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LS-XHLE3D\share\★010　一般機械（使用者）調査　H19~R3\R3\一般機械【特】\Ｒ03業団体向け調査依頼書類一式\全地連\"/>
    </mc:Choice>
  </mc:AlternateContent>
  <bookViews>
    <workbookView xWindow="0" yWindow="0" windowWidth="28800" windowHeight="12450"/>
  </bookViews>
  <sheets>
    <sheet name="1.使用実態" sheetId="1" r:id="rId1"/>
    <sheet name="2.処分実績" sheetId="10" r:id="rId2"/>
    <sheet name="3.管理実態" sheetId="8" r:id="rId3"/>
    <sheet name="ｱﾝｹｰﾄ" sheetId="9" r:id="rId4"/>
    <sheet name="ﾘｽﾄ" sheetId="5" state="hidden" r:id="rId5"/>
  </sheets>
  <definedNames>
    <definedName name="_xlnm._FilterDatabase" localSheetId="0" hidden="1">'1.使用実態'!$U$2:$U$13</definedName>
    <definedName name="_xlnm._FilterDatabase" localSheetId="4" hidden="1">ﾘｽﾄ!$4:$314</definedName>
    <definedName name="CBR試験器①">ﾘｽﾄ!$BH$669:$BH$671</definedName>
    <definedName name="CBR試験器②">ﾘｽﾄ!$BI$669:$BI$670</definedName>
    <definedName name="CBR試験器現場用">ﾘｽﾄ!$O$179</definedName>
    <definedName name="NATM用機器">ﾘｽﾄ!$O$90</definedName>
    <definedName name="NATM用機器①">ﾘｽﾄ!$FM$344:$FM$353</definedName>
    <definedName name="NATM用機器②">ﾘｽﾄ!$FN$344:$FN$381</definedName>
    <definedName name="_xlnm.Print_Area" localSheetId="0">'1.使用実態'!$B$2:$AO$45</definedName>
    <definedName name="_xlnm.Print_Area" localSheetId="1">'2.処分実績'!$B$2:$AD$31</definedName>
    <definedName name="_xlnm.Print_Area" localSheetId="2">'3.管理実態'!$C$2:$Q$21</definedName>
    <definedName name="_xlnm.Print_Area" localSheetId="3">ｱﾝｹｰﾄ!$A$1:$J$30</definedName>
    <definedName name="_xlnm.Print_Area" localSheetId="4">ﾘｽﾄ!#REF!</definedName>
    <definedName name="_xlnm.Print_Titles" localSheetId="0">'1.使用実態'!$2:$8</definedName>
    <definedName name="RI水分密度計">ﾘｽﾄ!$O$189</definedName>
    <definedName name="RI水分密度計①">ﾘｽﾄ!$CA$669:$CA$670</definedName>
    <definedName name="RI水分密度計②">ﾘｽﾄ!$CB$669:$CB$670</definedName>
    <definedName name="ｱｰｽｵｰｶﾞ単体">ﾘｽﾄ!$O$33</definedName>
    <definedName name="ｱｰｽｵｰｶﾞ単体_ｱﾎﾞﾛﾝ">ﾘｽﾄ!$CB$271:$CB$296</definedName>
    <definedName name="ｱｰｽｵｰｶﾞ単体_ｽﾀﾝﾚｰ">ﾘｽﾄ!$CE$271:$CE$272</definedName>
    <definedName name="ｱｰｽｵｰｶﾞ単体_ﾒｰｶ名">ﾘｽﾄ!$CA$271:$CA$276</definedName>
    <definedName name="ｱｰｽｵｰｶﾞ単体_三和機工">ﾘｽﾄ!$CC$271:$CC$332</definedName>
    <definedName name="ｱｰｽｵｰｶﾞ単体_三和機材">ﾘｽﾄ!$CD$271:$CD$330</definedName>
    <definedName name="ｱｰｽｵｰｶﾞ単体_日車">ﾘｽﾄ!$CF$271:$CF$302</definedName>
    <definedName name="ｱｰｽｵｰｶﾞ単体①">ﾘｽﾄ!$BY$271:$BY$278</definedName>
    <definedName name="ｱｰｽｵｰｶﾞ単体②">ﾘｽﾄ!$BZ$271:$BZ$308</definedName>
    <definedName name="ｱｰｽﾄﾞﾘﾙ">ﾘｽﾄ!$O$37</definedName>
    <definedName name="ｱｰｽﾄﾞﾘﾙ_HSC">ﾘｽﾄ!$CY$271:$CY$279</definedName>
    <definedName name="ｱｰｽﾄﾞﾘﾙ_ﾒｰｶ名">ﾘｽﾄ!$CX$271:$CX$276</definedName>
    <definedName name="ｱｰｽﾄﾞﾘﾙ_加藤製">ﾘｽﾄ!$CZ$271:$CZ$275</definedName>
    <definedName name="ｱｰｽﾄﾞﾘﾙ_住友">ﾘｽﾄ!$DA$271:$DA$278</definedName>
    <definedName name="ｱｰｽﾄﾞﾘﾙ_日車">ﾘｽﾄ!$DB$271:$DB$286</definedName>
    <definedName name="ｱｰｽﾄﾞﾘﾙ_日立">ﾘｽﾄ!$DC$271:$DC$280</definedName>
    <definedName name="ｱｰｽﾄﾞﾘﾙ①">ﾘｽﾄ!$CV$271:$CV$273</definedName>
    <definedName name="ｱｰｽﾄﾞﾘﾙ②">ﾘｽﾄ!$CW$271:$CW$285</definedName>
    <definedName name="ｱｼﾞﾃｰﾀｶｰ">ﾘｽﾄ!$O$111</definedName>
    <definedName name="ｱｼﾞﾃｰﾀｶｰ①">ﾘｽﾄ!$BH$442:$BH$443</definedName>
    <definedName name="ｱｼﾞﾃｰﾀｶｰ②">ﾘｽﾄ!$BI$442:$BI$445</definedName>
    <definedName name="ｱｼﾞﾃｰﾀﾄﾗｯｸ">ﾘｽﾄ!$O$110</definedName>
    <definedName name="ｱｼﾞﾃｰﾀﾄﾗｯｸ①">ﾘｽﾄ!$BF$442:$BF$443</definedName>
    <definedName name="ｱｼﾞﾃｰﾀﾄﾗｯｸ②">ﾘｽﾄ!$BG$442:$BG$446</definedName>
    <definedName name="ｱｽﾌｧﾙﾄｶｰﾊﾞ">ﾘｽﾄ!$O$131</definedName>
    <definedName name="ｱｽﾌｧﾙﾄｶｰﾊﾞ①">ﾘｽﾄ!$DA$470:$DA$471</definedName>
    <definedName name="ｱｽﾌｧﾙﾄｶｰﾊﾞ②">ﾘｽﾄ!$DB$470:$DB$471</definedName>
    <definedName name="ｱｽﾌｧﾙﾄｸｯｶ">ﾘｽﾄ!$O$121</definedName>
    <definedName name="ｱｽﾌｧﾙﾄｸｯｶ①">ﾘｽﾄ!$CG$470:$CG$472</definedName>
    <definedName name="ｱｽﾌｧﾙﾄｸｯｶ②">ﾘｽﾄ!$CH$470:$CH$471</definedName>
    <definedName name="ｱｽﾌｧﾙﾄｹｯﾄﾙ">ﾘｽﾄ!$O$118</definedName>
    <definedName name="ｱｽﾌｧﾙﾄｹｯﾄﾙ①">ﾘｽﾄ!$CA$470:$CA$471</definedName>
    <definedName name="ｱｽﾌｧﾙﾄｹｯﾄﾙ②">ﾘｽﾄ!$CB$470:$CB$473</definedName>
    <definedName name="ｱｽﾌｧﾙﾄｽﾌﾟﾚﾔ">ﾘｽﾄ!$O$130</definedName>
    <definedName name="ｱｽﾌｧﾙﾄｽﾌﾟﾚﾔ①">ﾘｽﾄ!$CY$470:$CY$472</definedName>
    <definedName name="ｱｽﾌｧﾙﾄｽﾌﾟﾚﾔ②">ﾘｽﾄ!$CZ$470:$CZ$472</definedName>
    <definedName name="ｱｽﾌｧﾙﾄﾌｨﾆｯｼｬ">ﾘｽﾄ!$O$117</definedName>
    <definedName name="ｱｽﾌｧﾙﾄﾌｨﾆｯｼｬ_ｸﾛｰﾗ_ABG">ﾘｽﾄ!$BK$470:$BK$476</definedName>
    <definedName name="ｱｽﾌｧﾙﾄﾌｨﾆｯｼｬ_ｸﾛｰﾗ_CAT">ﾘｽﾄ!$BL$470:$BL$478</definedName>
    <definedName name="ｱｽﾌｧﾙﾄﾌｨﾆｯｼｬ_ｸﾛｰﾗ_DYNAPAC">ﾘｽﾄ!$BM$470:$BM$474</definedName>
    <definedName name="ｱｽﾌｧﾙﾄﾌｨﾆｯｼｬ_ｸﾛｰﾗ_Vogele">ﾘｽﾄ!$BN$470:$BN$486</definedName>
    <definedName name="ｱｽﾌｧﾙﾄﾌｨﾆｯｼｬ_ｸﾛｰﾗ_ｻｶｲ">ﾘｽﾄ!$BO$470:$BO$472</definedName>
    <definedName name="ｱｽﾌｧﾙﾄﾌｨﾆｯｼｬ_ｸﾛｰﾗ_住友">ﾘｽﾄ!$BP$470:$BP$503</definedName>
    <definedName name="ｱｽﾌｧﾙﾄﾌｨﾆｯｼｬ_ｸﾛｰﾗ_範多">ﾘｽﾄ!$BQ$470:$BQ$501</definedName>
    <definedName name="ｱｽﾌｧﾙﾄﾌｨﾆｯｼｬ_ﾎｲｰﾙ_ABG">ﾘｽﾄ!$BR$470:$BR$473</definedName>
    <definedName name="ｱｽﾌｧﾙﾄﾌｨﾆｯｼｬ_ﾎｲｰﾙ_CAT">ﾘｽﾄ!$BS$470:$BS$482</definedName>
    <definedName name="ｱｽﾌｧﾙﾄﾌｨﾆｯｼｬ_ﾎｲｰﾙ_DYNAPAC">ﾘｽﾄ!$BT$470:$BT$474</definedName>
    <definedName name="ｱｽﾌｧﾙﾄﾌｨﾆｯｼｬ_ﾎｲｰﾙ_Vogele">ﾘｽﾄ!$BU$470:$BU$478</definedName>
    <definedName name="ｱｽﾌｧﾙﾄﾌｨﾆｯｼｬ_ﾎｲｰﾙ_住友">ﾘｽﾄ!$BV$470:$BV$514</definedName>
    <definedName name="ｱｽﾌｧﾙﾄﾌｨﾆｯｼｬ_ﾎｲｰﾙ_範多">ﾘｽﾄ!$BW$470:$BW$506</definedName>
    <definedName name="ｱｽﾌｧﾙﾄﾌｨﾆｯｼｬ_ﾒｰｶ名">ﾘｽﾄ!$BJ$470:$BJ$478</definedName>
    <definedName name="ｱｽﾌｧﾙﾄﾌｨﾆｯｼｬ_乳剤散布_Vogele">ﾘｽﾄ!$BX$470:$BX$471</definedName>
    <definedName name="ｱｽﾌｧﾙﾄﾌｨﾆｯｼｬ_乳剤散布_住友">ﾘｽﾄ!$BY$470:$BY$472</definedName>
    <definedName name="ｱｽﾌｧﾙﾄﾌｨﾆｯｼｬ_乳剤散布_新潟鉄">ﾘｽﾄ!$BZ$470:$BZ$471</definedName>
    <definedName name="ｱｽﾌｧﾙﾄﾌｨﾆｯｼｬ①">ﾘｽﾄ!$BH$470:$BH$476</definedName>
    <definedName name="ｱｽﾌｧﾙﾄﾌｨﾆｯｼｬ②">ﾘｽﾄ!$BI$470:$BI$489</definedName>
    <definedName name="ｱｽﾌｧﾙﾄﾌﾟﾗﾝﾄ">ﾘｽﾄ!$O$115</definedName>
    <definedName name="ｱｽﾌｧﾙﾄﾌﾟﾗﾝﾄ①">ﾘｽﾄ!$BD$470:$BD$472</definedName>
    <definedName name="ｱｽﾌｧﾙﾄﾌﾟﾗﾝﾄ②">ﾘｽﾄ!$BE$470:$BE$477</definedName>
    <definedName name="ｱﾙｶﾘ水中和装置">ﾘｽﾄ!$O$65</definedName>
    <definedName name="ｱﾙｶﾘ水中和装置①">ﾘｽﾄ!$GC$271:$GC$272</definedName>
    <definedName name="ｱﾙｶﾘ水中和装置②">ﾘｽﾄ!$GD$271:$GD$274</definedName>
    <definedName name="ｲﾝﾅﾊﾞｲﾌﾞﾚｰﾀ">ﾘｽﾄ!$O$129</definedName>
    <definedName name="ｲﾝﾅﾊﾞｲﾌﾞﾚｰﾀ①">ﾘｽﾄ!$CW$470:$CW$471</definedName>
    <definedName name="ｲﾝﾅﾊﾞｲﾌﾞﾚｰﾀ②">ﾘｽﾄ!$CX$470:$CX$471</definedName>
    <definedName name="ｲﾝﾊﾟｸﾄｸﾗｯｼｬ">ﾘｽﾄ!$O$200</definedName>
    <definedName name="ｲﾝﾊﾟｸﾄｸﾗｯｼｬ①">ﾘｽﾄ!$BP$689:$BP$690</definedName>
    <definedName name="ｲﾝﾊﾟｸﾄｸﾗｯｼｬ②">ﾘｽﾄ!$BQ$689:$BQ$694</definedName>
    <definedName name="ｳｲﾝﾁ">ﾘｽﾄ!$O$173</definedName>
    <definedName name="ｳｲﾝﾁ①">ﾘｽﾄ!$BF$648:$BF$654</definedName>
    <definedName name="ｳｲﾝﾁ②">ﾘｽﾄ!$BG$648:$BG$661</definedName>
    <definedName name="ｶﾞｰﾄﾞﾚｰﾙ支柱打込機">ﾘｽﾄ!$O$153</definedName>
    <definedName name="ｶﾞｰﾄﾞﾚｰﾙ支柱打込機①">ﾘｽﾄ!$CR$519:$CR$521</definedName>
    <definedName name="ｶﾞｰﾄﾞﾚｰﾙ支柱打込機②">ﾘｽﾄ!$CS$519:$CS$526</definedName>
    <definedName name="ｶﾞｰﾄﾞﾚｰﾙ清掃車">ﾘｽﾄ!$O$136</definedName>
    <definedName name="ｶﾞｰﾄﾞﾚｰﾙ清掃車①">ﾘｽﾄ!$BF$519:$BF$521</definedName>
    <definedName name="ｶﾞｽ検知器">ﾘｽﾄ!$O$182</definedName>
    <definedName name="ｶﾞｽ検知器①">ﾘｽﾄ!$BN$669:$BN$671</definedName>
    <definedName name="ｶﾞｽ検知器②">ﾘｽﾄ!$BO$669:$BO$673</definedName>
    <definedName name="ｷｭｱﾘﾝｸﾞﾏｼﾝ">ﾘｽﾄ!$O$134</definedName>
    <definedName name="ｷｭｱﾘﾝｸﾞﾏｼﾝ①">ﾘｽﾄ!$DG$470:$DG$471</definedName>
    <definedName name="ｷｭｱﾘﾝｸﾞﾏｼﾝ②">ﾘｽﾄ!$DH$470:$DH$471</definedName>
    <definedName name="ｷｭｰﾋﾞｸﾙ式高圧受変電設備">ﾘｽﾄ!$O$170</definedName>
    <definedName name="ｷｭｰﾋﾞｸﾙ式高圧受変電設備①">ﾘｽﾄ!$BH$620:$BH$625</definedName>
    <definedName name="ｷｭｰﾋﾞｸﾙ式高圧受変電設備②">ﾘｽﾄ!$BI$620:$BI$631</definedName>
    <definedName name="ｸﾞﾗｳﾄﾎﾟﾝﾌﾟ">ﾘｽﾄ!$O$59</definedName>
    <definedName name="ｸﾞﾗｳﾄﾎﾟﾝﾌﾟ_YBM">ﾘｽﾄ!$FL$271:$FL$284</definedName>
    <definedName name="ｸﾞﾗｳﾄﾎﾟﾝﾌﾟ_ﾒｰｶ名">ﾘｽﾄ!$FK$271:$FK$274</definedName>
    <definedName name="ｸﾞﾗｳﾄﾎﾟﾝﾌﾟ_鉱研">ﾘｽﾄ!$FN$271:$FN$287</definedName>
    <definedName name="ｸﾞﾗｳﾄﾎﾟﾝﾌﾟ_東邦地下">ﾘｽﾄ!$FM$271:$FM$290</definedName>
    <definedName name="ｸﾞﾗｳﾄﾎﾟﾝﾌﾟ①">ﾘｽﾄ!$FI$271:$FI$274</definedName>
    <definedName name="ｸﾞﾗｳﾄﾎﾟﾝﾌﾟ②">ﾘｽﾄ!$FJ$271:$FJ$282</definedName>
    <definedName name="ｸﾞﾗｳﾄﾐｷｻ">ﾘｽﾄ!$O$60</definedName>
    <definedName name="ｸﾞﾗｳﾄﾐｷｻ_YBM">ﾘｽﾄ!$FR$271:$FR$276</definedName>
    <definedName name="ｸﾞﾗｳﾄﾐｷｻ_ﾒｰｶ名">ﾘｽﾄ!$FQ$271:$FQ$274</definedName>
    <definedName name="ｸﾞﾗｳﾄﾐｷｻ_三和機材">ﾘｽﾄ!$FS$271:$FS$281</definedName>
    <definedName name="ｸﾞﾗｳﾄﾐｷｻ_東邦地下">ﾘｽﾄ!$FT$271:$FT$288</definedName>
    <definedName name="ｸﾞﾗｳﾄﾐｷｻ①">ﾘｽﾄ!$FO$271:$FO$274</definedName>
    <definedName name="ｸﾞﾗｳﾄﾐｷｻ②">ﾘｽﾄ!$FP$271:$FP$280</definedName>
    <definedName name="ｸﾞﾗｳﾄ流量･圧力測定装置">ﾘｽﾄ!$O$181</definedName>
    <definedName name="ｸﾞﾗｳﾄ流量･圧力測定装置①">ﾘｽﾄ!$BL$669:$BL$671</definedName>
    <definedName name="ｸﾞﾗｳﾄ流量･圧力測定装置②">ﾘｽﾄ!$BM$669:$BM$672</definedName>
    <definedName name="ｸﾛｰﾗｰ_ﾌﾞｰﾏｰ_352_2B">ﾘｽﾄ!$CP$344:$CP$351</definedName>
    <definedName name="ｸﾛｰﾗｸﾚｰﾝ">ﾘｽﾄ!$O$18</definedName>
    <definedName name="ｸﾛｰﾗｸﾚｰﾝ_ﾒｰｶ名">ﾘｽﾄ!$BF$213:$BF$226</definedName>
    <definedName name="ｸﾛｰﾗｸﾚｰﾝ_機械駆動_ｺﾍﾞﾙｺ">ﾘｽﾄ!$BG$213:$BG$218</definedName>
    <definedName name="ｸﾛｰﾗｸﾚｰﾝ_機械駆動_住友">ﾘｽﾄ!$BH$213:$BH$221</definedName>
    <definedName name="ｸﾛｰﾗｸﾚｰﾝ_油圧駆動ﾗﾁｽｼﾞﾌﾞ_DEMAG">ﾘｽﾄ!$BI$213:$BI$222</definedName>
    <definedName name="ｸﾛｰﾗｸﾚｰﾝ_油圧駆動ﾗﾁｽｼﾞﾌﾞ_HSC">ﾘｽﾄ!$BJ$213:$BJ$252</definedName>
    <definedName name="ｸﾛｰﾗｸﾚｰﾝ_油圧駆動ﾗﾁｽｼﾞﾌﾞ_IHI">ﾘｽﾄ!$BK$213:$BK$243</definedName>
    <definedName name="ｸﾛｰﾗｸﾚｰﾝ_油圧駆動ﾗﾁｽｼﾞﾌﾞ_Liebh">ﾘｽﾄ!$BL$213:$BL$219</definedName>
    <definedName name="ｸﾛｰﾗｸﾚｰﾝ_油圧駆動ﾗﾁｽｼﾞﾌﾞ_ｺﾍﾞﾙｺ">ﾘｽﾄ!$BM$213:$BM$265</definedName>
    <definedName name="ｸﾛｰﾗｸﾚｰﾝ_油圧駆動ﾗﾁｽｼﾞﾌﾞ_加藤製">ﾘｽﾄ!$BQ$213:$BQ$218</definedName>
    <definedName name="ｸﾛｰﾗｸﾚｰﾝ_油圧駆動ﾗﾁｽｼﾞﾌﾞ_住友">ﾘｽﾄ!$BN$213:$BN$236</definedName>
    <definedName name="ｸﾛｰﾗｸﾚｰﾝ_油圧駆動ﾗﾁｽｼﾞﾌﾞ_日車">ﾘｽﾄ!$BO$213:$BO$228</definedName>
    <definedName name="ｸﾛｰﾗｸﾚｰﾝ_油圧駆動ﾗﾁｽｼﾞﾌﾞ_日立">ﾘｽﾄ!$BP$213:$BP$233</definedName>
    <definedName name="ｸﾛｰﾗｸﾚｰﾝ_油圧伸縮ｼﾞﾌﾞ_CAT">ﾘｽﾄ!$BR$213:$BR$216</definedName>
    <definedName name="ｸﾛｰﾗｸﾚｰﾝ_油圧伸縮ｼﾞﾌﾞ_HSC">ﾘｽﾄ!$BS$213:$BS$216</definedName>
    <definedName name="ｸﾛｰﾗｸﾚｰﾝ_油圧伸縮ｼﾞﾌﾞ_IHI">ﾘｽﾄ!$BT$213:$BT$220</definedName>
    <definedName name="ｸﾛｰﾗｸﾚｰﾝ_油圧伸縮ｼﾞﾌﾞ_ｺﾍﾞﾙｺ">ﾘｽﾄ!$BU$213:$BU$222</definedName>
    <definedName name="ｸﾛｰﾗｸﾚｰﾝ_油圧伸縮ｼﾞﾌﾞ_ｺﾏﾂ">ﾘｽﾄ!$BV$213:$BV$220</definedName>
    <definedName name="ｸﾛｰﾗｸﾚｰﾝ_油圧伸縮ｼﾞﾌﾞ_加藤製">ﾘｽﾄ!$BW$213:$BW$214</definedName>
    <definedName name="ｸﾛｰﾗｸﾚｰﾝ_油圧伸縮ｼﾞﾌﾞ_住友">ﾘｽﾄ!$BX$213:$BX$215</definedName>
    <definedName name="ｸﾛｰﾗｸﾚｰﾝ_油圧伸縮ｼﾞﾌﾞ_前田製作">ﾘｽﾄ!$BY$213:$BY$219</definedName>
    <definedName name="ｸﾛｰﾗｸﾚｰﾝ_油圧伸縮ｼﾞﾌﾞ_日車">ﾘｽﾄ!$BZ$213:$BZ$215</definedName>
    <definedName name="ｸﾛｰﾗｸﾚｰﾝ_油圧伸縮ｼﾞﾌﾞ_日立">ﾘｽﾄ!$CA$213:$CA$221</definedName>
    <definedName name="ｸﾛｰﾗｸﾚｰﾝ_油圧伸縮ｼﾞﾌﾞ･4脚_古河ﾕﾆ">ﾘｽﾄ!$CB$213:$CB$224</definedName>
    <definedName name="ｸﾛｰﾗｸﾚｰﾝ_油圧伸縮ｼﾞﾌﾞ･4脚_前田製作">ﾘｽﾄ!$CC$213:$CC$222</definedName>
    <definedName name="ｸﾛｰﾗｸﾚｰﾝ_油圧伸縮ｼﾞﾌﾞ･4脚_日車">ﾘｽﾄ!$CD$213:$CD$216</definedName>
    <definedName name="ｸﾛｰﾗｸﾚｰﾝ①">ﾘｽﾄ!$BD$213:$BD$218</definedName>
    <definedName name="ｸﾛｰﾗｸﾚｰﾝ②">ﾘｽﾄ!$BE$213:$BE$267</definedName>
    <definedName name="ｸﾛｰﾗﾄﾞﾘﾙ">ﾘｽﾄ!$O$75</definedName>
    <definedName name="ｸﾛｰﾗﾄﾞﾘﾙ_AtlasCopco">ﾘｽﾄ!$CH$344:$CH$372</definedName>
    <definedName name="ｸﾛｰﾗﾄﾞﾘﾙ_Sandv">ﾘｽﾄ!$CI$344:$CI$352</definedName>
    <definedName name="ｸﾛｰﾗﾄﾞﾘﾙ_ﾒｰｶ名">ﾘｽﾄ!$CG$344:$CG$347</definedName>
    <definedName name="ｸﾛｰﾗﾄﾞﾘﾙ_古河RD">ﾘｽﾄ!$CJ$344:$CJ$353</definedName>
    <definedName name="ｸﾛｰﾗﾄﾞﾘﾙ①">ﾘｽﾄ!$CE$344:$CE$346</definedName>
    <definedName name="ｸﾛｰﾗﾄﾞﾘﾙ②">ﾘｽﾄ!$CF$344:$CF$352</definedName>
    <definedName name="ｸﾛｰﾗﾛｰﾀﾞ">ﾘｽﾄ!$O$11</definedName>
    <definedName name="ｸﾛｰﾗﾛｰﾀﾞ_CAT">ﾘｽﾄ!$EO$64:$EO$79</definedName>
    <definedName name="ｸﾛｰﾗﾛｰﾀﾞ_ｺﾏﾂ">ﾘｽﾄ!$EP$64:$EP$73</definedName>
    <definedName name="ｸﾛｰﾗﾛｰﾀﾞ_ﾄﾝﾈﾙ_CAT">ﾘｽﾄ!$DR$344:$DR$346</definedName>
    <definedName name="ｸﾛｰﾗﾛｰﾀﾞ_ﾄﾝﾈﾙ_ﾒｰｶ名">ﾘｽﾄ!$DQ$344:$DQ$345</definedName>
    <definedName name="ｸﾛｰﾗﾛｰﾀﾞ_ﾄﾝﾈﾙ①">ﾘｽﾄ!$DO$344:$DO$345</definedName>
    <definedName name="ｸﾛｰﾗﾛｰﾀﾞ_ﾄﾝﾈﾙ②">ﾘｽﾄ!$DP$344:$DP$345</definedName>
    <definedName name="ｸﾛｰﾗﾛｰﾀﾞ_ﾒｰｶ名">ﾘｽﾄ!$EN$64:$EN$68</definedName>
    <definedName name="ｸﾛｰﾗﾛｰﾀﾞ_ﾓﾛｵｶ">ﾘｽﾄ!$EQ$64:$EQ$65</definedName>
    <definedName name="ｸﾛｰﾗﾛｰﾀﾞ_三菱">ﾘｽﾄ!$ER$64:$ER$66</definedName>
    <definedName name="ｸﾛｰﾗﾛｰﾀﾞ①">ﾘｽﾄ!$EL$64:$EL$65</definedName>
    <definedName name="ｸﾛｰﾗﾛｰﾀﾞ②">ﾘｽﾄ!$EM$64:$EM$65</definedName>
    <definedName name="ｸﾛｰﾗﾛｰﾀﾞﾄﾝﾈﾙ専用機">ﾘｽﾄ!$O$81</definedName>
    <definedName name="ｸﾛｰﾗ式ｱｰｽｵｰｶﾞ">ﾘｽﾄ!$O$36</definedName>
    <definedName name="ｸﾛｰﾗ式ｱｰｽｵｰｶﾞ①">ﾘｽﾄ!$CT$271:$CT$281</definedName>
    <definedName name="ｸﾛｰﾗ式ｱｰｽｵｰｶﾞ②">ﾘｽﾄ!$CU$271:$CU$337</definedName>
    <definedName name="ｸﾛｰﾗ式ｻﾝﾄﾞﾊﾟｲﾙ打機">ﾘｽﾄ!$O$56</definedName>
    <definedName name="ｸﾛｰﾗ式ｻﾝﾄﾞﾊﾟｲﾙ打機①">ﾘｽﾄ!$FC$271:$FC$274</definedName>
    <definedName name="ｸﾛｰﾗ式ｻﾝﾄﾞﾊﾟｲﾙ打機②">ﾘｽﾄ!$FD$271:$FD$285</definedName>
    <definedName name="ｸﾛｰﾗ式杭打機">ﾘｽﾄ!$O$35</definedName>
    <definedName name="ｸﾛｰﾗ式杭打機_HSC">ﾘｽﾄ!$CL$271:$CL$274</definedName>
    <definedName name="ｸﾛｰﾗ式杭打機_IHI">ﾘｽﾄ!$CM$271:$CM$273</definedName>
    <definedName name="ｸﾛｰﾗ式杭打機_ｴｰｺｰ">ﾘｽﾄ!$CN$271:$CN$286</definedName>
    <definedName name="ｸﾛｰﾗ式杭打機_ｺﾍﾞﾙｺ">ﾘｽﾄ!$CP$271:$CP$275</definedName>
    <definedName name="ｸﾛｰﾗ式杭打機_ﾒｰｶ名">ﾘｽﾄ!$CK$271:$CK$279</definedName>
    <definedName name="ｸﾛｰﾗ式杭打機_近畿ｲ">ﾘｽﾄ!$CO$271:$CO$274</definedName>
    <definedName name="ｸﾛｰﾗ式杭打機_住友">ﾘｽﾄ!$CQ$271:$CQ$273</definedName>
    <definedName name="ｸﾛｰﾗ式杭打機_日車">ﾘｽﾄ!$CR$271:$CR$293</definedName>
    <definedName name="ｸﾛｰﾗ式杭打機_日立">ﾘｽﾄ!$CS$271:$CS$283</definedName>
    <definedName name="ｸﾛｰﾗ式杭打機①">ﾘｽﾄ!$CI$271:$CI$281</definedName>
    <definedName name="ｸﾛｰﾗ式杭打機②">ﾘｽﾄ!$CJ$271:$CJ$313</definedName>
    <definedName name="ｸﾛｰﾗ式杭打機ﾍﾞｰｽﾏｼﾝ">ﾘｽﾄ!$O$34</definedName>
    <definedName name="ｸﾛｰﾗ式杭打機ﾍﾞｰｽﾏｼﾝ①">ﾘｽﾄ!$CG$271:$CG$273</definedName>
    <definedName name="ｸﾛｰﾗ式杭打機ﾍﾞｰｽﾏｼﾝ②">ﾘｽﾄ!$CH$271:$CH$285</definedName>
    <definedName name="ｹｰﾌﾞﾙｸﾚｰﾝ">ﾘｽﾄ!$O$24</definedName>
    <definedName name="ｹｰﾌﾞﾙｸﾚｰﾝ①">ﾘｽﾄ!$DE$213:$DE$214</definedName>
    <definedName name="ｹｰﾌﾞﾙｸﾚｰﾝ②">ﾘｽﾄ!$DF$213:$DF$215</definedName>
    <definedName name="ｺﾝｸﾘｰﾄｶｯﾀ">ﾘｽﾄ!$O$157</definedName>
    <definedName name="ｺﾝｸﾘｰﾄｶｯﾀ①">ﾘｽﾄ!$CZ$519:$CZ$524</definedName>
    <definedName name="ｺﾝｸﾘｰﾄｶｯﾀ②">ﾘｽﾄ!$DA$519:$DA$534</definedName>
    <definedName name="ｺﾝｸﾘｰﾄｽﾌﾟﾚｯﾀﾞ">ﾘｽﾄ!$O$122</definedName>
    <definedName name="ｺﾝｸﾘｰﾄｽﾌﾟﾚｯﾀﾞ①">ﾘｽﾄ!$CI$470:$CI$473</definedName>
    <definedName name="ｺﾝｸﾘｰﾄｽﾌﾟﾚｯﾀﾞ②">ﾘｽﾄ!$CJ$470:$CJ$474</definedName>
    <definedName name="ｺﾝｸﾘｰﾄﾊﾞｲﾌﾞﾚｰﾀ">ﾘｽﾄ!$O$197</definedName>
    <definedName name="ｺﾝｸﾘｰﾄﾊﾞｲﾌﾞﾚｰﾀ①">ﾘｽﾄ!$BJ$689:$BJ$692</definedName>
    <definedName name="ｺﾝｸﾘｰﾄﾊﾞｲﾌﾞﾚｰﾀ②">ﾘｽﾄ!$BK$689:$BK$702</definedName>
    <definedName name="ｺﾝｸﾘｰﾄﾊﾞｹｯﾄ">ﾘｽﾄ!$O$196</definedName>
    <definedName name="ｺﾝｸﾘｰﾄﾊﾞｹｯﾄ①">ﾘｽﾄ!$BH$689:$BH$692</definedName>
    <definedName name="ｺﾝｸﾘｰﾄﾊﾞｹｯﾄ②">ﾘｽﾄ!$BI$689:$BI$697</definedName>
    <definedName name="ｺﾝｸﾘｰﾄﾌｨﾆｯｼｬ">ﾘｽﾄ!$O$123</definedName>
    <definedName name="ｺﾝｸﾘｰﾄﾌｨﾆｯｼｬ①">ﾘｽﾄ!$CK$470:$CK$472</definedName>
    <definedName name="ｺﾝｸﾘｰﾄﾌｨﾆｯｼｬ②">ﾘｽﾄ!$CL$470:$CL$472</definedName>
    <definedName name="ｺﾝｸﾘｰﾄﾌﾟﾗﾝﾄ">ﾘｽﾄ!$O$109</definedName>
    <definedName name="ｺﾝｸﾘｰﾄﾌﾟﾗﾝﾄ①">ﾘｽﾄ!$BD$442:$BD$447</definedName>
    <definedName name="ｺﾝｸﾘｰﾄﾌﾟﾗﾝﾄ②">ﾘｽﾄ!$BE$442:$BE$463</definedName>
    <definedName name="ｺﾝｸﾘｰﾄﾌﾟﾚｰｻ">ﾘｽﾄ!$O$112</definedName>
    <definedName name="ｺﾝｸﾘｰﾄﾌﾟﾚｰｻ①">ﾘｽﾄ!$BJ$442:$BJ$443</definedName>
    <definedName name="ｺﾝｸﾘｰﾄﾌﾟﾚｰｻ②">ﾘｽﾄ!$BK$442:$BK$444</definedName>
    <definedName name="ｺﾝｸﾘｰﾄﾎﾟﾝﾌﾟ">ﾘｽﾄ!$O$114</definedName>
    <definedName name="ｺﾝｸﾘｰﾄﾎﾟﾝﾌﾟ①">ﾘｽﾄ!$BN$442:$BN$444</definedName>
    <definedName name="ｺﾝｸﾘｰﾄﾎﾟﾝﾌﾟ②">ﾘｽﾄ!$BO$442:$BO$466</definedName>
    <definedName name="ｺﾝｸﾘｰﾄﾎﾟﾝﾌﾟ車">ﾘｽﾄ!$O$113</definedName>
    <definedName name="ｺﾝｸﾘｰﾄﾎﾟﾝﾌﾟ車①">ﾘｽﾄ!$BL$442:$BL$444</definedName>
    <definedName name="ｺﾝｸﾘｰﾄﾎﾟﾝﾌﾟ車②">ﾘｽﾄ!$BM$442:$BM$452</definedName>
    <definedName name="ｺﾝｸﾘｰﾄﾐｷｻ">ﾘｽﾄ!$O$194</definedName>
    <definedName name="ｺﾝｸﾘｰﾄﾐｷｻ①">ﾘｽﾄ!$BD$689:$BD$692</definedName>
    <definedName name="ｺﾝｸﾘｰﾄﾐｷｻ②">ﾘｽﾄ!$BE$689:$BE$700</definedName>
    <definedName name="ｺﾝｸﾘｰﾄﾚﾍﾞﾗ">ﾘｽﾄ!$O$124</definedName>
    <definedName name="ｺﾝｸﾘｰﾄﾚﾍﾞﾗ①">ﾘｽﾄ!$CM$470:$CM$472</definedName>
    <definedName name="ｺﾝｸﾘｰﾄﾚﾍﾞﾗ②">ﾘｽﾄ!$CN$470:$CN$472</definedName>
    <definedName name="ｺﾝｸﾘｰﾄ横取機">ﾘｽﾄ!$O$126</definedName>
    <definedName name="ｺﾝｸﾘｰﾄ横取機①">ﾘｽﾄ!$CQ$470:$CQ$471</definedName>
    <definedName name="ｺﾝｸﾘｰﾄ横取機②">ﾘｽﾄ!$CR$470:$CR$471</definedName>
    <definedName name="ｺﾝｸﾘｰﾄ簡易仕上機">ﾘｽﾄ!$O$125</definedName>
    <definedName name="ｺﾝｸﾘｰﾄ簡易仕上機①">ﾘｽﾄ!$CO$470:$CO$472</definedName>
    <definedName name="ｺﾝｸﾘｰﾄ簡易仕上機②">ﾘｽﾄ!$CP$470:$CP$472</definedName>
    <definedName name="ｺﾝｸﾘｰﾄ床仕上ﾛﾎﾞｯﾄ">ﾘｽﾄ!$O$207</definedName>
    <definedName name="ｺﾝｸﾘｰﾄ床仕上ﾛﾎﾞｯﾄ①">ﾘｽﾄ!$CD$689:$CD$690</definedName>
    <definedName name="ｺﾝｸﾘｰﾄ吹付機">ﾘｽﾄ!$O$202</definedName>
    <definedName name="ｺﾝｸﾘｰﾄ吹付機①">ﾘｽﾄ!$BT$689:$BT$691</definedName>
    <definedName name="ｺﾝｸﾘｰﾄ吹付機②">ﾘｽﾄ!$BU$689:$BU$692</definedName>
    <definedName name="ｺﾝｸﾘｰﾄ吹付機NATM用①">ﾘｽﾄ!$FH$344:$FH$348</definedName>
    <definedName name="ｺﾝｸﾘｰﾄ吹付機NATM用②">ﾘｽﾄ!$FI$344:$FI$347</definedName>
    <definedName name="ｺﾝｸﾘｰﾄ吹付機NATM用機械">ﾘｽﾄ!$O$87</definedName>
    <definedName name="ｺﾝｸﾘｰﾄ静的破壊装置">ﾘｽﾄ!$O$206</definedName>
    <definedName name="ｺﾝｸﾘｰﾄ静的破壊装置①">ﾘｽﾄ!$CB$689:$CB$690</definedName>
    <definedName name="ｺﾝｸﾘｰﾄ静的破壊装置②">ﾘｽﾄ!$CC$689:$CC$693</definedName>
    <definedName name="ｺﾝｸﾘｰﾄ穿孔機">ﾘｽﾄ!$O$204</definedName>
    <definedName name="ｺﾝｸﾘｰﾄ穿孔機①">ﾘｽﾄ!$BX$689:$BX$692</definedName>
    <definedName name="ｺﾝｸﾘｰﾄ穿孔機②">ﾘｽﾄ!$BY$689:$BY$695</definedName>
    <definedName name="ｺﾝｸﾘｰﾄ壁面ｶｯﾀ">ﾘｽﾄ!$O$205</definedName>
    <definedName name="ｺﾝｸﾘｰﾄ壁面ｶｯﾀ①">ﾘｽﾄ!$BZ$689:$BZ$696</definedName>
    <definedName name="ｺﾝｸﾘｰﾄ壁面ｶｯﾀ②">ﾘｽﾄ!$CA$689:$CA$711</definedName>
    <definedName name="さく岩機">ﾘｽﾄ!$O$73</definedName>
    <definedName name="さく岩機_Sandv">ﾘｽﾄ!$BR$344:$BR$348</definedName>
    <definedName name="さく岩機_ｽﾀﾝﾚｰ">ﾘｽﾄ!$BS$344:$BS$346</definedName>
    <definedName name="さく岩機_ﾃｲｻｸ">ﾘｽﾄ!$BT$344:$BT$353</definedName>
    <definedName name="さく岩機_ﾒｰｶ名">ﾘｽﾄ!$BQ$344:$BQ$350</definedName>
    <definedName name="さく岩機_ﾔﾏﾓﾄRM">ﾘｽﾄ!$BV$344:$BV$361</definedName>
    <definedName name="さく岩機_古河RD">ﾘｽﾄ!$BU$344:$BU$357</definedName>
    <definedName name="さく岩機_東空">ﾘｽﾄ!$BW$344:$BW$356</definedName>
    <definedName name="さく岩機①">ﾘｽﾄ!$BO$344:$BO$349</definedName>
    <definedName name="さく岩機②">ﾘｽﾄ!$BP$344:$BP$362</definedName>
    <definedName name="ｼｰﾙﾄﾞﾏｼﾝ用機器">ﾘｽﾄ!$O$91</definedName>
    <definedName name="ｼｰﾙﾄﾞﾏｼﾝ用機器①">ﾘｽﾄ!$FO$344:$FO$348</definedName>
    <definedName name="ｼｰﾙﾄﾞﾏｼﾝ用機器②">ﾘｽﾄ!$FP$344:$FP$384</definedName>
    <definedName name="ｼﾞｪｯﾄﾋｰﾀ①">ﾘｽﾄ!$ES$689:$ES$690</definedName>
    <definedName name="ｼﾞｪｯﾄﾋｰﾀ②">ﾘｽﾄ!$ET$689:$ET$690</definedName>
    <definedName name="ｼﾞﾌﾞｸﾚｰﾝ">ﾘｽﾄ!$O$22</definedName>
    <definedName name="ｼﾞﾌﾞｸﾚｰﾝ①">ﾘｽﾄ!$DA$213:$DA$216</definedName>
    <definedName name="ｼﾞﾌﾞｸﾚｰﾝ②">ﾘｽﾄ!$DB$213:$DB$231</definedName>
    <definedName name="ｼｬﾄﾙｶｰ">ﾘｽﾄ!$O$97</definedName>
    <definedName name="ｼｬﾄﾙｶｰ①">ﾘｽﾄ!$GA$344:$GA$345</definedName>
    <definedName name="ｼｬﾄﾙｶｰ②">ﾘｽﾄ!$GB$344:$GB$347</definedName>
    <definedName name="ｼﾞｮｲﾝﾄｼｰﾗ">ﾘｽﾄ!$O$142</definedName>
    <definedName name="ｼﾞｮｲﾝﾄｼｰﾗ①">ﾘｽﾄ!$BP$519:$BP$520</definedName>
    <definedName name="ｼﾞｮｲﾝﾄｼｰﾗ②">ﾘｽﾄ!$BQ$519:$BQ$520</definedName>
    <definedName name="ｼﾞｮｰｸﾗｯｼｬ">ﾘｽﾄ!$O$199</definedName>
    <definedName name="ｼﾞｮｰｸﾗｯｼｬ①">ﾘｽﾄ!$BN$689:$BN$690</definedName>
    <definedName name="ｼﾞｮｰｸﾗｯｼｬ②">ﾘｽﾄ!$BO$689:$BO$694</definedName>
    <definedName name="ｽｸﾚｰﾌﾟﾄﾞｰｻﾞ">ﾘｽﾄ!$O$3</definedName>
    <definedName name="ｽｸﾚｰﾌﾟﾄﾞｰｻﾞ_ﾒｰｶ名">ﾘｽﾄ!$BX$3:$BX$4</definedName>
    <definedName name="ｽｸﾚｰﾌﾟﾄﾞｰｻﾞ_日車">ﾘｽﾄ!$BY$3:$BY$4</definedName>
    <definedName name="ｽｸﾚｰﾌﾟﾄﾞｰｻﾞ①">ﾘｽﾄ!$BV$3:$BV$4</definedName>
    <definedName name="ｽｸﾚｰﾌﾟﾄﾞｰｻﾞ②">ﾘｽﾄ!$BW$3:$BW$4</definedName>
    <definedName name="ｽﾀﾋﾞﾗｲｻﾞ">ﾘｽﾄ!$O$100</definedName>
    <definedName name="ｽﾀﾋﾞﾗｲｻﾞ_ｺﾏﾂ">ﾘｽﾄ!$BM$396:$BM$404</definedName>
    <definedName name="ｽﾀﾋﾞﾗｲｻﾞ_ﾒｰｶ名">ﾘｽﾄ!$BL$396:$BL$402</definedName>
    <definedName name="ｽﾀﾋﾞﾗｲｻﾞ_路床改良用_ｺﾏﾂ">ﾘｽﾄ!$BN$396:$BN$402</definedName>
    <definedName name="ｽﾀﾋﾞﾗｲｻﾞ_路床改良用_範多">ﾘｽﾄ!$BO$396:$BO$397</definedName>
    <definedName name="ｽﾀﾋﾞﾗｲｻﾞ_路盤再生用_BOMAG">ﾘｽﾄ!$BP$396:$BP$399</definedName>
    <definedName name="ｽﾀﾋﾞﾗｲｻﾞ_路盤再生用_CAT">ﾘｽﾄ!$BQ$396:$BQ$397</definedName>
    <definedName name="ｽﾀﾋﾞﾗｲｻﾞ_路盤再生用_Wirtgen">ﾘｽﾄ!$BR$396:$BR$403</definedName>
    <definedName name="ｽﾀﾋﾞﾗｲｻﾞ_路盤再生用_ｺﾏﾂ">ﾘｽﾄ!$BS$396:$BS$398</definedName>
    <definedName name="ｽﾀﾋﾞﾗｲｻﾞ_路盤再生用_ｻｶｲ">ﾘｽﾄ!$BT$396:$BT$398</definedName>
    <definedName name="ｽﾀﾋﾞﾗｲｻﾞ①">ﾘｽﾄ!$BJ$396:$BJ$402</definedName>
    <definedName name="ｽﾀﾋﾞﾗｲｻﾞ②">ﾘｽﾄ!$BK$396:$BK$410</definedName>
    <definedName name="ｽﾁｰﾙﾌｫｰﾑ">ﾘｽﾄ!$O$128</definedName>
    <definedName name="ｽﾁｰﾙﾌｫｰﾑ①">ﾘｽﾄ!$CU$470:$CU$471</definedName>
    <definedName name="ｽﾁｰﾙﾌｫｰﾑ②">ﾘｽﾄ!$CV$470:$CV$473</definedName>
    <definedName name="ｽﾗﾘﾎﾟﾝﾌﾟ">ﾘｽﾄ!$O$167</definedName>
    <definedName name="ｽﾗﾘﾎﾟﾝﾌﾟ①">ﾘｽﾄ!$BN$584:$BN$585</definedName>
    <definedName name="ｽﾗﾘﾎﾟﾝﾌﾟ②">ﾘｽﾄ!$BO$584:$BO$589</definedName>
    <definedName name="ｽﾘｯﾌﾟﾌｫｰﾑﾍﾟｰﾊﾞ">ﾘｽﾄ!$O$133</definedName>
    <definedName name="ｽﾘｯﾌﾟﾌｫｰﾑﾍﾟｰﾊﾞ①">ﾘｽﾄ!$DE$470:$DE$472</definedName>
    <definedName name="ｽﾘｯﾌﾟﾌｫｰﾑﾍﾟｰﾊﾞ②">ﾘｽﾄ!$DF$470:$DF$479</definedName>
    <definedName name="ｽﾞﾘ鋼車">ﾘｽﾄ!$O$96</definedName>
    <definedName name="ｽﾞﾘ鋼車①">ﾘｽﾄ!$FY$344:$FY$346</definedName>
    <definedName name="ｽﾞﾘ鋼車②">ﾘｽﾄ!$FZ$344:$FZ$350</definedName>
    <definedName name="ｽﾞﾘ積機">ﾘｽﾄ!$O$83</definedName>
    <definedName name="ｽﾞﾘ積機_BROYT">ﾘｽﾄ!$EE$344:$EE$345</definedName>
    <definedName name="ｽﾞﾘ積機_CAT">ﾘｽﾄ!$EF$344:$EF$349</definedName>
    <definedName name="ｽﾞﾘ積機_ｺﾄﾌﾞｷ">ﾘｽﾄ!$EG$344:$EG$348</definedName>
    <definedName name="ｽﾞﾘ積機_ｺﾏﾂ">ﾘｽﾄ!$EH$344:$EH$347</definedName>
    <definedName name="ｽﾞﾘ積機_ﾀｲｸｳ">ﾘｽﾄ!$EI$344:$EI$347</definedName>
    <definedName name="ｽﾞﾘ積機_ﾒｰｶ名">ﾘｽﾄ!$ED$344:$ED$352</definedName>
    <definedName name="ｽﾞﾘ積機_古河RD">ﾘｽﾄ!$EK$344:$EK$345</definedName>
    <definedName name="ｽﾞﾘ積機_三輪運">ﾘｽﾄ!$EL$344:$EL$345</definedName>
    <definedName name="ｽﾞﾘ積機_日立">ﾘｽﾄ!$EJ$344:$EJ$346</definedName>
    <definedName name="ｽﾞﾘ積機①">ﾘｽﾄ!$EB$344:$EB$347</definedName>
    <definedName name="ｽﾞﾘ積機②">ﾘｽﾄ!$EC$344:$EC$356</definedName>
    <definedName name="ｽﾞﾘ積込・運搬機">ﾘｽﾄ!$O$84</definedName>
    <definedName name="ｽﾞﾘ積込･運搬機_CAT">ﾘｽﾄ!$EP$344:$EP$347</definedName>
    <definedName name="ｽﾞﾘ積込･運搬機_KCM">ﾘｽﾄ!$EQ$344:$EQ$351</definedName>
    <definedName name="ｽﾞﾘ積込･運搬機_ﾒｰｶ名">ﾘｽﾄ!$EO$344:$EO$346</definedName>
    <definedName name="ｽﾞﾘ積込・運搬機①">ﾘｽﾄ!$EM$344:$EM$345</definedName>
    <definedName name="ｽﾞﾘ積込・運搬機②">ﾘｽﾄ!$EN$344:$EN$348</definedName>
    <definedName name="ｿｲﾙﾐｷｼﾝｸﾞﾌﾟﾗﾝﾄ">ﾘｽﾄ!$O$102</definedName>
    <definedName name="ｿｲﾙﾐｷｼﾝｸﾞﾌﾟﾗﾝﾄ①">ﾘｽﾄ!$BW$396:$BW$397</definedName>
    <definedName name="ｿｲﾙﾐｷｼﾝｸﾞﾌﾟﾗﾝﾄ②">ﾘｽﾄ!$BX$396:$BX$399</definedName>
    <definedName name="ﾀｰﾝﾃｰﾌﾞﾙ">ﾘｽﾄ!$O$230</definedName>
    <definedName name="ﾀｰﾝﾃｰﾌﾞﾙ①">ﾘｽﾄ!$EW$689:$EW$690</definedName>
    <definedName name="ﾀｰﾝﾃｰﾌﾞﾙ②">ﾘｽﾄ!$EX$689:$EX$693</definedName>
    <definedName name="ﾀｲﾔﾛｰﾗ">ﾘｽﾄ!$O$104</definedName>
    <definedName name="ﾀｲﾔﾛｰﾗ_ｻｶｲ">ﾘｽﾄ!$BV$418:$BV$435</definedName>
    <definedName name="ﾀｲﾔﾛｰﾗ_ﾒｰｶ名">ﾘｽﾄ!$BP$418:$BP$426</definedName>
    <definedName name="ﾀｲﾔﾛｰﾗ_振動_ｻｶｲ">ﾘｽﾄ!$BZ$418:$BZ$421</definedName>
    <definedName name="ﾀｲﾔﾛｰﾗ_普通_BOMAG">ﾘｽﾄ!$BQ$418:$BQ$422</definedName>
    <definedName name="ﾀｲﾔﾛｰﾗ_普通_CAT">ﾘｽﾄ!$BR$418:$BR$419</definedName>
    <definedName name="ﾀｲﾔﾛｰﾗ_普通_HAMM">ﾘｽﾄ!$BS$418:$BS$425</definedName>
    <definedName name="ﾀｲﾔﾛｰﾗ_普通_KCM">ﾘｽﾄ!$BT$418:$BT$420</definedName>
    <definedName name="ﾀｲﾔﾛｰﾗ_普通_ｺﾏﾂ">ﾘｽﾄ!$BU$418:$BU$424</definedName>
    <definedName name="ﾀｲﾔﾛｰﾗ_普通_ｻｶｲ">ﾘｽﾄ!$BW$418:$BW$432</definedName>
    <definedName name="ﾀｲﾔﾛｰﾗ_普通_住友">ﾘｽﾄ!$BX$418:$BX$425</definedName>
    <definedName name="ﾀｲﾔﾛｰﾗ_普通_日立">ﾘｽﾄ!$BY$418:$BY$426</definedName>
    <definedName name="ﾀｲﾔﾛｰﾗ①">ﾘｽﾄ!$BN$418:$BN$420</definedName>
    <definedName name="ﾀｲﾔﾛｰﾗ②">ﾘｽﾄ!$BO$418:$BO$425</definedName>
    <definedName name="ﾀﾞｳﾝｻﾞﾎｰﾙﾊﾝﾏ">ﾘｽﾄ!$O$72</definedName>
    <definedName name="ﾀﾞｳﾝｻﾞﾎｰﾙﾊﾝﾏ_AtlasCopco">ﾘｽﾄ!$BL$344:$BL$369</definedName>
    <definedName name="ﾀﾞｳﾝｻﾞﾎｰﾙﾊﾝﾏ_Sandv">ﾘｽﾄ!$BN$344:$BN$359</definedName>
    <definedName name="ﾀﾞｳﾝｻﾞﾎｰﾙﾊﾝﾏ_ｴｰｺｰ">ﾘｽﾄ!$BM$344:$BM$348</definedName>
    <definedName name="ﾀﾞｳﾝｻﾞﾎｰﾙﾊﾝﾏ_ﾒｰｶ名">ﾘｽﾄ!$BK$344:$BK$347</definedName>
    <definedName name="ﾀﾞｳﾝｻﾞﾎｰﾙﾊﾝﾏ①">ﾘｽﾄ!$BI$344:$BI$345</definedName>
    <definedName name="ﾀﾞｳﾝｻﾞﾎｰﾙﾊﾝﾏ②">ﾘｽﾄ!$BJ$344:$BJ$352</definedName>
    <definedName name="ﾀﾜｰｸﾚｰﾝ">ﾘｽﾄ!$O$21</definedName>
    <definedName name="ﾀﾜｰｸﾚｰﾝ①">ﾘｽﾄ!$CY$213:$CY$217</definedName>
    <definedName name="ﾀﾜｰｸﾚｰﾝ②">ﾘｽﾄ!$CZ$213:$CZ$249</definedName>
    <definedName name="ﾀﾝﾊﾟ及びﾗﾝﾏ">ﾘｽﾄ!$O$107</definedName>
    <definedName name="ﾀﾝﾊﾟ及びﾗﾝﾏ①">ﾘｽﾄ!$DL$418:$DL$420</definedName>
    <definedName name="ﾀﾝﾊﾟ及びﾗﾝﾏ②">ﾘｽﾄ!$DM$418:$DM$420</definedName>
    <definedName name="ﾀﾞﾝﾌﾟﾄﾗｯｸ">ﾘｽﾄ!$O$14</definedName>
    <definedName name="ﾀﾞﾝﾌﾟﾄﾗｯｸ_ｱｰﾃｨｷｭﾚｰﾄ_CAT">ﾘｽﾄ!$BK$182:$BK$208</definedName>
    <definedName name="ﾀﾞﾝﾌﾟﾄﾗｯｸ_ｱｰﾃｨｷｭﾚｰﾄ_VOLVO">ﾘｽﾄ!$BL$182:$BL$200</definedName>
    <definedName name="ﾀﾞﾝﾌﾟﾄﾗｯｸ_ｱｰﾃｨｷｭﾚｰﾄ_ｺﾏﾂ">ﾘｽﾄ!$BM$182:$BM$194</definedName>
    <definedName name="ﾀﾞﾝﾌﾟﾄﾗｯｸ_ｱｰﾃｨｷｭﾚｰﾄ_日立">ﾘｽﾄ!$BN$182:$BN$183</definedName>
    <definedName name="ﾀﾞﾝﾌﾟﾄﾗｯｸ_ﾄﾝﾈﾙ_CAT">ﾘｽﾄ!$EU$344:$EU$345</definedName>
    <definedName name="ﾀﾞﾝﾌﾟﾄﾗｯｸ_ﾄﾝﾈﾙ_KCM">ﾘｽﾄ!$EV$344:$EV$346</definedName>
    <definedName name="ﾀﾞﾝﾌﾟﾄﾗｯｸ_ﾄﾝﾈﾙ_TCM">ﾘｽﾄ!$EW$344:$EW$351</definedName>
    <definedName name="ﾀﾞﾝﾌﾟﾄﾗｯｸ_ﾄﾝﾈﾙ_VOLVO">ﾘｽﾄ!$EX$344:$EX$349</definedName>
    <definedName name="ﾀﾞﾝﾌﾟﾄﾗｯｸ_ﾄﾝﾈﾙ_ｴﾋﾟﾛｯｸ">ﾘｽﾄ!$FE$344:$FE$345</definedName>
    <definedName name="ﾀﾞﾝﾌﾟﾄﾗｯｸ_ﾄﾝﾈﾙ_ｺﾏﾂ">ﾘｽﾄ!$EY$344:$EY$347</definedName>
    <definedName name="ﾀﾞﾝﾌﾟﾄﾗｯｸ_ﾄﾝﾈﾙ_ﾆｼｵTM">ﾘｽﾄ!$EZ$344:$EZ$345</definedName>
    <definedName name="ﾀﾞﾝﾌﾟﾄﾗｯｸ_ﾄﾝﾈﾙ_ふそう">ﾘｽﾄ!$FA$344:$FA$345</definedName>
    <definedName name="ﾀﾞﾝﾌﾟﾄﾗｯｸ_ﾄﾝﾈﾙ_ﾒｰｶ名">ﾘｽﾄ!$ET$344:$ET$355</definedName>
    <definedName name="ﾀﾞﾝﾌﾟﾄﾗｯｸ_ﾄﾝﾈﾙ_三菱">ﾘｽﾄ!$FC$344:$FC$347</definedName>
    <definedName name="ﾀﾞﾝﾌﾟﾄﾗｯｸ_ﾄﾝﾈﾙ_三輪運">ﾘｽﾄ!$FD$344:$FD$347</definedName>
    <definedName name="ﾀﾞﾝﾌﾟﾄﾗｯｸ_ﾄﾝﾈﾙ_前田製作">ﾘｽﾄ!$FB$344:$FB$348</definedName>
    <definedName name="ﾀﾞﾝﾌﾟﾄﾗｯｸ_ﾄﾝﾈﾙ①">ﾘｽﾄ!$ER$344:$ER$348</definedName>
    <definedName name="ﾀﾞﾝﾌﾟﾄﾗｯｸ_ﾄﾝﾈﾙ②">ﾘｽﾄ!$ES$344:$ES$358</definedName>
    <definedName name="ﾀﾞﾝﾌﾟﾄﾗｯｸ_ﾒｰｶ名">ﾘｽﾄ!$BF$182:$BF$187</definedName>
    <definedName name="ﾀﾞﾝﾌﾟﾄﾗｯｸ_ﾘｼﾞｯﾄﾌﾚｰﾑ_CAT">ﾘｽﾄ!$BG$182:$BG$198</definedName>
    <definedName name="ﾀﾞﾝﾌﾟﾄﾗｯｸ_ﾘｼﾞｯﾄﾌﾚｰﾑ_ｺﾏﾂ">ﾘｽﾄ!$BH$182:$BH$197</definedName>
    <definedName name="ﾀﾞﾝﾌﾟﾄﾗｯｸ_ﾘｼﾞｯﾄﾌﾚｰﾑ_三菱">ﾘｽﾄ!$BI$182:$BI$183</definedName>
    <definedName name="ﾀﾞﾝﾌﾟﾄﾗｯｸ_ﾘｼﾞｯﾄﾌﾚｰﾑ_日立">ﾘｽﾄ!$BJ$182:$BJ$185</definedName>
    <definedName name="ﾀﾞﾝﾌﾟﾄﾗｯｸ①">ﾘｽﾄ!$BD$182:$BD$185</definedName>
    <definedName name="ﾀﾞﾝﾌﾟﾄﾗｯｸ②">ﾘｽﾄ!$BE$182:$BE$201</definedName>
    <definedName name="ﾀﾞﾝﾌﾟﾄﾗｯｸﾄﾝﾈﾙ工事用">ﾘｽﾄ!$O$85</definedName>
    <definedName name="ﾁｪｰﾝﾌﾞﾛｯｸ">ﾘｽﾄ!$O$176</definedName>
    <definedName name="ﾁｪｰﾝﾌﾞﾛｯｸ①">ﾘｽﾄ!$BJ$648:$BJ$649</definedName>
    <definedName name="ﾁｪｰﾝﾌﾞﾛｯｸ②">ﾘｽﾄ!$BK$648:$BK$653</definedName>
    <definedName name="ﾁｪﾝｿｰ">ﾘｽﾄ!$O$214</definedName>
    <definedName name="ﾁｪﾝｿｰ①">ﾘｽﾄ!$CQ$689:$CQ$690</definedName>
    <definedName name="ﾁｪﾝｿｰ②">ﾘｽﾄ!$CR$689:$CR$692</definedName>
    <definedName name="ﾁｯﾌﾟｽﾌﾟﾚｯﾀﾞ">ﾘｽﾄ!$O$120</definedName>
    <definedName name="ﾁｯﾌﾟｽﾌﾟﾚｯﾀﾞ①">ﾘｽﾄ!$CE$470:$CE$472</definedName>
    <definedName name="ﾁｯﾌﾟｽﾌﾟﾚｯﾀﾞ②">ﾘｽﾄ!$CF$470:$CF$472</definedName>
    <definedName name="ﾃﾞｨｽﾄﾘﾋﾞｭｰﾀ">ﾘｽﾄ!$O$119</definedName>
    <definedName name="ﾃﾞｨｽﾄﾘﾋﾞｭｰﾀ①">ﾘｽﾄ!$CC$470:$CC$471</definedName>
    <definedName name="ﾃﾞｨｽﾄﾘﾋﾞｭｰﾀ②">ﾘｽﾄ!$CD$470:$CD$475</definedName>
    <definedName name="ﾄｰﾀﾙｽﾃｰｼｮﾝ">ﾘｽﾄ!$O$188</definedName>
    <definedName name="ﾄｰﾀﾙｽﾃｰｼｮﾝ①">ﾘｽﾄ!$BY$669:$BY$670</definedName>
    <definedName name="ﾄｰﾀﾙｽﾃｰｼｮﾝ②">ﾘｽﾄ!$BZ$669:$BZ$670</definedName>
    <definedName name="ﾄﾗｸﾀ">ﾘｽﾄ!$O$217</definedName>
    <definedName name="ﾄﾗｸﾀ①">ﾘｽﾄ!$CW$689:$CW$690</definedName>
    <definedName name="ﾄﾗｸﾀ②">ﾘｽﾄ!$CX$689:$CX$690</definedName>
    <definedName name="ﾄﾗｸﾀ用ｱﾀｯﾁﾒﾝﾄ">ﾘｽﾄ!$O$218</definedName>
    <definedName name="ﾄﾗｸﾀ用ｱﾀｯﾁﾒﾝﾄ①">ﾘｽﾄ!$CY$689:$CY$692</definedName>
    <definedName name="ﾄﾗｸﾀ用ｱﾀｯﾁﾒﾝﾄ②">ﾘｽﾄ!$CZ$689:$CZ$692</definedName>
    <definedName name="ﾄﾞﾗｸﾞﾗｲﾝ及びｸﾗﾑｼｪﾙ">ﾘｽﾄ!$O$9</definedName>
    <definedName name="ﾄﾞﾗｸﾞﾗｲﾝ及びｸﾗﾑｼｪﾙ_ﾃﾚｽｺﾋﾟｯｸ式_CAT">ﾘｽﾄ!$EE$64:$EE$71</definedName>
    <definedName name="ﾄﾞﾗｸﾞﾗｲﾝ及びｸﾗﾑｼｪﾙ_ﾃﾚｽｺﾋﾟｯｸ式_ｺﾍﾞﾙｺ">ﾘｽﾄ!$EF$64:$EF$69</definedName>
    <definedName name="ﾄﾞﾗｸﾞﾗｲﾝ及びｸﾗﾑｼｪﾙ_ﾃﾚｽｺﾋﾟｯｸ式_ｺﾏﾂ">ﾘｽﾄ!$EG$64:$EG$69</definedName>
    <definedName name="ﾄﾞﾗｸﾞﾗｲﾝ及びｸﾗﾑｼｪﾙ_ﾃﾚｽｺﾋﾟｯｸ式_住友">ﾘｽﾄ!$EH$64:$EH$74</definedName>
    <definedName name="ﾄﾞﾗｸﾞﾗｲﾝ及びｸﾗﾑｼｪﾙ_ﾃﾚｽｺﾋﾟｯｸ式_日立">ﾘｽﾄ!$EI$64:$EI$86</definedName>
    <definedName name="ﾄﾞﾗｸﾞﾗｲﾝ及びｸﾗﾑｼｪﾙ_ﾒｰｶ名">ﾘｽﾄ!$ED$64:$ED$69</definedName>
    <definedName name="ﾄﾞﾗｸﾞﾗｲﾝ及びｸﾗﾑｼｪﾙ①">ﾘｽﾄ!$EB$64:$EB$68</definedName>
    <definedName name="ﾄﾞﾗｸﾞﾗｲﾝ及びｸﾗﾑｼｪﾙ②">ﾘｽﾄ!$EC$64:$EC$74</definedName>
    <definedName name="ﾄﾗｯｸ">ﾘｽﾄ!$O$15</definedName>
    <definedName name="ﾄﾗｯｸ_ﾄﾝﾈﾙ①">ﾘｽﾄ!$FF$344:$FF$346</definedName>
    <definedName name="ﾄﾗｯｸ_ﾄﾝﾈﾙ②">ﾘｽﾄ!$FG$344:$FG$346</definedName>
    <definedName name="ﾄﾗｯｸ①">ﾘｽﾄ!$BO$182:$BO$184</definedName>
    <definedName name="ﾄﾗｯｸ②">ﾘｽﾄ!$BP$182:$BP$204</definedName>
    <definedName name="ﾄﾗｯｸｸﾚｰﾝ">ﾘｽﾄ!$O$19</definedName>
    <definedName name="ﾄﾗｯｸｸﾚｰﾝ_ｵｰﾙﾃﾚｰﾝ_DEMAG">ﾘｽﾄ!$CK$213:$CK$220</definedName>
    <definedName name="ﾄﾗｯｸｸﾚｰﾝ_ｵｰﾙﾃﾚｰﾝ_HSC">ﾘｽﾄ!$CL$213:$CL$219</definedName>
    <definedName name="ﾄﾗｯｸｸﾚｰﾝ_ｵｰﾙﾃﾚｰﾝ_Liebh">ﾘｽﾄ!$CM$213:$CM$223</definedName>
    <definedName name="ﾄﾗｯｸｸﾚｰﾝ_ｵｰﾙﾃﾚｰﾝ_ｺﾍﾞﾙｺ">ﾘｽﾄ!$CN$213:$CN$216</definedName>
    <definedName name="ﾄﾗｯｸｸﾚｰﾝ_ｵｰﾙﾃﾚｰﾝ_ﾀﾀﾞﾉ">ﾘｽﾄ!$CO$213:$CO$230</definedName>
    <definedName name="ﾄﾗｯｸｸﾚｰﾝ_ｵｰﾙﾃﾚｰﾝ_加藤製">ﾘｽﾄ!$CP$213:$CP$226</definedName>
    <definedName name="ﾄﾗｯｸｸﾚｰﾝ_ｵｰﾙﾃﾚｰﾝ_住友">ﾘｽﾄ!$CQ$213:$CQ$219</definedName>
    <definedName name="ﾄﾗｯｸｸﾚｰﾝ_ﾀﾀﾞﾉ">ﾘｽﾄ!$CH$213:$CH$227</definedName>
    <definedName name="ﾄﾗｯｸｸﾚｰﾝ_ﾒｰｶ名">ﾘｽﾄ!$CG$213:$CG$220</definedName>
    <definedName name="ﾄﾗｯｸｸﾚｰﾝ_加藤製">ﾘｽﾄ!$CI$213:$CI$237</definedName>
    <definedName name="ﾄﾗｯｸｸﾚｰﾝ_住友">ﾘｽﾄ!$CJ$213:$CJ$214</definedName>
    <definedName name="ﾄﾗｯｸｸﾚｰﾝ①">ﾘｽﾄ!$CE$213:$CE$215</definedName>
    <definedName name="ﾄﾗｯｸｸﾚｰﾝ②">ﾘｽﾄ!$CF$213:$CF$235</definedName>
    <definedName name="ﾄﾗｯｸｽｹｰﾙ">ﾘｽﾄ!$O$177</definedName>
    <definedName name="ﾄﾗｯｸｽｹｰﾙ①">ﾘｽﾄ!$BD$669:$BD$670</definedName>
    <definedName name="ﾄﾗｯｸｽｹｰﾙ②">ﾘｽﾄ!$BE$669:$BE$673</definedName>
    <definedName name="ﾄﾗｯｸﾄﾝﾈﾙ工事用">ﾘｽﾄ!$O$86</definedName>
    <definedName name="ﾄﾗｯｸﾊﾞｯｸﾎｳ">ﾘｽﾄ!$O$7</definedName>
    <definedName name="ﾄﾗｯｸﾊﾞｯｸﾎｳ_ｱｲﾁ">ﾘｽﾄ!$DS$64:$DS$65</definedName>
    <definedName name="ﾄﾗｯｸﾊﾞｯｸﾎｳ_ﾒｰｶ名">ﾘｽﾄ!$DR$64:$DR$66</definedName>
    <definedName name="ﾄﾗｯｸﾊﾞｯｸﾎｳ_日立">ﾘｽﾄ!$DT$64:$DT$65</definedName>
    <definedName name="ﾄﾗｯｸﾊﾞｯｸﾎｳ①">ﾘｽﾄ!$DQ$64:$DQ$65</definedName>
    <definedName name="ﾄﾗｯｸ式ｱｰｽｵｰｶﾞ">ﾘｽﾄ!$O$237</definedName>
    <definedName name="ﾄﾗｯｸ式ｱｰｽｵｰｶﾞ_ｱｲﾁ">ﾘｽﾄ!$FN$689:$FN$692</definedName>
    <definedName name="ﾄﾗｯｸ式ｱｰｽｵｰｶﾞ_ﾀﾀﾞﾉ">ﾘｽﾄ!$FO$689:$FO$693</definedName>
    <definedName name="ﾄﾗｯｸ式ｱｰｽｵｰｶﾞ_ﾒｰｶ名">ﾘｽﾄ!$FM$689:$FM$692</definedName>
    <definedName name="ﾄﾗｯｸ式ｱｰｽｵｰｶﾞ_新明和">ﾘｽﾄ!$FP$689:$FP$691</definedName>
    <definedName name="ﾄﾗｯｸ式ｱｰｽｵｰｶﾞ①">ﾘｽﾄ!$FK$689:$FK$690</definedName>
    <definedName name="ﾄﾗｯｸ式ｱｰｽｵｰｶﾞ②">ﾘｽﾄ!$FL$689:$FL$691</definedName>
    <definedName name="ﾄﾞﾘﾙｼﾞｬﾝﾎﾞ">ﾘｽﾄ!$O$77</definedName>
    <definedName name="ﾄﾞﾘﾙｼﾞｬﾝﾎﾞ_AtlasCopco">ﾘｽﾄ!$CP$344:$CP$351</definedName>
    <definedName name="ﾄﾞﾘﾙｼﾞｬﾝﾎﾞ_Sandv">ﾘｽﾄ!$CQ$344:$CQ$347</definedName>
    <definedName name="ﾄﾞﾘﾙｼﾞｬﾝﾎﾞ_ﾒｰｶ名">ﾘｽﾄ!$CO$344:$CO$347</definedName>
    <definedName name="ﾄﾞﾘﾙｼﾞｬﾝﾎﾞ_古河RD">ﾘｽﾄ!$CR$344:$CR$352</definedName>
    <definedName name="ﾄﾞﾘﾙｼﾞｬﾝﾎﾞ①">ﾘｽﾄ!$CM$344:$CM$347</definedName>
    <definedName name="ﾄﾞﾘﾙｼﾞｬﾝﾎﾞ②">ﾘｽﾄ!$CN$344:$CN$352</definedName>
    <definedName name="ﾄﾚｰﾗ">ﾘｽﾄ!$O$16</definedName>
    <definedName name="ﾄﾚｰﾗ①">ﾘｽﾄ!$BQ$182:$BQ$183</definedName>
    <definedName name="ﾄﾚｰﾗ②">ﾘｽﾄ!$BR$182:$BR$189</definedName>
    <definedName name="ﾄﾝﾈﾙ清掃車">ﾘｽﾄ!$O$137</definedName>
    <definedName name="ﾄﾝﾈﾙ清掃車①">ﾘｽﾄ!$BG$519:$BG$521</definedName>
    <definedName name="ﾄﾝﾈﾙ断面測定器">ﾘｽﾄ!$O$89</definedName>
    <definedName name="ﾄﾝﾈﾙ断面測定器①">ﾘｽﾄ!$FL$344:$FL$345</definedName>
    <definedName name="ﾊﾞｲﾌﾞﾚｰﾀ用電源装置">ﾘｽﾄ!$O$198</definedName>
    <definedName name="ﾊﾞｲﾌﾞﾚｰﾀ用電源装置①">ﾘｽﾄ!$BL$689:$BL$692</definedName>
    <definedName name="ﾊﾞｲﾌﾞﾚｰﾀ用電源装置②">ﾘｽﾄ!$BM$689:$BM$706</definedName>
    <definedName name="ﾊﾞｲﾌﾞﾛﾊﾝﾏ">ﾘｽﾄ!$O$31</definedName>
    <definedName name="ﾊﾞｲﾌﾞﾛﾊﾝﾏ_IHI">ﾘｽﾄ!$BO$271:$BO$275</definedName>
    <definedName name="ﾊﾞｲﾌﾞﾛﾊﾝﾏ_NPK">ﾘｽﾄ!$BS$271:$BS$274</definedName>
    <definedName name="ﾊﾞｲﾌﾞﾛﾊﾝﾏ_ｴｰｺｰ">ﾘｽﾄ!$BP$271:$BP$306</definedName>
    <definedName name="ﾊﾞｲﾌﾞﾛﾊﾝﾏ_ﾒｰｶ名">ﾘｽﾄ!$BN$271:$BN$276</definedName>
    <definedName name="ﾊﾞｲﾌﾞﾛﾊﾝﾏ_調和">ﾘｽﾄ!$BQ$271:$BQ$308</definedName>
    <definedName name="ﾊﾞｲﾌﾞﾛﾊﾝﾏ_日車">ﾘｽﾄ!$BR$271:$BR$278</definedName>
    <definedName name="ﾊﾞｲﾌﾞﾛﾊﾝﾏ①">ﾘｽﾄ!$BK$271:$BK$278</definedName>
    <definedName name="ﾊﾞｲﾌﾞﾛﾊﾝﾏ②">ﾘｽﾄ!$BL$271:$BL$276</definedName>
    <definedName name="ﾊﾞｲﾌﾞﾛﾊﾝﾏ③">ﾘｽﾄ!$BM$271:$BM$300</definedName>
    <definedName name="ﾊﾟｯｶｰ車">ﾘｽﾄ!$O$227</definedName>
    <definedName name="ﾊﾟｯｶｰ車①">ﾘｽﾄ!$EQ$689:$EQ$690</definedName>
    <definedName name="ﾊﾟｯｶｰ車②">ﾘｽﾄ!$ER$689:$ER$691</definedName>
    <definedName name="ﾊﾞｯｸﾎｳ">ﾘｽﾄ!$O$6</definedName>
    <definedName name="ﾊﾞｯｸﾎｳ_ﾄﾝﾈﾙ_CAT">ﾘｽﾄ!$DB$344:$DB$392</definedName>
    <definedName name="ﾊﾞｯｸﾎｳ_ﾄﾝﾈﾙ_IHI">ﾘｽﾄ!$DC$344:$DC$346</definedName>
    <definedName name="ﾊﾞｯｸﾎｳ_ﾄﾝﾈﾙ_ｺﾍﾞﾙｺ">ﾘｽﾄ!$DE$344:$DE$355</definedName>
    <definedName name="ﾊﾞｯｸﾎｳ_ﾄﾝﾈﾙ_ｺﾏﾂ">ﾘｽﾄ!$DF$344:$DF$368</definedName>
    <definedName name="ﾊﾞｯｸﾎｳ_ﾄﾝﾈﾙ_ﾒｰｶ名">ﾘｽﾄ!$DA$344:$DA$351</definedName>
    <definedName name="ﾊﾞｯｸﾎｳ_ﾄﾝﾈﾙ_加藤製">ﾘｽﾄ!$DD$344:$DD$347</definedName>
    <definedName name="ﾊﾞｯｸﾎｳ_ﾄﾝﾈﾙ_住友">ﾘｽﾄ!$DG$344:$DG$350</definedName>
    <definedName name="ﾊﾞｯｸﾎｳ_ﾄﾝﾈﾙ_日立">ﾘｽﾄ!$DH$344:$DH$373</definedName>
    <definedName name="ﾊﾞｯｸﾎｳ_ﾄﾝﾈﾙ①">ﾘｽﾄ!$CY$344:$CY$347</definedName>
    <definedName name="ﾊﾞｯｸﾎｳ_ﾄﾝﾈﾙ②">ﾘｽﾄ!$CZ$344:$CZ$349</definedName>
    <definedName name="ﾊﾞｯｸﾎｳ_ﾊｲﾌﾞﾘｯﾄﾞ_ｺﾍﾞﾙｺ">ﾘｽﾄ!$DL$64:$DL$67</definedName>
    <definedName name="ﾊﾞｯｸﾎｳ_ﾊｲﾌﾞﾘｯﾄﾞ_ｺﾏﾂ">ﾘｽﾄ!$DM$64:$DM$70</definedName>
    <definedName name="ﾊﾞｯｸﾎｳ_ﾊｲﾌﾞﾘｯﾄﾞ_住友">ﾘｽﾄ!$DN$64:$DN$66</definedName>
    <definedName name="ﾊﾞｯｸﾎｳ_ﾊｲﾌﾞﾘｯﾄﾞ_日立">ﾘｽﾄ!$DO$64:$DO$67</definedName>
    <definedName name="ﾊﾞｯｸﾎｳ_ﾒｰｶ名">ﾘｽﾄ!$CO$64:$CO$72</definedName>
    <definedName name="ﾊﾞｯｸﾎｳ_後方_CAT">ﾘｽﾄ!$CW$64:$CW$81</definedName>
    <definedName name="ﾊﾞｯｸﾎｳ_後方_IHI">ﾘｽﾄ!$CX$64:$CX$71</definedName>
    <definedName name="ﾊﾞｯｸﾎｳ_後方_ｺﾍﾞﾙｺ">ﾘｽﾄ!$CY$64:$CY$90</definedName>
    <definedName name="ﾊﾞｯｸﾎｳ_後方_ｺﾏﾂ">ﾘｽﾄ!$CZ$64:$CZ$87</definedName>
    <definedName name="ﾊﾞｯｸﾎｳ_後方_ﾔﾝﾏｰ">ﾘｽﾄ!$DA$64:$DA$71</definedName>
    <definedName name="ﾊﾞｯｸﾎｳ_後方_加藤製">ﾘｽﾄ!$DB$64:$DB$68</definedName>
    <definedName name="ﾊﾞｯｸﾎｳ_後方_住友">ﾘｽﾄ!$DC$64:$DC$84</definedName>
    <definedName name="ﾊﾞｯｸﾎｳ_後方_日立">ﾘｽﾄ!$DD$64:$DD$80</definedName>
    <definedName name="ﾊﾞｯｸﾎｳ_超小_CAT">ﾘｽﾄ!$DE$64:$DE$75</definedName>
    <definedName name="ﾊﾞｯｸﾎｳ_超小_IHI">ﾘｽﾄ!$DF$64:$DF$74</definedName>
    <definedName name="ﾊﾞｯｸﾎｳ_超小_ｺﾍﾞﾙｺ">ﾘｽﾄ!$DG$64:$DG$75</definedName>
    <definedName name="ﾊﾞｯｸﾎｳ_超小_ｺﾏﾂ">ﾘｽﾄ!$DH$64:$DH$75</definedName>
    <definedName name="ﾊﾞｯｸﾎｳ_超小_ﾔﾝﾏｰ">ﾘｽﾄ!$DI$64:$DI$69</definedName>
    <definedName name="ﾊﾞｯｸﾎｳ_超小_住友">ﾘｽﾄ!$DJ$64:$DJ$79</definedName>
    <definedName name="ﾊﾞｯｸﾎｳ_超小_日立">ﾘｽﾄ!$DK$64:$DK$73</definedName>
    <definedName name="ﾊﾞｯｸﾎｳ_標準_CAT">ﾘｽﾄ!$CP$64:$CP$137</definedName>
    <definedName name="ﾊﾞｯｸﾎｳ_標準_IHI">ﾘｽﾄ!$CQ$64:$CQ$84</definedName>
    <definedName name="ﾊﾞｯｸﾎｳ_標準_ｺﾍﾞﾙｺ">ﾘｽﾄ!$CR$64:$CR$124</definedName>
    <definedName name="ﾊﾞｯｸﾎｳ_標準_ｺﾏﾂ">ﾘｽﾄ!$CS$64:$CS$153</definedName>
    <definedName name="ﾊﾞｯｸﾎｳ_標準_加藤製">ﾘｽﾄ!$CT$64:$CT$106</definedName>
    <definedName name="ﾊﾞｯｸﾎｳ_標準_住友">ﾘｽﾄ!$CU$64:$CU$121</definedName>
    <definedName name="ﾊﾞｯｸﾎｳ_標準_日立">ﾘｽﾄ!$CV$64:$CV$178</definedName>
    <definedName name="ﾊﾞｯｸﾎｳ_標準ICT_ｺﾏﾂ">ﾘｽﾄ!$DP$64:$DP$66</definedName>
    <definedName name="ﾊﾞｯｸﾎｳ①">ﾘｽﾄ!$CM$64:$CM$77</definedName>
    <definedName name="ﾊﾞｯｸﾎｳ②">ﾘｽﾄ!$CN$64:$CN$88</definedName>
    <definedName name="ﾊﾞｯｸﾎｳﾄﾝﾈﾙ専用機">ﾘｽﾄ!$O$79</definedName>
    <definedName name="ﾊﾞｯｸﾎｳﾎｲｰﾙ_ｸﾎﾞﾀ">ﾘｽﾄ!$DX$64:$DX$65</definedName>
    <definedName name="ﾊﾞｯｸﾎｳﾎｲｰﾙ_ｺﾍﾞﾙｺ">ﾘｽﾄ!$DY$64:$DY$67</definedName>
    <definedName name="ﾊﾞｯｸﾎｳﾎｲｰﾙ_ｺﾏﾂ">ﾘｽﾄ!$DZ$64:$DZ$68</definedName>
    <definedName name="ﾊﾞｯｸﾎｳﾎｲｰﾙ_ﾒｰｶ名">ﾘｽﾄ!$DW$64:$DW$68</definedName>
    <definedName name="ﾊﾞｯｸﾎｳﾎｲｰﾙ_日立">ﾘｽﾄ!$EA$64:$EA$75</definedName>
    <definedName name="ﾊﾞｯｸﾎｳﾎｲｰﾙ型">ﾘｽﾄ!$O$8</definedName>
    <definedName name="ﾊﾞｯｸﾎｳﾎｲｰﾙ型①">ﾘｽﾄ!$DU$64:$DU$65</definedName>
    <definedName name="ﾊﾞｯｸﾎｳﾎｲｰﾙ型②">ﾘｽﾄ!$DV$64:$DV$68</definedName>
    <definedName name="ﾊﾞｯｸﾎｳ用ｱﾀｯﾁﾒﾝﾄ">ﾘｽﾄ!$O$13</definedName>
    <definedName name="ﾊﾞｯｸﾎｳ用ｱﾀｯﾁﾒﾝﾄ①">ﾘｽﾄ!$FF$64:$FF$67</definedName>
    <definedName name="ﾊﾞｯｸﾎｳ用ｱﾀｯﾁﾒﾝﾄ②">ﾘｽﾄ!$FG$64:$FG$74</definedName>
    <definedName name="ﾊﾞｯﾃﾘ機関車">ﾘｽﾄ!$O$95</definedName>
    <definedName name="ﾊﾞｯﾃﾘ機関車①">ﾘｽﾄ!$FW$344:$FW$346</definedName>
    <definedName name="ﾊﾞｯﾃﾘ機関車②">ﾘｽﾄ!$FX$344:$FX$361</definedName>
    <definedName name="ﾌｫｰｸﾘﾌﾄ">ﾘｽﾄ!$O$27</definedName>
    <definedName name="ﾌｫｰｸﾘﾌﾄ①">ﾘｽﾄ!$DK$213:$DK$215</definedName>
    <definedName name="ﾌｫｰｸﾘﾌﾄ②">ﾘｽﾄ!$DL$213:$DL$218</definedName>
    <definedName name="ﾌｫｰﾑﾄﾞｽﾀﾋﾞﾗｲｻﾞ">ﾘｽﾄ!$O$150</definedName>
    <definedName name="ﾌｫｰﾑﾄﾞｽﾀﾋﾞﾗｲｻﾞ①">ﾘｽﾄ!$CL$519:$CL$521</definedName>
    <definedName name="ﾌｫｰﾑﾄﾞｽﾀﾋﾞﾗｲｻﾞ②">ﾘｽﾄ!$CM$519:$CM$522</definedName>
    <definedName name="ﾌﾞﾙﾄﾞｰｻﾞ">ﾘｽﾄ!$O$2</definedName>
    <definedName name="ﾌﾞﾙﾄﾞｰｻﾞ_ﾒｰｶ名">ﾘｽﾄ!$BF$3:$BF$6</definedName>
    <definedName name="ﾌﾞﾙﾄﾞｰｻﾞ_ﾘｯﾊﾟ_CAT">ﾘｽﾄ!$BS$3:$BS$27</definedName>
    <definedName name="ﾌﾞﾙﾄﾞｰｻﾞ_ﾘｯﾊﾟ_ｺﾏﾂ">ﾘｽﾄ!$BT$3:$BT$34</definedName>
    <definedName name="ﾌﾞﾙﾄﾞｰｻﾞ_湿地_CAT">ﾘｽﾄ!$BJ$3:$BJ$42</definedName>
    <definedName name="ﾌﾞﾙﾄﾞｰｻﾞ_湿地_ｺﾏﾂ">ﾘｽﾄ!$BK$3:$BK$55</definedName>
    <definedName name="ﾌﾞﾙﾄﾞｰｻﾞ_湿地_三菱">ﾘｽﾄ!$BL$3:$BL$7</definedName>
    <definedName name="ﾌﾞﾙﾄﾞｰｻﾞ_湿地ICT_ｺﾏﾂ">ﾘｽﾄ!$BU$3:$BU$6</definedName>
    <definedName name="ﾌﾞﾙﾄﾞｰｻﾞ_超湿地_CAT">ﾘｽﾄ!$BM$3:$BM$6</definedName>
    <definedName name="ﾌﾞﾙﾄﾞｰｻﾞ_超湿地_ｺﾏﾂ">ﾘｽﾄ!$BN$3:$BN$14</definedName>
    <definedName name="ﾌﾞﾙﾄﾞｰｻﾞ_超湿地_三菱">ﾘｽﾄ!$BO$3:$BO$7</definedName>
    <definedName name="ﾌﾞﾙﾄﾞｰｻﾞ_超々湿地_CAT">ﾘｽﾄ!$BP$3:$BP$4</definedName>
    <definedName name="ﾌﾞﾙﾄﾞｰｻﾞ_超々湿地_ｺﾏﾂ">ﾘｽﾄ!$BQ$3:$BQ$10</definedName>
    <definedName name="ﾌﾞﾙﾄﾞｰｻﾞ_超々湿地_三菱">ﾘｽﾄ!$BR$3:$BR$6</definedName>
    <definedName name="ﾌﾞﾙﾄﾞｰｻﾞ_普通_CAT">ﾘｽﾄ!$BG$3:$BG$42</definedName>
    <definedName name="ﾌﾞﾙﾄﾞｰｻﾞ_普通_ｺﾏﾂ">ﾘｽﾄ!$BH$3:$BH$48</definedName>
    <definedName name="ﾌﾞﾙﾄﾞｰｻﾞ_普通_三菱">ﾘｽﾄ!$BI$3:$BI$7</definedName>
    <definedName name="ﾌﾞﾙﾄﾞｰｻﾞ①">ﾘｽﾄ!$BD$3:$BD$10</definedName>
    <definedName name="ﾌﾞﾙﾄﾞｰｻﾞ②">ﾘｽﾄ!$BE$3:$BE$32</definedName>
    <definedName name="ﾌﾟﾚｰｻｽﾌﾟﾚｯﾀﾞ">ﾘｽﾄ!$O$132</definedName>
    <definedName name="ﾌﾟﾚｰｻｽﾌﾟﾚｯﾀﾞ①">ﾘｽﾄ!$DC$470:$DC$471</definedName>
    <definedName name="ﾌﾟﾚｰｻｽﾌﾟﾚｯﾀﾞ②">ﾘｽﾄ!$DD$470:$DD$471</definedName>
    <definedName name="ﾌﾛｰﾄ">ﾘｽﾄ!$O$232</definedName>
    <definedName name="ﾌﾛｰﾄ①">ﾘｽﾄ!$FA$689:$FA$693</definedName>
    <definedName name="ﾌﾛｰﾄ②">ﾘｽﾄ!$FB$689:$FB$703</definedName>
    <definedName name="ﾍﾟｰﾊﾟｰﾄﾞﾚｰﾝ打機">ﾘｽﾄ!$O$57</definedName>
    <definedName name="ﾍﾟｰﾊﾟｰﾄﾞﾚｰﾝ打機①">ﾘｽﾄ!$FE$271:$FE$272</definedName>
    <definedName name="ﾍﾟｰﾊﾟｰﾄﾞﾚｰﾝ打機②">ﾘｽﾄ!$FF$271:$FF$273</definedName>
    <definedName name="ﾍﾘｳﾑ混合ｶﾞｽ設備">ﾘｽﾄ!$O$47</definedName>
    <definedName name="ﾍﾘｳﾑ混合ｶﾞｽ設備①">ﾘｽﾄ!$EF$271:$EF$274</definedName>
    <definedName name="ﾍﾘｳﾑ混合ｶﾞｽ設備②">ﾘｽﾄ!$EG$271:$EG$279</definedName>
    <definedName name="ﾍﾞﾙﾄｺﾝﾍﾞﾔ">ﾘｽﾄ!$O$223</definedName>
    <definedName name="ﾍﾞﾙﾄｺﾝﾍﾞﾔ①">ﾘｽﾄ!$EI$689:$EI$691</definedName>
    <definedName name="ﾍﾞﾙﾄｺﾝﾍﾞﾔ②">ﾘｽﾄ!$EJ$689:$EJ$692</definedName>
    <definedName name="ﾍﾞﾝﾄﾅｲﾄﾐｷｻ">ﾘｽﾄ!$O$224</definedName>
    <definedName name="ﾍﾞﾝﾄﾅｲﾄﾐｷｻ①">ﾘｽﾄ!$EK$689:$EK$691</definedName>
    <definedName name="ﾍﾞﾝﾄﾅｲﾄﾐｷｻ②">ﾘｽﾄ!$EL$689:$EL$694</definedName>
    <definedName name="ﾎｲｰﾙﾛｰﾀﾞ">ﾘｽﾄ!$O$12</definedName>
    <definedName name="ﾎｲｰﾙﾛｰﾀﾞ_CAT">ﾘｽﾄ!$EV$64:$EV$161</definedName>
    <definedName name="ﾎｲｰﾙﾛｰﾀﾞ_KCM">ﾘｽﾄ!$EW$64:$EW$136</definedName>
    <definedName name="ﾎｲｰﾙﾛｰﾀﾞ_TCM">ﾘｽﾄ!$EX$64:$EX$132</definedName>
    <definedName name="ﾎｲｰﾙﾛｰﾀﾞ_VOLVO">ﾘｽﾄ!$EY$64:$EY$92</definedName>
    <definedName name="ﾎｲｰﾙﾛｰﾀﾞ_ｸﾎﾞﾀ">ﾘｽﾄ!$EZ$64:$EZ$89</definedName>
    <definedName name="ﾎｲｰﾙﾛｰﾀﾞ_ｺﾍﾞﾙｺ">ﾘｽﾄ!$FA$64:$FA$119</definedName>
    <definedName name="ﾎｲｰﾙﾛｰﾀﾞ_ｺﾏﾂ">ﾘｽﾄ!$FB$64:$FB$157</definedName>
    <definedName name="ﾎｲｰﾙﾛｰﾀﾞ_ﾄﾝﾈﾙ_CAT">ﾘｽﾄ!$DV$344:$DV$364</definedName>
    <definedName name="ﾎｲｰﾙﾛｰﾀﾞ_ﾄﾝﾈﾙ_KCM">ﾘｽﾄ!$DW$344:$DW$353</definedName>
    <definedName name="ﾎｲｰﾙﾛｰﾀﾞ_ﾄﾝﾈﾙ_TCM">ﾘｽﾄ!$DX$344:$DX$350</definedName>
    <definedName name="ﾎｲｰﾙﾛｰﾀﾞ_ﾄﾝﾈﾙ_VOLVO">ﾘｽﾄ!$DY$344:$DY$346</definedName>
    <definedName name="ﾎｲｰﾙﾛｰﾀﾞ_ﾄﾝﾈﾙ_ｺﾏﾂ">ﾘｽﾄ!$DZ$344:$DZ$354</definedName>
    <definedName name="ﾎｲｰﾙﾛｰﾀﾞ_ﾄﾝﾈﾙ_ﾒｰｶ名">ﾘｽﾄ!$DU$344:$DU$350</definedName>
    <definedName name="ﾎｲｰﾙﾛｰﾀﾞ_ﾄﾝﾈﾙ_日立">ﾘｽﾄ!$EA$344:$EA$346</definedName>
    <definedName name="ﾎｲｰﾙﾛｰﾀﾞ_ﾄﾝﾈﾙ①">ﾘｽﾄ!$DS$344:$DS$345</definedName>
    <definedName name="ﾎｲｰﾙﾛｰﾀﾞ_ﾄﾝﾈﾙ②">ﾘｽﾄ!$DT$344:$DT$348</definedName>
    <definedName name="ﾎｲｰﾙﾛｰﾀﾞ_ﾒｰｶ名">ﾘｽﾄ!$EU$64:$EU$74</definedName>
    <definedName name="ﾎｲｰﾙﾛｰﾀﾞ_ﾔﾝﾏｰ">ﾘｽﾄ!$FC$64:$FC$85</definedName>
    <definedName name="ﾎｲｰﾙﾛｰﾀﾞ_三菱">ﾘｽﾄ!$FD$64:$FD$80</definedName>
    <definedName name="ﾎｲｰﾙﾛｰﾀﾞ_日立">ﾘｽﾄ!$FE$64:$FE$153</definedName>
    <definedName name="ﾎｲｰﾙﾛｰﾀﾞ①">ﾘｽﾄ!$ES$64:$ES$65</definedName>
    <definedName name="ﾎｲｰﾙﾛｰﾀﾞ②">ﾘｽﾄ!$ET$64:$ET$96</definedName>
    <definedName name="ﾎｲｰﾙﾛｰﾀﾞﾄﾝﾈﾙ専用機">ﾘｽﾄ!$O$82</definedName>
    <definedName name="ﾎﾞｰﾘﾝｸﾞﾏｼﾝ">ﾘｽﾄ!$O$71</definedName>
    <definedName name="ﾎﾞｰﾘﾝｸﾞﾏｼﾝ_YBM">ﾘｽﾄ!$BG$344:$BG$350</definedName>
    <definedName name="ﾎﾞｰﾘﾝｸﾞﾏｼﾝ_ﾒｰｶ名">ﾘｽﾄ!$BF$344:$BF$346</definedName>
    <definedName name="ﾎﾞｰﾘﾝｸﾞﾏｼﾝ_東邦地下">ﾘｽﾄ!$BH$344:$BH$365</definedName>
    <definedName name="ﾎﾞｰﾘﾝｸﾞﾏｼﾝ①">ﾘｽﾄ!$BD$344:$BD$350</definedName>
    <definedName name="ﾎﾞｰﾘﾝｸﾞﾏｼﾝ②">ﾘｽﾄ!$BE$344:$BE$367</definedName>
    <definedName name="ﾏｲｸﾛｻｰﾌｪｽﾏｼﾝ">ﾘｽﾄ!$O$155</definedName>
    <definedName name="ﾏｲｸﾛｻｰﾌｪｽﾏｼﾝ①">ﾘｽﾄ!$CV$519:$CV$520</definedName>
    <definedName name="ﾏｲｸﾛｻｰﾌｪｽﾏｼﾝ②">ﾘｽﾄ!$CW$519:$CW$520</definedName>
    <definedName name="ﾏｲｸﾛﾊﾞｽ">ﾘｽﾄ!$O$210</definedName>
    <definedName name="ﾏｲｸﾛﾊﾞｽ①">ﾘｽﾄ!$CI$689:$CI$690</definedName>
    <definedName name="ﾏｲｸﾛﾊﾞｽ②">ﾘｽﾄ!$CJ$689:$CJ$692</definedName>
    <definedName name="ﾒｰｶ名">ﾘｽﾄ!$AE$2:$AE$156</definedName>
    <definedName name="ﾓｰﾀｳｲﾝﾁ">ﾘｽﾄ!$O$174</definedName>
    <definedName name="ﾓｰﾀｳｲﾝﾁ①">ﾘｽﾄ!$BH$648:$BH$649</definedName>
    <definedName name="ﾓｰﾀｳｲﾝﾁ②">ﾘｽﾄ!$BI$648:$BI$654</definedName>
    <definedName name="ﾓｰﾀｸﾞﾚｰﾀﾞ">ﾘｽﾄ!$O$99</definedName>
    <definedName name="ﾓｰﾀｸﾞﾚｰﾀﾞ_CAT">ﾘｽﾄ!$BG$396:$BG$403</definedName>
    <definedName name="ﾓｰﾀｸﾞﾚｰﾀﾞ_ｺﾏﾂ">ﾘｽﾄ!$BH$396:$BH$414</definedName>
    <definedName name="ﾓｰﾀｸﾞﾚｰﾀﾞ_ﾒｰｶ名">ﾘｽﾄ!$BF$396:$BF$399</definedName>
    <definedName name="ﾓｰﾀｸﾞﾚｰﾀﾞ_三菱">ﾘｽﾄ!$BI$396:$BI$407</definedName>
    <definedName name="ﾓｰﾀｸﾞﾚｰﾀﾞ①">ﾘｽﾄ!$BD$396:$BD$397</definedName>
    <definedName name="ﾓｰﾀｸﾞﾚｰﾀﾞ②">ﾘｽﾄ!$BE$396:$BE$403</definedName>
    <definedName name="ﾓﾙﾀﾙｺﾝｸﾘｰﾄ吹付機">ﾘｽﾄ!$O$201</definedName>
    <definedName name="ﾓﾙﾀﾙｺﾝｸﾘｰﾄ吹付機①">ﾘｽﾄ!$BR$689:$BR$690</definedName>
    <definedName name="ﾓﾙﾀﾙｺﾝｸﾘｰﾄ吹付機②">ﾘｽﾄ!$BS$689:$BS$690</definedName>
    <definedName name="ﾓﾙﾀﾙﾌﾟﾗﾝﾄ">ﾘｽﾄ!$O$61</definedName>
    <definedName name="ﾓﾙﾀﾙﾌﾟﾗﾝﾄ①">ﾘｽﾄ!$FU$271:$FU$272</definedName>
    <definedName name="ﾓﾙﾀﾙﾌﾟﾗﾝﾄ②">ﾘｽﾄ!$FV$271:$FV$272</definedName>
    <definedName name="ﾓﾝｹﾝ">ﾘｽﾄ!$O$241</definedName>
    <definedName name="ﾓﾝｹﾝ①">ﾘｽﾄ!$FT$689:$FT$695</definedName>
    <definedName name="やぐら装置">ﾘｽﾄ!$O$236</definedName>
    <definedName name="やぐら装置①">ﾘｽﾄ!$FI$689:$FI$690</definedName>
    <definedName name="やぐら装置②">ﾘｽﾄ!$FJ$689:$FJ$691</definedName>
    <definedName name="ﾗｲﾄﾊﾞﾝ">ﾘｽﾄ!$O$209</definedName>
    <definedName name="ﾗｲﾄﾊﾞﾝ①">ﾘｽﾄ!$CG$689:$CG$691</definedName>
    <definedName name="ﾗｲﾄﾊﾞﾝ②">ﾘｽﾄ!$CH$689:$CH$691</definedName>
    <definedName name="ﾗｲﾝﾏｰｶ">ﾘｽﾄ!$O$143</definedName>
    <definedName name="ﾗｲﾝﾏｰｶ①">ﾘｽﾄ!$BR$519:$BR$523</definedName>
    <definedName name="ﾗｲﾝﾏｰｶ②">ﾘｽﾄ!$BS$519:$BS$528</definedName>
    <definedName name="ﾗﾌﾃﾚｰﾝｸﾚｰﾝ">ﾘｽﾄ!$O$20</definedName>
    <definedName name="ﾗﾌﾃﾚｰﾝｸﾚｰﾝ_ｺﾍﾞﾙｺ">ﾘｽﾄ!$CU$213:$CU$248</definedName>
    <definedName name="ﾗﾌﾃﾚｰﾝｸﾚｰﾝ_ｺﾏﾂ">ﾘｽﾄ!$CV$213:$CV$222</definedName>
    <definedName name="ﾗﾌﾃﾚｰﾝｸﾚｰﾝ_ﾀﾀﾞﾉ">ﾘｽﾄ!$CW$213:$CW$254</definedName>
    <definedName name="ﾗﾌﾃﾚｰﾝｸﾚｰﾝ_ﾒｰｶ名">ﾘｽﾄ!$CT$213:$CT$217</definedName>
    <definedName name="ﾗﾌﾃﾚｰﾝｸﾚｰﾝ_加藤製">ﾘｽﾄ!$CX$213:$CX$261</definedName>
    <definedName name="ﾗﾌﾃﾚｰﾝｸﾚｰﾝ①">ﾘｽﾄ!$CR$213:$CR$214</definedName>
    <definedName name="ﾗﾌﾃﾚｰﾝｸﾚｰﾝ②">ﾘｽﾄ!$CS$213:$CS$230</definedName>
    <definedName name="ﾗﾌﾃﾚｰﾝｸﾚｰﾝ装着式ｱｰｽｵｰｶﾞ">ﾘｽﾄ!$O$38</definedName>
    <definedName name="ﾗﾌﾃﾚｰﾝｸﾚｰﾝ装着式ｱｰｽｵｰｶﾞ①">ﾘｽﾄ!$DD$271:$DD$273</definedName>
    <definedName name="ﾗﾌﾃﾚｰﾝｸﾚｰﾝ装着式ｱｰｽｵｰｶﾞ②">ﾘｽﾄ!$DE$271:$DE$287</definedName>
    <definedName name="ﾘﾊﾞｰｽｻｰｷｭﾚｰｼｮﾝﾄﾞﾘﾙ">ﾘｽﾄ!$O$43</definedName>
    <definedName name="ﾘﾊﾞｰｽｻｰｷｭﾚｰｼｮﾝﾄﾞﾘﾙ_ﾒｰｶ名">ﾘｽﾄ!$DX$271:$DX$272</definedName>
    <definedName name="ﾘﾊﾞｰｽｻｰｷｭﾚｰｼｮﾝﾄﾞﾘﾙ_東邦地下">ﾘｽﾄ!$DY$271:$DY$273</definedName>
    <definedName name="ﾘﾊﾞｰｽｻｰｷｭﾚｰｼｮﾝﾄﾞﾘﾙ①">ﾘｽﾄ!$DV$271:$DV$274</definedName>
    <definedName name="ﾘﾊﾞｰｽｻｰｷｭﾚｰｼｮﾝﾄﾞﾘﾙ②">ﾘｽﾄ!$DW$271:$DW$283</definedName>
    <definedName name="ﾚｰﾙ設備">ﾘｽﾄ!$O$231</definedName>
    <definedName name="ﾚｰﾙ設備①">ﾘｽﾄ!$EY$689:$EY$693</definedName>
    <definedName name="ﾚｰﾙ設備②">ﾘｽﾄ!$EZ$689:$EZ$705</definedName>
    <definedName name="ﾛｰﾄﾞﾛｰﾗ">ﾘｽﾄ!$O$103</definedName>
    <definedName name="ﾛｰﾄﾞﾛｰﾗ_ｻｶｲ">ﾘｽﾄ!$BI$418:$BI$422</definedName>
    <definedName name="ﾛｰﾄﾞﾛｰﾗ_ﾏｶﾀﾞﾑ_BOMAG">ﾘｽﾄ!$BG$418:$BG$420</definedName>
    <definedName name="ﾛｰﾄﾞﾛｰﾗ_ﾏｶﾀﾞﾑ_KCM">ﾘｽﾄ!$BH$418:$BH$420</definedName>
    <definedName name="ﾛｰﾄﾞﾛｰﾗ_ﾏｶﾀﾞﾑ_ｻｶｲ">ﾘｽﾄ!$BJ$418:$BJ$421</definedName>
    <definedName name="ﾛｰﾄﾞﾛｰﾗ_ﾏｶﾀﾞﾑ_住友">ﾘｽﾄ!$BK$418:$BK$424</definedName>
    <definedName name="ﾛｰﾄﾞﾛｰﾗ_ﾏｶﾀﾞﾑ_日立">ﾘｽﾄ!$BL$418:$BL$422</definedName>
    <definedName name="ﾛｰﾄﾞﾛｰﾗ_ﾒｰｶ名">ﾘｽﾄ!$BF$418:$BF$423</definedName>
    <definedName name="ﾛｰﾄﾞﾛｰﾗ_振動ﾏｶﾀﾞﾑ_ｻｶｲ">ﾘｽﾄ!$BM$418:$BM$419</definedName>
    <definedName name="ﾛｰﾄﾞﾛｰﾗ①">ﾘｽﾄ!$BD$418:$BD$420</definedName>
    <definedName name="ﾛｰﾄﾞﾛｰﾗ②">ﾘｽﾄ!$BE$418:$BE$422</definedName>
    <definedName name="安全設備">ﾘｽﾄ!$O$48</definedName>
    <definedName name="安全設備①">ﾘｽﾄ!$EH$271:$EH$278</definedName>
    <definedName name="安全設備②">ﾘｽﾄ!$EI$271:$EI$294</definedName>
    <definedName name="移動式ｽｸﾘｰﾝ">ﾘｽﾄ!$O$222</definedName>
    <definedName name="移動式ｽｸﾘｰﾝ①">ﾘｽﾄ!$EG$689:$EG$693</definedName>
    <definedName name="移動式ｽｸﾘｰﾝ②">ﾘｽﾄ!$EH$689:$EH$699</definedName>
    <definedName name="遠心ﾌｧﾝ">ﾘｽﾄ!$O$160</definedName>
    <definedName name="遠心ﾌｧﾝ①">ﾘｽﾄ!$BI$538:$BI$539</definedName>
    <definedName name="遠心ﾌｧﾝ②">ﾘｽﾄ!$BJ$538:$BJ$545</definedName>
    <definedName name="汚濁防止枠">ﾘｽﾄ!$O$238</definedName>
    <definedName name="汚濁防止枠①">ﾘｽﾄ!$FU$689:$FU$690</definedName>
    <definedName name="汚泥吸排車">ﾘｽﾄ!$O$66</definedName>
    <definedName name="汚泥吸排車①">ﾘｽﾄ!$GE$271:$GE$272</definedName>
    <definedName name="汚泥吸排車②">ﾘｽﾄ!$GF$271:$GF$275</definedName>
    <definedName name="刈草梱包機械">ﾘｽﾄ!$O$213</definedName>
    <definedName name="刈草梱包機械①">ﾘｽﾄ!$CO$689:$CO$690</definedName>
    <definedName name="刈草梱包機械②">ﾘｽﾄ!$CP$689:$CP$691</definedName>
    <definedName name="機械名">ﾘｽﾄ!$A$2:$A$73</definedName>
    <definedName name="機械名2">ﾘｽﾄ!$K$2:$K$28</definedName>
    <definedName name="規格ﾌﾟﾙﾀﾞｳﾝ用">ﾘｽﾄ!$B$4:$H$73</definedName>
    <definedName name="急結剤供給装置吹付機用">ﾘｽﾄ!$O$203</definedName>
    <definedName name="急結剤供給装置吹付機用①">ﾘｽﾄ!$BV$689:$BV$691</definedName>
    <definedName name="急結剤供給装置吹付機用②">ﾘｽﾄ!$BW$689:$BW$696</definedName>
    <definedName name="業務用可搬型ﾋｰﾀｼﾞｪｯﾄﾋｰﾀ">ﾘｽﾄ!$O$228</definedName>
    <definedName name="区画線消去機">ﾘｽﾄ!$O$146</definedName>
    <definedName name="区画線消去機①">ﾘｽﾄ!$BW$519:$BW$520</definedName>
    <definedName name="空気圧縮機">ﾘｽﾄ!$O$158</definedName>
    <definedName name="空気圧縮機①">ﾘｽﾄ!$BD$538:$BD$540</definedName>
    <definedName name="空気圧縮機②">ﾘｽﾄ!$BE$538:$BE$577</definedName>
    <definedName name="空気圧縮機③">ﾘｽﾄ!$BF$538:$BF$541</definedName>
    <definedName name="掘削・排土設備">ﾘｽﾄ!$O$45</definedName>
    <definedName name="掘削排土設備①">ﾘｽﾄ!$EB$271:$EB$282</definedName>
    <definedName name="掘削排土設備②">ﾘｽﾄ!$EC$271:$EC$317</definedName>
    <definedName name="型式ﾌﾟﾙﾀﾞｳﾝ用">ﾘｽﾄ!$AW$2:$AX$432</definedName>
    <definedName name="計量器">ﾘｽﾄ!$O$178</definedName>
    <definedName name="計量器①">ﾘｽﾄ!$BF$669:$BF$670</definedName>
    <definedName name="計量器②">ﾘｽﾄ!$BG$669:$BG$670</definedName>
    <definedName name="建設業種">ﾘｽﾄ!$AQ$2:$AQ$24</definedName>
    <definedName name="工事用ｴﾚﾍﾞｰﾀ">ﾘｽﾄ!$O$26</definedName>
    <definedName name="工事用ｴﾚﾍﾞｰﾀ①">ﾘｽﾄ!$DI$213:$DI$217</definedName>
    <definedName name="工事用ｴﾚﾍﾞｰﾀ②">ﾘｽﾄ!$DJ$213:$DJ$226</definedName>
    <definedName name="工事用ﾘﾌﾄ">ﾘｽﾄ!$O$25</definedName>
    <definedName name="工事用ﾘﾌﾄ①">ﾘｽﾄ!$DG$213:$DG$215</definedName>
    <definedName name="工事用ﾘﾌﾄ②">ﾘｽﾄ!$DH$213:$DH$218</definedName>
    <definedName name="工事用信号機">ﾘｽﾄ!$O$229</definedName>
    <definedName name="工事用信号機①">ﾘｽﾄ!$EU$689:$EU$690</definedName>
    <definedName name="工事用信号機②">ﾘｽﾄ!$EV$689:$EV$690</definedName>
    <definedName name="工事用水中ﾓｰﾀﾎﾟﾝﾌﾟ">ﾘｽﾄ!$O$165</definedName>
    <definedName name="工事用水中ﾓｰﾀﾎﾟﾝﾌﾟ①">ﾘｽﾄ!$BJ$584:$BJ$586</definedName>
    <definedName name="工事用水中ﾓｰﾀﾎﾟﾝﾌﾟ②">ﾘｽﾄ!$BK$584:$BK$608</definedName>
    <definedName name="杭打ち用ｳｫｰﾀｼﾞｪｯﾄ">ﾘｽﾄ!$O$32</definedName>
    <definedName name="杭打ち用ｳｫｰﾀｼﾞｪｯﾄ_YBM">ﾘｽﾄ!$BX$271:$BX$273</definedName>
    <definedName name="杭打ち用ｳｫｰﾀｼﾞｪｯﾄ_ﾒｰｶ名">ﾘｽﾄ!$BV$271:$BV$273</definedName>
    <definedName name="杭打ち用ｳｫｰﾀｼﾞｪｯﾄ_調和">ﾘｽﾄ!$BW$271:$BW$275</definedName>
    <definedName name="杭打ち用ｳｫｰﾀｼﾞｪｯﾄ①">ﾘｽﾄ!$BT$271:$BT$273</definedName>
    <definedName name="杭打ち用ｳｫｰﾀｼﾞｪｯﾄ②">ﾘｽﾄ!$BU$271:$BU$277</definedName>
    <definedName name="杭破砕機">ﾘｽﾄ!$O$69</definedName>
    <definedName name="杭破砕機①">ﾘｽﾄ!$GK$271:$GK$272</definedName>
    <definedName name="杭破砕機②">ﾘｽﾄ!$GL$271:$GL$273</definedName>
    <definedName name="杭抜き機">ﾘｽﾄ!$O$68</definedName>
    <definedName name="杭抜き機①">ﾘｽﾄ!$GI$271:$GI$272</definedName>
    <definedName name="杭抜き機②">ﾘｽﾄ!$GJ$271:$GJ$272</definedName>
    <definedName name="高圧気中開閉器">ﾘｽﾄ!$O$169</definedName>
    <definedName name="高圧気中開閉器①">ﾘｽﾄ!$BF$620:$BF$623</definedName>
    <definedName name="高圧気中開閉器②">ﾘｽﾄ!$BG$620:$BG$623</definedName>
    <definedName name="高圧洗浄機">ﾘｽﾄ!$O$226</definedName>
    <definedName name="高圧洗浄機①">ﾘｽﾄ!$EO$689:$EO$691</definedName>
    <definedName name="高圧洗浄機②">ﾘｽﾄ!$EP$689:$EP$692</definedName>
    <definedName name="高圧噴射攪拌式地盤改良機">ﾘｽﾄ!$O$54</definedName>
    <definedName name="高圧噴射攪拌式地盤改良機_YBM">ﾘｽﾄ!$EZ$271:$EZ$275</definedName>
    <definedName name="高圧噴射攪拌式地盤改良機_ﾒｰｶ名">ﾘｽﾄ!$EY$271:$EY$272</definedName>
    <definedName name="高圧噴射攪拌式地盤改良機①">ﾘｽﾄ!$EW$271:$EW$275</definedName>
    <definedName name="高圧噴射攪拌式地盤改良機②">ﾘｽﾄ!$EX$271:$EX$282</definedName>
    <definedName name="高視認性区画線施工機">ﾘｽﾄ!$O$145</definedName>
    <definedName name="高視認性区画線施工機①">ﾘｽﾄ!$BV$519:$BV$522</definedName>
    <definedName name="高所作業車">ﾘｽﾄ!$O$29</definedName>
    <definedName name="高所作業車①">ﾘｽﾄ!$DM$213:$DM$216</definedName>
    <definedName name="高所作業車②">ﾘｽﾄ!$DN$213:$DN$228</definedName>
    <definedName name="骨材ﾎｯﾊﾟ">ﾘｽﾄ!#REF!</definedName>
    <definedName name="骨材計量器">ﾘｽﾄ!$O$195</definedName>
    <definedName name="骨材計量器①">ﾘｽﾄ!$BF$689:$BF$691</definedName>
    <definedName name="骨材計量器②">ﾘｽﾄ!$BG$689:$BG$697</definedName>
    <definedName name="散水車">ﾘｽﾄ!$O$140</definedName>
    <definedName name="散水車①">ﾘｽﾄ!$BL$519:$BL$520</definedName>
    <definedName name="散水車②">ﾘｽﾄ!$BM$519:$BM$524</definedName>
    <definedName name="支保工建込ｴﾚｸﾀ">ﾘｽﾄ!$O$88</definedName>
    <definedName name="支保工建込ｴﾚｸﾀ①">ﾘｽﾄ!$FJ$344:$FJ$346</definedName>
    <definedName name="支保工建込ｴﾚｸﾀ②">ﾘｽﾄ!$FK$344:$FK$345</definedName>
    <definedName name="試験測定機器">ﾘｽﾄ!$O$193</definedName>
    <definedName name="試験測定機器①">ﾘｽﾄ!$CI$669:$CI$673</definedName>
    <definedName name="自走式土質改良機">ﾘｽﾄ!$O$220</definedName>
    <definedName name="自走式土質改良機_CAT">ﾘｽﾄ!$DO$689:$DO$691</definedName>
    <definedName name="自走式土質改良機_ｺﾏﾂ">ﾘｽﾄ!$DP$689:$DP$693</definedName>
    <definedName name="自走式土質改良機_ﾒｰｶ名">ﾘｽﾄ!$DN$689:$DN$694</definedName>
    <definedName name="自走式土質改良機_住友">ﾘｽﾄ!$DQ$689:$DQ$691</definedName>
    <definedName name="自走式土質改良機_日工">ﾘｽﾄ!$DR$689:$DR$690</definedName>
    <definedName name="自走式土質改良機_日立">ﾘｽﾄ!$DS$689:$DS$694</definedName>
    <definedName name="自走式土質改良機①">ﾘｽﾄ!$DL$689:$DL$690</definedName>
    <definedName name="自走式土質改良機②">ﾘｽﾄ!$DM$689:$DM$692</definedName>
    <definedName name="自走式破砕機">ﾘｽﾄ!$O$219</definedName>
    <definedName name="自走式破砕機_CAT">ﾘｽﾄ!$DD$689:$DD$692</definedName>
    <definedName name="自走式破砕機_Metso">ﾘｽﾄ!$DE$689:$DE$694</definedName>
    <definedName name="自走式破砕機_ｱｰｽﾃｸﾆｶ">ﾘｽﾄ!$DF$689:$DF$690</definedName>
    <definedName name="自走式破砕機_ｺﾍﾞﾙｺ">ﾘｽﾄ!$DG$689:$DG$690</definedName>
    <definedName name="自走式破砕機_ｺﾏﾂ">ﾘｽﾄ!$DH$689:$DH$699</definedName>
    <definedName name="自走式破砕機_ﾌｨﾝﾚｲ">ﾘｽﾄ!$DK$689:$DK$692</definedName>
    <definedName name="自走式破砕機_ﾒｰｶ名">ﾘｽﾄ!$DC$689:$DC$697</definedName>
    <definedName name="自走式破砕機_中山鉄工所">ﾘｽﾄ!$DI$689:$DI$700</definedName>
    <definedName name="自走式破砕機_日立">ﾘｽﾄ!$DJ$689:$DJ$695</definedName>
    <definedName name="自走式破砕機①">ﾘｽﾄ!$DA$689:$DA$690</definedName>
    <definedName name="自走式破砕機②">ﾘｽﾄ!$DB$689:$DB$693</definedName>
    <definedName name="自走式木材破砕機">ﾘｽﾄ!$O$221</definedName>
    <definedName name="自走式木材破砕機_ﾀﾌﾞ式_CAT">ﾘｽﾄ!$DW$689:$DW$693</definedName>
    <definedName name="自走式木材破砕機_ﾀﾌﾞ式_MORBARK">ﾘｽﾄ!$DX$689:$DX$691</definedName>
    <definedName name="自走式木材破砕機_ﾀﾌﾞ式_ｺﾏﾂ">ﾘｽﾄ!$DY$689:$DY$693</definedName>
    <definedName name="自走式木材破砕機_ﾀﾌﾞ式_ﾏﾙﾏ">ﾘｽﾄ!$DZ$689:$DZ$691</definedName>
    <definedName name="自走式木材破砕機_ﾀﾌﾞ式_ﾓﾛｵｶ">ﾘｽﾄ!$EA$689:$EA$692</definedName>
    <definedName name="自走式木材破砕機_ﾒｰｶ名">ﾘｽﾄ!$DV$689:$DV$695</definedName>
    <definedName name="自走式木材破砕機_横入れ式_CAT">ﾘｽﾄ!$EB$689:$EB$692</definedName>
    <definedName name="自走式木材破砕機_横入れ式_MORBARK">ﾘｽﾄ!$EC$689:$EC$693</definedName>
    <definedName name="自走式木材破砕機_横入れ式_ｺﾏﾂ">ﾘｽﾄ!$ED$689:$ED$692</definedName>
    <definedName name="自走式木材破砕機_横入れ式_ﾏﾙﾏ">ﾘｽﾄ!$EE$689:$EE$691</definedName>
    <definedName name="自走式木材破砕機_横入れ式_日立">ﾘｽﾄ!$EF$689:$EF$697</definedName>
    <definedName name="自走式木材破砕機①">ﾘｽﾄ!$DT$689:$DT$691</definedName>
    <definedName name="自走式木材破砕機②">ﾘｽﾄ!$DU$689:$DU$696</definedName>
    <definedName name="自動測量機器">ﾘｽﾄ!$O$187</definedName>
    <definedName name="自動測量機器①">ﾘｽﾄ!$BX$669:$BX$670</definedName>
    <definedName name="自由断面ﾄﾝﾈﾙ掘削機">ﾘｽﾄ!$O$78</definedName>
    <definedName name="自由断面ﾄﾝﾈﾙ掘削機_Sandv">ﾘｽﾄ!$CV$344:$CV$346</definedName>
    <definedName name="自由断面ﾄﾝﾈﾙ掘削機_ｶﾔﾊﾞS">ﾘｽﾄ!$CW$344:$CW$354</definedName>
    <definedName name="自由断面ﾄﾝﾈﾙ掘削機_ﾒｰｶ名">ﾘｽﾄ!$CU$344:$CU$347</definedName>
    <definedName name="自由断面ﾄﾝﾈﾙ掘削機_三井三">ﾘｽﾄ!$CX$344:$CX$351</definedName>
    <definedName name="自由断面ﾄﾝﾈﾙ掘削機①">ﾘｽﾄ!$CS$344:$CS$345</definedName>
    <definedName name="自由断面ﾄﾝﾈﾙ掘削機②">ﾘｽﾄ!$CT$344:$CT$347</definedName>
    <definedName name="軸流ﾌｧﾝ">ﾘｽﾄ!$O$161</definedName>
    <definedName name="軸流ﾌｧﾝ①">ﾘｽﾄ!$BK$538:$BK$543</definedName>
    <definedName name="軸流ﾌｧﾝ②">ﾘｽﾄ!$BL$538:$BL$555</definedName>
    <definedName name="取得年">ﾘｽﾄ!$AN$2:$AN$43</definedName>
    <definedName name="種子吹付機">ﾘｽﾄ!$O$216</definedName>
    <definedName name="種子吹付機①">ﾘｽﾄ!$CU$689:$CU$692</definedName>
    <definedName name="種子吹付機②">ﾘｽﾄ!$CV$689:$CV$697</definedName>
    <definedName name="集草機">ﾘｽﾄ!$O$212</definedName>
    <definedName name="集草機①">ﾘｽﾄ!$CM$689:$CM$691</definedName>
    <definedName name="集草機②">ﾘｽﾄ!$CN$689:$CN$693</definedName>
    <definedName name="処分年">ﾘｽﾄ!$AO$2:$AO$15</definedName>
    <definedName name="小型ﾊﾞｯｸﾎｳ">ﾘｽﾄ!$O$5</definedName>
    <definedName name="小型ﾊﾞｯｸﾎｳ_ﾒｰｶ名">ﾘｽﾄ!$BF$64:$BF$75</definedName>
    <definedName name="小型ﾊﾞｯｸﾎｳ_後方_CAT">ﾘｽﾄ!$BP$64:$BP$91</definedName>
    <definedName name="小型ﾊﾞｯｸﾎｳ_後方_IHI">ﾘｽﾄ!$BQ$64:$BQ$117</definedName>
    <definedName name="小型ﾊﾞｯｸﾎｳ_後方_ｸﾎﾞﾀ">ﾘｽﾄ!$BR$64:$BR$98</definedName>
    <definedName name="小型ﾊﾞｯｸﾎｳ_後方_ｺﾍﾞﾙｺ">ﾘｽﾄ!$BS$64:$BS$103</definedName>
    <definedName name="小型ﾊﾞｯｸﾎｳ_後方_ｺﾏﾂ">ﾘｽﾄ!$BT$64:$BT$104</definedName>
    <definedName name="小型ﾊﾞｯｸﾎｳ_後方_ﾔﾝﾏｰ">ﾘｽﾄ!$BU$64:$BU$99</definedName>
    <definedName name="小型ﾊﾞｯｸﾎｳ_後方_加藤">ﾘｽﾄ!$BY$64:$BY$74</definedName>
    <definedName name="小型ﾊﾞｯｸﾎｳ_後方_三菱">ﾘｽﾄ!$BV$64:$BV$68</definedName>
    <definedName name="小型ﾊﾞｯｸﾎｳ_後方_住友">ﾘｽﾄ!$BW$64:$BW$75</definedName>
    <definedName name="小型ﾊﾞｯｸﾎｳ_後方_日立">ﾘｽﾄ!$BX$64:$BX$108</definedName>
    <definedName name="小型ﾊﾞｯｸﾎｳ_超小_CAT">ﾘｽﾄ!$BZ$64:$BZ$77</definedName>
    <definedName name="小型ﾊﾞｯｸﾎｳ_超小_IHI">ﾘｽﾄ!$CA$64:$CA$92</definedName>
    <definedName name="小型ﾊﾞｯｸﾎｳ_超小_ｸﾎﾞﾀ">ﾘｽﾄ!$CB$64:$CB$87</definedName>
    <definedName name="小型ﾊﾞｯｸﾎｳ_超小_ｺﾍﾞﾙｺ">ﾘｽﾄ!$CC$64:$CC$77</definedName>
    <definedName name="小型ﾊﾞｯｸﾎｳ_超小_ｺﾏﾂ">ﾘｽﾄ!$CD$64:$CD$84</definedName>
    <definedName name="小型ﾊﾞｯｸﾎｳ_超小_ﾔﾝﾏｰ">ﾘｽﾄ!$CE$64:$CE$78</definedName>
    <definedName name="小型ﾊﾞｯｸﾎｳ_超小_加藤製">ﾘｽﾄ!$CF$64:$CF$70</definedName>
    <definedName name="小型ﾊﾞｯｸﾎｳ_超小_三菱">ﾘｽﾄ!$CG$64:$CG$77</definedName>
    <definedName name="小型ﾊﾞｯｸﾎｳ_超小_住友">ﾘｽﾄ!$CH$64:$CH$82</definedName>
    <definedName name="小型ﾊﾞｯｸﾎｳ_超小_日立">ﾘｽﾄ!$CI$64:$CI$93</definedName>
    <definedName name="小型ﾊﾞｯｸﾎｳ_電動_ｺﾏﾂ">ﾘｽﾄ!$CJ$64:$CJ$65</definedName>
    <definedName name="小型ﾊﾞｯｸﾎｳ_電動_竹内製">ﾘｽﾄ!$CK$64:$CK$67</definedName>
    <definedName name="小型ﾊﾞｯｸﾎｳ_電動_日立">ﾘｽﾄ!$CL$64:$CL$65</definedName>
    <definedName name="小型ﾊﾞｯｸﾎｳ_標準_CAT">ﾘｽﾄ!$BG$64:$BG$66</definedName>
    <definedName name="小型ﾊﾞｯｸﾎｳ_標準_IHI">ﾘｽﾄ!$BH$64:$BH$84</definedName>
    <definedName name="小型ﾊﾞｯｸﾎｳ_標準_ｸﾎﾞﾀ">ﾘｽﾄ!$BI$64:$BI$89</definedName>
    <definedName name="小型ﾊﾞｯｸﾎｳ_標準_ｺﾍﾞﾙｺ">ﾘｽﾄ!$BJ$64:$BJ$81</definedName>
    <definedName name="小型ﾊﾞｯｸﾎｳ_標準_ｺﾏﾂ">ﾘｽﾄ!$BK$64:$BK$87</definedName>
    <definedName name="小型ﾊﾞｯｸﾎｳ_標準_ﾔﾝﾏｰ">ﾘｽﾄ!$BL$64:$BL$84</definedName>
    <definedName name="小型ﾊﾞｯｸﾎｳ_標準_三菱">ﾘｽﾄ!$BM$64:$BM$73</definedName>
    <definedName name="小型ﾊﾞｯｸﾎｳ_標準_住友">ﾘｽﾄ!$BN$64:$BN$79</definedName>
    <definedName name="小型ﾊﾞｯｸﾎｳ_標準_日立">ﾘｽﾄ!$BO$64:$BO$86</definedName>
    <definedName name="小型ﾊﾞｯｸﾎｳ①">ﾘｽﾄ!$BD$64:$BD$72</definedName>
    <definedName name="小型ﾊﾞｯｸﾎｳ②">ﾘｽﾄ!$BE$64:$BE$96</definedName>
    <definedName name="小型渦巻ﾎﾟﾝﾌﾟ">ﾘｽﾄ!$O$162</definedName>
    <definedName name="小型渦巻ﾎﾟﾝﾌﾟ①">ﾘｽﾄ!$BD$584:$BD$587</definedName>
    <definedName name="小型渦巻ﾎﾟﾝﾌﾟ②">ﾘｽﾄ!$BE$584:$BE$616</definedName>
    <definedName name="小型多段遠心ﾎﾟﾝﾌﾟ">ﾘｽﾄ!$O$163</definedName>
    <definedName name="小型多段遠心ﾎﾟﾝﾌﾟ①">ﾘｽﾄ!$BF$584:$BF$585</definedName>
    <definedName name="小型多段遠心ﾎﾟﾝﾌﾟ②">ﾘｽﾄ!$BG$584:$BG$612</definedName>
    <definedName name="床版上面増厚機">ﾘｽﾄ!$O$154</definedName>
    <definedName name="床版上面増厚機①">ﾘｽﾄ!$CT$519:$CT$521</definedName>
    <definedName name="床版上面増厚機②">ﾘｽﾄ!$CU$519:$CU$521</definedName>
    <definedName name="振動ｺﾝﾊﾟｸﾀ">ﾘｽﾄ!$O$108</definedName>
    <definedName name="振動ｺﾝﾊﾟｸﾀ①">ﾘｽﾄ!$DN$418:$DN$421</definedName>
    <definedName name="振動ｺﾝﾊﾟｸﾀ②">ﾘｽﾄ!$DO$418:$DO$427</definedName>
    <definedName name="振動ﾛｰﾗ土工用">ﾘｽﾄ!$O$106</definedName>
    <definedName name="振動ﾛｰﾗ土工用_BOMAG">ﾘｽﾄ!$DD$418:$DD$426</definedName>
    <definedName name="振動ﾛｰﾗ土工用_CAT">ﾘｽﾄ!$DE$418:$DE$422</definedName>
    <definedName name="振動ﾛｰﾗ土工用_DYNAPAC">ﾘｽﾄ!$DF$418:$DF$421</definedName>
    <definedName name="振動ﾛｰﾗ土工用_HAMM">ﾘｽﾄ!$DG$418:$DG$424</definedName>
    <definedName name="振動ﾛｰﾗ土工用_KCM">ﾘｽﾄ!$DH$418:$DH$419</definedName>
    <definedName name="振動ﾛｰﾗ土工用_ｺﾏﾂ">ﾘｽﾄ!$DI$418:$DI$419</definedName>
    <definedName name="振動ﾛｰﾗ土工用_ｻｶｲ">ﾘｽﾄ!$DJ$418:$DJ$427</definedName>
    <definedName name="振動ﾛｰﾗ土工用_ﾒｰｶ名">ﾘｽﾄ!$DC$418:$DC$426</definedName>
    <definedName name="振動ﾛｰﾗ土工用_日立">ﾘｽﾄ!$DK$418:$DK$420</definedName>
    <definedName name="振動ﾛｰﾗ土工用①">ﾘｽﾄ!$DA$418:$DA$422</definedName>
    <definedName name="振動ﾛｰﾗ土工用②">ﾘｽﾄ!$DB$418:$DB$422</definedName>
    <definedName name="振動ﾛｰﾗ舗装用">ﾘｽﾄ!$O$105</definedName>
    <definedName name="振動ﾛｰﾗ舗装用_ｺﾝﾊﾞｲﾝﾄﾞ_BOMAG">ﾘｽﾄ!$CQ$418:$CQ$428</definedName>
    <definedName name="振動ﾛｰﾗ舗装用_ｺﾝﾊﾞｲﾝﾄﾞ_CAT">ﾘｽﾄ!$CR$418:$CR$420</definedName>
    <definedName name="振動ﾛｰﾗ舗装用_ｺﾝﾊﾞｲﾝﾄﾞ_DYNAPAC">ﾘｽﾄ!$CS$418:$CS$426</definedName>
    <definedName name="振動ﾛｰﾗ舗装用_ｺﾝﾊﾞｲﾝﾄﾞ_HAMM">ﾘｽﾄ!$CT$418:$CT$422</definedName>
    <definedName name="振動ﾛｰﾗ舗装用_ｺﾝﾊﾞｲﾝﾄﾞ_KCM">ﾘｽﾄ!$CU$418:$CU$422</definedName>
    <definedName name="振動ﾛｰﾗ舗装用_ｺﾝﾊﾞｲﾝﾄﾞ_ｺﾏﾂ">ﾘｽﾄ!$CV$418:$CV$422</definedName>
    <definedName name="振動ﾛｰﾗ舗装用_ｺﾝﾊﾞｲﾝﾄﾞ_ｻｶｲ">ﾘｽﾄ!$CW$418:$CW$429</definedName>
    <definedName name="振動ﾛｰﾗ舗装用_ｺﾝﾊﾞｲﾝﾄﾞ_住友">ﾘｽﾄ!$CX$418:$CX$426</definedName>
    <definedName name="振動ﾛｰﾗ舗装用_ｺﾝﾊﾞｲﾝﾄﾞ_日立">ﾘｽﾄ!$CY$418:$CY$425</definedName>
    <definedName name="振動ﾛｰﾗ舗装用_ｺﾝﾊﾞｲﾝﾄﾞ_明和製作所">ﾘｽﾄ!$CZ$418:$CZ$420</definedName>
    <definedName name="振動ﾛｰﾗ舗装用_ﾀﾝﾃﾞﾑ_BOMAG">ﾘｽﾄ!$CD$418:$CD$427</definedName>
    <definedName name="振動ﾛｰﾗ舗装用_ﾀﾝﾃﾞﾑ_CAT">ﾘｽﾄ!$CE$418:$CE$420</definedName>
    <definedName name="振動ﾛｰﾗ舗装用_ﾀﾝﾃﾞﾑ_DYNAPAC">ﾘｽﾄ!$CF$418:$CF$431</definedName>
    <definedName name="振動ﾛｰﾗ舗装用_ﾀﾝﾃﾞﾑ_HAMM">ﾘｽﾄ!$CG$418:$CG$426</definedName>
    <definedName name="振動ﾛｰﾗ舗装用_ﾀﾝﾃﾞﾑ_KCM">ﾘｽﾄ!$CH$418:$CH$421</definedName>
    <definedName name="振動ﾛｰﾗ舗装用_ﾀﾝﾃﾞﾑ_ｺﾏﾂ">ﾘｽﾄ!$CI$418:$CI$422</definedName>
    <definedName name="振動ﾛｰﾗ舗装用_ﾀﾝﾃﾞﾑ_ｻｶｲ">ﾘｽﾄ!$CJ$418:$CJ$437</definedName>
    <definedName name="振動ﾛｰﾗ舗装用_ﾀﾝﾃﾞﾑ_住友">ﾘｽﾄ!$CK$418:$CK$424</definedName>
    <definedName name="振動ﾛｰﾗ舗装用_ﾀﾝﾃﾞﾑ_日立">ﾘｽﾄ!$CL$418:$CL$426</definedName>
    <definedName name="振動ﾛｰﾗ舗装用_ﾀﾝﾃﾞﾑ_明和製作所">ﾘｽﾄ!$CM$418:$CM$419</definedName>
    <definedName name="振動ﾛｰﾗ舗装用_ﾀﾝﾃﾞﾑ水平振動式_BOMAG">ﾘｽﾄ!$CN$418:$CN$425</definedName>
    <definedName name="振動ﾛｰﾗ舗装用_ﾀﾝﾃﾞﾑ水平振動式_HAMM">ﾘｽﾄ!$CO$418:$CO$421</definedName>
    <definedName name="振動ﾛｰﾗ舗装用_ﾀﾝﾃﾞﾑ水平振動式_ｻｶｲ">ﾘｽﾄ!$CP$418:$CP$421</definedName>
    <definedName name="振動ﾛｰﾗ舗装用_ﾒｰｶ名">ﾘｽﾄ!$CC$418:$CC$428</definedName>
    <definedName name="振動ﾛｰﾗ舗装用①">ﾘｽﾄ!$CA$418:$CA$423</definedName>
    <definedName name="振動ﾛｰﾗ舗装用②">ﾘｽﾄ!$CB$418:$CB$438</definedName>
    <definedName name="振動目地切機">ﾘｽﾄ!$O$127</definedName>
    <definedName name="振動目地切機①">ﾘｽﾄ!$CS$470:$CS$471</definedName>
    <definedName name="振動目地切機②">ﾘｽﾄ!$CT$470:$CT$471</definedName>
    <definedName name="深井戸用水中ﾓｰﾀﾎﾟﾝﾌﾟ">ﾘｽﾄ!$O$164</definedName>
    <definedName name="深井戸用水中ﾓｰﾀﾎﾟﾝﾌﾟ①">ﾘｽﾄ!$BH$584:$BH$585</definedName>
    <definedName name="深井戸用水中ﾓｰﾀﾎﾟﾝﾌﾟ②">ﾘｽﾄ!$BI$584:$BI$608</definedName>
    <definedName name="深礎用ﾛｰﾀﾘ吹付機">ﾘｽﾄ!$O$67</definedName>
    <definedName name="深礎用ﾛｰﾀﾘ吹付機①">ﾘｽﾄ!$GG$271:$GG$272</definedName>
    <definedName name="深礎用ﾛｰﾀﾘ吹付機②">ﾘｽﾄ!$GH$271:$GH$272</definedName>
    <definedName name="深層混合処理機">ﾘｽﾄ!$O$53</definedName>
    <definedName name="深層混合処理機ｽﾗﾘｰ式_YBM">ﾘｽﾄ!$EU$271:$EU$276</definedName>
    <definedName name="深層混合処理機ｽﾗﾘｰ式_ﾒｰｶ名">ﾘｽﾄ!$ET$271:$ET$273</definedName>
    <definedName name="深層混合処理機ｽﾗﾘｰ式_日車">ﾘｽﾄ!$EV$271:$EV$283</definedName>
    <definedName name="深層混合処理機ｽﾗﾘｰ式①">ﾘｽﾄ!$ER$271:$ER$276</definedName>
    <definedName name="深層混合処理機ｽﾗﾘｰ式②">ﾘｽﾄ!$ES$271:$ES$305</definedName>
    <definedName name="真空ﾎﾟﾝﾌﾟ">ﾘｽﾄ!$O$166</definedName>
    <definedName name="真空ﾎﾟﾝﾌﾟ①">ﾘｽﾄ!$BL$584:$BL$585</definedName>
    <definedName name="真空ﾎﾟﾝﾌﾟ②">ﾘｽﾄ!$BM$584:$BM$587</definedName>
    <definedName name="水槽一般工事用">ﾘｽﾄ!$O$225</definedName>
    <definedName name="水槽一般工事用①">ﾘｽﾄ!$EM$689:$EM$690</definedName>
    <definedName name="水槽一般工事用②">ﾘｽﾄ!$EN$689:$EN$694</definedName>
    <definedName name="水中切断機">ﾘｽﾄ!$O$70</definedName>
    <definedName name="水中切断機①">ﾘｽﾄ!$GM$271:$GM$272</definedName>
    <definedName name="水中切断機②">ﾘｽﾄ!$GN$271:$GN$273</definedName>
    <definedName name="全回転型ｵｰﾙｹｰｼﾝｸﾞ掘削機">ﾘｽﾄ!$O$42</definedName>
    <definedName name="全回転型ｵｰﾙｹｰｼﾝｸﾞ掘削機_BAUER">ﾘｽﾄ!$DU$271:$DU$276</definedName>
    <definedName name="全回転型ｵｰﾙｹｰｼﾝｸﾞ掘削機_HSC">ﾘｽﾄ!$DM$271:$DM$278</definedName>
    <definedName name="全回転型ｵｰﾙｹｰｼﾝｸﾞ掘削機_ﾒｰｶ名">ﾘｽﾄ!$DL$271:$DL$280</definedName>
    <definedName name="全回転型ｵｰﾙｹｰｼﾝｸﾞ掘削機_加藤製">ﾘｽﾄ!$DN$271:$DN$276</definedName>
    <definedName name="全回転型ｵｰﾙｹｰｼﾝｸﾞ掘削機_協和機工">ﾘｽﾄ!$DO$271:$DO$275</definedName>
    <definedName name="全回転型ｵｰﾙｹｰｼﾝｸﾞ掘削機_三菱">ﾘｽﾄ!$DT$271:$DT$280</definedName>
    <definedName name="全回転型ｵｰﾙｹｰｼﾝｸﾞ掘削機_三和機工">ﾘｽﾄ!$DP$271:$DP$282</definedName>
    <definedName name="全回転型ｵｰﾙｹｰｼﾝｸﾞ掘削機_三和機材">ﾘｽﾄ!$DQ$271:$DQ$280</definedName>
    <definedName name="全回転型ｵｰﾙｹｰｼﾝｸﾞ掘削機_住友">ﾘｽﾄ!$DR$271:$DR$272</definedName>
    <definedName name="全回転型ｵｰﾙｹｰｼﾝｸﾞ掘削機_日車">ﾘｽﾄ!$DS$271:$DS$289</definedName>
    <definedName name="全回転型ｵｰﾙｹｰｼﾝｸﾞ掘削機①">ﾘｽﾄ!$DJ$271:$DJ$278</definedName>
    <definedName name="全回転型ｵｰﾙｹｰｼﾝｸﾞ掘削機②">ﾘｽﾄ!$DK$271:$DK$290</definedName>
    <definedName name="全自動ﾓﾙﾀﾙﾌﾟﾗﾝﾄ">ﾘｽﾄ!$O$62</definedName>
    <definedName name="全自動ﾓﾙﾀﾙﾌﾟﾗﾝﾄ①">ﾘｽﾄ!$FW$271:$FW$272</definedName>
    <definedName name="全自動ﾓﾙﾀﾙﾌﾟﾗﾝﾄ②">ﾘｽﾄ!$FX$271:$FX$272</definedName>
    <definedName name="草刈機">ﾘｽﾄ!$O$211</definedName>
    <definedName name="草刈機①">ﾘｽﾄ!$CK$689:$CK$693</definedName>
    <definedName name="草刈機②">ﾘｽﾄ!$CL$689:$CL$705</definedName>
    <definedName name="送気設備">ﾘｽﾄ!$O$46</definedName>
    <definedName name="送気設備①">ﾘｽﾄ!$ED$271:$ED$281</definedName>
    <definedName name="送気設備②">ﾘｽﾄ!$EE$271:$EE$309</definedName>
    <definedName name="送風機">ﾘｽﾄ!$O$159</definedName>
    <definedName name="送風機①">ﾘｽﾄ!$BG$538:$BG$539</definedName>
    <definedName name="送風機②">ﾘｽﾄ!$BH$538:$BH$545</definedName>
    <definedName name="騒音･振動計測機器">ﾘｽﾄ!$O$183</definedName>
    <definedName name="騒音･振動計測機器①">ﾘｽﾄ!$BP$669:$BP$674</definedName>
    <definedName name="騒音･振動計測機器②">ﾘｽﾄ!$BQ$669:$BQ$681</definedName>
    <definedName name="騒音対策">ﾘｽﾄ!$AL$2:$AM$4</definedName>
    <definedName name="側溝清掃車">ﾘｽﾄ!$O$138</definedName>
    <definedName name="側溝清掃車①">ﾘｽﾄ!$BH$519:$BH$520</definedName>
    <definedName name="側溝清掃車②">ﾘｽﾄ!$BI$519:$BI$530</definedName>
    <definedName name="側壁測定装置">ﾘｽﾄ!$O$52</definedName>
    <definedName name="側壁測定装置①">ﾘｽﾄ!$EP$271:$EP$273</definedName>
    <definedName name="側壁測定装置②">ﾘｽﾄ!$EQ$271:$EQ$274</definedName>
    <definedName name="大型ﾌﾞﾚｰｶ_CAT">ﾘｽﾄ!$CA$344:$CA$357</definedName>
    <definedName name="大型ﾌﾞﾚｰｶ_Sandv">ﾘｽﾄ!$CB$344:$CB$365</definedName>
    <definedName name="大型ﾌﾞﾚｰｶ_ﾒｰｶ名">ﾘｽﾄ!$BZ$344:$BZ$348</definedName>
    <definedName name="大型ﾌﾞﾚｰｶ_古河RD">ﾘｽﾄ!$CC$344:$CC$376</definedName>
    <definedName name="大型ﾌﾞﾚｰｶ_東空">ﾘｽﾄ!$CD$344:$CD$366</definedName>
    <definedName name="大型ﾌﾞﾚｰｶ①">ﾘｽﾄ!$BX$344:$BX$345</definedName>
    <definedName name="大型ﾌﾞﾚｰｶ②">ﾘｽﾄ!$BY$344:$BY$349</definedName>
    <definedName name="大型ﾌﾞﾚｰｶﾍﾞｰｽﾏｼﾝ含①">ﾘｽﾄ!$CK$344:$CK$345</definedName>
    <definedName name="大型ﾌﾞﾚｰｶﾍﾞｰｽﾏｼﾝ含②">ﾘｽﾄ!$CL$344:$CL$349</definedName>
    <definedName name="大型ﾌﾞﾚｰｶﾍﾞｰｽﾏｼﾝ含まず">ﾘｽﾄ!$O$74</definedName>
    <definedName name="大型ﾌﾞﾚｰｶﾍﾞｰｽﾏｼﾝ含む">ﾘｽﾄ!$O$76</definedName>
    <definedName name="濁水処理装置">ﾘｽﾄ!$O$94</definedName>
    <definedName name="濁水処理装置①">ﾘｽﾄ!$FU$344:$FU$349</definedName>
    <definedName name="濁水処理装置②">ﾘｽﾄ!$FV$344:$FV$359</definedName>
    <definedName name="濁度計">ﾘｽﾄ!$O$186</definedName>
    <definedName name="濁度計①">ﾘｽﾄ!$BV$669:$BV$670</definedName>
    <definedName name="濁度計②">ﾘｽﾄ!$BW$669:$BW$670</definedName>
    <definedName name="地下連続壁施工機">ﾘｽﾄ!$O$50</definedName>
    <definedName name="地下連続壁施工機①">ﾘｽﾄ!$EL$271:$EL$281</definedName>
    <definedName name="地下連続壁施工機②">ﾘｽﾄ!$EM$271:$EM$326</definedName>
    <definedName name="中小型ﾄﾗｯｸ">ﾘｽﾄ!$O$208</definedName>
    <definedName name="中小型ﾄﾗｯｸ①">ﾘｽﾄ!$CE$689:$CE$691</definedName>
    <definedName name="中小型ﾄﾗｯｸ②">ﾘｽﾄ!$CF$689:$CF$693</definedName>
    <definedName name="中層混合処理機">ﾘｽﾄ!$O$58</definedName>
    <definedName name="中層混合処理機①">ﾘｽﾄ!$FG$271:$FG$274</definedName>
    <definedName name="中層混合処理機②">ﾘｽﾄ!$FH$271:$FH$287</definedName>
    <definedName name="超音波探傷装置">ﾘｽﾄ!$O$190</definedName>
    <definedName name="超音波探傷装置①">ﾘｽﾄ!$CC$669:$CC$671</definedName>
    <definedName name="超音波探傷装置②">ﾘｽﾄ!$CD$669:$CD$671</definedName>
    <definedName name="超軟弱地盤用混合機">ﾘｽﾄ!$O$101</definedName>
    <definedName name="超軟弱地盤用混合機①">ﾘｽﾄ!$BU$396:$BU$397</definedName>
    <definedName name="超軟弱地盤用混合機②">ﾘｽﾄ!$BV$396:$BV$397</definedName>
    <definedName name="直接入力">ﾘｽﾄ!$AZ$3</definedName>
    <definedName name="直接入力②">ﾘｽﾄ!$BA$3</definedName>
    <definedName name="沈下･傾斜測定機器">ﾘｽﾄ!$O$184</definedName>
    <definedName name="沈下･傾斜測定機器①">ﾘｽﾄ!$BR$669:$BR$673</definedName>
    <definedName name="沈下･傾斜測定機器②">ﾘｽﾄ!$BS$669:$BS$684</definedName>
    <definedName name="泥上掘削機">ﾘｽﾄ!$O$10</definedName>
    <definedName name="泥上掘削機①">ﾘｽﾄ!$EJ$64:$EJ$65</definedName>
    <definedName name="泥上掘削機②">ﾘｽﾄ!$EK$64:$EK$67</definedName>
    <definedName name="泥水式ｼｰﾙﾄﾞ関連機器">ﾘｽﾄ!$O$92</definedName>
    <definedName name="泥水式ｼｰﾙﾄﾞ関連機器①">ﾘｽﾄ!$FQ$344:$FQ$350</definedName>
    <definedName name="泥水式ｼｰﾙﾄﾞ関連機器②">ﾘｽﾄ!$FR$344:$FR$363</definedName>
    <definedName name="泥排水処理装置">ﾘｽﾄ!$O$64</definedName>
    <definedName name="泥排水処理装置①">ﾘｽﾄ!$GA$271:$GA$275</definedName>
    <definedName name="泥排水処理装置②">ﾘｽﾄ!$GB$271:$GB$297</definedName>
    <definedName name="電気溶接機">ﾘｽﾄ!$O$233</definedName>
    <definedName name="電気溶接機①">ﾘｽﾄ!$FC$689:$FC$695</definedName>
    <definedName name="電気溶接機②">ﾘｽﾄ!$FD$689:$FD$708</definedName>
    <definedName name="電動ﾄﾞﾘﾙ">ﾘｽﾄ!$O$239</definedName>
    <definedName name="電動ﾄﾞﾘﾙ①">ﾘｽﾄ!$FQ$689:$FQ$690</definedName>
    <definedName name="電動ﾄﾞﾘﾙ②">ﾘｽﾄ!$FR$689:$FR$690</definedName>
    <definedName name="電動ﾊﾝﾏﾄﾞﾘﾙ">ﾘｽﾄ!$O$240</definedName>
    <definedName name="電動ﾊﾝﾏﾄﾞﾘﾙ①">ﾘｽﾄ!$FS$689:$FS$690</definedName>
    <definedName name="電動ﾎｲｽﾄ">ﾘｽﾄ!$O$172</definedName>
    <definedName name="電動ﾎｲｽﾄ①">ﾘｽﾄ!$BD$648:$BD$650</definedName>
    <definedName name="電動ﾎｲｽﾄ②">ﾘｽﾄ!$BE$648:$BE$665</definedName>
    <definedName name="都道府県">ﾘｽﾄ!$AP$2:$AP$48</definedName>
    <definedName name="土砂搬送・積込装置">ﾘｽﾄ!$O$93</definedName>
    <definedName name="土砂搬送・積込装置①">ﾘｽﾄ!$FS$344:$FS$347</definedName>
    <definedName name="土砂搬送・積込装置②">ﾘｽﾄ!$FT$344:$FT$362</definedName>
    <definedName name="等厚式ｿｲﾙｾﾒﾝﾄ地中連続壁施工機">ﾘｽﾄ!$O$51</definedName>
    <definedName name="等厚式ｿｲﾙｾﾒﾝﾄ地中連続壁施工機①">ﾘｽﾄ!$EN$271:$EN$276</definedName>
    <definedName name="等厚式ｿｲﾙｾﾒﾝﾄ地中連続壁施工機②">ﾘｽﾄ!$EO$271:$EO$287</definedName>
    <definedName name="乳剤ｽﾀﾋﾞﾗｲｻﾞ">ﾘｽﾄ!$O$151</definedName>
    <definedName name="乳剤ｽﾀﾋﾞﾗｲｻﾞ①">ﾘｽﾄ!$CN$519:$CN$520</definedName>
    <definedName name="乳剤ｽﾀﾋﾞﾗｲｻﾞ②">ﾘｽﾄ!$CO$519:$CO$520</definedName>
    <definedName name="排ｶﾞｽ対策">ﾘｽﾄ!$AJ$2:$AK$9</definedName>
    <definedName name="排ｶﾞｽ分類">ﾘｽﾄ!$AJ$15:$AK$22</definedName>
    <definedName name="排水管清掃車">ﾘｽﾄ!$O$139</definedName>
    <definedName name="排水管清掃車①">ﾘｽﾄ!$BJ$519:$BJ$520</definedName>
    <definedName name="排水管清掃車②">ﾘｽﾄ!$BK$519:$BK$527</definedName>
    <definedName name="排水性舗装機能回復機">ﾘｽﾄ!$O$156</definedName>
    <definedName name="排水性舗装機能回復機①">ﾘｽﾄ!$CX$519:$CX$520</definedName>
    <definedName name="排水性舗装機能回復機②">ﾘｽﾄ!$CY$519:$CY$520</definedName>
    <definedName name="発動発電機">ﾘｽﾄ!$O$171</definedName>
    <definedName name="発動発電機①">ﾘｽﾄ!$BJ$620:$BJ$623</definedName>
    <definedName name="発動発電機②">ﾘｽﾄ!$BK$620:$BK$644</definedName>
    <definedName name="被けん引式ｽｸﾚｰﾊﾟ">ﾘｽﾄ!$O$4</definedName>
    <definedName name="被けん引式ｽｸﾚｰﾊﾟ_ｺｸﾄﾞ">ﾘｽﾄ!$CC$3:$CC$6</definedName>
    <definedName name="被けん引式ｽｸﾚｰﾊﾟ_ﾒｰｶ名">ﾘｽﾄ!$CB$3:$CB$4</definedName>
    <definedName name="被けん引式ｽｸﾚｰﾊﾟ①">ﾘｽﾄ!$BZ$3:$BZ$4</definedName>
    <definedName name="被けん引式ｽｸﾚｰﾊﾟ②">ﾘｽﾄ!$CA$3:$CA$5</definedName>
    <definedName name="不整地運搬車">ﾘｽﾄ!$O$17</definedName>
    <definedName name="不整地運搬車_ﾀﾞﾝﾌﾟ_IHI">ﾘｽﾄ!$BV$182:$BV$195</definedName>
    <definedName name="不整地運搬車_ﾀﾞﾝﾌﾟ_ｸﾎﾞﾀ">ﾘｽﾄ!$BW$182:$BW$203</definedName>
    <definedName name="不整地運搬車_ﾀﾞﾝﾌﾟ_ｺﾏﾂ">ﾘｽﾄ!$BX$182:$BX$197</definedName>
    <definedName name="不整地運搬車_ﾀﾞﾝﾌﾟ_ﾓﾛｵｶ">ﾘｽﾄ!$BY$182:$BY$196</definedName>
    <definedName name="不整地運搬車_ﾀﾞﾝﾌﾟ_ﾔﾝﾏｰ">ﾘｽﾄ!$BZ$182:$BZ$199</definedName>
    <definedName name="不整地運搬車_ﾀﾞﾝﾌﾟ_加藤">ﾘｽﾄ!$CD$182:$CD$185</definedName>
    <definedName name="不整地運搬車_ﾀﾞﾝﾌﾟ_三菱">ﾘｽﾄ!$CA$182:$CA$190</definedName>
    <definedName name="不整地運搬車_ﾀﾞﾝﾌﾟ_筑水ｷｬﾆ">ﾘｽﾄ!$CB$182:$CB$188</definedName>
    <definedName name="不整地運搬車_ﾀﾞﾝﾌﾟ_日立">ﾘｽﾄ!$CC$182:$CC$209</definedName>
    <definedName name="不整地運搬車_ﾀﾞﾝﾌﾟ･全旋回式_ｺﾏﾂ">ﾘｽﾄ!$CE$182:$CE$190</definedName>
    <definedName name="不整地運搬車_ﾀﾞﾝﾌﾟ･全旋回式_ﾓﾛｵｶ">ﾘｽﾄ!$CG$182:$CG$185</definedName>
    <definedName name="不整地運搬車_ﾀﾞﾝﾌﾟ･全旋回式_日立">ﾘｽﾄ!$CF$182:$CF$188</definedName>
    <definedName name="不整地運搬車_ﾒｰｶ名">ﾘｽﾄ!$BU$182:$BU$191</definedName>
    <definedName name="不整地運搬車①">ﾘｽﾄ!$BS$182:$BS$185</definedName>
    <definedName name="不整地運搬車②">ﾘｽﾄ!$BT$182:$BT$208</definedName>
    <definedName name="分類ｺｰﾄﾞ細々">ﾘｽﾄ!$X$2:$AB$3001</definedName>
    <definedName name="分類ｺｰﾄﾞ小">ﾘｽﾄ!$W$2:$AB$3001</definedName>
    <definedName name="分類ｺｰﾄﾞ大中">ﾘｽﾄ!$Q$2:$AB$3001</definedName>
    <definedName name="粉塵計">ﾘｽﾄ!$O$185</definedName>
    <definedName name="粉塵計①">ﾘｽﾄ!$BT$669:$BT$670</definedName>
    <definedName name="粉塵計②">ﾘｽﾄ!$BU$669:$BU$670</definedName>
    <definedName name="粉体噴射攪拌機">ﾘｽﾄ!$O$55</definedName>
    <definedName name="粉体噴射攪拌機①">ﾘｽﾄ!$FA$271:$FA$275</definedName>
    <definedName name="粉体噴射攪拌機②">ﾘｽﾄ!$FB$271:$FB$281</definedName>
    <definedName name="併設加熱型ﾘｻｲｸﾙﾌﾟﾗﾝﾄ">ﾘｽﾄ!$O$116</definedName>
    <definedName name="併設加熱型ﾘｻｲｸﾙﾌﾟﾗﾝﾄ①">ﾘｽﾄ!$BF$470:$BF$471</definedName>
    <definedName name="併設加熱型ﾘｻｲｸﾙﾌﾟﾗﾝﾄ②">ﾘｽﾄ!$BG$470:$BG$474</definedName>
    <definedName name="平板載荷試験装置">ﾘｽﾄ!$O$180</definedName>
    <definedName name="平板載荷試験装置①">ﾘｽﾄ!$BJ$669:$BJ$670</definedName>
    <definedName name="平板載荷試験装置②">ﾘｽﾄ!$BK$669:$BK$670</definedName>
    <definedName name="平板載荷試験装置ﾆｭｰﾏﾁｯｸｹｰｿﾝ用">ﾘｽﾄ!$O$49</definedName>
    <definedName name="平板載荷試験装置ﾆｭｰﾏﾁｯｸｹｰｿﾝ用①">ﾘｽﾄ!$EJ$271:$EJ$273</definedName>
    <definedName name="平板載荷試験装置ﾆｭｰﾏﾁｯｸｹｰｿﾝ用②">ﾘｽﾄ!$EK$271:$EK$273</definedName>
    <definedName name="変圧器">ﾘｽﾄ!$O$168</definedName>
    <definedName name="変圧器①">ﾘｽﾄ!$BD$620:$BD$628</definedName>
    <definedName name="変圧器②">ﾘｽﾄ!$BE$620:$BE$630</definedName>
    <definedName name="門型ｸﾚｰﾝ">ﾘｽﾄ!$O$23</definedName>
    <definedName name="門型ｸﾚｰﾝ①">ﾘｽﾄ!$DC$213:$DC$214</definedName>
    <definedName name="門型ｸﾚｰﾝ②">ﾘｽﾄ!$DD$213:$DD$221</definedName>
    <definedName name="薬液注入施工機器">ﾘｽﾄ!$O$63</definedName>
    <definedName name="薬液注入施工機器①">ﾘｽﾄ!$FY$271:$FY$275</definedName>
    <definedName name="薬液注入施工機器②">ﾘｽﾄ!$FZ$271:$FZ$284</definedName>
    <definedName name="薬剤散布機">ﾘｽﾄ!$O$215</definedName>
    <definedName name="薬剤散布機①">ﾘｽﾄ!$CS$689:$CS$690</definedName>
    <definedName name="薬剤散布機②">ﾘｽﾄ!$CT$689:$CT$691</definedName>
    <definedName name="油圧ｼﾞｬｯｷ">ﾘｽﾄ!$O$235</definedName>
    <definedName name="油圧ｼﾞｬｯｷ①">ﾘｽﾄ!$FG$689:$FG$691</definedName>
    <definedName name="油圧ｼﾞｬｯｷ②">ﾘｽﾄ!$FH$689:$FH$695</definedName>
    <definedName name="油圧ﾊﾝﾏ">ﾘｽﾄ!$O$30</definedName>
    <definedName name="油圧ﾊﾝﾏ単体_HSC">ﾘｽﾄ!$BI$271:$BI$276</definedName>
    <definedName name="油圧ﾊﾝﾏ単体_ｺﾍﾞﾙｺ">ﾘｽﾄ!$BH$271:$BH$273</definedName>
    <definedName name="油圧ﾊﾝﾏ単体_ﾒｰｶ名">ﾘｽﾄ!$BF$271:$BF$275</definedName>
    <definedName name="油圧ﾊﾝﾏ単体_三菱">ﾘｽﾄ!$BJ$271:$BJ$273</definedName>
    <definedName name="油圧ﾊﾝﾏ単体_日車">ﾘｽﾄ!$BG$271:$BG$277</definedName>
    <definedName name="油圧ﾊﾝﾏ単体①">ﾘｽﾄ!$BD$271:$BD$273</definedName>
    <definedName name="油圧ﾊﾝﾏ単体②">ﾘｽﾄ!$BE$271:$BE$277</definedName>
    <definedName name="油圧式ﾄﾝﾈﾙ切削機">ﾘｽﾄ!$O$80</definedName>
    <definedName name="油圧式ﾄﾝﾈﾙ切削機_Sandv">ﾘｽﾄ!$DL$344:$DL$347</definedName>
    <definedName name="油圧式ﾄﾝﾈﾙ切削機_ﾒｰｶ名">ﾘｽﾄ!$DK$344:$DK$347</definedName>
    <definedName name="油圧式ﾄﾝﾈﾙ切削機_ﾔﾏﾓﾄRM">ﾘｽﾄ!$DN$344:$DN$345</definedName>
    <definedName name="油圧式ﾄﾝﾈﾙ切削機_三井三">ﾘｽﾄ!$DM$344:$DM$352</definedName>
    <definedName name="油圧式ﾄﾝﾈﾙ切削機①">ﾘｽﾄ!$DI$344:$DI$345</definedName>
    <definedName name="油圧式ﾄﾝﾈﾙ切削機②">ﾘｽﾄ!$DJ$344:$DJ$348</definedName>
    <definedName name="油圧式杭圧入引抜機">ﾘｽﾄ!$O$40</definedName>
    <definedName name="油圧式杭圧入引抜機①">ﾘｽﾄ!$DH$271:$DH$274</definedName>
    <definedName name="油圧式杭圧入引抜機②">ﾘｽﾄ!$DI$271:$DI$286</definedName>
    <definedName name="油圧式鋼管圧入引抜機">ﾘｽﾄ!$O$39</definedName>
    <definedName name="油圧式鋼管圧入引抜機①">ﾘｽﾄ!$DF$271:$DF$272</definedName>
    <definedName name="油圧式鋼管圧入引抜機②">ﾘｽﾄ!$DG$271:$DG$277</definedName>
    <definedName name="油圧転倒装置">ﾘｽﾄ!$O$98</definedName>
    <definedName name="油圧転倒装置①">ﾘｽﾄ!$GC$344:$GC$346</definedName>
    <definedName name="油圧転倒装置②">ﾘｽﾄ!$GD$344:$GD$346</definedName>
    <definedName name="溶解槽">ﾘｽﾄ!$O$144</definedName>
    <definedName name="溶解槽①">ﾘｽﾄ!$BT$519:$BT$520</definedName>
    <definedName name="溶解槽②">ﾘｽﾄ!$BU$519:$BU$520</definedName>
    <definedName name="溶接棒乾燥器">ﾘｽﾄ!$O$234</definedName>
    <definedName name="溶接棒乾燥器①">ﾘｽﾄ!$FE$689:$FE$690</definedName>
    <definedName name="溶接棒乾燥器②">ﾘｽﾄ!$FF$689:$FF$691</definedName>
    <definedName name="路上表層再生機">ﾘｽﾄ!$O$148</definedName>
    <definedName name="路上表層再生機①">ﾘｽﾄ!$CH$519:$CH$521</definedName>
    <definedName name="路上表層再生機②">ﾘｽﾄ!$CI$519:$CI$521</definedName>
    <definedName name="路面ﾋｰﾀ">ﾘｽﾄ!$O$141</definedName>
    <definedName name="路面ﾋｰﾀ①">ﾘｽﾄ!$BN$519:$BN$520</definedName>
    <definedName name="路面ﾋｰﾀ②">ﾘｽﾄ!$BO$519:$BO$522</definedName>
    <definedName name="路面ﾋｰﾀ路上表層再生用">ﾘｽﾄ!$O$149</definedName>
    <definedName name="路面ﾋｰﾀ路上表層再生用①">ﾘｽﾄ!$CJ$519:$CJ$521</definedName>
    <definedName name="路面ﾋｰﾀ路上表層再生用②">ﾘｽﾄ!$CK$519:$CK$524</definedName>
    <definedName name="路面安全溝切削機">ﾘｽﾄ!$O$152</definedName>
    <definedName name="路面安全溝切削機①">ﾘｽﾄ!$CP$519:$CP$521</definedName>
    <definedName name="路面安全溝切削機②">ﾘｽﾄ!$CQ$519:$CQ$524</definedName>
    <definedName name="路面横断形状測定装置">ﾘｽﾄ!$O$192</definedName>
    <definedName name="路面横断形状測定装置①">ﾘｽﾄ!$CG$669:$CG$670</definedName>
    <definedName name="路面横断形状測定装置②">ﾘｽﾄ!$CH$669:$CH$670</definedName>
    <definedName name="路面清掃車">ﾘｽﾄ!$O$135</definedName>
    <definedName name="路面清掃車①">ﾘｽﾄ!$BD$519:$BD$525</definedName>
    <definedName name="路面清掃車②">ﾘｽﾄ!$BE$519:$BE$530</definedName>
    <definedName name="路面切削機">ﾘｽﾄ!$O$147</definedName>
    <definedName name="路面切削機_ｸﾛｰﾗ_Wirtgen">ﾘｽﾄ!$CE$519:$CE$531</definedName>
    <definedName name="路面切削機_ｸﾛｰﾗ_ｻｶｲ">ﾘｽﾄ!$CF$519:$CF$520</definedName>
    <definedName name="路面切削機_ｸﾛｰﾗ_範多">ﾘｽﾄ!$CG$519:$CG$520</definedName>
    <definedName name="路面切削機_ﾎｲｰﾙ_Wirtgen">ﾘｽﾄ!$CA$519:$CA$527</definedName>
    <definedName name="路面切削機_ﾎｲｰﾙ_ｺﾏﾂ">ﾘｽﾄ!$CB$519:$CB$520</definedName>
    <definedName name="路面切削機_ﾎｲｰﾙ_ｻｶｲ">ﾘｽﾄ!$CC$519:$CC$522</definedName>
    <definedName name="路面切削機_ﾎｲｰﾙ_範多">ﾘｽﾄ!$CD$519:$CD$523</definedName>
    <definedName name="路面切削機_ﾒｰｶ名">ﾘｽﾄ!$BZ$519:$BZ$523</definedName>
    <definedName name="路面切削機①">ﾘｽﾄ!$BX$519:$BX$521</definedName>
    <definedName name="路面切削機②">ﾘｽﾄ!$BY$519:$BY$528</definedName>
    <definedName name="路面平坦性試験装置">ﾘｽﾄ!$O$191</definedName>
    <definedName name="路面平坦性試験装置①">ﾘｽﾄ!$CE$669:$CE$670</definedName>
    <definedName name="路面平坦性試験装置②">ﾘｽﾄ!$CF$669:$CF$670</definedName>
    <definedName name="艤装設備">ﾘｽﾄ!$O$44</definedName>
    <definedName name="艤装設備①">ﾘｽﾄ!$DZ$271:$DZ$288</definedName>
    <definedName name="艤装設備②">ﾘｽﾄ!$EA$271:$EA$337</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001" i="5" l="1"/>
  <c r="W3000" i="5"/>
  <c r="W2999" i="5"/>
  <c r="W2998" i="5"/>
  <c r="W2997" i="5"/>
  <c r="W2996" i="5"/>
  <c r="W2995" i="5"/>
  <c r="W2994" i="5"/>
  <c r="W2993" i="5"/>
  <c r="W2992" i="5"/>
  <c r="W2990" i="5"/>
  <c r="W2989" i="5"/>
  <c r="W2988" i="5"/>
  <c r="W2987" i="5"/>
  <c r="W2986" i="5"/>
  <c r="W2985" i="5"/>
  <c r="W2984" i="5"/>
  <c r="W2983" i="5"/>
  <c r="W2982" i="5"/>
  <c r="W2981" i="5"/>
  <c r="W2980" i="5"/>
  <c r="W2979" i="5"/>
  <c r="W2978" i="5"/>
  <c r="W2977" i="5"/>
  <c r="W2976" i="5"/>
  <c r="W2975" i="5"/>
  <c r="W2974" i="5"/>
  <c r="W2973" i="5"/>
  <c r="W2972" i="5"/>
  <c r="W2971" i="5"/>
  <c r="W2970" i="5"/>
  <c r="W2969" i="5"/>
  <c r="W2968" i="5"/>
  <c r="W2967" i="5"/>
  <c r="W2966" i="5"/>
  <c r="W2965" i="5"/>
  <c r="W2964" i="5"/>
  <c r="W2963" i="5"/>
  <c r="W2962" i="5"/>
  <c r="W2961" i="5"/>
  <c r="W2960" i="5"/>
  <c r="W2959" i="5"/>
  <c r="W2958" i="5"/>
  <c r="W2957" i="5"/>
  <c r="W2956" i="5"/>
  <c r="W2955" i="5"/>
  <c r="W2954" i="5"/>
  <c r="W2953" i="5"/>
  <c r="W2952" i="5"/>
  <c r="W2951" i="5"/>
  <c r="W2950" i="5"/>
  <c r="W2949" i="5"/>
  <c r="W2948" i="5"/>
  <c r="W2947" i="5"/>
  <c r="W2946" i="5"/>
  <c r="W2945" i="5"/>
  <c r="W2944" i="5"/>
  <c r="W2943" i="5"/>
  <c r="W2942" i="5"/>
  <c r="W2941" i="5"/>
  <c r="W2940" i="5"/>
  <c r="W2939" i="5"/>
  <c r="W2938" i="5"/>
  <c r="W2937" i="5"/>
  <c r="W2936" i="5"/>
  <c r="W2935" i="5"/>
  <c r="W2934" i="5"/>
  <c r="W2933" i="5"/>
  <c r="W2932" i="5"/>
  <c r="W2931" i="5"/>
  <c r="W2930" i="5"/>
  <c r="W2929" i="5"/>
  <c r="W2928" i="5"/>
  <c r="W2927" i="5"/>
  <c r="W2926" i="5"/>
  <c r="W2923" i="5"/>
  <c r="W2922" i="5"/>
  <c r="W2921" i="5"/>
  <c r="W2920" i="5"/>
  <c r="W2919" i="5"/>
  <c r="W2918" i="5"/>
  <c r="W2917" i="5"/>
  <c r="W2916" i="5"/>
  <c r="W2915" i="5"/>
  <c r="W2913" i="5"/>
  <c r="W2912" i="5"/>
  <c r="W2908" i="5"/>
  <c r="W2907" i="5"/>
  <c r="W2906" i="5"/>
  <c r="W2905" i="5"/>
  <c r="W2904" i="5"/>
  <c r="W2903" i="5"/>
  <c r="W2902" i="5"/>
  <c r="W2901" i="5"/>
  <c r="W2900" i="5"/>
  <c r="W2899" i="5"/>
  <c r="W2898" i="5"/>
  <c r="W2897" i="5"/>
  <c r="W2896" i="5"/>
  <c r="W2895" i="5"/>
  <c r="W2894" i="5"/>
  <c r="W2893" i="5"/>
  <c r="W2892" i="5"/>
  <c r="W2891" i="5"/>
  <c r="W2890" i="5"/>
  <c r="W2889" i="5"/>
  <c r="W2888" i="5"/>
  <c r="W2887" i="5"/>
  <c r="W2886" i="5"/>
  <c r="W2885" i="5"/>
  <c r="W2884" i="5"/>
  <c r="W2883" i="5"/>
  <c r="W2882" i="5"/>
  <c r="W2881" i="5"/>
  <c r="W2880" i="5"/>
  <c r="W2879" i="5"/>
  <c r="W2878" i="5"/>
  <c r="W2877" i="5"/>
  <c r="W2876" i="5"/>
  <c r="W2875" i="5"/>
  <c r="W2874" i="5"/>
  <c r="W2873" i="5"/>
  <c r="W2872" i="5"/>
  <c r="W2871" i="5"/>
  <c r="W2870" i="5"/>
  <c r="W2851" i="5"/>
  <c r="W2850" i="5"/>
  <c r="W2849" i="5"/>
  <c r="W2848" i="5"/>
  <c r="W2847" i="5"/>
  <c r="W2846" i="5"/>
  <c r="W2845" i="5"/>
  <c r="W2844" i="5"/>
  <c r="W2843" i="5"/>
  <c r="W2842" i="5"/>
  <c r="W2841" i="5"/>
  <c r="W2840" i="5"/>
  <c r="W2839" i="5"/>
  <c r="W2838" i="5"/>
  <c r="W2837" i="5"/>
  <c r="W2836" i="5"/>
  <c r="W2835" i="5"/>
  <c r="W2834" i="5"/>
  <c r="W2833" i="5"/>
  <c r="W2832" i="5"/>
  <c r="W2831" i="5"/>
  <c r="W2830" i="5"/>
  <c r="W2829" i="5"/>
  <c r="W2828" i="5"/>
  <c r="W2827" i="5"/>
  <c r="W2826" i="5"/>
  <c r="W2825" i="5"/>
  <c r="W2824" i="5"/>
  <c r="W2823" i="5"/>
  <c r="W2822" i="5"/>
  <c r="W2821" i="5"/>
  <c r="W2820" i="5"/>
  <c r="W2819" i="5"/>
  <c r="W2818" i="5"/>
  <c r="W2817" i="5"/>
  <c r="W2816" i="5"/>
  <c r="W2815" i="5"/>
  <c r="W2814" i="5"/>
  <c r="W2813" i="5"/>
  <c r="W2812" i="5"/>
  <c r="W2811" i="5"/>
  <c r="W2810" i="5"/>
  <c r="W2809" i="5"/>
  <c r="W2808" i="5"/>
  <c r="W2807" i="5"/>
  <c r="W2806" i="5"/>
  <c r="W2805" i="5"/>
  <c r="W2804" i="5"/>
  <c r="W2803" i="5"/>
  <c r="W2802" i="5"/>
  <c r="W2801" i="5"/>
  <c r="W2800" i="5"/>
  <c r="W2799" i="5"/>
  <c r="W2798" i="5"/>
  <c r="W2797" i="5"/>
  <c r="W2796" i="5"/>
  <c r="W2795" i="5"/>
  <c r="W2794" i="5"/>
  <c r="W2793" i="5"/>
  <c r="W2792" i="5"/>
  <c r="W2791" i="5"/>
  <c r="W2790" i="5"/>
  <c r="W2789" i="5"/>
  <c r="W2788" i="5"/>
  <c r="W2787" i="5"/>
  <c r="W2786" i="5"/>
  <c r="W2785" i="5"/>
  <c r="W2784" i="5"/>
  <c r="W2783" i="5"/>
  <c r="W2782" i="5"/>
  <c r="W2781" i="5"/>
  <c r="W2780" i="5"/>
  <c r="W2779" i="5"/>
  <c r="W2778" i="5"/>
  <c r="W2777" i="5"/>
  <c r="W2776" i="5"/>
  <c r="W2775" i="5"/>
  <c r="W2774" i="5"/>
  <c r="W2773" i="5"/>
  <c r="W2772" i="5"/>
  <c r="W2771" i="5"/>
  <c r="W2770" i="5"/>
  <c r="W2769" i="5"/>
  <c r="W2768" i="5"/>
  <c r="W2767" i="5"/>
  <c r="W2766" i="5"/>
  <c r="W2765" i="5"/>
  <c r="W2764" i="5"/>
  <c r="W2763" i="5"/>
  <c r="W2762" i="5"/>
  <c r="W2761" i="5"/>
  <c r="W2760" i="5"/>
  <c r="W2759" i="5"/>
  <c r="W2758" i="5"/>
  <c r="W2757" i="5"/>
  <c r="W2756" i="5"/>
  <c r="W2755" i="5"/>
  <c r="W2754" i="5"/>
  <c r="W2753" i="5"/>
  <c r="W2752" i="5"/>
  <c r="W2751" i="5"/>
  <c r="W2750" i="5"/>
  <c r="W2749" i="5"/>
  <c r="W2748" i="5"/>
  <c r="W2747" i="5"/>
  <c r="W2746" i="5"/>
  <c r="W2745" i="5"/>
  <c r="W2744" i="5"/>
  <c r="W2743" i="5"/>
  <c r="W2742" i="5"/>
  <c r="W2741" i="5"/>
  <c r="W2740" i="5"/>
  <c r="W2739" i="5"/>
  <c r="W2738" i="5"/>
  <c r="W2737" i="5"/>
  <c r="W2736" i="5"/>
  <c r="W2735" i="5"/>
  <c r="W2734" i="5"/>
  <c r="W2733" i="5"/>
  <c r="W2732" i="5"/>
  <c r="W2731" i="5"/>
  <c r="W2730" i="5"/>
  <c r="W2729" i="5"/>
  <c r="W2728" i="5"/>
  <c r="W2727" i="5"/>
  <c r="W2726" i="5"/>
  <c r="W2725" i="5"/>
  <c r="W2724" i="5"/>
  <c r="W2723" i="5"/>
  <c r="W2722" i="5"/>
  <c r="W2721" i="5"/>
  <c r="W2720" i="5"/>
  <c r="W2719" i="5"/>
  <c r="W2718" i="5"/>
  <c r="W2717" i="5"/>
  <c r="W2716" i="5"/>
  <c r="W2715" i="5"/>
  <c r="W2714" i="5"/>
  <c r="W2713" i="5"/>
  <c r="W2712" i="5"/>
  <c r="W2711" i="5"/>
  <c r="W2710" i="5"/>
  <c r="W2709" i="5"/>
  <c r="W2708" i="5"/>
  <c r="W2707" i="5"/>
  <c r="W2706" i="5"/>
  <c r="W2705" i="5"/>
  <c r="W2704" i="5"/>
  <c r="W2703" i="5"/>
  <c r="W2702" i="5"/>
  <c r="W2701" i="5"/>
  <c r="W2700" i="5"/>
  <c r="W2699" i="5"/>
  <c r="W2698" i="5"/>
  <c r="W2697" i="5"/>
  <c r="W2696" i="5"/>
  <c r="W2695" i="5"/>
  <c r="W2694" i="5"/>
  <c r="W2693" i="5"/>
  <c r="W2692" i="5"/>
  <c r="W2691" i="5"/>
  <c r="W2690" i="5"/>
  <c r="W2689" i="5"/>
  <c r="W2688" i="5"/>
  <c r="W2687" i="5"/>
  <c r="W2686" i="5"/>
  <c r="W2685" i="5"/>
  <c r="W2684" i="5"/>
  <c r="W2683" i="5"/>
  <c r="W2682" i="5"/>
  <c r="W2681" i="5"/>
  <c r="W2680" i="5"/>
  <c r="W2679" i="5"/>
  <c r="W2678" i="5"/>
  <c r="W2677" i="5"/>
  <c r="W2676" i="5"/>
  <c r="W2675" i="5"/>
  <c r="W2674" i="5"/>
  <c r="W2673" i="5"/>
  <c r="W2672" i="5"/>
  <c r="W2671" i="5"/>
  <c r="W2670" i="5"/>
  <c r="W2669" i="5"/>
  <c r="W2668" i="5"/>
  <c r="W2667" i="5"/>
  <c r="W2666" i="5"/>
  <c r="W2665" i="5"/>
  <c r="W2664" i="5"/>
  <c r="W2663" i="5"/>
  <c r="W2662" i="5"/>
  <c r="W2661" i="5"/>
  <c r="W2660" i="5"/>
  <c r="W2659" i="5"/>
  <c r="W2658" i="5"/>
  <c r="W2657" i="5"/>
  <c r="W2656" i="5"/>
  <c r="W2655" i="5"/>
  <c r="W2654" i="5"/>
  <c r="W2653" i="5"/>
  <c r="W2652" i="5"/>
  <c r="W2651" i="5"/>
  <c r="W2650" i="5"/>
  <c r="W2649" i="5"/>
  <c r="W2648" i="5"/>
  <c r="W2647" i="5"/>
  <c r="W2646" i="5"/>
  <c r="W2645" i="5"/>
  <c r="W2644" i="5"/>
  <c r="W2643" i="5"/>
  <c r="W2642" i="5"/>
  <c r="W2641" i="5"/>
  <c r="W2640" i="5"/>
  <c r="W2639" i="5"/>
  <c r="W2638" i="5"/>
  <c r="W2637" i="5"/>
  <c r="W2636" i="5"/>
  <c r="W2635" i="5"/>
  <c r="W2634" i="5"/>
  <c r="W2633" i="5"/>
  <c r="W2632" i="5"/>
  <c r="W2631" i="5"/>
  <c r="W2630" i="5"/>
  <c r="W2629" i="5"/>
  <c r="W2628" i="5"/>
  <c r="W2627" i="5"/>
  <c r="W2626" i="5"/>
  <c r="W2625" i="5"/>
  <c r="W2624" i="5"/>
  <c r="W2623" i="5"/>
  <c r="W2622" i="5"/>
  <c r="W2621" i="5"/>
  <c r="W2620" i="5"/>
  <c r="W2619" i="5"/>
  <c r="W2618" i="5"/>
  <c r="W2617" i="5"/>
  <c r="W2616" i="5"/>
  <c r="W2615" i="5"/>
  <c r="W2614" i="5"/>
  <c r="W2613" i="5"/>
  <c r="W2612" i="5"/>
  <c r="W2611" i="5"/>
  <c r="W2610" i="5"/>
  <c r="W2609" i="5"/>
  <c r="W2608" i="5"/>
  <c r="W2607" i="5"/>
  <c r="W2606" i="5"/>
  <c r="W2605" i="5"/>
  <c r="W2604" i="5"/>
  <c r="W2603" i="5"/>
  <c r="W2602" i="5"/>
  <c r="W2601" i="5"/>
  <c r="W2600" i="5"/>
  <c r="W2599" i="5"/>
  <c r="W2598" i="5"/>
  <c r="W2597" i="5"/>
  <c r="W2596" i="5"/>
  <c r="W2595" i="5"/>
  <c r="W2594" i="5"/>
  <c r="W2593" i="5"/>
  <c r="W2592" i="5"/>
  <c r="W2591" i="5"/>
  <c r="W2590" i="5"/>
  <c r="W2589" i="5"/>
  <c r="W2588" i="5"/>
  <c r="W2587" i="5"/>
  <c r="W2586" i="5"/>
  <c r="W2585" i="5"/>
  <c r="W2584" i="5"/>
  <c r="W2583" i="5"/>
  <c r="W2582" i="5"/>
  <c r="W2581" i="5"/>
  <c r="W2580" i="5"/>
  <c r="W2579" i="5"/>
  <c r="W2578" i="5"/>
  <c r="W2577" i="5"/>
  <c r="W2576" i="5"/>
  <c r="W2575" i="5"/>
  <c r="W2574" i="5"/>
  <c r="W2573" i="5"/>
  <c r="W2572" i="5"/>
  <c r="W2571" i="5"/>
  <c r="W2570" i="5"/>
  <c r="W2569" i="5"/>
  <c r="W2568" i="5"/>
  <c r="W2567" i="5"/>
  <c r="W2566" i="5"/>
  <c r="W2565" i="5"/>
  <c r="W2564" i="5"/>
  <c r="W2563" i="5"/>
  <c r="W2562" i="5"/>
  <c r="W2561" i="5"/>
  <c r="W2560" i="5"/>
  <c r="W2559" i="5"/>
  <c r="W2558" i="5"/>
  <c r="W2557" i="5"/>
  <c r="W2556" i="5"/>
  <c r="W2555" i="5"/>
  <c r="W2554" i="5"/>
  <c r="W2553" i="5"/>
  <c r="W2552" i="5"/>
  <c r="W2551" i="5"/>
  <c r="W2550" i="5"/>
  <c r="W2549" i="5"/>
  <c r="W2548" i="5"/>
  <c r="W2547" i="5"/>
  <c r="W2546" i="5"/>
  <c r="W2545" i="5"/>
  <c r="W2544" i="5"/>
  <c r="W2543" i="5"/>
  <c r="W2542" i="5"/>
  <c r="W2541" i="5"/>
  <c r="W2540" i="5"/>
  <c r="W2539" i="5"/>
  <c r="W2538" i="5"/>
  <c r="W2537" i="5"/>
  <c r="W2536" i="5"/>
  <c r="W2535" i="5"/>
  <c r="W2534" i="5"/>
  <c r="W2533" i="5"/>
  <c r="W2532" i="5"/>
  <c r="W2531" i="5"/>
  <c r="W2530" i="5"/>
  <c r="W2529" i="5"/>
  <c r="W2528" i="5"/>
  <c r="W2527" i="5"/>
  <c r="W2526" i="5"/>
  <c r="W2525" i="5"/>
  <c r="W2524" i="5"/>
  <c r="W2523" i="5"/>
  <c r="W2522" i="5"/>
  <c r="W2521" i="5"/>
  <c r="W2520" i="5"/>
  <c r="W2519" i="5"/>
  <c r="W2518" i="5"/>
  <c r="W2517" i="5"/>
  <c r="W2516" i="5"/>
  <c r="W2515" i="5"/>
  <c r="W2514" i="5"/>
  <c r="W2513" i="5"/>
  <c r="W2512" i="5"/>
  <c r="W2511" i="5"/>
  <c r="W2510" i="5"/>
  <c r="W2509" i="5"/>
  <c r="W2508" i="5"/>
  <c r="W2507" i="5"/>
  <c r="W2506" i="5"/>
  <c r="W2505" i="5"/>
  <c r="W2504" i="5"/>
  <c r="W2503" i="5"/>
  <c r="W2502" i="5"/>
  <c r="W2501" i="5"/>
  <c r="W2500" i="5"/>
  <c r="W2499" i="5"/>
  <c r="W2498" i="5"/>
  <c r="W2497" i="5"/>
  <c r="W2496" i="5"/>
  <c r="W2495" i="5"/>
  <c r="W2494" i="5"/>
  <c r="W2493" i="5"/>
  <c r="W2492" i="5"/>
  <c r="W2491" i="5"/>
  <c r="W2490" i="5"/>
  <c r="W2489" i="5"/>
  <c r="W2488" i="5"/>
  <c r="W2487" i="5"/>
  <c r="W2486" i="5"/>
  <c r="W2485" i="5"/>
  <c r="W2484" i="5"/>
  <c r="W2483" i="5"/>
  <c r="W2482" i="5"/>
  <c r="W2481" i="5"/>
  <c r="W2480" i="5"/>
  <c r="W2479" i="5"/>
  <c r="W2478" i="5"/>
  <c r="W2477" i="5"/>
  <c r="W2476" i="5"/>
  <c r="W2475" i="5"/>
  <c r="W2474" i="5"/>
  <c r="W2473" i="5"/>
  <c r="W2472" i="5"/>
  <c r="W2471" i="5"/>
  <c r="W2470" i="5"/>
  <c r="W2469" i="5"/>
  <c r="W2468" i="5"/>
  <c r="W2467" i="5"/>
  <c r="W2466" i="5"/>
  <c r="W2465" i="5"/>
  <c r="W2464" i="5"/>
  <c r="W2463" i="5"/>
  <c r="W2462" i="5"/>
  <c r="W2461" i="5"/>
  <c r="W2460" i="5"/>
  <c r="W2459" i="5"/>
  <c r="W2458" i="5"/>
  <c r="W2457" i="5"/>
  <c r="W2456" i="5"/>
  <c r="W2455" i="5"/>
  <c r="W2454" i="5"/>
  <c r="W2453" i="5"/>
  <c r="W2452" i="5"/>
  <c r="W2451" i="5"/>
  <c r="W2450" i="5"/>
  <c r="W2449" i="5"/>
  <c r="W2448" i="5"/>
  <c r="W2447" i="5"/>
  <c r="W2446" i="5"/>
  <c r="W2445" i="5"/>
  <c r="W2444" i="5"/>
  <c r="W2443" i="5"/>
  <c r="W2442" i="5"/>
  <c r="W2441" i="5"/>
  <c r="W2440" i="5"/>
  <c r="W2439" i="5"/>
  <c r="W2438" i="5"/>
  <c r="W2437" i="5"/>
  <c r="W2436" i="5"/>
  <c r="W2435" i="5"/>
  <c r="W2434" i="5"/>
  <c r="W2433" i="5"/>
  <c r="W2432" i="5"/>
  <c r="W2431" i="5"/>
  <c r="W2430" i="5"/>
  <c r="W2429" i="5"/>
  <c r="W2428" i="5"/>
  <c r="W2427" i="5"/>
  <c r="W2426" i="5"/>
  <c r="W2425" i="5"/>
  <c r="W2424" i="5"/>
  <c r="W2423" i="5"/>
  <c r="W2422" i="5"/>
  <c r="W2421" i="5"/>
  <c r="W2420" i="5"/>
  <c r="W2419" i="5"/>
  <c r="W2418" i="5"/>
  <c r="W2417" i="5"/>
  <c r="W2416" i="5"/>
  <c r="W2415" i="5"/>
  <c r="W2414" i="5"/>
  <c r="W2413" i="5"/>
  <c r="W2412" i="5"/>
  <c r="W2411" i="5"/>
  <c r="W2410" i="5"/>
  <c r="W2409" i="5"/>
  <c r="W2408" i="5"/>
  <c r="W2407" i="5"/>
  <c r="W2406" i="5"/>
  <c r="W2405" i="5"/>
  <c r="W2404" i="5"/>
  <c r="W2403" i="5"/>
  <c r="W2402" i="5"/>
  <c r="W2401" i="5"/>
  <c r="W2400" i="5"/>
  <c r="W2399" i="5"/>
  <c r="W2398" i="5"/>
  <c r="W2397" i="5"/>
  <c r="W2396" i="5"/>
  <c r="W2395" i="5"/>
  <c r="W2394" i="5"/>
  <c r="W2393" i="5"/>
  <c r="W2392" i="5"/>
  <c r="W2391" i="5"/>
  <c r="W2390" i="5"/>
  <c r="W2389" i="5"/>
  <c r="W2388" i="5"/>
  <c r="W2387" i="5"/>
  <c r="W2386" i="5"/>
  <c r="W2385" i="5"/>
  <c r="W2384" i="5"/>
  <c r="W2383" i="5"/>
  <c r="W2382" i="5"/>
  <c r="W2381" i="5"/>
  <c r="W2380" i="5"/>
  <c r="W2379" i="5"/>
  <c r="W2378" i="5"/>
  <c r="W2377" i="5"/>
  <c r="W2376" i="5"/>
  <c r="W2375" i="5"/>
  <c r="W2374" i="5"/>
  <c r="W2373" i="5"/>
  <c r="W2372" i="5"/>
  <c r="W2371" i="5"/>
  <c r="W2370" i="5"/>
  <c r="W2369" i="5"/>
  <c r="W2368" i="5"/>
  <c r="W2367" i="5"/>
  <c r="W2366" i="5"/>
  <c r="W2365" i="5"/>
  <c r="W2364" i="5"/>
  <c r="W2363" i="5"/>
  <c r="W2362" i="5"/>
  <c r="W2361" i="5"/>
  <c r="W2360" i="5"/>
  <c r="W2359" i="5"/>
  <c r="W2358" i="5"/>
  <c r="W2357" i="5"/>
  <c r="W2356" i="5"/>
  <c r="W2355" i="5"/>
  <c r="W2354" i="5"/>
  <c r="W2353" i="5"/>
  <c r="W2352" i="5"/>
  <c r="W2351" i="5"/>
  <c r="W2350" i="5"/>
  <c r="W2349" i="5"/>
  <c r="W2348" i="5"/>
  <c r="W2347" i="5"/>
  <c r="W2346" i="5"/>
  <c r="W2345" i="5"/>
  <c r="W2344" i="5"/>
  <c r="W2343" i="5"/>
  <c r="W2342" i="5"/>
  <c r="W2341" i="5"/>
  <c r="W2340" i="5"/>
  <c r="W2339" i="5"/>
  <c r="W2338" i="5"/>
  <c r="W2337" i="5"/>
  <c r="W2336" i="5"/>
  <c r="W2335" i="5"/>
  <c r="W2334" i="5"/>
  <c r="W2333" i="5"/>
  <c r="W2332" i="5"/>
  <c r="W2331" i="5"/>
  <c r="W2330" i="5"/>
  <c r="W2329" i="5"/>
  <c r="W2328" i="5"/>
  <c r="W2327" i="5"/>
  <c r="W2326" i="5"/>
  <c r="W2325" i="5"/>
  <c r="W2324" i="5"/>
  <c r="W2323" i="5"/>
  <c r="W2322" i="5"/>
  <c r="W2321" i="5"/>
  <c r="W2320" i="5"/>
  <c r="W2319" i="5"/>
  <c r="W2318" i="5"/>
  <c r="W2317" i="5"/>
  <c r="W2316" i="5"/>
  <c r="W2315" i="5"/>
  <c r="W2314" i="5"/>
  <c r="W2313" i="5"/>
  <c r="W2312" i="5"/>
  <c r="W2311" i="5"/>
  <c r="W2310" i="5"/>
  <c r="W2309" i="5"/>
  <c r="W2308" i="5"/>
  <c r="W2307" i="5"/>
  <c r="W2306" i="5"/>
  <c r="W2305" i="5"/>
  <c r="W2304" i="5"/>
  <c r="W2303" i="5"/>
  <c r="W2302" i="5"/>
  <c r="W2301" i="5"/>
  <c r="W2300" i="5"/>
  <c r="W2299" i="5"/>
  <c r="W2298" i="5"/>
  <c r="W2297" i="5"/>
  <c r="W2296" i="5"/>
  <c r="W2295" i="5"/>
  <c r="W2294" i="5"/>
  <c r="W2293" i="5"/>
  <c r="W2292" i="5"/>
  <c r="W2291" i="5"/>
  <c r="W2290" i="5"/>
  <c r="W2289" i="5"/>
  <c r="W2288" i="5"/>
  <c r="W2287" i="5"/>
  <c r="W2286" i="5"/>
  <c r="W2285" i="5"/>
  <c r="W2284" i="5"/>
  <c r="W2283" i="5"/>
  <c r="W2282" i="5"/>
  <c r="W2281" i="5"/>
  <c r="W2280" i="5"/>
  <c r="W2279" i="5"/>
  <c r="W2278" i="5"/>
  <c r="W2277" i="5"/>
  <c r="W2276" i="5"/>
  <c r="W2275" i="5"/>
  <c r="W2274" i="5"/>
  <c r="W2273" i="5"/>
  <c r="W2272" i="5"/>
  <c r="W2271" i="5"/>
  <c r="W2270" i="5"/>
  <c r="W2269" i="5"/>
  <c r="W2268" i="5"/>
  <c r="W2267" i="5"/>
  <c r="W2266" i="5"/>
  <c r="W2265" i="5"/>
  <c r="W2264" i="5"/>
  <c r="W2263" i="5"/>
  <c r="W2262" i="5"/>
  <c r="W2261" i="5"/>
  <c r="W2260" i="5"/>
  <c r="W2259" i="5"/>
  <c r="W2258" i="5"/>
  <c r="W2257" i="5"/>
  <c r="W2256" i="5"/>
  <c r="W2255" i="5"/>
  <c r="W2254" i="5"/>
  <c r="W2253" i="5"/>
  <c r="W2252" i="5"/>
  <c r="W2251" i="5"/>
  <c r="W2250" i="5"/>
  <c r="W2249" i="5"/>
  <c r="W2248" i="5"/>
  <c r="W2247" i="5"/>
  <c r="W2246" i="5"/>
  <c r="W2245" i="5"/>
  <c r="W2244" i="5"/>
  <c r="W2243" i="5"/>
  <c r="W2242" i="5"/>
  <c r="W2241" i="5"/>
  <c r="W2240" i="5"/>
  <c r="W2239" i="5"/>
  <c r="W2238" i="5"/>
  <c r="W2237" i="5"/>
  <c r="W2236" i="5"/>
  <c r="W2235" i="5"/>
  <c r="W2234" i="5"/>
  <c r="W2233" i="5"/>
  <c r="W2232" i="5"/>
  <c r="W2231" i="5"/>
  <c r="W2230" i="5"/>
  <c r="W2229" i="5"/>
  <c r="W2228" i="5"/>
  <c r="W2227" i="5"/>
  <c r="W2226" i="5"/>
  <c r="W2225" i="5"/>
  <c r="W2224" i="5"/>
  <c r="W2223" i="5"/>
  <c r="W2222" i="5"/>
  <c r="W2221" i="5"/>
  <c r="W2220" i="5"/>
  <c r="W2219" i="5"/>
  <c r="W2218" i="5"/>
  <c r="W2217" i="5"/>
  <c r="W2216" i="5"/>
  <c r="W2215" i="5"/>
  <c r="W2214" i="5"/>
  <c r="W2213" i="5"/>
  <c r="W2212" i="5"/>
  <c r="W2211" i="5"/>
  <c r="W2210" i="5"/>
  <c r="W2209" i="5"/>
  <c r="W2208" i="5"/>
  <c r="W2207" i="5"/>
  <c r="W2206" i="5"/>
  <c r="W2205" i="5"/>
  <c r="W2204" i="5"/>
  <c r="W2203" i="5"/>
  <c r="W2202" i="5"/>
  <c r="W2201" i="5"/>
  <c r="W2200" i="5"/>
  <c r="W2199" i="5"/>
  <c r="W2198" i="5"/>
  <c r="W2197" i="5"/>
  <c r="W2196" i="5"/>
  <c r="W2195" i="5"/>
  <c r="W2194" i="5"/>
  <c r="W2193" i="5"/>
  <c r="W2192" i="5"/>
  <c r="W2191" i="5"/>
  <c r="W2190" i="5"/>
  <c r="W2189" i="5"/>
  <c r="W2188" i="5"/>
  <c r="W2187" i="5"/>
  <c r="W2186" i="5"/>
  <c r="W2185" i="5"/>
  <c r="W2184" i="5"/>
  <c r="W2183" i="5"/>
  <c r="W2182" i="5"/>
  <c r="W2181" i="5"/>
  <c r="W2180" i="5"/>
  <c r="W2179" i="5"/>
  <c r="W2178" i="5"/>
  <c r="W2177" i="5"/>
  <c r="W2176" i="5"/>
  <c r="W2175" i="5"/>
  <c r="W2174" i="5"/>
  <c r="W2173" i="5"/>
  <c r="W2172" i="5"/>
  <c r="W2171" i="5"/>
  <c r="W2170" i="5"/>
  <c r="W2169" i="5"/>
  <c r="W2168" i="5"/>
  <c r="W2167" i="5"/>
  <c r="W2166" i="5"/>
  <c r="W2165" i="5"/>
  <c r="W2164" i="5"/>
  <c r="W2163" i="5"/>
  <c r="W2162" i="5"/>
  <c r="W2161" i="5"/>
  <c r="W2160" i="5"/>
  <c r="W2159" i="5"/>
  <c r="W2158" i="5"/>
  <c r="W2157" i="5"/>
  <c r="W2156" i="5"/>
  <c r="W2155" i="5"/>
  <c r="W2154" i="5"/>
  <c r="W2153" i="5"/>
  <c r="W2152" i="5"/>
  <c r="W2151" i="5"/>
  <c r="W2150" i="5"/>
  <c r="W2149" i="5"/>
  <c r="W2148" i="5"/>
  <c r="W2147" i="5"/>
  <c r="W2146" i="5"/>
  <c r="W2145" i="5"/>
  <c r="W2144" i="5"/>
  <c r="W2143" i="5"/>
  <c r="W2142" i="5"/>
  <c r="W2141" i="5"/>
  <c r="W2140" i="5"/>
  <c r="W2139" i="5"/>
  <c r="W2138" i="5"/>
  <c r="W2137" i="5"/>
  <c r="W2136" i="5"/>
  <c r="W2135" i="5"/>
  <c r="W2134" i="5"/>
  <c r="W2133" i="5"/>
  <c r="W2132" i="5"/>
  <c r="W2131" i="5"/>
  <c r="W2130" i="5"/>
  <c r="W2129" i="5"/>
  <c r="W2128" i="5"/>
  <c r="W2127" i="5"/>
  <c r="W2126" i="5"/>
  <c r="W2125" i="5"/>
  <c r="W2124" i="5"/>
  <c r="W2123" i="5"/>
  <c r="W2122" i="5"/>
  <c r="W2121" i="5"/>
  <c r="W2120" i="5"/>
  <c r="W2119" i="5"/>
  <c r="W2118" i="5"/>
  <c r="W2117" i="5"/>
  <c r="W2116" i="5"/>
  <c r="W2115" i="5"/>
  <c r="W2114" i="5"/>
  <c r="W2113" i="5"/>
  <c r="W2112" i="5"/>
  <c r="W2111" i="5"/>
  <c r="W2110" i="5"/>
  <c r="W2109" i="5"/>
  <c r="W2108" i="5"/>
  <c r="W2107" i="5"/>
  <c r="W2106" i="5"/>
  <c r="W2105" i="5"/>
  <c r="W2104" i="5"/>
  <c r="W2103" i="5"/>
  <c r="W2102" i="5"/>
  <c r="W2101" i="5"/>
  <c r="W2100" i="5"/>
  <c r="W2099" i="5"/>
  <c r="W2098" i="5"/>
  <c r="W2097" i="5"/>
  <c r="W2096" i="5"/>
  <c r="W2095" i="5"/>
  <c r="W2094" i="5"/>
  <c r="W2093" i="5"/>
  <c r="W2092" i="5"/>
  <c r="W2091" i="5"/>
  <c r="W2090" i="5"/>
  <c r="W2089" i="5"/>
  <c r="W2088" i="5"/>
  <c r="W2087" i="5"/>
  <c r="W2086" i="5"/>
  <c r="W2085" i="5"/>
  <c r="W2084" i="5"/>
  <c r="W2083" i="5"/>
  <c r="W2082" i="5"/>
  <c r="W2081" i="5"/>
  <c r="W2080" i="5"/>
  <c r="W2079" i="5"/>
  <c r="W2078" i="5"/>
  <c r="W2077" i="5"/>
  <c r="W2076" i="5"/>
  <c r="W2075" i="5"/>
  <c r="W2074" i="5"/>
  <c r="W2073" i="5"/>
  <c r="W2072" i="5"/>
  <c r="W2071" i="5"/>
  <c r="W2070" i="5"/>
  <c r="W2069" i="5"/>
  <c r="W2068" i="5"/>
  <c r="W2067" i="5"/>
  <c r="W2066" i="5"/>
  <c r="W2065" i="5"/>
  <c r="W2064" i="5"/>
  <c r="W2063" i="5"/>
  <c r="W2062" i="5"/>
  <c r="W2061" i="5"/>
  <c r="W2060" i="5"/>
  <c r="W2059" i="5"/>
  <c r="W2058" i="5"/>
  <c r="W2057" i="5"/>
  <c r="W2056" i="5"/>
  <c r="W2055" i="5"/>
  <c r="W2054" i="5"/>
  <c r="W2053" i="5"/>
  <c r="W2052" i="5"/>
  <c r="W2051" i="5"/>
  <c r="W2050" i="5"/>
  <c r="W2049" i="5"/>
  <c r="W2048" i="5"/>
  <c r="W2047" i="5"/>
  <c r="W2046" i="5"/>
  <c r="W2045" i="5"/>
  <c r="W2044" i="5"/>
  <c r="W2043" i="5"/>
  <c r="W2042" i="5"/>
  <c r="W2041" i="5"/>
  <c r="W2040" i="5"/>
  <c r="W2039" i="5"/>
  <c r="W2038" i="5"/>
  <c r="W2037" i="5"/>
  <c r="W2036" i="5"/>
  <c r="W2035" i="5"/>
  <c r="W2034" i="5"/>
  <c r="W2033" i="5"/>
  <c r="W2032" i="5"/>
  <c r="W2031" i="5"/>
  <c r="W2030" i="5"/>
  <c r="W2029" i="5"/>
  <c r="W2028" i="5"/>
  <c r="W2027" i="5"/>
  <c r="W2026" i="5"/>
  <c r="W2025" i="5"/>
  <c r="W2024" i="5"/>
  <c r="W2023" i="5"/>
  <c r="W2022" i="5"/>
  <c r="W2021" i="5"/>
  <c r="W2020" i="5"/>
  <c r="W2019" i="5"/>
  <c r="W2018" i="5"/>
  <c r="W2017" i="5"/>
  <c r="W2016" i="5"/>
  <c r="W2015" i="5"/>
  <c r="W2014" i="5"/>
  <c r="W2013" i="5"/>
  <c r="W2012" i="5"/>
  <c r="W2011" i="5"/>
  <c r="W2010" i="5"/>
  <c r="W2009" i="5"/>
  <c r="W2008" i="5"/>
  <c r="W2007" i="5"/>
  <c r="W2006" i="5"/>
  <c r="W2005" i="5"/>
  <c r="W2004" i="5"/>
  <c r="W2003" i="5"/>
  <c r="W2002" i="5"/>
  <c r="W2001" i="5"/>
  <c r="W2000" i="5"/>
  <c r="W1999" i="5"/>
  <c r="W1998" i="5"/>
  <c r="W1997" i="5"/>
  <c r="W1996" i="5"/>
  <c r="W1995" i="5"/>
  <c r="W1994" i="5"/>
  <c r="W1993" i="5"/>
  <c r="W1992" i="5"/>
  <c r="W1991" i="5"/>
  <c r="W1990" i="5"/>
  <c r="W1989" i="5"/>
  <c r="W1988" i="5"/>
  <c r="W1987" i="5"/>
  <c r="W1986" i="5"/>
  <c r="W1985" i="5"/>
  <c r="W1984" i="5"/>
  <c r="W1983" i="5"/>
  <c r="W1982" i="5"/>
  <c r="W1981" i="5"/>
  <c r="W1980" i="5"/>
  <c r="W1979" i="5"/>
  <c r="W1978" i="5"/>
  <c r="W1977" i="5"/>
  <c r="W1976" i="5"/>
  <c r="W1975" i="5"/>
  <c r="W1974" i="5"/>
  <c r="W1973" i="5"/>
  <c r="W1972" i="5"/>
  <c r="W1971" i="5"/>
  <c r="W1970" i="5"/>
  <c r="W1969" i="5"/>
  <c r="W1968" i="5"/>
  <c r="W1967" i="5"/>
  <c r="W1966" i="5"/>
  <c r="W1965" i="5"/>
  <c r="W1964" i="5"/>
  <c r="W1963" i="5"/>
  <c r="W1962" i="5"/>
  <c r="W1961" i="5"/>
  <c r="W1960" i="5"/>
  <c r="W1959" i="5"/>
  <c r="W1958" i="5"/>
  <c r="W1957" i="5"/>
  <c r="W1956" i="5"/>
  <c r="W1955" i="5"/>
  <c r="W1954" i="5"/>
  <c r="W1953" i="5"/>
  <c r="W1952" i="5"/>
  <c r="W1951" i="5"/>
  <c r="W1950" i="5"/>
  <c r="W1949" i="5"/>
  <c r="W1948" i="5"/>
  <c r="W1947" i="5"/>
  <c r="W1946" i="5"/>
  <c r="W1945" i="5"/>
  <c r="W1944" i="5"/>
  <c r="W1943" i="5"/>
  <c r="W1942" i="5"/>
  <c r="W1941" i="5"/>
  <c r="W1940" i="5"/>
  <c r="W1939" i="5"/>
  <c r="W1938" i="5"/>
  <c r="W1937" i="5"/>
  <c r="W1936" i="5"/>
  <c r="W1935" i="5"/>
  <c r="W1934" i="5"/>
  <c r="W1933" i="5"/>
  <c r="W1932" i="5"/>
  <c r="W1931" i="5"/>
  <c r="W1930" i="5"/>
  <c r="W1929" i="5"/>
  <c r="W1928" i="5"/>
  <c r="W1927" i="5"/>
  <c r="W1926" i="5"/>
  <c r="W1925" i="5"/>
  <c r="W1924" i="5"/>
  <c r="W1923" i="5"/>
  <c r="W1922" i="5"/>
  <c r="W1921" i="5"/>
  <c r="W1920" i="5"/>
  <c r="W1919" i="5"/>
  <c r="W1918" i="5"/>
  <c r="W1917" i="5"/>
  <c r="W1916" i="5"/>
  <c r="W1915" i="5"/>
  <c r="W1914" i="5"/>
  <c r="W1913" i="5"/>
  <c r="W1912" i="5"/>
  <c r="W1911" i="5"/>
  <c r="W1910" i="5"/>
  <c r="W1909" i="5"/>
  <c r="W1908" i="5"/>
  <c r="W1907" i="5"/>
  <c r="W1906" i="5"/>
  <c r="W1905" i="5"/>
  <c r="W1904" i="5"/>
  <c r="W1903" i="5"/>
  <c r="W1902" i="5"/>
  <c r="W1901" i="5"/>
  <c r="W1900" i="5"/>
  <c r="W1899" i="5"/>
  <c r="W1898" i="5"/>
  <c r="W1897" i="5"/>
  <c r="W1896" i="5"/>
  <c r="W1895" i="5"/>
  <c r="W1894" i="5"/>
  <c r="W1893" i="5"/>
  <c r="W1892" i="5"/>
  <c r="W1891" i="5"/>
  <c r="W1890" i="5"/>
  <c r="W1889" i="5"/>
  <c r="W1888" i="5"/>
  <c r="W1887" i="5"/>
  <c r="W1886" i="5"/>
  <c r="W1885" i="5"/>
  <c r="W1884" i="5"/>
  <c r="W1883" i="5"/>
  <c r="W1882" i="5"/>
  <c r="W1881" i="5"/>
  <c r="W1880" i="5"/>
  <c r="W1879" i="5"/>
  <c r="W1878" i="5"/>
  <c r="W1877" i="5"/>
  <c r="W1876" i="5"/>
  <c r="W1875" i="5"/>
  <c r="W1874" i="5"/>
  <c r="W1873" i="5"/>
  <c r="W1872" i="5"/>
  <c r="W1871" i="5"/>
  <c r="W1870" i="5"/>
  <c r="W1869" i="5"/>
  <c r="W1868" i="5"/>
  <c r="W1867" i="5"/>
  <c r="W1866" i="5"/>
  <c r="W1865" i="5"/>
  <c r="W1864" i="5"/>
  <c r="W1863" i="5"/>
  <c r="W1862" i="5"/>
  <c r="W1861" i="5"/>
  <c r="W1860" i="5"/>
  <c r="W1859" i="5"/>
  <c r="W1858" i="5"/>
  <c r="W1857" i="5"/>
  <c r="W1856" i="5"/>
  <c r="W1855" i="5"/>
  <c r="W1854" i="5"/>
  <c r="W1853" i="5"/>
  <c r="W1852" i="5"/>
  <c r="W1851" i="5"/>
  <c r="W1850" i="5"/>
  <c r="W1849" i="5"/>
  <c r="W1848" i="5"/>
  <c r="W1847" i="5"/>
  <c r="W1846" i="5"/>
  <c r="W1845" i="5"/>
  <c r="W1844" i="5"/>
  <c r="W1843" i="5"/>
  <c r="W1842" i="5"/>
  <c r="W1841" i="5"/>
  <c r="W1840" i="5"/>
  <c r="W1839" i="5"/>
  <c r="W1838" i="5"/>
  <c r="W1837" i="5"/>
  <c r="W1836" i="5"/>
  <c r="W1835" i="5"/>
  <c r="W1834" i="5"/>
  <c r="W1833" i="5"/>
  <c r="W1832" i="5"/>
  <c r="W1831" i="5"/>
  <c r="W1830" i="5"/>
  <c r="W1829" i="5"/>
  <c r="W1828" i="5"/>
  <c r="W1827" i="5"/>
  <c r="W1826" i="5"/>
  <c r="W1825" i="5"/>
  <c r="W1824" i="5"/>
  <c r="W1823" i="5"/>
  <c r="W1822" i="5"/>
  <c r="W1821" i="5"/>
  <c r="W1820" i="5"/>
  <c r="W1819" i="5"/>
  <c r="W1818" i="5"/>
  <c r="W1817" i="5"/>
  <c r="W1816" i="5"/>
  <c r="W1815" i="5"/>
  <c r="W1814" i="5"/>
  <c r="W1813" i="5"/>
  <c r="W1812" i="5"/>
  <c r="W1811" i="5"/>
  <c r="W1810" i="5"/>
  <c r="W1809" i="5"/>
  <c r="W1808" i="5"/>
  <c r="W1807" i="5"/>
  <c r="W1806" i="5"/>
  <c r="W1805" i="5"/>
  <c r="W1804" i="5"/>
  <c r="W1803" i="5"/>
  <c r="W1802" i="5"/>
  <c r="W1801" i="5"/>
  <c r="W1800" i="5"/>
  <c r="W1799" i="5"/>
  <c r="W1798" i="5"/>
  <c r="W1797" i="5"/>
  <c r="W1796" i="5"/>
  <c r="W1795" i="5"/>
  <c r="W1794" i="5"/>
  <c r="W1793" i="5"/>
  <c r="W1792" i="5"/>
  <c r="W1791" i="5"/>
  <c r="W1790" i="5"/>
  <c r="W1789" i="5"/>
  <c r="W1788" i="5"/>
  <c r="W1787" i="5"/>
  <c r="W1786" i="5"/>
  <c r="W1785" i="5"/>
  <c r="W1784" i="5"/>
  <c r="W1783" i="5"/>
  <c r="W1782" i="5"/>
  <c r="W1781" i="5"/>
  <c r="W1780" i="5"/>
  <c r="W1779" i="5"/>
  <c r="W1778" i="5"/>
  <c r="W1777" i="5"/>
  <c r="W1776" i="5"/>
  <c r="W1775" i="5"/>
  <c r="W1774" i="5"/>
  <c r="W1773" i="5"/>
  <c r="W1772" i="5"/>
  <c r="W1771" i="5"/>
  <c r="W1770" i="5"/>
  <c r="W1769" i="5"/>
  <c r="W1768" i="5"/>
  <c r="W1767" i="5"/>
  <c r="W1766" i="5"/>
  <c r="W1765" i="5"/>
  <c r="W1764" i="5"/>
  <c r="W1763" i="5"/>
  <c r="W1762" i="5"/>
  <c r="W1761" i="5"/>
  <c r="W1760" i="5"/>
  <c r="W1759" i="5"/>
  <c r="W1758" i="5"/>
  <c r="W1757" i="5"/>
  <c r="W1756" i="5"/>
  <c r="W1755" i="5"/>
  <c r="W1754" i="5"/>
  <c r="W1753" i="5"/>
  <c r="W1752" i="5"/>
  <c r="W1751" i="5"/>
  <c r="W1750" i="5"/>
  <c r="W1749" i="5"/>
  <c r="W1748" i="5"/>
  <c r="W1747" i="5"/>
  <c r="W1746" i="5"/>
  <c r="W1745" i="5"/>
  <c r="W1744" i="5"/>
  <c r="W1743" i="5"/>
  <c r="W1742" i="5"/>
  <c r="W1741" i="5"/>
  <c r="W1740" i="5"/>
  <c r="W1739" i="5"/>
  <c r="W1738" i="5"/>
  <c r="W1737" i="5"/>
  <c r="W1736" i="5"/>
  <c r="W1735" i="5"/>
  <c r="W1734" i="5"/>
  <c r="W1733" i="5"/>
  <c r="W1732" i="5"/>
  <c r="W1731" i="5"/>
  <c r="W1730" i="5"/>
  <c r="W1729" i="5"/>
  <c r="W1728" i="5"/>
  <c r="W1727" i="5"/>
  <c r="W1726" i="5"/>
  <c r="W1725" i="5"/>
  <c r="W1724" i="5"/>
  <c r="W1723" i="5"/>
  <c r="W1722" i="5"/>
  <c r="W1721" i="5"/>
  <c r="W1720" i="5"/>
  <c r="W1719" i="5"/>
  <c r="W1718" i="5"/>
  <c r="W1717" i="5"/>
  <c r="W1716" i="5"/>
  <c r="W1715" i="5"/>
  <c r="W1714" i="5"/>
  <c r="W1713" i="5"/>
  <c r="W1712" i="5"/>
  <c r="W1711" i="5"/>
  <c r="W1710" i="5"/>
  <c r="W1709" i="5"/>
  <c r="W1708" i="5"/>
  <c r="W1707" i="5"/>
  <c r="W1706" i="5"/>
  <c r="W1705" i="5"/>
  <c r="W1704" i="5"/>
  <c r="W1703" i="5"/>
  <c r="W1702" i="5"/>
  <c r="W1701" i="5"/>
  <c r="W1700" i="5"/>
  <c r="W1699" i="5"/>
  <c r="W1698" i="5"/>
  <c r="W1697" i="5"/>
  <c r="W1696" i="5"/>
  <c r="W1695" i="5"/>
  <c r="W1694" i="5"/>
  <c r="W1693" i="5"/>
  <c r="W1692" i="5"/>
  <c r="W1691" i="5"/>
  <c r="W1690" i="5"/>
  <c r="W1689" i="5"/>
  <c r="W1688" i="5"/>
  <c r="W1687" i="5"/>
  <c r="W1686" i="5"/>
  <c r="W1685" i="5"/>
  <c r="W1684" i="5"/>
  <c r="W1683" i="5"/>
  <c r="W1682" i="5"/>
  <c r="W1681" i="5"/>
  <c r="W1680" i="5"/>
  <c r="W1679" i="5"/>
  <c r="W1678" i="5"/>
  <c r="W1677" i="5"/>
  <c r="W1676" i="5"/>
  <c r="W1675" i="5"/>
  <c r="W1674" i="5"/>
  <c r="W1673" i="5"/>
  <c r="W1672" i="5"/>
  <c r="W1671" i="5"/>
  <c r="W1670" i="5"/>
  <c r="W1669" i="5"/>
  <c r="W1668" i="5"/>
  <c r="W1667" i="5"/>
  <c r="W1666" i="5"/>
  <c r="W1665" i="5"/>
  <c r="W1664" i="5"/>
  <c r="W1663" i="5"/>
  <c r="W1662" i="5"/>
  <c r="W1661" i="5"/>
  <c r="W1660" i="5"/>
  <c r="W1659" i="5"/>
  <c r="W1658" i="5"/>
  <c r="W1657" i="5"/>
  <c r="W1656" i="5"/>
  <c r="W1655" i="5"/>
  <c r="W1654" i="5"/>
  <c r="W1653" i="5"/>
  <c r="W1652" i="5"/>
  <c r="W1651" i="5"/>
  <c r="W1650" i="5"/>
  <c r="W1649" i="5"/>
  <c r="W1648" i="5"/>
  <c r="W1647" i="5"/>
  <c r="W1646" i="5"/>
  <c r="W1645" i="5"/>
  <c r="W1644" i="5"/>
  <c r="W1643" i="5"/>
  <c r="W1642" i="5"/>
  <c r="W1641" i="5"/>
  <c r="W1640" i="5"/>
  <c r="W1639" i="5"/>
  <c r="W1638" i="5"/>
  <c r="W1637" i="5"/>
  <c r="W1636" i="5"/>
  <c r="W1635" i="5"/>
  <c r="W1634" i="5"/>
  <c r="W1633" i="5"/>
  <c r="W1632" i="5"/>
  <c r="W1631" i="5"/>
  <c r="W1630" i="5"/>
  <c r="W1629" i="5"/>
  <c r="W1628" i="5"/>
  <c r="W1627" i="5"/>
  <c r="W1626" i="5"/>
  <c r="W1625" i="5"/>
  <c r="W1624" i="5"/>
  <c r="W1623" i="5"/>
  <c r="W1622" i="5"/>
  <c r="W1621" i="5"/>
  <c r="W1620" i="5"/>
  <c r="W1619" i="5"/>
  <c r="W1618" i="5"/>
  <c r="W1617" i="5"/>
  <c r="W1616" i="5"/>
  <c r="W1615" i="5"/>
  <c r="W1614" i="5"/>
  <c r="W1613" i="5"/>
  <c r="W1612" i="5"/>
  <c r="W1611" i="5"/>
  <c r="W1610" i="5"/>
  <c r="W1609" i="5"/>
  <c r="W1608" i="5"/>
  <c r="W1607" i="5"/>
  <c r="W1606" i="5"/>
  <c r="W1605" i="5"/>
  <c r="W1604" i="5"/>
  <c r="W1603" i="5"/>
  <c r="W1602" i="5"/>
  <c r="W1601" i="5"/>
  <c r="W1600" i="5"/>
  <c r="W1599" i="5"/>
  <c r="W1598" i="5"/>
  <c r="W1597" i="5"/>
  <c r="W1596" i="5"/>
  <c r="W1595" i="5"/>
  <c r="W1594" i="5"/>
  <c r="W1593" i="5"/>
  <c r="W1592" i="5"/>
  <c r="W1591" i="5"/>
  <c r="W1590" i="5"/>
  <c r="W1589" i="5"/>
  <c r="W1588" i="5"/>
  <c r="W1587" i="5"/>
  <c r="W1586" i="5"/>
  <c r="W1585" i="5"/>
  <c r="W1584" i="5"/>
  <c r="W1583" i="5"/>
  <c r="W1582" i="5"/>
  <c r="W1581" i="5"/>
  <c r="W1580" i="5"/>
  <c r="W1579" i="5"/>
  <c r="W1578" i="5"/>
  <c r="W1577" i="5"/>
  <c r="W1576" i="5"/>
  <c r="W1575" i="5"/>
  <c r="W1574" i="5"/>
  <c r="W1573" i="5"/>
  <c r="W1572" i="5"/>
  <c r="W1571" i="5"/>
  <c r="W1570" i="5"/>
  <c r="W1569" i="5"/>
  <c r="W1568" i="5"/>
  <c r="W1567" i="5"/>
  <c r="W1566" i="5"/>
  <c r="W1565" i="5"/>
  <c r="W1564" i="5"/>
  <c r="W1563" i="5"/>
  <c r="W1562" i="5"/>
  <c r="W1561" i="5"/>
  <c r="W1560" i="5"/>
  <c r="W1559" i="5"/>
  <c r="W1558" i="5"/>
  <c r="W1557" i="5"/>
  <c r="W1556" i="5"/>
  <c r="W1555" i="5"/>
  <c r="W1554" i="5"/>
  <c r="W1553" i="5"/>
  <c r="W1552" i="5"/>
  <c r="W1551" i="5"/>
  <c r="W1550" i="5"/>
  <c r="W1549" i="5"/>
  <c r="W1548" i="5"/>
  <c r="W1547" i="5"/>
  <c r="W1546" i="5"/>
  <c r="W1545" i="5"/>
  <c r="W1544" i="5"/>
  <c r="W1543" i="5"/>
  <c r="W1542" i="5"/>
  <c r="W1541" i="5"/>
  <c r="W1540" i="5"/>
  <c r="W1539" i="5"/>
  <c r="W1538" i="5"/>
  <c r="W1537" i="5"/>
  <c r="W1536" i="5"/>
  <c r="W1535" i="5"/>
  <c r="W1534" i="5"/>
  <c r="W1533" i="5"/>
  <c r="W1532" i="5"/>
  <c r="W1531" i="5"/>
  <c r="W1530" i="5"/>
  <c r="W1529" i="5"/>
  <c r="W1528" i="5"/>
  <c r="W1527" i="5"/>
  <c r="W1526" i="5"/>
  <c r="W1525" i="5"/>
  <c r="W1524" i="5"/>
  <c r="W1523" i="5"/>
  <c r="W1522" i="5"/>
  <c r="W1521" i="5"/>
  <c r="W1520" i="5"/>
  <c r="W1519" i="5"/>
  <c r="W1518" i="5"/>
  <c r="W1517" i="5"/>
  <c r="W1516" i="5"/>
  <c r="W1515" i="5"/>
  <c r="W1514" i="5"/>
  <c r="W1513" i="5"/>
  <c r="W1512" i="5"/>
  <c r="W1511" i="5"/>
  <c r="W1510" i="5"/>
  <c r="W1509" i="5"/>
  <c r="W1508" i="5"/>
  <c r="W1507" i="5"/>
  <c r="W1506" i="5"/>
  <c r="W1505" i="5"/>
  <c r="W1504" i="5"/>
  <c r="W1503" i="5"/>
  <c r="W1502" i="5"/>
  <c r="W1501" i="5"/>
  <c r="W1500" i="5"/>
  <c r="W1499" i="5"/>
  <c r="W1498" i="5"/>
  <c r="W1497" i="5"/>
  <c r="W1496" i="5"/>
  <c r="W1495" i="5"/>
  <c r="W1494" i="5"/>
  <c r="W1493" i="5"/>
  <c r="W1492" i="5"/>
  <c r="W1491" i="5"/>
  <c r="W1490" i="5"/>
  <c r="W1489" i="5"/>
  <c r="W1488" i="5"/>
  <c r="W1487" i="5"/>
  <c r="W1486" i="5"/>
  <c r="W1485" i="5"/>
  <c r="W1484" i="5"/>
  <c r="W1483" i="5"/>
  <c r="W1482" i="5"/>
  <c r="W1481" i="5"/>
  <c r="W1480" i="5"/>
  <c r="W1479" i="5"/>
  <c r="W1478" i="5"/>
  <c r="W1477" i="5"/>
  <c r="W1476" i="5"/>
  <c r="W1475" i="5"/>
  <c r="W1474" i="5"/>
  <c r="W1473" i="5"/>
  <c r="W1472" i="5"/>
  <c r="W1471" i="5"/>
  <c r="W1470" i="5"/>
  <c r="W1469" i="5"/>
  <c r="W1468" i="5"/>
  <c r="W1467" i="5"/>
  <c r="W1466" i="5"/>
  <c r="W1465" i="5"/>
  <c r="W1464" i="5"/>
  <c r="W1463" i="5"/>
  <c r="W1462" i="5"/>
  <c r="W1461" i="5"/>
  <c r="W1460" i="5"/>
  <c r="W1459" i="5"/>
  <c r="W1458" i="5"/>
  <c r="W1457" i="5"/>
  <c r="W1456" i="5"/>
  <c r="W1455" i="5"/>
  <c r="W1454" i="5"/>
  <c r="W1453" i="5"/>
  <c r="W1452" i="5"/>
  <c r="W1451" i="5"/>
  <c r="W1450" i="5"/>
  <c r="W1449" i="5"/>
  <c r="W1448" i="5"/>
  <c r="W1447" i="5"/>
  <c r="W1446" i="5"/>
  <c r="W1445" i="5"/>
  <c r="W1444" i="5"/>
  <c r="W1443" i="5"/>
  <c r="W1442" i="5"/>
  <c r="W1441" i="5"/>
  <c r="W1440" i="5"/>
  <c r="W1439" i="5"/>
  <c r="W1438" i="5"/>
  <c r="W1437" i="5"/>
  <c r="W1436" i="5"/>
  <c r="W1435" i="5"/>
  <c r="W1434" i="5"/>
  <c r="W1433" i="5"/>
  <c r="W1432" i="5"/>
  <c r="W1431" i="5"/>
  <c r="W1430" i="5"/>
  <c r="W1429" i="5"/>
  <c r="W1428" i="5"/>
  <c r="W1427" i="5"/>
  <c r="W1426" i="5"/>
  <c r="W1425" i="5"/>
  <c r="W1424" i="5"/>
  <c r="W1423" i="5"/>
  <c r="W1422" i="5"/>
  <c r="W1421" i="5"/>
  <c r="W1420" i="5"/>
  <c r="W1419" i="5"/>
  <c r="W1418" i="5"/>
  <c r="W1417" i="5"/>
  <c r="W1416" i="5"/>
  <c r="W1415" i="5"/>
  <c r="W1414" i="5"/>
  <c r="W1413" i="5"/>
  <c r="W1412" i="5"/>
  <c r="W1411" i="5"/>
  <c r="W1410" i="5"/>
  <c r="W1409" i="5"/>
  <c r="W1408" i="5"/>
  <c r="W1407" i="5"/>
  <c r="W1406" i="5"/>
  <c r="W1405" i="5"/>
  <c r="W1404" i="5"/>
  <c r="W1403" i="5"/>
  <c r="W1402" i="5"/>
  <c r="W1401" i="5"/>
  <c r="W1400" i="5"/>
  <c r="W1399" i="5"/>
  <c r="W1398" i="5"/>
  <c r="W1397" i="5"/>
  <c r="W1396" i="5"/>
  <c r="W1395" i="5"/>
  <c r="W1394" i="5"/>
  <c r="W1393" i="5"/>
  <c r="W1392" i="5"/>
  <c r="W1391" i="5"/>
  <c r="W1390" i="5"/>
  <c r="W1389" i="5"/>
  <c r="W1388" i="5"/>
  <c r="W1387" i="5"/>
  <c r="W1386" i="5"/>
  <c r="W1385" i="5"/>
  <c r="W1384" i="5"/>
  <c r="W1383" i="5"/>
  <c r="W1382" i="5"/>
  <c r="W1381" i="5"/>
  <c r="W1380" i="5"/>
  <c r="W1379" i="5"/>
  <c r="W1378" i="5"/>
  <c r="W1377" i="5"/>
  <c r="W1376" i="5"/>
  <c r="W1375" i="5"/>
  <c r="W1374" i="5"/>
  <c r="W1373" i="5"/>
  <c r="W1372" i="5"/>
  <c r="W1371" i="5"/>
  <c r="W1370" i="5"/>
  <c r="W1369" i="5"/>
  <c r="W1368" i="5"/>
  <c r="W1367" i="5"/>
  <c r="W1366" i="5"/>
  <c r="W1365" i="5"/>
  <c r="W1364" i="5"/>
  <c r="W1363" i="5"/>
  <c r="W1362" i="5"/>
  <c r="W1361" i="5"/>
  <c r="W1360" i="5"/>
  <c r="W1359" i="5"/>
  <c r="W1358" i="5"/>
  <c r="W1357" i="5"/>
  <c r="W1356" i="5"/>
  <c r="W1355" i="5"/>
  <c r="W1354" i="5"/>
  <c r="W1353" i="5"/>
  <c r="W1352" i="5"/>
  <c r="W1351" i="5"/>
  <c r="W1350" i="5"/>
  <c r="W1349" i="5"/>
  <c r="W1348" i="5"/>
  <c r="W1347" i="5"/>
  <c r="W1346" i="5"/>
  <c r="W1345" i="5"/>
  <c r="W1344" i="5"/>
  <c r="W1343" i="5"/>
  <c r="W1342" i="5"/>
  <c r="W1341" i="5"/>
  <c r="W1340" i="5"/>
  <c r="W1339" i="5"/>
  <c r="W1338" i="5"/>
  <c r="W1337" i="5"/>
  <c r="W1336" i="5"/>
  <c r="W1335" i="5"/>
  <c r="W1334" i="5"/>
  <c r="W1333" i="5"/>
  <c r="W1332" i="5"/>
  <c r="W1331" i="5"/>
  <c r="W1330" i="5"/>
  <c r="W1329" i="5"/>
  <c r="W1328" i="5"/>
  <c r="W1327" i="5"/>
  <c r="W1326" i="5"/>
  <c r="W1325" i="5"/>
  <c r="W1324" i="5"/>
  <c r="W1323" i="5"/>
  <c r="W1322" i="5"/>
  <c r="W1321" i="5"/>
  <c r="W1320" i="5"/>
  <c r="W1319" i="5"/>
  <c r="W1318" i="5"/>
  <c r="W1317" i="5"/>
  <c r="W1316" i="5"/>
  <c r="W1315" i="5"/>
  <c r="W1314" i="5"/>
  <c r="W1313" i="5"/>
  <c r="W1312" i="5"/>
  <c r="W1311" i="5"/>
  <c r="W1310" i="5"/>
  <c r="W1309" i="5"/>
  <c r="W1308" i="5"/>
  <c r="W1307" i="5"/>
  <c r="W1306" i="5"/>
  <c r="W1305" i="5"/>
  <c r="W1304" i="5"/>
  <c r="W1303" i="5"/>
  <c r="W1302" i="5"/>
  <c r="W1301" i="5"/>
  <c r="W1300" i="5"/>
  <c r="W1299" i="5"/>
  <c r="W1298" i="5"/>
  <c r="W1297" i="5"/>
  <c r="W1296" i="5"/>
  <c r="W1295" i="5"/>
  <c r="W1294" i="5"/>
  <c r="W1293" i="5"/>
  <c r="W1292" i="5"/>
  <c r="W1291" i="5"/>
  <c r="W1290" i="5"/>
  <c r="W1289" i="5"/>
  <c r="W1288" i="5"/>
  <c r="W1287" i="5"/>
  <c r="W1286" i="5"/>
  <c r="W1285" i="5"/>
  <c r="W1284" i="5"/>
  <c r="W1283" i="5"/>
  <c r="W1282" i="5"/>
  <c r="W1281" i="5"/>
  <c r="W1280" i="5"/>
  <c r="W1279" i="5"/>
  <c r="W1278" i="5"/>
  <c r="W1277" i="5"/>
  <c r="W1276" i="5"/>
  <c r="W1275" i="5"/>
  <c r="W1274" i="5"/>
  <c r="W1273" i="5"/>
  <c r="W1272" i="5"/>
  <c r="W1271" i="5"/>
  <c r="W1270" i="5"/>
  <c r="W1269" i="5"/>
  <c r="W1268" i="5"/>
  <c r="W1267" i="5"/>
  <c r="W1266" i="5"/>
  <c r="W1265" i="5"/>
  <c r="W1264" i="5"/>
  <c r="W1263" i="5"/>
  <c r="W1262" i="5"/>
  <c r="W1261" i="5"/>
  <c r="W1260" i="5"/>
  <c r="W1259" i="5"/>
  <c r="W1258" i="5"/>
  <c r="W1257" i="5"/>
  <c r="W1256" i="5"/>
  <c r="W1255" i="5"/>
  <c r="W1254" i="5"/>
  <c r="W1253" i="5"/>
  <c r="W1252" i="5"/>
  <c r="W1251" i="5"/>
  <c r="W1250" i="5"/>
  <c r="W1249" i="5"/>
  <c r="W1248" i="5"/>
  <c r="W1247" i="5"/>
  <c r="W1246" i="5"/>
  <c r="W1245" i="5"/>
  <c r="W1244" i="5"/>
  <c r="W1243" i="5"/>
  <c r="W1242" i="5"/>
  <c r="W1241" i="5"/>
  <c r="W1240" i="5"/>
  <c r="W1239" i="5"/>
  <c r="W1238" i="5"/>
  <c r="W1237" i="5"/>
  <c r="W1236" i="5"/>
  <c r="W1235" i="5"/>
  <c r="W1234" i="5"/>
  <c r="W1233" i="5"/>
  <c r="W1232" i="5"/>
  <c r="W1231" i="5"/>
  <c r="W1230" i="5"/>
  <c r="W1229" i="5"/>
  <c r="W1228" i="5"/>
  <c r="W1227" i="5"/>
  <c r="W1226" i="5"/>
  <c r="W1225" i="5"/>
  <c r="W1224" i="5"/>
  <c r="W1223" i="5"/>
  <c r="W1222" i="5"/>
  <c r="W1221" i="5"/>
  <c r="W1220" i="5"/>
  <c r="W1219" i="5"/>
  <c r="W1218" i="5"/>
  <c r="W1217" i="5"/>
  <c r="W1216" i="5"/>
  <c r="W1215" i="5"/>
  <c r="W1214" i="5"/>
  <c r="W1213" i="5"/>
  <c r="W1212" i="5"/>
  <c r="W1211" i="5"/>
  <c r="W1210" i="5"/>
  <c r="W1209" i="5"/>
  <c r="W1208" i="5"/>
  <c r="W1207" i="5"/>
  <c r="W1206" i="5"/>
  <c r="W1205" i="5"/>
  <c r="W1204" i="5"/>
  <c r="W1203" i="5"/>
  <c r="W1202" i="5"/>
  <c r="W1201" i="5"/>
  <c r="W1200" i="5"/>
  <c r="W1199" i="5"/>
  <c r="W1198" i="5"/>
  <c r="W1197" i="5"/>
  <c r="W1196" i="5"/>
  <c r="W1195" i="5"/>
  <c r="W1194" i="5"/>
  <c r="W1193" i="5"/>
  <c r="W1192" i="5"/>
  <c r="W1191" i="5"/>
  <c r="W1190" i="5"/>
  <c r="W1189" i="5"/>
  <c r="W1188" i="5"/>
  <c r="W1187" i="5"/>
  <c r="W1186" i="5"/>
  <c r="W1185" i="5"/>
  <c r="W1184" i="5"/>
  <c r="W1183" i="5"/>
  <c r="W1182" i="5"/>
  <c r="W1181" i="5"/>
  <c r="W1180" i="5"/>
  <c r="W1179" i="5"/>
  <c r="W1178" i="5"/>
  <c r="W1177" i="5"/>
  <c r="W1176" i="5"/>
  <c r="W1175" i="5"/>
  <c r="W1174" i="5"/>
  <c r="W1173" i="5"/>
  <c r="W1172" i="5"/>
  <c r="W1171" i="5"/>
  <c r="W1170" i="5"/>
  <c r="W1169" i="5"/>
  <c r="W1168" i="5"/>
  <c r="W1167" i="5"/>
  <c r="W1166" i="5"/>
  <c r="W1165" i="5"/>
  <c r="W1164" i="5"/>
  <c r="W1163" i="5"/>
  <c r="W1162" i="5"/>
  <c r="W1161" i="5"/>
  <c r="W1160" i="5"/>
  <c r="W1159" i="5"/>
  <c r="W1158" i="5"/>
  <c r="W1157" i="5"/>
  <c r="W1156" i="5"/>
  <c r="W1155" i="5"/>
  <c r="W1154" i="5"/>
  <c r="W1153" i="5"/>
  <c r="W1152" i="5"/>
  <c r="W1151" i="5"/>
  <c r="W1150" i="5"/>
  <c r="W1149" i="5"/>
  <c r="W1148" i="5"/>
  <c r="W1147" i="5"/>
  <c r="W1146" i="5"/>
  <c r="W1145" i="5"/>
  <c r="W1144" i="5"/>
  <c r="W1143" i="5"/>
  <c r="W1142" i="5"/>
  <c r="W1141" i="5"/>
  <c r="W1140" i="5"/>
  <c r="W1139" i="5"/>
  <c r="W1138" i="5"/>
  <c r="W1137" i="5"/>
  <c r="W1136" i="5"/>
  <c r="W1135" i="5"/>
  <c r="W1134" i="5"/>
  <c r="W1133" i="5"/>
  <c r="W1132" i="5"/>
  <c r="W1131" i="5"/>
  <c r="W1130" i="5"/>
  <c r="W1129" i="5"/>
  <c r="W1128" i="5"/>
  <c r="W1127" i="5"/>
  <c r="W1126" i="5"/>
  <c r="W1125" i="5"/>
  <c r="W1124" i="5"/>
  <c r="W1123" i="5"/>
  <c r="W1122" i="5"/>
  <c r="W1121" i="5"/>
  <c r="W1120" i="5"/>
  <c r="W1119" i="5"/>
  <c r="W1118" i="5"/>
  <c r="W1117" i="5"/>
  <c r="W1116" i="5"/>
  <c r="W1115" i="5"/>
  <c r="W1114" i="5"/>
  <c r="W1113" i="5"/>
  <c r="W1112" i="5"/>
  <c r="W1111" i="5"/>
  <c r="W1110" i="5"/>
  <c r="W1109" i="5"/>
  <c r="W1108" i="5"/>
  <c r="W1107" i="5"/>
  <c r="W1106" i="5"/>
  <c r="W1105" i="5"/>
  <c r="W1104" i="5"/>
  <c r="W1103" i="5"/>
  <c r="W1102" i="5"/>
  <c r="W1101" i="5"/>
  <c r="W1100" i="5"/>
  <c r="W1099" i="5"/>
  <c r="W1098" i="5"/>
  <c r="W1097" i="5"/>
  <c r="W1096" i="5"/>
  <c r="W1095" i="5"/>
  <c r="W1094" i="5"/>
  <c r="W1093" i="5"/>
  <c r="W1092" i="5"/>
  <c r="W1091" i="5"/>
  <c r="W1090" i="5"/>
  <c r="W1089" i="5"/>
  <c r="W1088" i="5"/>
  <c r="W1087" i="5"/>
  <c r="W1086" i="5"/>
  <c r="W1085" i="5"/>
  <c r="W1084" i="5"/>
  <c r="W1083" i="5"/>
  <c r="W1082" i="5"/>
  <c r="W1081" i="5"/>
  <c r="W1080" i="5"/>
  <c r="W1079" i="5"/>
  <c r="W1078" i="5"/>
  <c r="W1077" i="5"/>
  <c r="W1076" i="5"/>
  <c r="W1075" i="5"/>
  <c r="W1074" i="5"/>
  <c r="W1073" i="5"/>
  <c r="W1072" i="5"/>
  <c r="W1071" i="5"/>
  <c r="W1070" i="5"/>
  <c r="W1069" i="5"/>
  <c r="W1068" i="5"/>
  <c r="W1067" i="5"/>
  <c r="W1066" i="5"/>
  <c r="W1065" i="5"/>
  <c r="W1064" i="5"/>
  <c r="W1063" i="5"/>
  <c r="W1062" i="5"/>
  <c r="W1061" i="5"/>
  <c r="W1060" i="5"/>
  <c r="W1059" i="5"/>
  <c r="W1058" i="5"/>
  <c r="W1057" i="5"/>
  <c r="W1056" i="5"/>
  <c r="W1055" i="5"/>
  <c r="W1054" i="5"/>
  <c r="W1053" i="5"/>
  <c r="W1052" i="5"/>
  <c r="W1051" i="5"/>
  <c r="W1050" i="5"/>
  <c r="W1049" i="5"/>
  <c r="W1048" i="5"/>
  <c r="W1047" i="5"/>
  <c r="W1046" i="5"/>
  <c r="W1045" i="5"/>
  <c r="W1044" i="5"/>
  <c r="W1043" i="5"/>
  <c r="W1042" i="5"/>
  <c r="W1041" i="5"/>
  <c r="W1040" i="5"/>
  <c r="W1039" i="5"/>
  <c r="W1038" i="5"/>
  <c r="W1037" i="5"/>
  <c r="W1036" i="5"/>
  <c r="W1035" i="5"/>
  <c r="W1034" i="5"/>
  <c r="W1033" i="5"/>
  <c r="W1032" i="5"/>
  <c r="W1031" i="5"/>
  <c r="W1030" i="5"/>
  <c r="W1029" i="5"/>
  <c r="W1028" i="5"/>
  <c r="W1027" i="5"/>
  <c r="W1026" i="5"/>
  <c r="W1025" i="5"/>
  <c r="W1024" i="5"/>
  <c r="W1023" i="5"/>
  <c r="W1022" i="5"/>
  <c r="W1021" i="5"/>
  <c r="W1020" i="5"/>
  <c r="W1019" i="5"/>
  <c r="W1018" i="5"/>
  <c r="W1017" i="5"/>
  <c r="W1016" i="5"/>
  <c r="W1015" i="5"/>
  <c r="W1014" i="5"/>
  <c r="W1013" i="5"/>
  <c r="W1012" i="5"/>
  <c r="W1011" i="5"/>
  <c r="W1010" i="5"/>
  <c r="W1009" i="5"/>
  <c r="W1008" i="5"/>
  <c r="W1007" i="5"/>
  <c r="W1006" i="5"/>
  <c r="W1005" i="5"/>
  <c r="W1004" i="5"/>
  <c r="W1003" i="5"/>
  <c r="W1002" i="5"/>
  <c r="W1001" i="5"/>
  <c r="W1000" i="5"/>
  <c r="W999" i="5"/>
  <c r="W998" i="5"/>
  <c r="W997" i="5"/>
  <c r="W996" i="5"/>
  <c r="W995" i="5"/>
  <c r="W994" i="5"/>
  <c r="W993" i="5"/>
  <c r="W992" i="5"/>
  <c r="W991" i="5"/>
  <c r="W990" i="5"/>
  <c r="W989" i="5"/>
  <c r="W988" i="5"/>
  <c r="W987" i="5"/>
  <c r="W986" i="5"/>
  <c r="W985" i="5"/>
  <c r="W984" i="5"/>
  <c r="W983" i="5"/>
  <c r="W982" i="5"/>
  <c r="W981" i="5"/>
  <c r="W980" i="5"/>
  <c r="W979" i="5"/>
  <c r="W978" i="5"/>
  <c r="W977" i="5"/>
  <c r="W976" i="5"/>
  <c r="W975" i="5"/>
  <c r="W974" i="5"/>
  <c r="W973" i="5"/>
  <c r="W972" i="5"/>
  <c r="W971" i="5"/>
  <c r="W970" i="5"/>
  <c r="W969" i="5"/>
  <c r="W968" i="5"/>
  <c r="W967" i="5"/>
  <c r="W966" i="5"/>
  <c r="W965" i="5"/>
  <c r="W964" i="5"/>
  <c r="W963" i="5"/>
  <c r="W962" i="5"/>
  <c r="W961" i="5"/>
  <c r="W960" i="5"/>
  <c r="W959" i="5"/>
  <c r="W958" i="5"/>
  <c r="W957" i="5"/>
  <c r="W956" i="5"/>
  <c r="W955" i="5"/>
  <c r="W954" i="5"/>
  <c r="W953" i="5"/>
  <c r="W952" i="5"/>
  <c r="W951" i="5"/>
  <c r="W950" i="5"/>
  <c r="W949" i="5"/>
  <c r="W948" i="5"/>
  <c r="W947" i="5"/>
  <c r="W946" i="5"/>
  <c r="W945" i="5"/>
  <c r="W944" i="5"/>
  <c r="W943" i="5"/>
  <c r="W942" i="5"/>
  <c r="W941" i="5"/>
  <c r="W940" i="5"/>
  <c r="W939" i="5"/>
  <c r="W938" i="5"/>
  <c r="W937" i="5"/>
  <c r="W936" i="5"/>
  <c r="W935" i="5"/>
  <c r="W934" i="5"/>
  <c r="W933" i="5"/>
  <c r="W932" i="5"/>
  <c r="W931" i="5"/>
  <c r="W930" i="5"/>
  <c r="W929" i="5"/>
  <c r="W928" i="5"/>
  <c r="W927" i="5"/>
  <c r="W926" i="5"/>
  <c r="W925" i="5"/>
  <c r="W924" i="5"/>
  <c r="W923" i="5"/>
  <c r="W922" i="5"/>
  <c r="W921" i="5"/>
  <c r="W920" i="5"/>
  <c r="W919" i="5"/>
  <c r="W918" i="5"/>
  <c r="W917" i="5"/>
  <c r="W916" i="5"/>
  <c r="W915" i="5"/>
  <c r="W914" i="5"/>
  <c r="W913" i="5"/>
  <c r="W912" i="5"/>
  <c r="W911" i="5"/>
  <c r="W910" i="5"/>
  <c r="W909" i="5"/>
  <c r="W908" i="5"/>
  <c r="W907" i="5"/>
  <c r="W906" i="5"/>
  <c r="W905" i="5"/>
  <c r="W904" i="5"/>
  <c r="W903" i="5"/>
  <c r="W902" i="5"/>
  <c r="W901" i="5"/>
  <c r="W900" i="5"/>
  <c r="W899" i="5"/>
  <c r="W898" i="5"/>
  <c r="W897" i="5"/>
  <c r="W896" i="5"/>
  <c r="W895" i="5"/>
  <c r="W894" i="5"/>
  <c r="W893" i="5"/>
  <c r="W892" i="5"/>
  <c r="W891" i="5"/>
  <c r="W890" i="5"/>
  <c r="W889" i="5"/>
  <c r="W888" i="5"/>
  <c r="W887" i="5"/>
  <c r="W886" i="5"/>
  <c r="W885" i="5"/>
  <c r="W884" i="5"/>
  <c r="W883" i="5"/>
  <c r="W882" i="5"/>
  <c r="W881" i="5"/>
  <c r="W880" i="5"/>
  <c r="W879" i="5"/>
  <c r="W878" i="5"/>
  <c r="W877" i="5"/>
  <c r="W876" i="5"/>
  <c r="W875" i="5"/>
  <c r="W874" i="5"/>
  <c r="W873" i="5"/>
  <c r="W872" i="5"/>
  <c r="W871" i="5"/>
  <c r="W870" i="5"/>
  <c r="W869" i="5"/>
  <c r="W868" i="5"/>
  <c r="W867" i="5"/>
  <c r="W866" i="5"/>
  <c r="W865" i="5"/>
  <c r="W864" i="5"/>
  <c r="W863" i="5"/>
  <c r="W862" i="5"/>
  <c r="W861" i="5"/>
  <c r="W860" i="5"/>
  <c r="W859" i="5"/>
  <c r="W858" i="5"/>
  <c r="W857" i="5"/>
  <c r="W856" i="5"/>
  <c r="W855" i="5"/>
  <c r="W854" i="5"/>
  <c r="W853" i="5"/>
  <c r="W852" i="5"/>
  <c r="W851" i="5"/>
  <c r="W850" i="5"/>
  <c r="W849" i="5"/>
  <c r="W848" i="5"/>
  <c r="W847" i="5"/>
  <c r="W846" i="5"/>
  <c r="W845" i="5"/>
  <c r="W844" i="5"/>
  <c r="W843" i="5"/>
  <c r="W842" i="5"/>
  <c r="W841" i="5"/>
  <c r="W840" i="5"/>
  <c r="W839" i="5"/>
  <c r="W838" i="5"/>
  <c r="W837" i="5"/>
  <c r="W836" i="5"/>
  <c r="W835" i="5"/>
  <c r="W834" i="5"/>
  <c r="W833" i="5"/>
  <c r="W832" i="5"/>
  <c r="W831" i="5"/>
  <c r="W830" i="5"/>
  <c r="W829" i="5"/>
  <c r="W828" i="5"/>
  <c r="W827" i="5"/>
  <c r="W826" i="5"/>
  <c r="W825" i="5"/>
  <c r="W824" i="5"/>
  <c r="W823" i="5"/>
  <c r="W822" i="5"/>
  <c r="W821" i="5"/>
  <c r="W820" i="5"/>
  <c r="W819" i="5"/>
  <c r="W818" i="5"/>
  <c r="W817" i="5"/>
  <c r="W816" i="5"/>
  <c r="W815" i="5"/>
  <c r="W814" i="5"/>
  <c r="W813" i="5"/>
  <c r="W812" i="5"/>
  <c r="W811" i="5"/>
  <c r="W810" i="5"/>
  <c r="W809" i="5"/>
  <c r="W808" i="5"/>
  <c r="W807" i="5"/>
  <c r="W806" i="5"/>
  <c r="W805" i="5"/>
  <c r="W804" i="5"/>
  <c r="W803" i="5"/>
  <c r="W802" i="5"/>
  <c r="W801" i="5"/>
  <c r="W800" i="5"/>
  <c r="W799" i="5"/>
  <c r="W798" i="5"/>
  <c r="W797" i="5"/>
  <c r="W796" i="5"/>
  <c r="W795" i="5"/>
  <c r="W794" i="5"/>
  <c r="W793" i="5"/>
  <c r="W792" i="5"/>
  <c r="W791" i="5"/>
  <c r="W790" i="5"/>
  <c r="W789" i="5"/>
  <c r="W788" i="5"/>
  <c r="W787" i="5"/>
  <c r="W786" i="5"/>
  <c r="W785" i="5"/>
  <c r="W784" i="5"/>
  <c r="W783" i="5"/>
  <c r="W782" i="5"/>
  <c r="W781" i="5"/>
  <c r="W780" i="5"/>
  <c r="W779" i="5"/>
  <c r="W778" i="5"/>
  <c r="W777" i="5"/>
  <c r="W776" i="5"/>
  <c r="W775" i="5"/>
  <c r="W774" i="5"/>
  <c r="W773" i="5"/>
  <c r="W772" i="5"/>
  <c r="W771" i="5"/>
  <c r="W770" i="5"/>
  <c r="W769" i="5"/>
  <c r="W768" i="5"/>
  <c r="W767" i="5"/>
  <c r="W766" i="5"/>
  <c r="W765" i="5"/>
  <c r="W764" i="5"/>
  <c r="W763" i="5"/>
  <c r="W762" i="5"/>
  <c r="W761" i="5"/>
  <c r="W760" i="5"/>
  <c r="W759" i="5"/>
  <c r="W758" i="5"/>
  <c r="W757" i="5"/>
  <c r="W756"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W3" i="5"/>
  <c r="W2" i="5"/>
  <c r="X3001" i="5"/>
  <c r="X3000" i="5"/>
  <c r="X2999" i="5"/>
  <c r="X2998" i="5"/>
  <c r="X2997" i="5"/>
  <c r="X2996" i="5"/>
  <c r="X2995" i="5"/>
  <c r="X2994" i="5"/>
  <c r="X2993" i="5"/>
  <c r="X2992" i="5"/>
  <c r="X2990" i="5"/>
  <c r="X2989" i="5"/>
  <c r="X2988" i="5"/>
  <c r="X2987" i="5"/>
  <c r="X2986" i="5"/>
  <c r="X2985" i="5"/>
  <c r="X2984" i="5"/>
  <c r="X2983" i="5"/>
  <c r="X2982" i="5"/>
  <c r="X2981" i="5"/>
  <c r="X2980" i="5"/>
  <c r="X2979" i="5"/>
  <c r="X2978" i="5"/>
  <c r="X2977" i="5"/>
  <c r="X2976" i="5"/>
  <c r="X2975" i="5"/>
  <c r="X2974" i="5"/>
  <c r="X2973" i="5"/>
  <c r="X2972" i="5"/>
  <c r="X2971" i="5"/>
  <c r="X2970" i="5"/>
  <c r="X2969" i="5"/>
  <c r="X2968" i="5"/>
  <c r="X2967" i="5"/>
  <c r="X2966" i="5"/>
  <c r="X2965" i="5"/>
  <c r="X2964" i="5"/>
  <c r="X2963" i="5"/>
  <c r="X2962" i="5"/>
  <c r="X2961" i="5"/>
  <c r="X2960" i="5"/>
  <c r="X2959" i="5"/>
  <c r="X2958" i="5"/>
  <c r="X2957" i="5"/>
  <c r="X2956" i="5"/>
  <c r="X2955" i="5"/>
  <c r="X2954" i="5"/>
  <c r="X2953" i="5"/>
  <c r="X2952" i="5"/>
  <c r="X2951" i="5"/>
  <c r="X2950" i="5"/>
  <c r="X2949" i="5"/>
  <c r="X2948" i="5"/>
  <c r="X2947" i="5"/>
  <c r="X2946" i="5"/>
  <c r="X2945" i="5"/>
  <c r="X2944" i="5"/>
  <c r="X2943" i="5"/>
  <c r="X2942" i="5"/>
  <c r="X2941" i="5"/>
  <c r="X2940" i="5"/>
  <c r="X2939" i="5"/>
  <c r="X2938" i="5"/>
  <c r="X2937" i="5"/>
  <c r="X2936" i="5"/>
  <c r="X2935" i="5"/>
  <c r="X2934" i="5"/>
  <c r="X2933" i="5"/>
  <c r="X2932" i="5"/>
  <c r="X2931" i="5"/>
  <c r="X2930" i="5"/>
  <c r="X2929" i="5"/>
  <c r="X2928" i="5"/>
  <c r="X2927" i="5"/>
  <c r="X2926" i="5"/>
  <c r="X2923" i="5"/>
  <c r="X2922" i="5"/>
  <c r="X2921" i="5"/>
  <c r="X2920" i="5"/>
  <c r="X2919" i="5"/>
  <c r="X2918" i="5"/>
  <c r="X2917" i="5"/>
  <c r="X2916" i="5"/>
  <c r="X2915" i="5"/>
  <c r="X2913" i="5"/>
  <c r="X2912" i="5"/>
  <c r="X2908" i="5"/>
  <c r="X2907" i="5"/>
  <c r="X2906" i="5"/>
  <c r="X2905" i="5"/>
  <c r="X2904" i="5"/>
  <c r="X2903" i="5"/>
  <c r="X2902" i="5"/>
  <c r="X2901" i="5"/>
  <c r="X2900" i="5"/>
  <c r="X2899" i="5"/>
  <c r="X2898" i="5"/>
  <c r="X2897" i="5"/>
  <c r="X2896" i="5"/>
  <c r="X2895" i="5"/>
  <c r="X2894" i="5"/>
  <c r="X2893" i="5"/>
  <c r="X2892" i="5"/>
  <c r="X2891" i="5"/>
  <c r="X2890" i="5"/>
  <c r="X2889" i="5"/>
  <c r="X2888" i="5"/>
  <c r="X2887" i="5"/>
  <c r="X2886" i="5"/>
  <c r="X2885" i="5"/>
  <c r="X2884" i="5"/>
  <c r="X2883" i="5"/>
  <c r="X2882" i="5"/>
  <c r="X2881" i="5"/>
  <c r="X2880" i="5"/>
  <c r="X2879" i="5"/>
  <c r="X2878" i="5"/>
  <c r="X2877" i="5"/>
  <c r="X2876" i="5"/>
  <c r="X2875" i="5"/>
  <c r="X2874" i="5"/>
  <c r="X2873" i="5"/>
  <c r="X2872" i="5"/>
  <c r="X2871" i="5"/>
  <c r="X2870" i="5"/>
  <c r="X2851" i="5"/>
  <c r="X2850" i="5"/>
  <c r="X2849" i="5"/>
  <c r="X2848" i="5"/>
  <c r="X2847" i="5"/>
  <c r="X2846" i="5"/>
  <c r="X2845" i="5"/>
  <c r="X2844" i="5"/>
  <c r="X2843" i="5"/>
  <c r="X2842" i="5"/>
  <c r="X2841" i="5"/>
  <c r="X2840" i="5"/>
  <c r="X2839" i="5"/>
  <c r="X2838" i="5"/>
  <c r="X2837" i="5"/>
  <c r="X2836" i="5"/>
  <c r="X2835" i="5"/>
  <c r="X2834" i="5"/>
  <c r="X2833" i="5"/>
  <c r="X2832" i="5"/>
  <c r="X2831" i="5"/>
  <c r="X2830" i="5"/>
  <c r="X2829" i="5"/>
  <c r="X2828" i="5"/>
  <c r="X2827" i="5"/>
  <c r="X2826" i="5"/>
  <c r="X2825" i="5"/>
  <c r="X2824" i="5"/>
  <c r="X2823" i="5"/>
  <c r="X2822" i="5"/>
  <c r="X2821" i="5"/>
  <c r="X2820" i="5"/>
  <c r="X2819" i="5"/>
  <c r="X2818" i="5"/>
  <c r="X2817" i="5"/>
  <c r="X2816" i="5"/>
  <c r="X2815" i="5"/>
  <c r="X2814" i="5"/>
  <c r="X2813" i="5"/>
  <c r="X2812" i="5"/>
  <c r="X2811" i="5"/>
  <c r="X2810" i="5"/>
  <c r="X2809" i="5"/>
  <c r="X2808" i="5"/>
  <c r="X2807" i="5"/>
  <c r="X2806" i="5"/>
  <c r="X2805" i="5"/>
  <c r="X2804" i="5"/>
  <c r="X2803" i="5"/>
  <c r="X2802" i="5"/>
  <c r="X2801" i="5"/>
  <c r="X2800" i="5"/>
  <c r="X2799" i="5"/>
  <c r="X2798" i="5"/>
  <c r="X2797" i="5"/>
  <c r="X2796" i="5"/>
  <c r="X2795" i="5"/>
  <c r="X2794" i="5"/>
  <c r="X2793" i="5"/>
  <c r="X2792" i="5"/>
  <c r="X2791" i="5"/>
  <c r="X2790" i="5"/>
  <c r="X2789" i="5"/>
  <c r="X2788" i="5"/>
  <c r="X2787" i="5"/>
  <c r="X2786" i="5"/>
  <c r="X2785" i="5"/>
  <c r="X2784" i="5"/>
  <c r="X2783" i="5"/>
  <c r="X2782" i="5"/>
  <c r="X2781" i="5"/>
  <c r="X2780" i="5"/>
  <c r="X2779" i="5"/>
  <c r="X2778" i="5"/>
  <c r="X2777" i="5"/>
  <c r="X2776" i="5"/>
  <c r="X2775" i="5"/>
  <c r="X2774" i="5"/>
  <c r="X2773" i="5"/>
  <c r="X2772" i="5"/>
  <c r="X2771" i="5"/>
  <c r="X2770" i="5"/>
  <c r="X2769" i="5"/>
  <c r="X2768" i="5"/>
  <c r="X2767" i="5"/>
  <c r="X2766" i="5"/>
  <c r="X2765" i="5"/>
  <c r="X2764" i="5"/>
  <c r="X2763" i="5"/>
  <c r="X2762" i="5"/>
  <c r="X2761" i="5"/>
  <c r="X2760" i="5"/>
  <c r="X2759" i="5"/>
  <c r="X2758" i="5"/>
  <c r="X2757" i="5"/>
  <c r="X2756" i="5"/>
  <c r="X2755" i="5"/>
  <c r="X2754" i="5"/>
  <c r="X2753" i="5"/>
  <c r="X2752" i="5"/>
  <c r="X2751" i="5"/>
  <c r="X2750" i="5"/>
  <c r="X2749" i="5"/>
  <c r="X2748" i="5"/>
  <c r="X2747" i="5"/>
  <c r="X2746" i="5"/>
  <c r="X2745" i="5"/>
  <c r="X2744" i="5"/>
  <c r="X2743" i="5"/>
  <c r="X2742" i="5"/>
  <c r="X2741" i="5"/>
  <c r="X2740" i="5"/>
  <c r="X2739" i="5"/>
  <c r="X2738" i="5"/>
  <c r="X2737" i="5"/>
  <c r="X2736" i="5"/>
  <c r="X2735" i="5"/>
  <c r="X2734" i="5"/>
  <c r="X2733" i="5"/>
  <c r="X2732" i="5"/>
  <c r="X2731" i="5"/>
  <c r="X2730" i="5"/>
  <c r="X2729" i="5"/>
  <c r="X2728" i="5"/>
  <c r="X2727" i="5"/>
  <c r="X2726" i="5"/>
  <c r="X2725" i="5"/>
  <c r="X2724" i="5"/>
  <c r="X2723" i="5"/>
  <c r="X2722" i="5"/>
  <c r="X2721" i="5"/>
  <c r="X2720" i="5"/>
  <c r="X2719" i="5"/>
  <c r="X2718" i="5"/>
  <c r="X2717" i="5"/>
  <c r="X2716" i="5"/>
  <c r="X2715" i="5"/>
  <c r="X2714" i="5"/>
  <c r="X2713" i="5"/>
  <c r="X2712" i="5"/>
  <c r="X2711" i="5"/>
  <c r="X2710" i="5"/>
  <c r="X2709" i="5"/>
  <c r="X2708" i="5"/>
  <c r="X2707" i="5"/>
  <c r="X2706" i="5"/>
  <c r="X2705" i="5"/>
  <c r="X2704" i="5"/>
  <c r="X2703" i="5"/>
  <c r="X2702" i="5"/>
  <c r="X2701" i="5"/>
  <c r="X2700" i="5"/>
  <c r="X2699" i="5"/>
  <c r="X2698" i="5"/>
  <c r="X2697" i="5"/>
  <c r="X2696" i="5"/>
  <c r="X2695" i="5"/>
  <c r="X2694" i="5"/>
  <c r="X2693" i="5"/>
  <c r="X2692" i="5"/>
  <c r="X2691" i="5"/>
  <c r="X2690" i="5"/>
  <c r="X2689" i="5"/>
  <c r="X2688" i="5"/>
  <c r="X2687" i="5"/>
  <c r="X2686" i="5"/>
  <c r="X2685" i="5"/>
  <c r="X2684" i="5"/>
  <c r="X2683" i="5"/>
  <c r="X2682" i="5"/>
  <c r="X2681" i="5"/>
  <c r="X2680" i="5"/>
  <c r="X2679" i="5"/>
  <c r="X2678" i="5"/>
  <c r="X2677" i="5"/>
  <c r="X2676" i="5"/>
  <c r="X2675" i="5"/>
  <c r="X2674" i="5"/>
  <c r="X2673" i="5"/>
  <c r="X2672" i="5"/>
  <c r="X2671" i="5"/>
  <c r="X2670" i="5"/>
  <c r="X2669" i="5"/>
  <c r="X2668" i="5"/>
  <c r="X2667" i="5"/>
  <c r="X2666" i="5"/>
  <c r="X2665" i="5"/>
  <c r="X2664" i="5"/>
  <c r="X2663" i="5"/>
  <c r="X2662" i="5"/>
  <c r="X2661" i="5"/>
  <c r="X2660" i="5"/>
  <c r="X2659" i="5"/>
  <c r="X2658" i="5"/>
  <c r="X2657" i="5"/>
  <c r="X2656" i="5"/>
  <c r="X2655" i="5"/>
  <c r="X2654" i="5"/>
  <c r="X2653" i="5"/>
  <c r="X2652" i="5"/>
  <c r="X2651" i="5"/>
  <c r="X2650" i="5"/>
  <c r="X2649" i="5"/>
  <c r="X2648" i="5"/>
  <c r="X2647" i="5"/>
  <c r="X2646" i="5"/>
  <c r="X2645" i="5"/>
  <c r="X2644" i="5"/>
  <c r="X2643" i="5"/>
  <c r="X2642" i="5"/>
  <c r="X2641" i="5"/>
  <c r="X2640" i="5"/>
  <c r="X2639" i="5"/>
  <c r="X2638" i="5"/>
  <c r="X2637" i="5"/>
  <c r="X2636" i="5"/>
  <c r="X2635" i="5"/>
  <c r="X2634" i="5"/>
  <c r="X2633" i="5"/>
  <c r="X2632" i="5"/>
  <c r="X2631" i="5"/>
  <c r="X2630" i="5"/>
  <c r="X2629" i="5"/>
  <c r="X2628" i="5"/>
  <c r="X2627" i="5"/>
  <c r="X2626" i="5"/>
  <c r="X2625" i="5"/>
  <c r="X2624" i="5"/>
  <c r="X2623" i="5"/>
  <c r="X2622" i="5"/>
  <c r="X2621" i="5"/>
  <c r="X2620" i="5"/>
  <c r="X2619" i="5"/>
  <c r="X2618" i="5"/>
  <c r="X2617" i="5"/>
  <c r="X2616" i="5"/>
  <c r="X2615" i="5"/>
  <c r="X2614" i="5"/>
  <c r="X2613" i="5"/>
  <c r="X2612" i="5"/>
  <c r="X2611" i="5"/>
  <c r="X2610" i="5"/>
  <c r="X2609" i="5"/>
  <c r="X2608" i="5"/>
  <c r="X2607" i="5"/>
  <c r="X2606" i="5"/>
  <c r="X2605" i="5"/>
  <c r="X2604" i="5"/>
  <c r="X2603" i="5"/>
  <c r="X2602" i="5"/>
  <c r="X2601" i="5"/>
  <c r="X2600" i="5"/>
  <c r="X2599" i="5"/>
  <c r="X2598" i="5"/>
  <c r="X2597" i="5"/>
  <c r="X2596" i="5"/>
  <c r="X2595" i="5"/>
  <c r="X2594" i="5"/>
  <c r="X2593" i="5"/>
  <c r="X2592" i="5"/>
  <c r="X2591" i="5"/>
  <c r="X2590" i="5"/>
  <c r="X2589" i="5"/>
  <c r="X2588" i="5"/>
  <c r="X2587" i="5"/>
  <c r="X2586" i="5"/>
  <c r="X2585" i="5"/>
  <c r="X2584" i="5"/>
  <c r="X2583" i="5"/>
  <c r="X2582" i="5"/>
  <c r="X2581" i="5"/>
  <c r="X2580" i="5"/>
  <c r="X2579" i="5"/>
  <c r="X2578" i="5"/>
  <c r="X2577" i="5"/>
  <c r="X2576" i="5"/>
  <c r="X2575" i="5"/>
  <c r="X2574" i="5"/>
  <c r="X2573" i="5"/>
  <c r="X2572" i="5"/>
  <c r="X2571" i="5"/>
  <c r="X2570" i="5"/>
  <c r="X2569" i="5"/>
  <c r="X2568" i="5"/>
  <c r="X2567" i="5"/>
  <c r="X2566" i="5"/>
  <c r="X2565" i="5"/>
  <c r="X2564" i="5"/>
  <c r="X2563" i="5"/>
  <c r="X2562" i="5"/>
  <c r="X2561" i="5"/>
  <c r="X2560" i="5"/>
  <c r="X2559" i="5"/>
  <c r="X2558" i="5"/>
  <c r="X2557" i="5"/>
  <c r="X2556" i="5"/>
  <c r="X2555" i="5"/>
  <c r="X2554" i="5"/>
  <c r="X2553" i="5"/>
  <c r="X2552" i="5"/>
  <c r="X2551" i="5"/>
  <c r="X2550" i="5"/>
  <c r="X2549" i="5"/>
  <c r="X2548" i="5"/>
  <c r="X2547" i="5"/>
  <c r="X2546" i="5"/>
  <c r="X2545" i="5"/>
  <c r="X2544" i="5"/>
  <c r="X2543" i="5"/>
  <c r="X2542" i="5"/>
  <c r="X2541" i="5"/>
  <c r="X2540" i="5"/>
  <c r="X2539" i="5"/>
  <c r="X2538" i="5"/>
  <c r="X2537" i="5"/>
  <c r="X2536" i="5"/>
  <c r="X2535" i="5"/>
  <c r="X2534" i="5"/>
  <c r="X2533" i="5"/>
  <c r="X2532" i="5"/>
  <c r="X2531" i="5"/>
  <c r="X2530" i="5"/>
  <c r="X2529" i="5"/>
  <c r="X2528" i="5"/>
  <c r="X2527" i="5"/>
  <c r="X2526" i="5"/>
  <c r="X2525" i="5"/>
  <c r="X2524" i="5"/>
  <c r="X2523" i="5"/>
  <c r="X2522" i="5"/>
  <c r="X2521" i="5"/>
  <c r="X2520" i="5"/>
  <c r="X2519" i="5"/>
  <c r="X2518" i="5"/>
  <c r="X2517" i="5"/>
  <c r="X2516" i="5"/>
  <c r="X2515" i="5"/>
  <c r="X2514" i="5"/>
  <c r="X2513" i="5"/>
  <c r="X2512" i="5"/>
  <c r="X2511" i="5"/>
  <c r="X2510" i="5"/>
  <c r="X2509" i="5"/>
  <c r="X2508" i="5"/>
  <c r="X2507" i="5"/>
  <c r="X2506" i="5"/>
  <c r="X2505" i="5"/>
  <c r="X2504" i="5"/>
  <c r="X2503" i="5"/>
  <c r="X2502" i="5"/>
  <c r="X2501" i="5"/>
  <c r="X2500" i="5"/>
  <c r="X2499" i="5"/>
  <c r="X2498" i="5"/>
  <c r="X2497" i="5"/>
  <c r="X2496" i="5"/>
  <c r="X2495" i="5"/>
  <c r="X2494" i="5"/>
  <c r="X2493" i="5"/>
  <c r="X2492" i="5"/>
  <c r="X2491" i="5"/>
  <c r="X2490" i="5"/>
  <c r="X2489" i="5"/>
  <c r="X2488" i="5"/>
  <c r="X2487" i="5"/>
  <c r="X2486" i="5"/>
  <c r="X2485" i="5"/>
  <c r="X2484" i="5"/>
  <c r="X2483" i="5"/>
  <c r="X2482" i="5"/>
  <c r="X2481" i="5"/>
  <c r="X2480" i="5"/>
  <c r="X2479" i="5"/>
  <c r="X2478" i="5"/>
  <c r="X2477" i="5"/>
  <c r="X2476" i="5"/>
  <c r="X2475" i="5"/>
  <c r="X2474" i="5"/>
  <c r="X2473" i="5"/>
  <c r="X2472" i="5"/>
  <c r="X2471" i="5"/>
  <c r="X2470" i="5"/>
  <c r="X2469" i="5"/>
  <c r="X2468" i="5"/>
  <c r="X2467" i="5"/>
  <c r="X2466" i="5"/>
  <c r="X2465" i="5"/>
  <c r="X2464" i="5"/>
  <c r="X2463" i="5"/>
  <c r="X2462" i="5"/>
  <c r="X2461" i="5"/>
  <c r="X2460" i="5"/>
  <c r="X2459" i="5"/>
  <c r="X2458" i="5"/>
  <c r="X2457" i="5"/>
  <c r="X2456" i="5"/>
  <c r="X2455" i="5"/>
  <c r="X2454" i="5"/>
  <c r="X2453" i="5"/>
  <c r="X2452" i="5"/>
  <c r="X2451" i="5"/>
  <c r="X2450" i="5"/>
  <c r="X2449" i="5"/>
  <c r="X2448" i="5"/>
  <c r="X2447" i="5"/>
  <c r="X2446" i="5"/>
  <c r="X2445" i="5"/>
  <c r="X2444" i="5"/>
  <c r="X2443" i="5"/>
  <c r="X2442" i="5"/>
  <c r="X2441" i="5"/>
  <c r="X2440" i="5"/>
  <c r="X2439" i="5"/>
  <c r="X2438" i="5"/>
  <c r="X2437" i="5"/>
  <c r="X2436" i="5"/>
  <c r="X2435" i="5"/>
  <c r="X2434" i="5"/>
  <c r="X2433" i="5"/>
  <c r="X2432" i="5"/>
  <c r="X2431" i="5"/>
  <c r="X2430" i="5"/>
  <c r="X2429" i="5"/>
  <c r="X2428" i="5"/>
  <c r="X2427" i="5"/>
  <c r="X2426" i="5"/>
  <c r="X2425" i="5"/>
  <c r="X2424" i="5"/>
  <c r="X2423" i="5"/>
  <c r="X2422" i="5"/>
  <c r="X2421" i="5"/>
  <c r="X2420" i="5"/>
  <c r="X2419" i="5"/>
  <c r="X2418" i="5"/>
  <c r="X2417" i="5"/>
  <c r="X2416" i="5"/>
  <c r="X2415" i="5"/>
  <c r="X2414" i="5"/>
  <c r="X2413" i="5"/>
  <c r="X2412" i="5"/>
  <c r="X2411" i="5"/>
  <c r="X2410" i="5"/>
  <c r="X2409" i="5"/>
  <c r="X2408" i="5"/>
  <c r="X2407" i="5"/>
  <c r="X2406" i="5"/>
  <c r="X2405" i="5"/>
  <c r="X2404" i="5"/>
  <c r="X2403" i="5"/>
  <c r="X2402" i="5"/>
  <c r="X2401" i="5"/>
  <c r="X2400" i="5"/>
  <c r="X2399" i="5"/>
  <c r="X2398" i="5"/>
  <c r="X2397" i="5"/>
  <c r="X2396" i="5"/>
  <c r="X2395" i="5"/>
  <c r="X2394" i="5"/>
  <c r="X2393" i="5"/>
  <c r="X2392" i="5"/>
  <c r="X2391" i="5"/>
  <c r="X2390" i="5"/>
  <c r="X2389" i="5"/>
  <c r="X2388" i="5"/>
  <c r="X2387" i="5"/>
  <c r="X2386" i="5"/>
  <c r="X2385" i="5"/>
  <c r="X2384" i="5"/>
  <c r="X2383" i="5"/>
  <c r="X2382" i="5"/>
  <c r="X2381" i="5"/>
  <c r="X2380" i="5"/>
  <c r="X2379" i="5"/>
  <c r="X2378" i="5"/>
  <c r="X2377" i="5"/>
  <c r="X2376" i="5"/>
  <c r="X2375" i="5"/>
  <c r="X2374" i="5"/>
  <c r="X2373" i="5"/>
  <c r="X2372" i="5"/>
  <c r="X2371" i="5"/>
  <c r="X2370" i="5"/>
  <c r="X2369" i="5"/>
  <c r="X2368" i="5"/>
  <c r="X2367" i="5"/>
  <c r="X2366" i="5"/>
  <c r="X2365" i="5"/>
  <c r="X2364" i="5"/>
  <c r="X2363" i="5"/>
  <c r="X2362" i="5"/>
  <c r="X2361" i="5"/>
  <c r="X2360" i="5"/>
  <c r="X2359" i="5"/>
  <c r="X2358" i="5"/>
  <c r="X2357" i="5"/>
  <c r="X2356" i="5"/>
  <c r="X2355" i="5"/>
  <c r="X2354" i="5"/>
  <c r="X2353" i="5"/>
  <c r="X2352" i="5"/>
  <c r="X2351" i="5"/>
  <c r="X2350" i="5"/>
  <c r="X2349" i="5"/>
  <c r="X2348" i="5"/>
  <c r="X2347" i="5"/>
  <c r="X2346" i="5"/>
  <c r="X2345" i="5"/>
  <c r="X2344" i="5"/>
  <c r="X2343" i="5"/>
  <c r="X2342" i="5"/>
  <c r="X2341" i="5"/>
  <c r="X2340" i="5"/>
  <c r="X2339" i="5"/>
  <c r="X2338" i="5"/>
  <c r="X2337" i="5"/>
  <c r="X2336" i="5"/>
  <c r="X2335" i="5"/>
  <c r="X2334" i="5"/>
  <c r="X2333" i="5"/>
  <c r="X2332" i="5"/>
  <c r="X2331" i="5"/>
  <c r="X2330" i="5"/>
  <c r="X2329" i="5"/>
  <c r="X2328" i="5"/>
  <c r="X2327" i="5"/>
  <c r="X2326" i="5"/>
  <c r="X2325" i="5"/>
  <c r="X2324" i="5"/>
  <c r="X2323" i="5"/>
  <c r="X2322" i="5"/>
  <c r="X2321" i="5"/>
  <c r="X2320" i="5"/>
  <c r="X2319" i="5"/>
  <c r="X2318" i="5"/>
  <c r="X2317" i="5"/>
  <c r="X2316" i="5"/>
  <c r="X2315" i="5"/>
  <c r="X2314" i="5"/>
  <c r="X2313" i="5"/>
  <c r="X2312" i="5"/>
  <c r="X2311" i="5"/>
  <c r="X2310" i="5"/>
  <c r="X2309" i="5"/>
  <c r="X2308" i="5"/>
  <c r="X2307" i="5"/>
  <c r="X2306" i="5"/>
  <c r="X2305" i="5"/>
  <c r="X2304" i="5"/>
  <c r="X2303" i="5"/>
  <c r="X2302" i="5"/>
  <c r="X2301" i="5"/>
  <c r="X2300" i="5"/>
  <c r="X2299" i="5"/>
  <c r="X2298" i="5"/>
  <c r="X2297" i="5"/>
  <c r="X2296" i="5"/>
  <c r="X2295" i="5"/>
  <c r="X2294" i="5"/>
  <c r="X2293" i="5"/>
  <c r="X2292" i="5"/>
  <c r="X2291" i="5"/>
  <c r="X2290" i="5"/>
  <c r="X2289" i="5"/>
  <c r="X2288" i="5"/>
  <c r="X2287" i="5"/>
  <c r="X2286" i="5"/>
  <c r="X2285" i="5"/>
  <c r="X2284" i="5"/>
  <c r="X2283" i="5"/>
  <c r="X2282" i="5"/>
  <c r="X2281" i="5"/>
  <c r="X2280" i="5"/>
  <c r="X2279" i="5"/>
  <c r="X2278" i="5"/>
  <c r="X2277" i="5"/>
  <c r="X2276" i="5"/>
  <c r="X2275" i="5"/>
  <c r="X2274" i="5"/>
  <c r="X2273" i="5"/>
  <c r="X2272" i="5"/>
  <c r="X2271" i="5"/>
  <c r="X2270" i="5"/>
  <c r="X2269" i="5"/>
  <c r="X2268" i="5"/>
  <c r="X2267" i="5"/>
  <c r="X2266" i="5"/>
  <c r="X2265" i="5"/>
  <c r="X2264" i="5"/>
  <c r="X2263" i="5"/>
  <c r="X2262" i="5"/>
  <c r="X2261" i="5"/>
  <c r="X2260" i="5"/>
  <c r="X2259" i="5"/>
  <c r="X2258" i="5"/>
  <c r="X2257" i="5"/>
  <c r="X2256" i="5"/>
  <c r="X2255" i="5"/>
  <c r="X2254" i="5"/>
  <c r="X2253" i="5"/>
  <c r="X2252" i="5"/>
  <c r="X2251" i="5"/>
  <c r="X2250" i="5"/>
  <c r="X2249" i="5"/>
  <c r="X2248" i="5"/>
  <c r="X2247" i="5"/>
  <c r="X2246" i="5"/>
  <c r="X2245" i="5"/>
  <c r="X2244" i="5"/>
  <c r="X2243" i="5"/>
  <c r="X2242" i="5"/>
  <c r="X2241" i="5"/>
  <c r="X2240" i="5"/>
  <c r="X2239" i="5"/>
  <c r="X2238" i="5"/>
  <c r="X2237" i="5"/>
  <c r="X2236" i="5"/>
  <c r="X2235" i="5"/>
  <c r="X2234" i="5"/>
  <c r="X2233" i="5"/>
  <c r="X2232" i="5"/>
  <c r="X2231" i="5"/>
  <c r="X2230" i="5"/>
  <c r="X2229" i="5"/>
  <c r="X2228" i="5"/>
  <c r="X2227" i="5"/>
  <c r="X2226" i="5"/>
  <c r="X2225" i="5"/>
  <c r="X2224" i="5"/>
  <c r="X2223" i="5"/>
  <c r="X2222" i="5"/>
  <c r="X2221" i="5"/>
  <c r="X2220" i="5"/>
  <c r="X2219" i="5"/>
  <c r="X2218" i="5"/>
  <c r="X2217" i="5"/>
  <c r="X2216" i="5"/>
  <c r="X2215" i="5"/>
  <c r="X2214" i="5"/>
  <c r="X2213" i="5"/>
  <c r="X2212" i="5"/>
  <c r="X2211" i="5"/>
  <c r="X2210" i="5"/>
  <c r="X2209" i="5"/>
  <c r="X2208" i="5"/>
  <c r="X2207" i="5"/>
  <c r="X2206" i="5"/>
  <c r="X2205" i="5"/>
  <c r="X2204" i="5"/>
  <c r="X2203" i="5"/>
  <c r="X2202" i="5"/>
  <c r="X2201" i="5"/>
  <c r="X2200" i="5"/>
  <c r="X2199" i="5"/>
  <c r="X2198" i="5"/>
  <c r="X2197" i="5"/>
  <c r="X2196" i="5"/>
  <c r="X2195" i="5"/>
  <c r="X2194" i="5"/>
  <c r="X2193" i="5"/>
  <c r="X2192" i="5"/>
  <c r="X2191" i="5"/>
  <c r="X2190" i="5"/>
  <c r="X2189" i="5"/>
  <c r="X2188" i="5"/>
  <c r="X2187" i="5"/>
  <c r="X2186" i="5"/>
  <c r="X2185" i="5"/>
  <c r="X2184" i="5"/>
  <c r="X2183" i="5"/>
  <c r="X2182" i="5"/>
  <c r="X2181" i="5"/>
  <c r="X2180" i="5"/>
  <c r="X2179" i="5"/>
  <c r="X2178" i="5"/>
  <c r="X2177" i="5"/>
  <c r="X2176" i="5"/>
  <c r="X2175" i="5"/>
  <c r="X2174" i="5"/>
  <c r="X2173" i="5"/>
  <c r="X2172" i="5"/>
  <c r="X2171" i="5"/>
  <c r="X2170" i="5"/>
  <c r="X2169" i="5"/>
  <c r="X2168" i="5"/>
  <c r="X2167" i="5"/>
  <c r="X2166" i="5"/>
  <c r="X2165" i="5"/>
  <c r="X2164" i="5"/>
  <c r="X2163" i="5"/>
  <c r="X2162" i="5"/>
  <c r="X2161" i="5"/>
  <c r="X2160" i="5"/>
  <c r="X2159" i="5"/>
  <c r="X2158" i="5"/>
  <c r="X2157" i="5"/>
  <c r="X2156" i="5"/>
  <c r="X2155" i="5"/>
  <c r="X2154" i="5"/>
  <c r="X2153" i="5"/>
  <c r="X2152" i="5"/>
  <c r="X2151" i="5"/>
  <c r="X2150" i="5"/>
  <c r="X2149" i="5"/>
  <c r="X2148" i="5"/>
  <c r="X2147" i="5"/>
  <c r="X2146" i="5"/>
  <c r="X2145" i="5"/>
  <c r="X2144" i="5"/>
  <c r="X2143" i="5"/>
  <c r="X2142" i="5"/>
  <c r="X2141" i="5"/>
  <c r="X2140" i="5"/>
  <c r="X2139" i="5"/>
  <c r="X2138" i="5"/>
  <c r="X2137" i="5"/>
  <c r="X2136" i="5"/>
  <c r="X2135" i="5"/>
  <c r="X2134" i="5"/>
  <c r="X2133" i="5"/>
  <c r="X2132" i="5"/>
  <c r="X2131" i="5"/>
  <c r="X2130" i="5"/>
  <c r="X2129" i="5"/>
  <c r="X2128" i="5"/>
  <c r="X2127" i="5"/>
  <c r="X2126" i="5"/>
  <c r="X2125" i="5"/>
  <c r="X2124" i="5"/>
  <c r="X2123" i="5"/>
  <c r="X2122" i="5"/>
  <c r="X2121" i="5"/>
  <c r="X2120" i="5"/>
  <c r="X2119" i="5"/>
  <c r="X2118" i="5"/>
  <c r="X2117" i="5"/>
  <c r="X2116" i="5"/>
  <c r="X2115" i="5"/>
  <c r="X2114" i="5"/>
  <c r="X2113" i="5"/>
  <c r="X2112" i="5"/>
  <c r="X2111" i="5"/>
  <c r="X2110" i="5"/>
  <c r="X2109" i="5"/>
  <c r="X2108" i="5"/>
  <c r="X2107" i="5"/>
  <c r="X2106" i="5"/>
  <c r="X2105" i="5"/>
  <c r="X2104" i="5"/>
  <c r="X2103" i="5"/>
  <c r="X2102" i="5"/>
  <c r="X2101" i="5"/>
  <c r="X2100" i="5"/>
  <c r="X2099" i="5"/>
  <c r="X2098" i="5"/>
  <c r="X2097" i="5"/>
  <c r="X2096" i="5"/>
  <c r="X2095" i="5"/>
  <c r="X2094" i="5"/>
  <c r="X2093" i="5"/>
  <c r="X2092" i="5"/>
  <c r="X2091" i="5"/>
  <c r="X2090" i="5"/>
  <c r="X2089" i="5"/>
  <c r="X2088" i="5"/>
  <c r="X2087" i="5"/>
  <c r="X2086" i="5"/>
  <c r="X2085" i="5"/>
  <c r="X2084" i="5"/>
  <c r="X2083" i="5"/>
  <c r="X2082" i="5"/>
  <c r="X2081" i="5"/>
  <c r="X2080" i="5"/>
  <c r="X2079" i="5"/>
  <c r="X2078" i="5"/>
  <c r="X2077" i="5"/>
  <c r="X2076" i="5"/>
  <c r="X2075" i="5"/>
  <c r="X2074" i="5"/>
  <c r="X2073" i="5"/>
  <c r="X2072" i="5"/>
  <c r="X2071" i="5"/>
  <c r="X2070" i="5"/>
  <c r="X2069" i="5"/>
  <c r="X2068" i="5"/>
  <c r="X2067" i="5"/>
  <c r="X2066" i="5"/>
  <c r="X2065" i="5"/>
  <c r="X2064" i="5"/>
  <c r="X2063" i="5"/>
  <c r="X2062" i="5"/>
  <c r="X2061" i="5"/>
  <c r="X2060" i="5"/>
  <c r="X2059" i="5"/>
  <c r="X2058" i="5"/>
  <c r="X2057" i="5"/>
  <c r="X2056" i="5"/>
  <c r="X2055" i="5"/>
  <c r="X2054" i="5"/>
  <c r="X2053" i="5"/>
  <c r="X2052" i="5"/>
  <c r="X2051" i="5"/>
  <c r="X2050" i="5"/>
  <c r="X2049" i="5"/>
  <c r="X2048" i="5"/>
  <c r="X2047" i="5"/>
  <c r="X2046" i="5"/>
  <c r="X2045" i="5"/>
  <c r="X2044" i="5"/>
  <c r="X2043" i="5"/>
  <c r="X2042" i="5"/>
  <c r="X2041" i="5"/>
  <c r="X2040" i="5"/>
  <c r="X2039" i="5"/>
  <c r="X2038" i="5"/>
  <c r="X2037" i="5"/>
  <c r="X2036" i="5"/>
  <c r="X2035" i="5"/>
  <c r="X2034" i="5"/>
  <c r="X2033" i="5"/>
  <c r="X2032" i="5"/>
  <c r="X2031" i="5"/>
  <c r="X2030" i="5"/>
  <c r="X2029" i="5"/>
  <c r="X2028" i="5"/>
  <c r="X2027" i="5"/>
  <c r="X2026" i="5"/>
  <c r="X2025" i="5"/>
  <c r="X2024" i="5"/>
  <c r="X2023" i="5"/>
  <c r="X2022" i="5"/>
  <c r="X2021" i="5"/>
  <c r="X2020" i="5"/>
  <c r="X2019" i="5"/>
  <c r="X2018" i="5"/>
  <c r="X2017" i="5"/>
  <c r="X2016" i="5"/>
  <c r="X2015" i="5"/>
  <c r="X2014" i="5"/>
  <c r="X2013" i="5"/>
  <c r="X2012" i="5"/>
  <c r="X2011" i="5"/>
  <c r="X2010" i="5"/>
  <c r="X2009" i="5"/>
  <c r="X2008" i="5"/>
  <c r="X2007" i="5"/>
  <c r="X2006" i="5"/>
  <c r="X2005" i="5"/>
  <c r="X2004" i="5"/>
  <c r="X2003" i="5"/>
  <c r="X2002" i="5"/>
  <c r="X2001" i="5"/>
  <c r="X2000" i="5"/>
  <c r="X1999" i="5"/>
  <c r="X1998" i="5"/>
  <c r="X1997" i="5"/>
  <c r="X1996" i="5"/>
  <c r="X1995" i="5"/>
  <c r="X1994" i="5"/>
  <c r="X1993" i="5"/>
  <c r="X1992" i="5"/>
  <c r="X1991" i="5"/>
  <c r="X1990" i="5"/>
  <c r="X1989" i="5"/>
  <c r="X1988" i="5"/>
  <c r="X1987" i="5"/>
  <c r="X1986" i="5"/>
  <c r="X1985" i="5"/>
  <c r="X1984" i="5"/>
  <c r="X1983" i="5"/>
  <c r="X1982" i="5"/>
  <c r="X1981" i="5"/>
  <c r="X1980" i="5"/>
  <c r="X1979" i="5"/>
  <c r="X1978" i="5"/>
  <c r="X1977" i="5"/>
  <c r="X1976" i="5"/>
  <c r="X1975" i="5"/>
  <c r="X1974" i="5"/>
  <c r="X1973" i="5"/>
  <c r="X1972" i="5"/>
  <c r="X1971" i="5"/>
  <c r="X1970" i="5"/>
  <c r="X1969" i="5"/>
  <c r="X1968" i="5"/>
  <c r="X1967" i="5"/>
  <c r="X1966" i="5"/>
  <c r="X1965" i="5"/>
  <c r="X1964" i="5"/>
  <c r="X1963" i="5"/>
  <c r="X1962" i="5"/>
  <c r="X1961" i="5"/>
  <c r="X1960" i="5"/>
  <c r="X1959" i="5"/>
  <c r="X1958" i="5"/>
  <c r="X1957" i="5"/>
  <c r="X1956" i="5"/>
  <c r="X1955" i="5"/>
  <c r="X1954" i="5"/>
  <c r="X1953" i="5"/>
  <c r="X1952" i="5"/>
  <c r="X1951" i="5"/>
  <c r="X1950" i="5"/>
  <c r="X1949" i="5"/>
  <c r="X1948" i="5"/>
  <c r="X1947" i="5"/>
  <c r="X1946" i="5"/>
  <c r="X1945" i="5"/>
  <c r="X1944" i="5"/>
  <c r="X1943" i="5"/>
  <c r="X1942" i="5"/>
  <c r="X1941" i="5"/>
  <c r="X1940" i="5"/>
  <c r="X1939" i="5"/>
  <c r="X1938" i="5"/>
  <c r="X1937" i="5"/>
  <c r="X1936" i="5"/>
  <c r="X1935" i="5"/>
  <c r="X1934" i="5"/>
  <c r="X1933" i="5"/>
  <c r="X1932" i="5"/>
  <c r="X1931" i="5"/>
  <c r="X1930" i="5"/>
  <c r="X1929" i="5"/>
  <c r="X1928" i="5"/>
  <c r="X1927" i="5"/>
  <c r="X1926" i="5"/>
  <c r="X1925" i="5"/>
  <c r="X1924" i="5"/>
  <c r="X1923" i="5"/>
  <c r="X1922" i="5"/>
  <c r="X1921" i="5"/>
  <c r="X1920" i="5"/>
  <c r="X1919" i="5"/>
  <c r="X1918" i="5"/>
  <c r="X1917" i="5"/>
  <c r="X1916" i="5"/>
  <c r="X1915" i="5"/>
  <c r="X1914" i="5"/>
  <c r="X1913" i="5"/>
  <c r="X1912" i="5"/>
  <c r="X1911" i="5"/>
  <c r="X1910" i="5"/>
  <c r="X1909" i="5"/>
  <c r="X1908" i="5"/>
  <c r="X1907" i="5"/>
  <c r="X1906" i="5"/>
  <c r="X1905" i="5"/>
  <c r="X1904" i="5"/>
  <c r="X1903" i="5"/>
  <c r="X1902" i="5"/>
  <c r="X1901" i="5"/>
  <c r="X1900" i="5"/>
  <c r="X1899" i="5"/>
  <c r="X1898" i="5"/>
  <c r="X1897" i="5"/>
  <c r="X1896" i="5"/>
  <c r="X1895" i="5"/>
  <c r="X1894" i="5"/>
  <c r="X1893" i="5"/>
  <c r="X1892" i="5"/>
  <c r="X1891" i="5"/>
  <c r="X1890" i="5"/>
  <c r="X1889" i="5"/>
  <c r="X1888" i="5"/>
  <c r="X1887" i="5"/>
  <c r="X1886" i="5"/>
  <c r="X1885" i="5"/>
  <c r="X1884" i="5"/>
  <c r="X1883" i="5"/>
  <c r="X1882" i="5"/>
  <c r="X1881" i="5"/>
  <c r="X1880" i="5"/>
  <c r="X1879" i="5"/>
  <c r="X1878" i="5"/>
  <c r="X1877" i="5"/>
  <c r="X1876" i="5"/>
  <c r="X1875" i="5"/>
  <c r="X1874" i="5"/>
  <c r="X1873" i="5"/>
  <c r="X1872" i="5"/>
  <c r="X1871" i="5"/>
  <c r="X1870" i="5"/>
  <c r="X1869" i="5"/>
  <c r="X1868" i="5"/>
  <c r="X1867" i="5"/>
  <c r="X1866" i="5"/>
  <c r="X1865" i="5"/>
  <c r="X1864" i="5"/>
  <c r="X1863" i="5"/>
  <c r="X1862" i="5"/>
  <c r="X1861" i="5"/>
  <c r="X1860" i="5"/>
  <c r="X1859" i="5"/>
  <c r="X1858" i="5"/>
  <c r="X1857" i="5"/>
  <c r="X1856" i="5"/>
  <c r="X1855" i="5"/>
  <c r="X1854" i="5"/>
  <c r="X1853" i="5"/>
  <c r="X1852" i="5"/>
  <c r="X1851" i="5"/>
  <c r="X1850" i="5"/>
  <c r="X1849" i="5"/>
  <c r="X1848" i="5"/>
  <c r="X1847" i="5"/>
  <c r="X1846" i="5"/>
  <c r="X1845" i="5"/>
  <c r="X1844" i="5"/>
  <c r="X1843" i="5"/>
  <c r="X1842" i="5"/>
  <c r="X1841" i="5"/>
  <c r="X1840" i="5"/>
  <c r="X1839" i="5"/>
  <c r="X1838" i="5"/>
  <c r="X1837" i="5"/>
  <c r="X1836" i="5"/>
  <c r="X1835" i="5"/>
  <c r="X1834" i="5"/>
  <c r="X1833" i="5"/>
  <c r="X1832" i="5"/>
  <c r="X1831" i="5"/>
  <c r="X1830" i="5"/>
  <c r="X1829" i="5"/>
  <c r="X1828" i="5"/>
  <c r="X1827" i="5"/>
  <c r="X1826" i="5"/>
  <c r="X1825" i="5"/>
  <c r="X1824" i="5"/>
  <c r="X1823" i="5"/>
  <c r="X1822" i="5"/>
  <c r="X1821" i="5"/>
  <c r="X1820" i="5"/>
  <c r="X1819" i="5"/>
  <c r="X1818" i="5"/>
  <c r="X1817" i="5"/>
  <c r="X1816" i="5"/>
  <c r="X1815" i="5"/>
  <c r="X1814" i="5"/>
  <c r="X1813" i="5"/>
  <c r="X1812" i="5"/>
  <c r="X1811" i="5"/>
  <c r="X1810" i="5"/>
  <c r="X1809" i="5"/>
  <c r="X1808" i="5"/>
  <c r="X1807" i="5"/>
  <c r="X1806" i="5"/>
  <c r="X1805" i="5"/>
  <c r="X1804" i="5"/>
  <c r="X1803" i="5"/>
  <c r="X1802" i="5"/>
  <c r="X1801" i="5"/>
  <c r="X1800" i="5"/>
  <c r="X1799" i="5"/>
  <c r="X1798" i="5"/>
  <c r="X1797" i="5"/>
  <c r="X1796" i="5"/>
  <c r="X1795" i="5"/>
  <c r="X1794" i="5"/>
  <c r="X1793" i="5"/>
  <c r="X1792" i="5"/>
  <c r="X1791" i="5"/>
  <c r="X1790" i="5"/>
  <c r="X1789" i="5"/>
  <c r="X1788" i="5"/>
  <c r="X1787" i="5"/>
  <c r="X1786" i="5"/>
  <c r="X1785" i="5"/>
  <c r="X1784" i="5"/>
  <c r="X1783" i="5"/>
  <c r="X1782" i="5"/>
  <c r="X1781" i="5"/>
  <c r="X1780" i="5"/>
  <c r="X1779" i="5"/>
  <c r="X1778" i="5"/>
  <c r="X1777" i="5"/>
  <c r="X1776" i="5"/>
  <c r="X1775" i="5"/>
  <c r="X1774" i="5"/>
  <c r="X1773" i="5"/>
  <c r="X1772" i="5"/>
  <c r="X1771" i="5"/>
  <c r="X1770" i="5"/>
  <c r="X1769" i="5"/>
  <c r="X1768" i="5"/>
  <c r="X1767" i="5"/>
  <c r="X1766" i="5"/>
  <c r="X1765" i="5"/>
  <c r="X1764" i="5"/>
  <c r="X1763" i="5"/>
  <c r="X1762" i="5"/>
  <c r="X1761" i="5"/>
  <c r="X1760" i="5"/>
  <c r="X1759" i="5"/>
  <c r="X1758" i="5"/>
  <c r="X1757" i="5"/>
  <c r="X1756" i="5"/>
  <c r="X1755" i="5"/>
  <c r="X1754" i="5"/>
  <c r="X1753" i="5"/>
  <c r="X1752" i="5"/>
  <c r="X1751" i="5"/>
  <c r="X1750" i="5"/>
  <c r="X1749" i="5"/>
  <c r="X1748" i="5"/>
  <c r="X1747" i="5"/>
  <c r="X1746" i="5"/>
  <c r="X1745" i="5"/>
  <c r="X1744" i="5"/>
  <c r="X1743" i="5"/>
  <c r="X1742" i="5"/>
  <c r="X1741" i="5"/>
  <c r="X1740" i="5"/>
  <c r="X1739" i="5"/>
  <c r="X1738" i="5"/>
  <c r="X1737" i="5"/>
  <c r="X1736" i="5"/>
  <c r="X1735" i="5"/>
  <c r="X1734" i="5"/>
  <c r="X1733" i="5"/>
  <c r="X1732" i="5"/>
  <c r="X1731" i="5"/>
  <c r="X1730" i="5"/>
  <c r="X1729" i="5"/>
  <c r="X1728" i="5"/>
  <c r="X1727" i="5"/>
  <c r="X1726" i="5"/>
  <c r="X1725" i="5"/>
  <c r="X1724" i="5"/>
  <c r="X1723" i="5"/>
  <c r="X1722" i="5"/>
  <c r="X1721" i="5"/>
  <c r="X1720" i="5"/>
  <c r="X1719" i="5"/>
  <c r="X1718" i="5"/>
  <c r="X1717" i="5"/>
  <c r="X1716" i="5"/>
  <c r="X1715" i="5"/>
  <c r="X1714" i="5"/>
  <c r="X1713" i="5"/>
  <c r="X1712" i="5"/>
  <c r="X1711" i="5"/>
  <c r="X1710" i="5"/>
  <c r="X1709" i="5"/>
  <c r="X1708" i="5"/>
  <c r="X1707" i="5"/>
  <c r="X1706" i="5"/>
  <c r="X1705" i="5"/>
  <c r="X1704" i="5"/>
  <c r="X1703" i="5"/>
  <c r="X1702" i="5"/>
  <c r="X1701" i="5"/>
  <c r="X1700" i="5"/>
  <c r="X1699" i="5"/>
  <c r="X1698" i="5"/>
  <c r="X1697" i="5"/>
  <c r="X1696" i="5"/>
  <c r="X1695" i="5"/>
  <c r="X1694" i="5"/>
  <c r="X1693" i="5"/>
  <c r="X1692" i="5"/>
  <c r="X1691" i="5"/>
  <c r="X1690" i="5"/>
  <c r="X1689" i="5"/>
  <c r="X1688" i="5"/>
  <c r="X1687" i="5"/>
  <c r="X1686" i="5"/>
  <c r="X1685" i="5"/>
  <c r="X1684" i="5"/>
  <c r="X1683" i="5"/>
  <c r="X1682" i="5"/>
  <c r="X1681" i="5"/>
  <c r="X1680" i="5"/>
  <c r="X1679" i="5"/>
  <c r="X1678" i="5"/>
  <c r="X1677" i="5"/>
  <c r="X1676" i="5"/>
  <c r="X1675" i="5"/>
  <c r="X1674" i="5"/>
  <c r="X1673" i="5"/>
  <c r="X1672" i="5"/>
  <c r="X1671" i="5"/>
  <c r="X1670" i="5"/>
  <c r="X1669" i="5"/>
  <c r="X1668" i="5"/>
  <c r="X1667" i="5"/>
  <c r="X1666" i="5"/>
  <c r="X1665" i="5"/>
  <c r="X1664" i="5"/>
  <c r="X1663" i="5"/>
  <c r="X1662" i="5"/>
  <c r="X1661" i="5"/>
  <c r="X1660" i="5"/>
  <c r="X1659" i="5"/>
  <c r="X1658" i="5"/>
  <c r="X1657" i="5"/>
  <c r="X1656" i="5"/>
  <c r="X1655" i="5"/>
  <c r="X1654" i="5"/>
  <c r="X1653" i="5"/>
  <c r="X1652" i="5"/>
  <c r="X1651" i="5"/>
  <c r="X1650" i="5"/>
  <c r="X1649" i="5"/>
  <c r="X1648" i="5"/>
  <c r="X1647" i="5"/>
  <c r="X1646" i="5"/>
  <c r="X1645" i="5"/>
  <c r="X1644" i="5"/>
  <c r="X1643" i="5"/>
  <c r="X1642" i="5"/>
  <c r="X1641" i="5"/>
  <c r="X1640" i="5"/>
  <c r="X1639" i="5"/>
  <c r="X1638" i="5"/>
  <c r="X1637" i="5"/>
  <c r="X1636" i="5"/>
  <c r="X1635" i="5"/>
  <c r="X1634" i="5"/>
  <c r="X1633" i="5"/>
  <c r="X1632" i="5"/>
  <c r="X1631" i="5"/>
  <c r="X1630" i="5"/>
  <c r="X1629" i="5"/>
  <c r="X1628" i="5"/>
  <c r="X1627" i="5"/>
  <c r="X1626" i="5"/>
  <c r="X1625" i="5"/>
  <c r="X1624" i="5"/>
  <c r="X1623" i="5"/>
  <c r="X1622" i="5"/>
  <c r="X1621" i="5"/>
  <c r="X1620" i="5"/>
  <c r="X1619" i="5"/>
  <c r="X1618" i="5"/>
  <c r="X1617" i="5"/>
  <c r="X1616" i="5"/>
  <c r="X1615" i="5"/>
  <c r="X1614" i="5"/>
  <c r="X1613" i="5"/>
  <c r="X1612" i="5"/>
  <c r="X1611" i="5"/>
  <c r="X1610" i="5"/>
  <c r="X1609" i="5"/>
  <c r="X1608" i="5"/>
  <c r="X1607" i="5"/>
  <c r="X1606" i="5"/>
  <c r="X1605" i="5"/>
  <c r="X1604" i="5"/>
  <c r="X1603" i="5"/>
  <c r="X1602" i="5"/>
  <c r="X1601" i="5"/>
  <c r="X1600" i="5"/>
  <c r="X1599" i="5"/>
  <c r="X1598" i="5"/>
  <c r="X1597" i="5"/>
  <c r="X1596" i="5"/>
  <c r="X1595" i="5"/>
  <c r="X1594" i="5"/>
  <c r="X1593" i="5"/>
  <c r="X1592" i="5"/>
  <c r="X1591" i="5"/>
  <c r="X1590" i="5"/>
  <c r="X1589" i="5"/>
  <c r="X1588" i="5"/>
  <c r="X1587" i="5"/>
  <c r="X1586" i="5"/>
  <c r="X1585" i="5"/>
  <c r="X1584" i="5"/>
  <c r="X1583" i="5"/>
  <c r="X1582" i="5"/>
  <c r="X1581" i="5"/>
  <c r="X1580" i="5"/>
  <c r="X1579" i="5"/>
  <c r="X1578" i="5"/>
  <c r="X1577" i="5"/>
  <c r="X1576" i="5"/>
  <c r="X1575" i="5"/>
  <c r="X1574" i="5"/>
  <c r="X1573" i="5"/>
  <c r="X1572" i="5"/>
  <c r="X1571" i="5"/>
  <c r="X1570" i="5"/>
  <c r="X1569" i="5"/>
  <c r="X1568" i="5"/>
  <c r="X1567" i="5"/>
  <c r="X1566" i="5"/>
  <c r="X1565" i="5"/>
  <c r="X1564" i="5"/>
  <c r="X1563" i="5"/>
  <c r="X1562" i="5"/>
  <c r="X1561" i="5"/>
  <c r="X1560" i="5"/>
  <c r="X1559" i="5"/>
  <c r="X1558" i="5"/>
  <c r="X1557" i="5"/>
  <c r="X1556" i="5"/>
  <c r="X1555" i="5"/>
  <c r="X1554" i="5"/>
  <c r="X1553" i="5"/>
  <c r="X1552" i="5"/>
  <c r="X1551" i="5"/>
  <c r="X1550" i="5"/>
  <c r="X1549" i="5"/>
  <c r="X1548" i="5"/>
  <c r="X1547" i="5"/>
  <c r="X1546" i="5"/>
  <c r="X1545" i="5"/>
  <c r="X1544" i="5"/>
  <c r="X1543" i="5"/>
  <c r="X1542" i="5"/>
  <c r="X1541" i="5"/>
  <c r="X1540" i="5"/>
  <c r="X1539" i="5"/>
  <c r="X1538" i="5"/>
  <c r="X1537" i="5"/>
  <c r="X1536" i="5"/>
  <c r="X1535" i="5"/>
  <c r="X1534" i="5"/>
  <c r="X1533" i="5"/>
  <c r="X1532" i="5"/>
  <c r="X1531" i="5"/>
  <c r="X1530" i="5"/>
  <c r="X1529" i="5"/>
  <c r="X1528" i="5"/>
  <c r="X1527" i="5"/>
  <c r="X1526" i="5"/>
  <c r="X1525" i="5"/>
  <c r="X1524" i="5"/>
  <c r="X1523" i="5"/>
  <c r="X1522" i="5"/>
  <c r="X1521" i="5"/>
  <c r="X1520" i="5"/>
  <c r="X1519" i="5"/>
  <c r="X1518" i="5"/>
  <c r="X1517" i="5"/>
  <c r="X1516" i="5"/>
  <c r="X1515" i="5"/>
  <c r="X1514" i="5"/>
  <c r="X1513" i="5"/>
  <c r="X1512" i="5"/>
  <c r="X1511" i="5"/>
  <c r="X1510" i="5"/>
  <c r="X1509" i="5"/>
  <c r="X1508" i="5"/>
  <c r="X1507" i="5"/>
  <c r="X1506" i="5"/>
  <c r="X1505" i="5"/>
  <c r="X1504" i="5"/>
  <c r="X1503" i="5"/>
  <c r="X1502" i="5"/>
  <c r="X1501" i="5"/>
  <c r="X1500" i="5"/>
  <c r="X1499" i="5"/>
  <c r="X1498" i="5"/>
  <c r="X1497" i="5"/>
  <c r="X1496" i="5"/>
  <c r="X1495" i="5"/>
  <c r="X1494" i="5"/>
  <c r="X1493" i="5"/>
  <c r="X1492" i="5"/>
  <c r="X1491" i="5"/>
  <c r="X1490" i="5"/>
  <c r="X1489" i="5"/>
  <c r="X1488" i="5"/>
  <c r="X1487" i="5"/>
  <c r="X1486" i="5"/>
  <c r="X1485" i="5"/>
  <c r="X1484" i="5"/>
  <c r="X1483" i="5"/>
  <c r="X1482" i="5"/>
  <c r="X1481" i="5"/>
  <c r="X1480" i="5"/>
  <c r="X1479" i="5"/>
  <c r="X1478" i="5"/>
  <c r="X1477" i="5"/>
  <c r="X1476" i="5"/>
  <c r="X1475" i="5"/>
  <c r="X1474" i="5"/>
  <c r="X1473" i="5"/>
  <c r="X1472" i="5"/>
  <c r="X1471" i="5"/>
  <c r="X1470" i="5"/>
  <c r="X1469" i="5"/>
  <c r="X1468" i="5"/>
  <c r="X1467" i="5"/>
  <c r="X1466" i="5"/>
  <c r="X1465" i="5"/>
  <c r="X1464" i="5"/>
  <c r="X1463" i="5"/>
  <c r="X1462" i="5"/>
  <c r="X1461" i="5"/>
  <c r="X1460" i="5"/>
  <c r="X1459" i="5"/>
  <c r="X1458" i="5"/>
  <c r="X1457" i="5"/>
  <c r="X1456" i="5"/>
  <c r="X1455" i="5"/>
  <c r="X1454" i="5"/>
  <c r="X1453" i="5"/>
  <c r="X1452" i="5"/>
  <c r="X1451" i="5"/>
  <c r="X1450" i="5"/>
  <c r="X1449" i="5"/>
  <c r="X1448" i="5"/>
  <c r="X1447" i="5"/>
  <c r="X1446" i="5"/>
  <c r="X1445" i="5"/>
  <c r="X1444" i="5"/>
  <c r="X1443" i="5"/>
  <c r="X1442" i="5"/>
  <c r="X1441" i="5"/>
  <c r="X1440" i="5"/>
  <c r="X1439" i="5"/>
  <c r="X1438" i="5"/>
  <c r="X1437" i="5"/>
  <c r="X1436" i="5"/>
  <c r="X1435" i="5"/>
  <c r="X1434" i="5"/>
  <c r="X1433" i="5"/>
  <c r="X1432" i="5"/>
  <c r="X1431" i="5"/>
  <c r="X1430" i="5"/>
  <c r="X1429" i="5"/>
  <c r="X1428" i="5"/>
  <c r="X1427" i="5"/>
  <c r="X1426" i="5"/>
  <c r="X1425" i="5"/>
  <c r="X1424" i="5"/>
  <c r="X1423" i="5"/>
  <c r="X1422" i="5"/>
  <c r="X1421" i="5"/>
  <c r="X1420" i="5"/>
  <c r="X1419" i="5"/>
  <c r="X1418" i="5"/>
  <c r="X1417" i="5"/>
  <c r="X1416" i="5"/>
  <c r="X1415" i="5"/>
  <c r="X1414" i="5"/>
  <c r="X1413" i="5"/>
  <c r="X1412" i="5"/>
  <c r="X1411" i="5"/>
  <c r="X1410" i="5"/>
  <c r="X1409" i="5"/>
  <c r="X1408" i="5"/>
  <c r="X1407" i="5"/>
  <c r="X1406" i="5"/>
  <c r="X1405" i="5"/>
  <c r="X1404" i="5"/>
  <c r="X1403" i="5"/>
  <c r="X1402" i="5"/>
  <c r="X1401" i="5"/>
  <c r="X1400" i="5"/>
  <c r="X1399" i="5"/>
  <c r="X1398" i="5"/>
  <c r="X1397" i="5"/>
  <c r="X1396" i="5"/>
  <c r="X1395" i="5"/>
  <c r="X1394" i="5"/>
  <c r="X1393" i="5"/>
  <c r="X1392" i="5"/>
  <c r="X1391" i="5"/>
  <c r="X1390" i="5"/>
  <c r="X1389" i="5"/>
  <c r="X1388" i="5"/>
  <c r="X1387" i="5"/>
  <c r="X1386" i="5"/>
  <c r="X1385" i="5"/>
  <c r="X1384" i="5"/>
  <c r="X1383" i="5"/>
  <c r="X1382" i="5"/>
  <c r="X1381" i="5"/>
  <c r="X1380" i="5"/>
  <c r="X1379" i="5"/>
  <c r="X1378" i="5"/>
  <c r="X1377" i="5"/>
  <c r="X1376" i="5"/>
  <c r="X1375" i="5"/>
  <c r="X1374" i="5"/>
  <c r="X1373" i="5"/>
  <c r="X1372" i="5"/>
  <c r="X1371" i="5"/>
  <c r="X1370" i="5"/>
  <c r="X1369" i="5"/>
  <c r="X1368" i="5"/>
  <c r="X1367" i="5"/>
  <c r="X1366" i="5"/>
  <c r="X1365" i="5"/>
  <c r="X1364" i="5"/>
  <c r="X1363" i="5"/>
  <c r="X1362" i="5"/>
  <c r="X1361" i="5"/>
  <c r="X1360" i="5"/>
  <c r="X1359" i="5"/>
  <c r="X1358" i="5"/>
  <c r="X1357" i="5"/>
  <c r="X1356" i="5"/>
  <c r="X1355" i="5"/>
  <c r="X1354" i="5"/>
  <c r="X1353" i="5"/>
  <c r="X1352" i="5"/>
  <c r="X1351" i="5"/>
  <c r="X1350" i="5"/>
  <c r="X1349" i="5"/>
  <c r="X1348" i="5"/>
  <c r="X1347" i="5"/>
  <c r="X1346" i="5"/>
  <c r="X1345" i="5"/>
  <c r="X1344" i="5"/>
  <c r="X1343" i="5"/>
  <c r="X1342" i="5"/>
  <c r="X1341" i="5"/>
  <c r="X1340" i="5"/>
  <c r="X1339" i="5"/>
  <c r="X1338" i="5"/>
  <c r="X1337" i="5"/>
  <c r="X1336" i="5"/>
  <c r="X1335" i="5"/>
  <c r="X1334" i="5"/>
  <c r="X1333" i="5"/>
  <c r="X1332" i="5"/>
  <c r="X1331" i="5"/>
  <c r="X1330" i="5"/>
  <c r="X1329" i="5"/>
  <c r="X1328" i="5"/>
  <c r="X1327" i="5"/>
  <c r="X1326" i="5"/>
  <c r="X1325" i="5"/>
  <c r="X1324" i="5"/>
  <c r="X1323" i="5"/>
  <c r="X1322" i="5"/>
  <c r="X1321" i="5"/>
  <c r="X1320" i="5"/>
  <c r="X1319" i="5"/>
  <c r="X1318" i="5"/>
  <c r="X1317" i="5"/>
  <c r="X1316" i="5"/>
  <c r="X1315" i="5"/>
  <c r="X1314" i="5"/>
  <c r="X1313" i="5"/>
  <c r="X1312" i="5"/>
  <c r="X1311" i="5"/>
  <c r="X1310" i="5"/>
  <c r="X1309" i="5"/>
  <c r="X1308" i="5"/>
  <c r="X1307" i="5"/>
  <c r="X1306" i="5"/>
  <c r="X1305" i="5"/>
  <c r="X1304" i="5"/>
  <c r="X1303" i="5"/>
  <c r="X1302" i="5"/>
  <c r="X1301" i="5"/>
  <c r="X1300" i="5"/>
  <c r="X1299" i="5"/>
  <c r="X1298" i="5"/>
  <c r="X1297" i="5"/>
  <c r="X1296" i="5"/>
  <c r="X1295" i="5"/>
  <c r="X1294" i="5"/>
  <c r="X1293" i="5"/>
  <c r="X1292" i="5"/>
  <c r="X1291" i="5"/>
  <c r="X1290" i="5"/>
  <c r="X1289" i="5"/>
  <c r="X1288" i="5"/>
  <c r="X1287" i="5"/>
  <c r="X1286" i="5"/>
  <c r="X1285" i="5"/>
  <c r="X1284" i="5"/>
  <c r="X1283" i="5"/>
  <c r="X1282" i="5"/>
  <c r="X1281" i="5"/>
  <c r="X1280" i="5"/>
  <c r="X1279" i="5"/>
  <c r="X1278" i="5"/>
  <c r="X1277" i="5"/>
  <c r="X1276" i="5"/>
  <c r="X1275" i="5"/>
  <c r="X1274" i="5"/>
  <c r="X1273" i="5"/>
  <c r="X1272" i="5"/>
  <c r="X1271" i="5"/>
  <c r="X1270" i="5"/>
  <c r="X1269" i="5"/>
  <c r="X1268" i="5"/>
  <c r="X1267" i="5"/>
  <c r="X1266" i="5"/>
  <c r="X1265" i="5"/>
  <c r="X1264" i="5"/>
  <c r="X1263" i="5"/>
  <c r="X1262" i="5"/>
  <c r="X1261" i="5"/>
  <c r="X1260" i="5"/>
  <c r="X1259" i="5"/>
  <c r="X1258" i="5"/>
  <c r="X1257" i="5"/>
  <c r="X1256" i="5"/>
  <c r="X1255" i="5"/>
  <c r="X1254" i="5"/>
  <c r="X1253" i="5"/>
  <c r="X1252" i="5"/>
  <c r="X1251" i="5"/>
  <c r="X1250" i="5"/>
  <c r="X1249" i="5"/>
  <c r="X1248" i="5"/>
  <c r="X1247" i="5"/>
  <c r="X1246" i="5"/>
  <c r="X1245" i="5"/>
  <c r="X1244" i="5"/>
  <c r="X1243" i="5"/>
  <c r="X1242" i="5"/>
  <c r="X1241" i="5"/>
  <c r="X1240" i="5"/>
  <c r="X1239" i="5"/>
  <c r="X1238" i="5"/>
  <c r="X1237" i="5"/>
  <c r="X1236" i="5"/>
  <c r="X1235" i="5"/>
  <c r="X1234" i="5"/>
  <c r="X1233" i="5"/>
  <c r="X1232" i="5"/>
  <c r="X1231" i="5"/>
  <c r="X1230" i="5"/>
  <c r="X1229" i="5"/>
  <c r="X1228" i="5"/>
  <c r="X1227" i="5"/>
  <c r="X1226" i="5"/>
  <c r="X1225" i="5"/>
  <c r="X1224" i="5"/>
  <c r="X1223" i="5"/>
  <c r="X1222" i="5"/>
  <c r="X1221" i="5"/>
  <c r="X1220" i="5"/>
  <c r="X1219" i="5"/>
  <c r="X1218" i="5"/>
  <c r="X1217" i="5"/>
  <c r="X1216" i="5"/>
  <c r="X1215" i="5"/>
  <c r="X1214" i="5"/>
  <c r="X1213" i="5"/>
  <c r="X1212" i="5"/>
  <c r="X1211" i="5"/>
  <c r="X1210" i="5"/>
  <c r="X1209" i="5"/>
  <c r="X1208" i="5"/>
  <c r="X1207" i="5"/>
  <c r="X1206" i="5"/>
  <c r="X1205" i="5"/>
  <c r="X1204" i="5"/>
  <c r="X1203" i="5"/>
  <c r="X1202" i="5"/>
  <c r="X1201" i="5"/>
  <c r="X1200" i="5"/>
  <c r="X1199" i="5"/>
  <c r="X1198" i="5"/>
  <c r="X1197" i="5"/>
  <c r="X1196" i="5"/>
  <c r="X1195" i="5"/>
  <c r="X1194" i="5"/>
  <c r="X1193" i="5"/>
  <c r="X1192" i="5"/>
  <c r="X1191" i="5"/>
  <c r="X1190" i="5"/>
  <c r="X1189" i="5"/>
  <c r="X1188" i="5"/>
  <c r="X1187" i="5"/>
  <c r="X1186" i="5"/>
  <c r="X1185" i="5"/>
  <c r="X1184" i="5"/>
  <c r="X1183" i="5"/>
  <c r="X1182" i="5"/>
  <c r="X1181" i="5"/>
  <c r="X1180" i="5"/>
  <c r="X1179" i="5"/>
  <c r="X1178" i="5"/>
  <c r="X1177" i="5"/>
  <c r="X1176" i="5"/>
  <c r="X1175" i="5"/>
  <c r="X1174" i="5"/>
  <c r="X1173" i="5"/>
  <c r="X1172" i="5"/>
  <c r="X1171" i="5"/>
  <c r="X1170" i="5"/>
  <c r="X1169" i="5"/>
  <c r="X1168" i="5"/>
  <c r="X1167" i="5"/>
  <c r="X1166" i="5"/>
  <c r="X1165" i="5"/>
  <c r="X1164" i="5"/>
  <c r="X1163" i="5"/>
  <c r="X1162" i="5"/>
  <c r="X1161" i="5"/>
  <c r="X1160" i="5"/>
  <c r="X1159" i="5"/>
  <c r="X1158" i="5"/>
  <c r="X1157" i="5"/>
  <c r="X1156" i="5"/>
  <c r="X1155" i="5"/>
  <c r="X1154" i="5"/>
  <c r="X1153" i="5"/>
  <c r="X1152" i="5"/>
  <c r="X1151" i="5"/>
  <c r="X1150" i="5"/>
  <c r="X1149" i="5"/>
  <c r="X1148" i="5"/>
  <c r="X1147" i="5"/>
  <c r="X1146" i="5"/>
  <c r="X1145" i="5"/>
  <c r="X1144" i="5"/>
  <c r="X1143" i="5"/>
  <c r="X1142" i="5"/>
  <c r="X1141" i="5"/>
  <c r="X1140" i="5"/>
  <c r="X1139" i="5"/>
  <c r="X1138" i="5"/>
  <c r="X1137" i="5"/>
  <c r="X1136" i="5"/>
  <c r="X1135" i="5"/>
  <c r="X1134" i="5"/>
  <c r="X1133" i="5"/>
  <c r="X1132" i="5"/>
  <c r="X1131" i="5"/>
  <c r="X1130" i="5"/>
  <c r="X1129" i="5"/>
  <c r="X1128" i="5"/>
  <c r="X1127" i="5"/>
  <c r="X1126" i="5"/>
  <c r="X1125" i="5"/>
  <c r="X1124" i="5"/>
  <c r="X1123" i="5"/>
  <c r="X1122" i="5"/>
  <c r="X1121" i="5"/>
  <c r="X1120" i="5"/>
  <c r="X1119" i="5"/>
  <c r="X1118" i="5"/>
  <c r="X1117" i="5"/>
  <c r="X1116" i="5"/>
  <c r="X1115" i="5"/>
  <c r="X1114" i="5"/>
  <c r="X1113" i="5"/>
  <c r="X1112" i="5"/>
  <c r="X1111" i="5"/>
  <c r="X1110" i="5"/>
  <c r="X1109" i="5"/>
  <c r="X1108" i="5"/>
  <c r="X1107" i="5"/>
  <c r="X1106" i="5"/>
  <c r="X1105" i="5"/>
  <c r="X1104" i="5"/>
  <c r="X1103" i="5"/>
  <c r="X1102" i="5"/>
  <c r="X1101" i="5"/>
  <c r="X1100" i="5"/>
  <c r="X1099" i="5"/>
  <c r="X1098" i="5"/>
  <c r="X1097" i="5"/>
  <c r="X1096" i="5"/>
  <c r="X1095" i="5"/>
  <c r="X1094" i="5"/>
  <c r="X1093" i="5"/>
  <c r="X1092" i="5"/>
  <c r="X1091" i="5"/>
  <c r="X1090" i="5"/>
  <c r="X1089" i="5"/>
  <c r="X1088" i="5"/>
  <c r="X1087" i="5"/>
  <c r="X1086" i="5"/>
  <c r="X1085" i="5"/>
  <c r="X1084" i="5"/>
  <c r="X1083" i="5"/>
  <c r="X1082" i="5"/>
  <c r="X1081" i="5"/>
  <c r="X1080" i="5"/>
  <c r="X1079" i="5"/>
  <c r="X1078" i="5"/>
  <c r="X1077" i="5"/>
  <c r="X1076" i="5"/>
  <c r="X1075" i="5"/>
  <c r="X1074" i="5"/>
  <c r="X1073" i="5"/>
  <c r="X1072" i="5"/>
  <c r="X1071" i="5"/>
  <c r="X1070" i="5"/>
  <c r="X1069" i="5"/>
  <c r="X1068" i="5"/>
  <c r="X1067" i="5"/>
  <c r="X1066" i="5"/>
  <c r="X1065" i="5"/>
  <c r="X1064" i="5"/>
  <c r="X1063" i="5"/>
  <c r="X1062" i="5"/>
  <c r="X1061" i="5"/>
  <c r="X1060" i="5"/>
  <c r="X1059" i="5"/>
  <c r="X1058" i="5"/>
  <c r="X1057" i="5"/>
  <c r="X1056" i="5"/>
  <c r="X1055" i="5"/>
  <c r="X1054" i="5"/>
  <c r="X1053" i="5"/>
  <c r="X1052" i="5"/>
  <c r="X1051" i="5"/>
  <c r="X1050" i="5"/>
  <c r="X1049" i="5"/>
  <c r="X1048" i="5"/>
  <c r="X1047" i="5"/>
  <c r="X1046" i="5"/>
  <c r="X1045" i="5"/>
  <c r="X1044" i="5"/>
  <c r="X1043" i="5"/>
  <c r="X1042" i="5"/>
  <c r="X1041" i="5"/>
  <c r="X1040" i="5"/>
  <c r="X1039" i="5"/>
  <c r="X1038" i="5"/>
  <c r="X1037" i="5"/>
  <c r="X1036" i="5"/>
  <c r="X1035" i="5"/>
  <c r="X1034" i="5"/>
  <c r="X1033" i="5"/>
  <c r="X1032" i="5"/>
  <c r="X1031" i="5"/>
  <c r="X1030" i="5"/>
  <c r="X1029" i="5"/>
  <c r="X1028" i="5"/>
  <c r="X1027" i="5"/>
  <c r="X1026" i="5"/>
  <c r="X1025" i="5"/>
  <c r="X1024" i="5"/>
  <c r="X1023" i="5"/>
  <c r="X1022" i="5"/>
  <c r="X1021" i="5"/>
  <c r="X1020" i="5"/>
  <c r="X1019" i="5"/>
  <c r="X1018" i="5"/>
  <c r="X1017" i="5"/>
  <c r="X1016" i="5"/>
  <c r="X1015" i="5"/>
  <c r="X1014" i="5"/>
  <c r="X1013" i="5"/>
  <c r="X1012" i="5"/>
  <c r="X1011" i="5"/>
  <c r="X1010" i="5"/>
  <c r="X1009" i="5"/>
  <c r="X1008" i="5"/>
  <c r="X1007" i="5"/>
  <c r="X1006" i="5"/>
  <c r="X1005" i="5"/>
  <c r="X1004" i="5"/>
  <c r="X1003" i="5"/>
  <c r="X1002" i="5"/>
  <c r="X1001" i="5"/>
  <c r="X1000" i="5"/>
  <c r="X999" i="5"/>
  <c r="X998" i="5"/>
  <c r="X997" i="5"/>
  <c r="X996" i="5"/>
  <c r="X995" i="5"/>
  <c r="X994" i="5"/>
  <c r="X993" i="5"/>
  <c r="X992" i="5"/>
  <c r="X991" i="5"/>
  <c r="X990" i="5"/>
  <c r="X989" i="5"/>
  <c r="X988" i="5"/>
  <c r="X987" i="5"/>
  <c r="X986" i="5"/>
  <c r="X985" i="5"/>
  <c r="X984" i="5"/>
  <c r="X983" i="5"/>
  <c r="X982" i="5"/>
  <c r="X981" i="5"/>
  <c r="X980" i="5"/>
  <c r="X979" i="5"/>
  <c r="X978" i="5"/>
  <c r="X977" i="5"/>
  <c r="X976" i="5"/>
  <c r="X975" i="5"/>
  <c r="X974" i="5"/>
  <c r="X973" i="5"/>
  <c r="X972" i="5"/>
  <c r="X971" i="5"/>
  <c r="X970" i="5"/>
  <c r="X969" i="5"/>
  <c r="X968" i="5"/>
  <c r="X967" i="5"/>
  <c r="X966" i="5"/>
  <c r="X965" i="5"/>
  <c r="X964" i="5"/>
  <c r="X963" i="5"/>
  <c r="X962" i="5"/>
  <c r="X961" i="5"/>
  <c r="X960" i="5"/>
  <c r="X959" i="5"/>
  <c r="X958" i="5"/>
  <c r="X957" i="5"/>
  <c r="X956" i="5"/>
  <c r="X955" i="5"/>
  <c r="X954" i="5"/>
  <c r="X953" i="5"/>
  <c r="X952" i="5"/>
  <c r="X951" i="5"/>
  <c r="X950" i="5"/>
  <c r="X949" i="5"/>
  <c r="X948" i="5"/>
  <c r="X947" i="5"/>
  <c r="X946" i="5"/>
  <c r="X945" i="5"/>
  <c r="X944" i="5"/>
  <c r="X943" i="5"/>
  <c r="X942" i="5"/>
  <c r="X941" i="5"/>
  <c r="X940" i="5"/>
  <c r="X939" i="5"/>
  <c r="X938" i="5"/>
  <c r="X937" i="5"/>
  <c r="X936" i="5"/>
  <c r="X935" i="5"/>
  <c r="X934" i="5"/>
  <c r="X933" i="5"/>
  <c r="X932" i="5"/>
  <c r="X931" i="5"/>
  <c r="X930" i="5"/>
  <c r="X929" i="5"/>
  <c r="X928" i="5"/>
  <c r="X927" i="5"/>
  <c r="X926" i="5"/>
  <c r="X925" i="5"/>
  <c r="X924" i="5"/>
  <c r="X923" i="5"/>
  <c r="X922" i="5"/>
  <c r="X921" i="5"/>
  <c r="X920" i="5"/>
  <c r="X919" i="5"/>
  <c r="X918" i="5"/>
  <c r="X917" i="5"/>
  <c r="X916" i="5"/>
  <c r="X915" i="5"/>
  <c r="X914" i="5"/>
  <c r="X913" i="5"/>
  <c r="X912" i="5"/>
  <c r="X911" i="5"/>
  <c r="X910" i="5"/>
  <c r="X909" i="5"/>
  <c r="X908" i="5"/>
  <c r="X907" i="5"/>
  <c r="X906" i="5"/>
  <c r="X905" i="5"/>
  <c r="X904" i="5"/>
  <c r="X903" i="5"/>
  <c r="X902" i="5"/>
  <c r="X901" i="5"/>
  <c r="X900" i="5"/>
  <c r="X899" i="5"/>
  <c r="X898" i="5"/>
  <c r="X897" i="5"/>
  <c r="X896" i="5"/>
  <c r="X895" i="5"/>
  <c r="X894" i="5"/>
  <c r="X893" i="5"/>
  <c r="X892" i="5"/>
  <c r="X891" i="5"/>
  <c r="X890" i="5"/>
  <c r="X889" i="5"/>
  <c r="X888" i="5"/>
  <c r="X887" i="5"/>
  <c r="X886" i="5"/>
  <c r="X885" i="5"/>
  <c r="X884" i="5"/>
  <c r="X883" i="5"/>
  <c r="X882" i="5"/>
  <c r="X881" i="5"/>
  <c r="X880" i="5"/>
  <c r="X879" i="5"/>
  <c r="X878" i="5"/>
  <c r="X877" i="5"/>
  <c r="X876" i="5"/>
  <c r="X875" i="5"/>
  <c r="X874" i="5"/>
  <c r="X873" i="5"/>
  <c r="X872" i="5"/>
  <c r="X871" i="5"/>
  <c r="X870" i="5"/>
  <c r="X869" i="5"/>
  <c r="X868" i="5"/>
  <c r="X867" i="5"/>
  <c r="X866" i="5"/>
  <c r="X865" i="5"/>
  <c r="X864" i="5"/>
  <c r="X863" i="5"/>
  <c r="X862" i="5"/>
  <c r="X861" i="5"/>
  <c r="X860" i="5"/>
  <c r="X859" i="5"/>
  <c r="X858" i="5"/>
  <c r="X857" i="5"/>
  <c r="X856" i="5"/>
  <c r="X855" i="5"/>
  <c r="X854" i="5"/>
  <c r="X853" i="5"/>
  <c r="X852" i="5"/>
  <c r="X851" i="5"/>
  <c r="X850" i="5"/>
  <c r="X849" i="5"/>
  <c r="X848" i="5"/>
  <c r="X847" i="5"/>
  <c r="X846" i="5"/>
  <c r="X845" i="5"/>
  <c r="X844" i="5"/>
  <c r="X843" i="5"/>
  <c r="X842" i="5"/>
  <c r="X841" i="5"/>
  <c r="X840" i="5"/>
  <c r="X839" i="5"/>
  <c r="X838" i="5"/>
  <c r="X837" i="5"/>
  <c r="X836" i="5"/>
  <c r="X835" i="5"/>
  <c r="X834" i="5"/>
  <c r="X833" i="5"/>
  <c r="X832" i="5"/>
  <c r="X831" i="5"/>
  <c r="X830" i="5"/>
  <c r="X829" i="5"/>
  <c r="X828" i="5"/>
  <c r="X827" i="5"/>
  <c r="X826" i="5"/>
  <c r="X825" i="5"/>
  <c r="X824" i="5"/>
  <c r="X823" i="5"/>
  <c r="X822" i="5"/>
  <c r="X821" i="5"/>
  <c r="X820" i="5"/>
  <c r="X819" i="5"/>
  <c r="X818" i="5"/>
  <c r="X817" i="5"/>
  <c r="X816" i="5"/>
  <c r="X815" i="5"/>
  <c r="X814" i="5"/>
  <c r="X813" i="5"/>
  <c r="X812" i="5"/>
  <c r="X811" i="5"/>
  <c r="X810" i="5"/>
  <c r="X809" i="5"/>
  <c r="X808" i="5"/>
  <c r="X807" i="5"/>
  <c r="X806" i="5"/>
  <c r="X805" i="5"/>
  <c r="X804" i="5"/>
  <c r="X803" i="5"/>
  <c r="X802" i="5"/>
  <c r="X801" i="5"/>
  <c r="X800" i="5"/>
  <c r="X799" i="5"/>
  <c r="X798" i="5"/>
  <c r="X797" i="5"/>
  <c r="X796" i="5"/>
  <c r="X795" i="5"/>
  <c r="X794" i="5"/>
  <c r="X793" i="5"/>
  <c r="X792" i="5"/>
  <c r="X791" i="5"/>
  <c r="X790" i="5"/>
  <c r="X789" i="5"/>
  <c r="X788" i="5"/>
  <c r="X787" i="5"/>
  <c r="X786" i="5"/>
  <c r="X785" i="5"/>
  <c r="X784" i="5"/>
  <c r="X783" i="5"/>
  <c r="X782" i="5"/>
  <c r="X781" i="5"/>
  <c r="X780" i="5"/>
  <c r="X779" i="5"/>
  <c r="X778" i="5"/>
  <c r="X777" i="5"/>
  <c r="X776" i="5"/>
  <c r="X775" i="5"/>
  <c r="X774" i="5"/>
  <c r="X773" i="5"/>
  <c r="X772" i="5"/>
  <c r="X771" i="5"/>
  <c r="X770" i="5"/>
  <c r="X769" i="5"/>
  <c r="X768" i="5"/>
  <c r="X767" i="5"/>
  <c r="X766" i="5"/>
  <c r="X765" i="5"/>
  <c r="X764" i="5"/>
  <c r="X763" i="5"/>
  <c r="X762" i="5"/>
  <c r="X761" i="5"/>
  <c r="X760" i="5"/>
  <c r="X759" i="5"/>
  <c r="X758" i="5"/>
  <c r="X757" i="5"/>
  <c r="X756" i="5"/>
  <c r="X755"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X5" i="5"/>
  <c r="X4" i="5"/>
  <c r="X3" i="5"/>
  <c r="I345" i="5"/>
  <c r="I294" i="5"/>
  <c r="I286" i="5"/>
  <c r="I272" i="5"/>
  <c r="I195" i="5"/>
  <c r="I161" i="5"/>
  <c r="I130" i="5"/>
  <c r="I122" i="5"/>
  <c r="R2911" i="5" l="1"/>
  <c r="S2909" i="5"/>
  <c r="Y2911" i="5"/>
  <c r="Y2925" i="5" s="1"/>
  <c r="Z2911" i="5"/>
  <c r="T2909" i="5"/>
  <c r="T2910" i="5" s="1"/>
  <c r="Z2853" i="5"/>
  <c r="Z2854" i="5" s="1"/>
  <c r="Z2855" i="5" s="1"/>
  <c r="Z2856" i="5" s="1"/>
  <c r="Z2861" i="5" s="1"/>
  <c r="Z2863" i="5" s="1"/>
  <c r="Z2865" i="5" s="1"/>
  <c r="Z2867" i="5" s="1"/>
  <c r="Y2852" i="5"/>
  <c r="Y2853" i="5" s="1"/>
  <c r="Y2854" i="5" s="1"/>
  <c r="Y2855" i="5" s="1"/>
  <c r="Y2856" i="5" s="1"/>
  <c r="Y2857" i="5" s="1"/>
  <c r="Y2858" i="5" s="1"/>
  <c r="Y2859" i="5" s="1"/>
  <c r="Y2860" i="5" s="1"/>
  <c r="Y2861" i="5" s="1"/>
  <c r="Y2862" i="5" s="1"/>
  <c r="Y2863" i="5" s="1"/>
  <c r="Y2864" i="5" s="1"/>
  <c r="Y2865" i="5" s="1"/>
  <c r="Y2866" i="5" s="1"/>
  <c r="Y2867" i="5" s="1"/>
  <c r="Y2868" i="5" s="1"/>
  <c r="Y2869" i="5" s="1"/>
  <c r="T2852" i="5"/>
  <c r="T2853" i="5" s="1"/>
  <c r="T2854" i="5" s="1"/>
  <c r="T2855" i="5" s="1"/>
  <c r="T2856" i="5" s="1"/>
  <c r="T2857" i="5" s="1"/>
  <c r="T2858" i="5" s="1"/>
  <c r="T2860" i="5" s="1"/>
  <c r="T2861" i="5" s="1"/>
  <c r="T2862" i="5" s="1"/>
  <c r="T2863" i="5" s="1"/>
  <c r="T2864" i="5" s="1"/>
  <c r="T2865" i="5" s="1"/>
  <c r="T2866" i="5" s="1"/>
  <c r="T2867" i="5" s="1"/>
  <c r="T2868" i="5" s="1"/>
  <c r="S2853" i="5"/>
  <c r="S2854" i="5" s="1"/>
  <c r="S2855" i="5" s="1"/>
  <c r="S2856" i="5" s="1"/>
  <c r="S2861" i="5" s="1"/>
  <c r="S2863" i="5" s="1"/>
  <c r="S2865" i="5" s="1"/>
  <c r="S2866" i="5" s="1"/>
  <c r="S2867" i="5" s="1"/>
  <c r="S2868" i="5" s="1"/>
  <c r="S2869" i="5" s="1"/>
  <c r="R2852" i="5"/>
  <c r="R2853" i="5" s="1"/>
  <c r="R2854" i="5" s="1"/>
  <c r="R2855" i="5" s="1"/>
  <c r="R2856" i="5" s="1"/>
  <c r="R2858" i="5" s="1"/>
  <c r="R2860" i="5" s="1"/>
  <c r="R2861" i="5" s="1"/>
  <c r="R2863" i="5" s="1"/>
  <c r="R2864" i="5" s="1"/>
  <c r="R2865" i="5" s="1"/>
  <c r="Q2852" i="5"/>
  <c r="X2" i="5"/>
  <c r="AW429" i="5"/>
  <c r="AW428" i="5"/>
  <c r="AW427" i="5"/>
  <c r="AW426" i="5"/>
  <c r="AW425" i="5"/>
  <c r="AW424" i="5"/>
  <c r="AW423" i="5"/>
  <c r="AW422" i="5"/>
  <c r="AW421" i="5"/>
  <c r="AW420" i="5"/>
  <c r="AW419" i="5"/>
  <c r="AW418" i="5"/>
  <c r="AW417" i="5"/>
  <c r="AW416" i="5"/>
  <c r="AW415" i="5"/>
  <c r="AW414" i="5"/>
  <c r="AW413" i="5"/>
  <c r="AW412" i="5"/>
  <c r="AW411" i="5"/>
  <c r="AW410" i="5"/>
  <c r="AW409" i="5"/>
  <c r="AW408" i="5"/>
  <c r="AW407" i="5"/>
  <c r="AW406" i="5"/>
  <c r="AW405" i="5"/>
  <c r="AW404" i="5"/>
  <c r="AW403" i="5"/>
  <c r="AW402" i="5"/>
  <c r="AW401" i="5"/>
  <c r="AW400" i="5"/>
  <c r="AW399" i="5"/>
  <c r="AW398" i="5"/>
  <c r="AW397" i="5"/>
  <c r="AW396" i="5"/>
  <c r="AW395" i="5"/>
  <c r="AW394" i="5"/>
  <c r="AW393" i="5"/>
  <c r="AW392" i="5"/>
  <c r="AW391" i="5"/>
  <c r="AW390" i="5"/>
  <c r="AW389" i="5"/>
  <c r="AW388" i="5"/>
  <c r="AW387" i="5"/>
  <c r="AW386" i="5"/>
  <c r="AW385" i="5"/>
  <c r="AW384" i="5"/>
  <c r="AW383" i="5"/>
  <c r="AW382" i="5"/>
  <c r="AW381" i="5"/>
  <c r="AW380" i="5"/>
  <c r="AW379" i="5"/>
  <c r="AW378" i="5"/>
  <c r="AW377" i="5"/>
  <c r="AW376" i="5"/>
  <c r="AW375" i="5"/>
  <c r="AW374" i="5"/>
  <c r="AW373" i="5"/>
  <c r="AW372" i="5"/>
  <c r="AW371" i="5"/>
  <c r="AW370" i="5"/>
  <c r="AW369" i="5"/>
  <c r="AW368" i="5"/>
  <c r="AW367" i="5"/>
  <c r="AW366" i="5"/>
  <c r="AW365" i="5"/>
  <c r="AW364" i="5"/>
  <c r="AW363" i="5"/>
  <c r="AW362" i="5"/>
  <c r="AW361" i="5"/>
  <c r="AW360" i="5"/>
  <c r="AW359" i="5"/>
  <c r="AW358" i="5"/>
  <c r="AW357" i="5"/>
  <c r="AW356" i="5"/>
  <c r="AW355" i="5"/>
  <c r="AW354" i="5"/>
  <c r="AW353" i="5"/>
  <c r="AW352" i="5"/>
  <c r="AW351" i="5"/>
  <c r="AW350" i="5"/>
  <c r="AW349" i="5"/>
  <c r="AW348" i="5"/>
  <c r="AW347" i="5"/>
  <c r="AW346" i="5"/>
  <c r="AW345" i="5"/>
  <c r="AW344" i="5"/>
  <c r="AW343" i="5"/>
  <c r="AW342" i="5"/>
  <c r="AW341" i="5"/>
  <c r="AW340" i="5"/>
  <c r="AW339" i="5"/>
  <c r="AW338" i="5"/>
  <c r="AW337" i="5"/>
  <c r="AW336" i="5"/>
  <c r="AW335" i="5"/>
  <c r="AW334" i="5"/>
  <c r="AW333" i="5"/>
  <c r="AW332" i="5"/>
  <c r="AW331" i="5"/>
  <c r="AW330" i="5"/>
  <c r="AW329" i="5"/>
  <c r="AW328" i="5"/>
  <c r="AW327" i="5"/>
  <c r="AW326" i="5"/>
  <c r="AW325" i="5"/>
  <c r="AW324" i="5"/>
  <c r="AW323" i="5"/>
  <c r="AW322" i="5"/>
  <c r="AW321" i="5"/>
  <c r="AW320" i="5"/>
  <c r="AW319" i="5"/>
  <c r="AW318" i="5"/>
  <c r="AW317" i="5"/>
  <c r="AW316" i="5"/>
  <c r="AW315" i="5"/>
  <c r="AW314" i="5"/>
  <c r="AW313" i="5"/>
  <c r="AW312" i="5"/>
  <c r="AW311" i="5"/>
  <c r="AW310" i="5"/>
  <c r="AW309" i="5"/>
  <c r="AW308" i="5"/>
  <c r="AW307" i="5"/>
  <c r="AW306" i="5"/>
  <c r="AW305" i="5"/>
  <c r="AW304" i="5"/>
  <c r="AW303" i="5"/>
  <c r="AW302" i="5"/>
  <c r="AW301" i="5"/>
  <c r="AW300" i="5"/>
  <c r="AW299" i="5"/>
  <c r="AW298" i="5"/>
  <c r="AW297" i="5"/>
  <c r="AW296" i="5"/>
  <c r="AW295" i="5"/>
  <c r="AW294" i="5"/>
  <c r="AW293" i="5"/>
  <c r="AW292" i="5"/>
  <c r="AW291" i="5"/>
  <c r="AW290" i="5"/>
  <c r="AW289" i="5"/>
  <c r="AW288" i="5"/>
  <c r="AW287" i="5"/>
  <c r="AW286" i="5"/>
  <c r="AW285" i="5"/>
  <c r="AW284" i="5"/>
  <c r="AW283" i="5"/>
  <c r="AW282" i="5"/>
  <c r="AW281" i="5"/>
  <c r="AW280" i="5"/>
  <c r="AW279" i="5"/>
  <c r="AW278" i="5"/>
  <c r="AW277" i="5"/>
  <c r="AW276" i="5"/>
  <c r="AW275" i="5"/>
  <c r="AW274" i="5"/>
  <c r="AW273" i="5"/>
  <c r="AW272" i="5"/>
  <c r="AW271" i="5"/>
  <c r="AW270" i="5"/>
  <c r="AW269" i="5"/>
  <c r="AW268" i="5"/>
  <c r="AW267" i="5"/>
  <c r="AW266" i="5"/>
  <c r="AW265" i="5"/>
  <c r="AW264" i="5"/>
  <c r="AW263" i="5"/>
  <c r="AW262" i="5"/>
  <c r="AW261" i="5"/>
  <c r="AW260" i="5"/>
  <c r="AW259" i="5"/>
  <c r="AW258" i="5"/>
  <c r="AW257" i="5"/>
  <c r="AW256" i="5"/>
  <c r="AW255" i="5"/>
  <c r="AW254" i="5"/>
  <c r="AW253" i="5"/>
  <c r="AW252" i="5"/>
  <c r="AW251" i="5"/>
  <c r="AW250" i="5"/>
  <c r="AW249" i="5"/>
  <c r="AW248" i="5"/>
  <c r="AW247" i="5"/>
  <c r="AW246" i="5"/>
  <c r="AW245" i="5"/>
  <c r="AW244" i="5"/>
  <c r="AW243" i="5"/>
  <c r="AW242" i="5"/>
  <c r="AW241" i="5"/>
  <c r="AW240" i="5"/>
  <c r="AW239" i="5"/>
  <c r="AW238" i="5"/>
  <c r="AW237" i="5"/>
  <c r="AW236" i="5"/>
  <c r="AW235" i="5"/>
  <c r="AW234" i="5"/>
  <c r="AW233" i="5"/>
  <c r="AW232" i="5"/>
  <c r="AW231" i="5"/>
  <c r="AW230" i="5"/>
  <c r="AW229" i="5"/>
  <c r="AW228" i="5"/>
  <c r="AW227" i="5"/>
  <c r="AW226" i="5"/>
  <c r="AW225" i="5"/>
  <c r="AW224" i="5"/>
  <c r="AW223" i="5"/>
  <c r="AW222" i="5"/>
  <c r="AW221" i="5"/>
  <c r="AW220" i="5"/>
  <c r="AW219" i="5"/>
  <c r="AW218" i="5"/>
  <c r="AW217" i="5"/>
  <c r="AW216" i="5"/>
  <c r="AW215" i="5"/>
  <c r="AW214" i="5"/>
  <c r="AW213" i="5"/>
  <c r="AW212" i="5"/>
  <c r="AW211" i="5"/>
  <c r="AW210" i="5"/>
  <c r="AW209" i="5"/>
  <c r="AW208" i="5"/>
  <c r="AW207" i="5"/>
  <c r="AW206" i="5"/>
  <c r="AW205" i="5"/>
  <c r="AW204" i="5"/>
  <c r="AW203" i="5"/>
  <c r="AW202" i="5"/>
  <c r="AW201" i="5"/>
  <c r="AW200" i="5"/>
  <c r="AW199" i="5"/>
  <c r="AW198" i="5"/>
  <c r="AW197" i="5"/>
  <c r="AW196" i="5"/>
  <c r="AW195" i="5"/>
  <c r="AW194" i="5"/>
  <c r="AW193" i="5"/>
  <c r="AW192" i="5"/>
  <c r="AW191" i="5"/>
  <c r="AW190" i="5"/>
  <c r="AW189" i="5"/>
  <c r="AW188" i="5"/>
  <c r="AW187" i="5"/>
  <c r="AW186" i="5"/>
  <c r="AW185" i="5"/>
  <c r="AW184" i="5"/>
  <c r="AW183" i="5"/>
  <c r="AW182" i="5"/>
  <c r="AW181" i="5"/>
  <c r="AW180" i="5"/>
  <c r="AW179" i="5"/>
  <c r="AW178" i="5"/>
  <c r="AW177" i="5"/>
  <c r="AW176" i="5"/>
  <c r="AW175" i="5"/>
  <c r="AW174" i="5"/>
  <c r="AW173" i="5"/>
  <c r="AW172" i="5"/>
  <c r="AW171" i="5"/>
  <c r="AW170" i="5"/>
  <c r="AW169" i="5"/>
  <c r="AW168" i="5"/>
  <c r="AW167" i="5"/>
  <c r="AW166" i="5"/>
  <c r="AW165" i="5"/>
  <c r="AW164" i="5"/>
  <c r="AW163" i="5"/>
  <c r="AW162" i="5"/>
  <c r="AW161" i="5"/>
  <c r="AW160" i="5"/>
  <c r="AW159" i="5"/>
  <c r="AW158" i="5"/>
  <c r="AW157" i="5"/>
  <c r="AW156" i="5"/>
  <c r="AW155" i="5"/>
  <c r="AW154" i="5"/>
  <c r="AW153" i="5"/>
  <c r="AW152" i="5"/>
  <c r="AW151" i="5"/>
  <c r="AW150" i="5"/>
  <c r="AW149" i="5"/>
  <c r="AW148" i="5"/>
  <c r="AW147" i="5"/>
  <c r="AW146" i="5"/>
  <c r="AW145" i="5"/>
  <c r="AW144" i="5"/>
  <c r="AW143" i="5"/>
  <c r="AW142" i="5"/>
  <c r="AW141" i="5"/>
  <c r="AW140" i="5"/>
  <c r="AW139" i="5"/>
  <c r="AW138" i="5"/>
  <c r="AW137" i="5"/>
  <c r="AW136" i="5"/>
  <c r="AW135" i="5"/>
  <c r="AW134" i="5"/>
  <c r="AW133" i="5"/>
  <c r="AW132" i="5"/>
  <c r="AW131" i="5"/>
  <c r="AW130" i="5"/>
  <c r="AW129" i="5"/>
  <c r="AW128" i="5"/>
  <c r="AW127" i="5"/>
  <c r="AW126" i="5"/>
  <c r="AW125" i="5"/>
  <c r="AW124" i="5"/>
  <c r="AW123" i="5"/>
  <c r="AW122" i="5"/>
  <c r="AW121" i="5"/>
  <c r="AW120" i="5"/>
  <c r="AW119" i="5"/>
  <c r="AW118" i="5"/>
  <c r="AW117" i="5"/>
  <c r="AW116" i="5"/>
  <c r="AW115" i="5"/>
  <c r="AW114" i="5"/>
  <c r="AW113" i="5"/>
  <c r="AW112" i="5"/>
  <c r="AW111" i="5"/>
  <c r="AW110" i="5"/>
  <c r="AW109" i="5"/>
  <c r="AW108" i="5"/>
  <c r="AW107" i="5"/>
  <c r="AW106" i="5"/>
  <c r="AW105" i="5"/>
  <c r="AW104" i="5"/>
  <c r="AW103" i="5"/>
  <c r="AW102" i="5"/>
  <c r="AW101" i="5"/>
  <c r="AW100" i="5"/>
  <c r="AW99" i="5"/>
  <c r="AW98" i="5"/>
  <c r="AW97" i="5"/>
  <c r="AW96" i="5"/>
  <c r="AW95" i="5"/>
  <c r="AW94" i="5"/>
  <c r="AW93" i="5"/>
  <c r="AW92" i="5"/>
  <c r="AW91" i="5"/>
  <c r="AW90" i="5"/>
  <c r="AW89" i="5"/>
  <c r="AW88" i="5"/>
  <c r="AW87" i="5"/>
  <c r="AW86" i="5"/>
  <c r="AW85" i="5"/>
  <c r="AW84" i="5"/>
  <c r="AW83" i="5"/>
  <c r="AW82" i="5"/>
  <c r="AW81" i="5"/>
  <c r="AW80" i="5"/>
  <c r="AW79" i="5"/>
  <c r="AW78" i="5"/>
  <c r="AW77" i="5"/>
  <c r="AW76" i="5"/>
  <c r="AW75" i="5"/>
  <c r="AW74" i="5"/>
  <c r="AW73" i="5"/>
  <c r="AW72" i="5"/>
  <c r="AW71" i="5"/>
  <c r="AW70" i="5"/>
  <c r="AW69" i="5"/>
  <c r="AW68" i="5"/>
  <c r="AW67" i="5"/>
  <c r="AW66" i="5"/>
  <c r="AW65" i="5"/>
  <c r="AW64" i="5"/>
  <c r="AW63" i="5"/>
  <c r="AW62" i="5"/>
  <c r="AW61" i="5"/>
  <c r="AW60" i="5"/>
  <c r="AW59" i="5"/>
  <c r="AW58" i="5"/>
  <c r="AW57" i="5"/>
  <c r="AW56" i="5"/>
  <c r="AW55" i="5"/>
  <c r="AW54" i="5"/>
  <c r="AW53" i="5"/>
  <c r="AW52" i="5"/>
  <c r="AW51" i="5"/>
  <c r="AW50" i="5"/>
  <c r="AW49" i="5"/>
  <c r="AW48" i="5"/>
  <c r="AW47" i="5"/>
  <c r="AW46" i="5"/>
  <c r="AW45" i="5"/>
  <c r="AW44" i="5"/>
  <c r="AW43" i="5"/>
  <c r="AW42" i="5"/>
  <c r="AW41" i="5"/>
  <c r="AW40" i="5"/>
  <c r="AW39" i="5"/>
  <c r="AW38" i="5"/>
  <c r="AW37" i="5"/>
  <c r="AW36" i="5"/>
  <c r="AW35" i="5"/>
  <c r="AW34" i="5"/>
  <c r="AW33" i="5"/>
  <c r="AW32" i="5"/>
  <c r="AW31" i="5"/>
  <c r="AW30" i="5"/>
  <c r="AW29" i="5"/>
  <c r="AW28" i="5"/>
  <c r="AW27" i="5"/>
  <c r="AW26" i="5"/>
  <c r="AW25" i="5"/>
  <c r="AW24" i="5"/>
  <c r="AW23" i="5"/>
  <c r="AW22" i="5"/>
  <c r="AW21" i="5"/>
  <c r="AW20" i="5"/>
  <c r="AW19" i="5"/>
  <c r="AW18" i="5"/>
  <c r="AW17" i="5"/>
  <c r="AW16" i="5"/>
  <c r="AW15" i="5"/>
  <c r="AW14" i="5"/>
  <c r="AW13" i="5"/>
  <c r="AW12" i="5"/>
  <c r="AW11" i="5"/>
  <c r="AW10" i="5"/>
  <c r="AW9" i="5"/>
  <c r="AW8" i="5"/>
  <c r="AW7" i="5"/>
  <c r="AW6" i="5"/>
  <c r="AW5" i="5"/>
  <c r="AW4" i="5"/>
  <c r="AW3" i="5"/>
  <c r="AW2" i="5"/>
  <c r="H8" i="9"/>
  <c r="C8" i="9"/>
  <c r="C7" i="9"/>
  <c r="C6" i="9"/>
  <c r="A1" i="9"/>
  <c r="J20" i="8"/>
  <c r="B20" i="8"/>
  <c r="J19" i="8"/>
  <c r="J18" i="8"/>
  <c r="B18" i="8"/>
  <c r="J17" i="8"/>
  <c r="J16" i="8"/>
  <c r="B16" i="8"/>
  <c r="J15" i="8"/>
  <c r="J14" i="8"/>
  <c r="B14" i="8"/>
  <c r="J13" i="8"/>
  <c r="J12" i="8"/>
  <c r="B12" i="8"/>
  <c r="J11" i="8"/>
  <c r="J10" i="8"/>
  <c r="B10" i="8"/>
  <c r="J9" i="8"/>
  <c r="B9" i="8"/>
  <c r="B19" i="8" s="1"/>
  <c r="J8" i="8"/>
  <c r="M3" i="8"/>
  <c r="J3" i="8"/>
  <c r="G3" i="8"/>
  <c r="M2" i="8"/>
  <c r="AQ30" i="10"/>
  <c r="AP30" i="10"/>
  <c r="AO30" i="10"/>
  <c r="AL30" i="10"/>
  <c r="AJ30" i="10"/>
  <c r="AI30" i="10"/>
  <c r="AH30" i="10"/>
  <c r="AG30" i="10"/>
  <c r="AF30" i="10"/>
  <c r="M30" i="10"/>
  <c r="K30" i="10"/>
  <c r="F30" i="10"/>
  <c r="AQ29" i="10"/>
  <c r="AP29" i="10"/>
  <c r="AO29" i="10"/>
  <c r="AL29" i="10"/>
  <c r="AJ29" i="10"/>
  <c r="AI29" i="10"/>
  <c r="AH29" i="10"/>
  <c r="AG29" i="10"/>
  <c r="AF29" i="10"/>
  <c r="M29" i="10"/>
  <c r="K29" i="10"/>
  <c r="F29" i="10"/>
  <c r="C29" i="10"/>
  <c r="AQ28" i="10"/>
  <c r="AP28" i="10"/>
  <c r="AO28" i="10"/>
  <c r="AL28" i="10"/>
  <c r="AJ28" i="10"/>
  <c r="AI28" i="10"/>
  <c r="AH28" i="10"/>
  <c r="AG28" i="10"/>
  <c r="AF28" i="10"/>
  <c r="M28" i="10"/>
  <c r="K28" i="10"/>
  <c r="I28" i="10"/>
  <c r="H28" i="10"/>
  <c r="G28" i="10"/>
  <c r="F28" i="10"/>
  <c r="C28" i="10"/>
  <c r="AQ27" i="10"/>
  <c r="AP27" i="10"/>
  <c r="AO27" i="10"/>
  <c r="AL27" i="10"/>
  <c r="AJ27" i="10"/>
  <c r="AI27" i="10"/>
  <c r="AH27" i="10"/>
  <c r="AG27" i="10"/>
  <c r="AF27" i="10"/>
  <c r="M27" i="10"/>
  <c r="K27" i="10"/>
  <c r="I27" i="10"/>
  <c r="H27" i="10"/>
  <c r="G27" i="10"/>
  <c r="F27" i="10"/>
  <c r="C27" i="10"/>
  <c r="AQ26" i="10"/>
  <c r="AP26" i="10"/>
  <c r="AO26" i="10"/>
  <c r="AL26" i="10"/>
  <c r="AJ26" i="10"/>
  <c r="AI26" i="10"/>
  <c r="AH26" i="10"/>
  <c r="AG26" i="10"/>
  <c r="AF26" i="10"/>
  <c r="M26" i="10"/>
  <c r="K26" i="10"/>
  <c r="I26" i="10"/>
  <c r="H26" i="10"/>
  <c r="G26" i="10"/>
  <c r="F26" i="10"/>
  <c r="C26" i="10"/>
  <c r="AQ25" i="10"/>
  <c r="AP25" i="10"/>
  <c r="AO25" i="10"/>
  <c r="AL25" i="10"/>
  <c r="AJ25" i="10"/>
  <c r="AI25" i="10"/>
  <c r="AH25" i="10"/>
  <c r="AG25" i="10"/>
  <c r="AF25" i="10"/>
  <c r="M25" i="10"/>
  <c r="K25" i="10"/>
  <c r="I25" i="10"/>
  <c r="H25" i="10"/>
  <c r="G25" i="10"/>
  <c r="F25" i="10"/>
  <c r="C25" i="10"/>
  <c r="AQ24" i="10"/>
  <c r="AP24" i="10"/>
  <c r="AS24" i="10" s="1"/>
  <c r="AO24" i="10"/>
  <c r="AL24" i="10"/>
  <c r="AJ24" i="10"/>
  <c r="AI24" i="10"/>
  <c r="AH24" i="10"/>
  <c r="AG24" i="10"/>
  <c r="AF24" i="10"/>
  <c r="M24" i="10"/>
  <c r="K24" i="10"/>
  <c r="I24" i="10"/>
  <c r="H24" i="10"/>
  <c r="G24" i="10"/>
  <c r="F24" i="10"/>
  <c r="C24" i="10"/>
  <c r="AQ23" i="10"/>
  <c r="AP23" i="10"/>
  <c r="AO23" i="10"/>
  <c r="AL23" i="10"/>
  <c r="AJ23" i="10"/>
  <c r="AI23" i="10"/>
  <c r="AH23" i="10"/>
  <c r="AG23" i="10"/>
  <c r="AF23" i="10"/>
  <c r="M23" i="10"/>
  <c r="K23" i="10"/>
  <c r="I23" i="10"/>
  <c r="H23" i="10"/>
  <c r="G23" i="10"/>
  <c r="F23" i="10"/>
  <c r="C23" i="10"/>
  <c r="AQ22" i="10"/>
  <c r="AP22" i="10"/>
  <c r="AO22" i="10"/>
  <c r="AL22" i="10"/>
  <c r="AJ22" i="10"/>
  <c r="AI22" i="10"/>
  <c r="AH22" i="10"/>
  <c r="AG22" i="10"/>
  <c r="AF22" i="10"/>
  <c r="M22" i="10"/>
  <c r="K22" i="10"/>
  <c r="I22" i="10"/>
  <c r="H22" i="10"/>
  <c r="G22" i="10"/>
  <c r="F22" i="10"/>
  <c r="C22" i="10"/>
  <c r="AQ21" i="10"/>
  <c r="AP21" i="10"/>
  <c r="AO21" i="10"/>
  <c r="AL21" i="10"/>
  <c r="AJ21" i="10"/>
  <c r="AI21" i="10"/>
  <c r="AH21" i="10"/>
  <c r="AG21" i="10"/>
  <c r="AF21" i="10"/>
  <c r="M21" i="10"/>
  <c r="K21" i="10"/>
  <c r="I21" i="10"/>
  <c r="H21" i="10"/>
  <c r="G21" i="10"/>
  <c r="F21" i="10"/>
  <c r="C21" i="10"/>
  <c r="AQ20" i="10"/>
  <c r="AP20" i="10"/>
  <c r="AO20" i="10"/>
  <c r="AL20" i="10"/>
  <c r="AJ20" i="10"/>
  <c r="AI20" i="10"/>
  <c r="AH20" i="10"/>
  <c r="AG20" i="10"/>
  <c r="AF20" i="10"/>
  <c r="M20" i="10"/>
  <c r="K20" i="10"/>
  <c r="I20" i="10"/>
  <c r="H20" i="10"/>
  <c r="G20" i="10"/>
  <c r="F20" i="10"/>
  <c r="C20" i="10"/>
  <c r="AQ19" i="10"/>
  <c r="AP19" i="10"/>
  <c r="AO19" i="10"/>
  <c r="AL19" i="10"/>
  <c r="AJ19" i="10"/>
  <c r="AI19" i="10"/>
  <c r="AH19" i="10"/>
  <c r="AG19" i="10"/>
  <c r="AF19" i="10"/>
  <c r="M19" i="10"/>
  <c r="K19" i="10"/>
  <c r="I19" i="10"/>
  <c r="H19" i="10"/>
  <c r="G19" i="10"/>
  <c r="F19" i="10"/>
  <c r="C19" i="10"/>
  <c r="AQ18" i="10"/>
  <c r="AP18" i="10"/>
  <c r="AR18" i="10" s="1"/>
  <c r="AO18" i="10"/>
  <c r="AL18" i="10"/>
  <c r="AJ18" i="10"/>
  <c r="AI18" i="10"/>
  <c r="AH18" i="10"/>
  <c r="AG18" i="10"/>
  <c r="AF18" i="10"/>
  <c r="M18" i="10"/>
  <c r="K18" i="10"/>
  <c r="I18" i="10"/>
  <c r="H18" i="10"/>
  <c r="G18" i="10"/>
  <c r="F18" i="10"/>
  <c r="C18" i="10"/>
  <c r="AQ17" i="10"/>
  <c r="AP17" i="10"/>
  <c r="AO17" i="10"/>
  <c r="AL17" i="10"/>
  <c r="AJ17" i="10"/>
  <c r="AI17" i="10"/>
  <c r="AH17" i="10"/>
  <c r="AG17" i="10"/>
  <c r="AF17" i="10"/>
  <c r="M17" i="10"/>
  <c r="K17" i="10"/>
  <c r="I17" i="10"/>
  <c r="H17" i="10"/>
  <c r="G17" i="10"/>
  <c r="F17" i="10"/>
  <c r="C17" i="10"/>
  <c r="AQ16" i="10"/>
  <c r="AP16" i="10"/>
  <c r="AO16" i="10"/>
  <c r="AL16" i="10"/>
  <c r="AJ16" i="10"/>
  <c r="AI16" i="10"/>
  <c r="AH16" i="10"/>
  <c r="AG16" i="10"/>
  <c r="AF16" i="10"/>
  <c r="M16" i="10"/>
  <c r="K16" i="10"/>
  <c r="I16" i="10"/>
  <c r="H16" i="10"/>
  <c r="G16" i="10"/>
  <c r="F16" i="10"/>
  <c r="C16" i="10"/>
  <c r="AQ15" i="10"/>
  <c r="AP15" i="10"/>
  <c r="AS15" i="10" s="1"/>
  <c r="AO15" i="10"/>
  <c r="AL15" i="10"/>
  <c r="AJ15" i="10"/>
  <c r="AI15" i="10"/>
  <c r="AH15" i="10"/>
  <c r="AG15" i="10"/>
  <c r="AF15" i="10"/>
  <c r="M15" i="10"/>
  <c r="K15" i="10"/>
  <c r="I15" i="10"/>
  <c r="H15" i="10"/>
  <c r="G15" i="10"/>
  <c r="F15" i="10"/>
  <c r="C15" i="10"/>
  <c r="AQ14" i="10"/>
  <c r="AP14" i="10"/>
  <c r="AO14" i="10"/>
  <c r="AL14" i="10"/>
  <c r="AJ14" i="10"/>
  <c r="AI14" i="10"/>
  <c r="AH14" i="10"/>
  <c r="AG14" i="10"/>
  <c r="AF14" i="10"/>
  <c r="M14" i="10"/>
  <c r="K14" i="10"/>
  <c r="I14" i="10"/>
  <c r="H14" i="10"/>
  <c r="G14" i="10"/>
  <c r="F14" i="10"/>
  <c r="C14" i="10"/>
  <c r="AQ13" i="10"/>
  <c r="AP13" i="10"/>
  <c r="AO13" i="10"/>
  <c r="AL13" i="10"/>
  <c r="AJ13" i="10"/>
  <c r="AI13" i="10"/>
  <c r="AH13" i="10"/>
  <c r="AG13" i="10"/>
  <c r="AF13" i="10"/>
  <c r="M13" i="10"/>
  <c r="K13" i="10"/>
  <c r="F13" i="10"/>
  <c r="AQ12" i="10"/>
  <c r="AP12" i="10"/>
  <c r="AO12" i="10"/>
  <c r="AL12" i="10"/>
  <c r="AJ12" i="10"/>
  <c r="AI12" i="10"/>
  <c r="AH12" i="10"/>
  <c r="AG12" i="10"/>
  <c r="AF12" i="10"/>
  <c r="M12" i="10"/>
  <c r="K12" i="10"/>
  <c r="F12" i="10"/>
  <c r="AQ11" i="10"/>
  <c r="AP11" i="10"/>
  <c r="AS11" i="10" s="1"/>
  <c r="I11" i="10" s="1"/>
  <c r="AO11" i="10"/>
  <c r="AL11" i="10"/>
  <c r="AJ11" i="10"/>
  <c r="AI11" i="10"/>
  <c r="AH11" i="10"/>
  <c r="AG11" i="10"/>
  <c r="AF11" i="10"/>
  <c r="M11" i="10"/>
  <c r="K11" i="10"/>
  <c r="F11" i="10"/>
  <c r="C11" i="10"/>
  <c r="C13" i="10" s="1"/>
  <c r="M10" i="10"/>
  <c r="K10" i="10"/>
  <c r="M9" i="10"/>
  <c r="K9" i="10"/>
  <c r="AC3" i="10"/>
  <c r="X3" i="10"/>
  <c r="S3" i="10"/>
  <c r="Q3" i="10"/>
  <c r="O3" i="10"/>
  <c r="K3" i="10"/>
  <c r="BB44" i="1"/>
  <c r="BA44" i="1"/>
  <c r="AZ44" i="1"/>
  <c r="AW44" i="1"/>
  <c r="AU44" i="1"/>
  <c r="AT44" i="1"/>
  <c r="AS44" i="1"/>
  <c r="AR44" i="1"/>
  <c r="AQ44" i="1"/>
  <c r="M44" i="1"/>
  <c r="K44" i="1"/>
  <c r="F44" i="1"/>
  <c r="C44" i="1"/>
  <c r="BB43" i="1"/>
  <c r="BA43" i="1"/>
  <c r="BD43" i="1" s="1"/>
  <c r="AZ43" i="1"/>
  <c r="AW43" i="1"/>
  <c r="AU43" i="1"/>
  <c r="AT43" i="1"/>
  <c r="AS43" i="1"/>
  <c r="AR43" i="1"/>
  <c r="AQ43" i="1"/>
  <c r="M43" i="1"/>
  <c r="K43" i="1"/>
  <c r="F43" i="1"/>
  <c r="C43" i="1"/>
  <c r="BB42" i="1"/>
  <c r="BA42" i="1"/>
  <c r="AZ42" i="1"/>
  <c r="AW42" i="1"/>
  <c r="AU42" i="1"/>
  <c r="AT42" i="1"/>
  <c r="AS42" i="1"/>
  <c r="AR42" i="1"/>
  <c r="AQ42" i="1"/>
  <c r="M42" i="1"/>
  <c r="K42" i="1"/>
  <c r="F42" i="1"/>
  <c r="C42" i="1"/>
  <c r="BB41" i="1"/>
  <c r="BA41" i="1"/>
  <c r="AZ41" i="1"/>
  <c r="AW41" i="1"/>
  <c r="AU41" i="1"/>
  <c r="AT41" i="1"/>
  <c r="AS41" i="1"/>
  <c r="AR41" i="1"/>
  <c r="AQ41" i="1"/>
  <c r="M41" i="1"/>
  <c r="K41" i="1"/>
  <c r="F41" i="1"/>
  <c r="C41" i="1"/>
  <c r="BB40" i="1"/>
  <c r="BA40" i="1"/>
  <c r="BD40" i="1" s="1"/>
  <c r="AZ40" i="1"/>
  <c r="AW40" i="1"/>
  <c r="AU40" i="1"/>
  <c r="AT40" i="1"/>
  <c r="AS40" i="1"/>
  <c r="AR40" i="1"/>
  <c r="AQ40" i="1"/>
  <c r="M40" i="1"/>
  <c r="K40" i="1"/>
  <c r="F40" i="1"/>
  <c r="C40" i="1"/>
  <c r="BB39" i="1"/>
  <c r="BA39" i="1"/>
  <c r="BC39" i="1" s="1"/>
  <c r="AZ39" i="1"/>
  <c r="AW39" i="1"/>
  <c r="AU39" i="1"/>
  <c r="AT39" i="1"/>
  <c r="AS39" i="1"/>
  <c r="AR39" i="1"/>
  <c r="AQ39" i="1"/>
  <c r="M39" i="1"/>
  <c r="K39" i="1"/>
  <c r="F39" i="1"/>
  <c r="C39" i="1"/>
  <c r="BB38" i="1"/>
  <c r="BA38" i="1"/>
  <c r="AZ38" i="1"/>
  <c r="AW38" i="1"/>
  <c r="AU38" i="1"/>
  <c r="AT38" i="1"/>
  <c r="AS38" i="1"/>
  <c r="AR38" i="1"/>
  <c r="AQ38" i="1"/>
  <c r="M38" i="1"/>
  <c r="K38" i="1"/>
  <c r="F38" i="1"/>
  <c r="C38" i="1"/>
  <c r="BB37" i="1"/>
  <c r="BA37" i="1"/>
  <c r="AZ37" i="1"/>
  <c r="AW37" i="1"/>
  <c r="AU37" i="1"/>
  <c r="AT37" i="1"/>
  <c r="AS37" i="1"/>
  <c r="AR37" i="1"/>
  <c r="AQ37" i="1"/>
  <c r="M37" i="1"/>
  <c r="K37" i="1"/>
  <c r="F37" i="1"/>
  <c r="C37" i="1"/>
  <c r="BB36" i="1"/>
  <c r="BA36" i="1"/>
  <c r="BC36" i="1" s="1"/>
  <c r="AZ36" i="1"/>
  <c r="AW36" i="1"/>
  <c r="AU36" i="1"/>
  <c r="AT36" i="1"/>
  <c r="AS36" i="1"/>
  <c r="AR36" i="1"/>
  <c r="AQ36" i="1"/>
  <c r="M36" i="1"/>
  <c r="K36" i="1"/>
  <c r="F36" i="1"/>
  <c r="C36" i="1"/>
  <c r="BB35" i="1"/>
  <c r="BA35" i="1"/>
  <c r="AZ35" i="1"/>
  <c r="AW35" i="1"/>
  <c r="AU35" i="1"/>
  <c r="AT35" i="1"/>
  <c r="AS35" i="1"/>
  <c r="AR35" i="1"/>
  <c r="AQ35" i="1"/>
  <c r="M35" i="1"/>
  <c r="K35" i="1"/>
  <c r="F35" i="1"/>
  <c r="C35" i="1"/>
  <c r="BB34" i="1"/>
  <c r="BA34" i="1"/>
  <c r="AZ34" i="1"/>
  <c r="AW34" i="1"/>
  <c r="AU34" i="1"/>
  <c r="AT34" i="1"/>
  <c r="AS34" i="1"/>
  <c r="AR34" i="1"/>
  <c r="AQ34" i="1"/>
  <c r="M34" i="1"/>
  <c r="K34" i="1"/>
  <c r="F34" i="1"/>
  <c r="C34" i="1"/>
  <c r="BB33" i="1"/>
  <c r="BA33" i="1"/>
  <c r="AZ33" i="1"/>
  <c r="AW33" i="1"/>
  <c r="AU33" i="1"/>
  <c r="AT33" i="1"/>
  <c r="AS33" i="1"/>
  <c r="AR33" i="1"/>
  <c r="AQ33" i="1"/>
  <c r="M33" i="1"/>
  <c r="K33" i="1"/>
  <c r="F33" i="1"/>
  <c r="C33" i="1"/>
  <c r="BB32" i="1"/>
  <c r="BA32" i="1"/>
  <c r="AZ32" i="1"/>
  <c r="AW32" i="1"/>
  <c r="AU32" i="1"/>
  <c r="AT32" i="1"/>
  <c r="AS32" i="1"/>
  <c r="AR32" i="1"/>
  <c r="AQ32" i="1"/>
  <c r="M32" i="1"/>
  <c r="K32" i="1"/>
  <c r="F32" i="1"/>
  <c r="C32" i="1"/>
  <c r="BB31" i="1"/>
  <c r="BA31" i="1"/>
  <c r="BC31" i="1" s="1"/>
  <c r="AZ31" i="1"/>
  <c r="AW31" i="1"/>
  <c r="AU31" i="1"/>
  <c r="AT31" i="1"/>
  <c r="AS31" i="1"/>
  <c r="AR31" i="1"/>
  <c r="AQ31" i="1"/>
  <c r="M31" i="1"/>
  <c r="K31" i="1"/>
  <c r="F31" i="1"/>
  <c r="C31" i="1"/>
  <c r="BB30" i="1"/>
  <c r="BA30" i="1"/>
  <c r="AZ30" i="1"/>
  <c r="AW30" i="1"/>
  <c r="AU30" i="1"/>
  <c r="AT30" i="1"/>
  <c r="AS30" i="1"/>
  <c r="AR30" i="1"/>
  <c r="AQ30" i="1"/>
  <c r="M30" i="1"/>
  <c r="K30" i="1"/>
  <c r="F30" i="1"/>
  <c r="C30" i="1"/>
  <c r="BB29" i="1"/>
  <c r="BA29" i="1"/>
  <c r="AZ29" i="1"/>
  <c r="AW29" i="1"/>
  <c r="AU29" i="1"/>
  <c r="AT29" i="1"/>
  <c r="AS29" i="1"/>
  <c r="AR29" i="1"/>
  <c r="AQ29" i="1"/>
  <c r="M29" i="1"/>
  <c r="K29" i="1"/>
  <c r="F29" i="1"/>
  <c r="C29" i="1"/>
  <c r="BB28" i="1"/>
  <c r="BA28" i="1"/>
  <c r="BD28" i="1" s="1"/>
  <c r="AZ28" i="1"/>
  <c r="AW28" i="1"/>
  <c r="AU28" i="1"/>
  <c r="AT28" i="1"/>
  <c r="AS28" i="1"/>
  <c r="AR28" i="1"/>
  <c r="AQ28" i="1"/>
  <c r="M28" i="1"/>
  <c r="K28" i="1"/>
  <c r="F28" i="1"/>
  <c r="C28" i="1"/>
  <c r="BB27" i="1"/>
  <c r="BA27" i="1"/>
  <c r="BD27" i="1" s="1"/>
  <c r="AZ27" i="1"/>
  <c r="AW27" i="1"/>
  <c r="AU27" i="1"/>
  <c r="AT27" i="1"/>
  <c r="AS27" i="1"/>
  <c r="AR27" i="1"/>
  <c r="AQ27" i="1"/>
  <c r="M27" i="1"/>
  <c r="K27" i="1"/>
  <c r="F27" i="1"/>
  <c r="C27" i="1"/>
  <c r="BB26" i="1"/>
  <c r="BA26" i="1"/>
  <c r="AZ26" i="1"/>
  <c r="AW26" i="1"/>
  <c r="AU26" i="1"/>
  <c r="AT26" i="1"/>
  <c r="AS26" i="1"/>
  <c r="AR26" i="1"/>
  <c r="AQ26" i="1"/>
  <c r="M26" i="1"/>
  <c r="K26" i="1"/>
  <c r="F26" i="1"/>
  <c r="C26" i="1"/>
  <c r="BB25" i="1"/>
  <c r="BA25" i="1"/>
  <c r="AZ25" i="1"/>
  <c r="AW25" i="1"/>
  <c r="AU25" i="1"/>
  <c r="AT25" i="1"/>
  <c r="AS25" i="1"/>
  <c r="AR25" i="1"/>
  <c r="AQ25" i="1"/>
  <c r="M25" i="1"/>
  <c r="K25" i="1"/>
  <c r="F25" i="1"/>
  <c r="C25" i="1"/>
  <c r="BB24" i="1"/>
  <c r="BA24" i="1"/>
  <c r="BD24" i="1" s="1"/>
  <c r="AZ24" i="1"/>
  <c r="AW24" i="1"/>
  <c r="AU24" i="1"/>
  <c r="AT24" i="1"/>
  <c r="AS24" i="1"/>
  <c r="AR24" i="1"/>
  <c r="AQ24" i="1"/>
  <c r="M24" i="1"/>
  <c r="K24" i="1"/>
  <c r="F24" i="1"/>
  <c r="C24" i="1"/>
  <c r="BB23" i="1"/>
  <c r="BA23" i="1"/>
  <c r="AZ23" i="1"/>
  <c r="AW23" i="1"/>
  <c r="AU23" i="1"/>
  <c r="AT23" i="1"/>
  <c r="AS23" i="1"/>
  <c r="AR23" i="1"/>
  <c r="AQ23" i="1"/>
  <c r="M23" i="1"/>
  <c r="K23" i="1"/>
  <c r="F23" i="1"/>
  <c r="C23" i="1"/>
  <c r="BB22" i="1"/>
  <c r="BA22" i="1"/>
  <c r="AZ22" i="1"/>
  <c r="AW22" i="1"/>
  <c r="AU22" i="1"/>
  <c r="AT22" i="1"/>
  <c r="AS22" i="1"/>
  <c r="AR22" i="1"/>
  <c r="AQ22" i="1"/>
  <c r="M22" i="1"/>
  <c r="K22" i="1"/>
  <c r="F22" i="1"/>
  <c r="C22" i="1"/>
  <c r="BB21" i="1"/>
  <c r="BA21" i="1"/>
  <c r="AZ21" i="1"/>
  <c r="AW21" i="1"/>
  <c r="AU21" i="1"/>
  <c r="AT21" i="1"/>
  <c r="AS21" i="1"/>
  <c r="AR21" i="1"/>
  <c r="AQ21" i="1"/>
  <c r="M21" i="1"/>
  <c r="K21" i="1"/>
  <c r="F21" i="1"/>
  <c r="C21" i="1"/>
  <c r="BB20" i="1"/>
  <c r="BA20" i="1"/>
  <c r="AZ20" i="1"/>
  <c r="AW20" i="1"/>
  <c r="AU20" i="1"/>
  <c r="AT20" i="1"/>
  <c r="AS20" i="1"/>
  <c r="AR20" i="1"/>
  <c r="AQ20" i="1"/>
  <c r="M20" i="1"/>
  <c r="K20" i="1"/>
  <c r="F20" i="1"/>
  <c r="C20" i="1"/>
  <c r="BB19" i="1"/>
  <c r="BA19" i="1"/>
  <c r="BD19" i="1" s="1"/>
  <c r="AZ19" i="1"/>
  <c r="AW19" i="1"/>
  <c r="AU19" i="1"/>
  <c r="AT19" i="1"/>
  <c r="AS19" i="1"/>
  <c r="AR19" i="1"/>
  <c r="AQ19" i="1"/>
  <c r="M19" i="1"/>
  <c r="K19" i="1"/>
  <c r="F19" i="1"/>
  <c r="C19" i="1"/>
  <c r="BB18" i="1"/>
  <c r="BA18" i="1"/>
  <c r="AZ18" i="1"/>
  <c r="AW18" i="1"/>
  <c r="AU18" i="1"/>
  <c r="AT18" i="1"/>
  <c r="AS18" i="1"/>
  <c r="AR18" i="1"/>
  <c r="AQ18" i="1"/>
  <c r="M18" i="1"/>
  <c r="K18" i="1"/>
  <c r="F18" i="1"/>
  <c r="C18" i="1"/>
  <c r="BB17" i="1"/>
  <c r="BA17" i="1"/>
  <c r="AZ17" i="1"/>
  <c r="AW17" i="1"/>
  <c r="AU17" i="1"/>
  <c r="AT17" i="1"/>
  <c r="AS17" i="1"/>
  <c r="AR17" i="1"/>
  <c r="AQ17" i="1"/>
  <c r="M17" i="1"/>
  <c r="K17" i="1"/>
  <c r="F17" i="1"/>
  <c r="C17" i="1"/>
  <c r="BB16" i="1"/>
  <c r="BA16" i="1"/>
  <c r="BD16" i="1" s="1"/>
  <c r="AZ16" i="1"/>
  <c r="AW16" i="1"/>
  <c r="AU16" i="1"/>
  <c r="AT16" i="1"/>
  <c r="AS16" i="1"/>
  <c r="AR16" i="1"/>
  <c r="AQ16" i="1"/>
  <c r="M16" i="1"/>
  <c r="K16" i="1"/>
  <c r="F16" i="1"/>
  <c r="C16" i="1"/>
  <c r="BB15" i="1"/>
  <c r="BA15" i="1"/>
  <c r="BD15" i="1" s="1"/>
  <c r="AZ15" i="1"/>
  <c r="AW15" i="1"/>
  <c r="AU15" i="1"/>
  <c r="AT15" i="1"/>
  <c r="AS15" i="1"/>
  <c r="AR15" i="1"/>
  <c r="AQ15" i="1"/>
  <c r="M15" i="1"/>
  <c r="K15" i="1"/>
  <c r="F15" i="1"/>
  <c r="C15" i="1"/>
  <c r="BB14" i="1"/>
  <c r="BA14" i="1"/>
  <c r="BC14" i="1" s="1"/>
  <c r="AZ14" i="1"/>
  <c r="AW14" i="1"/>
  <c r="AU14" i="1"/>
  <c r="AT14" i="1"/>
  <c r="AS14" i="1"/>
  <c r="AR14" i="1"/>
  <c r="AQ14" i="1"/>
  <c r="M14" i="1"/>
  <c r="K14" i="1"/>
  <c r="F14" i="1"/>
  <c r="C14" i="1"/>
  <c r="BB13" i="1"/>
  <c r="BA13" i="1"/>
  <c r="AZ13" i="1"/>
  <c r="AW13" i="1"/>
  <c r="AU13" i="1"/>
  <c r="AT13" i="1"/>
  <c r="AS13" i="1"/>
  <c r="AR13" i="1"/>
  <c r="AQ13" i="1"/>
  <c r="M13" i="1"/>
  <c r="K13" i="1"/>
  <c r="F13" i="1"/>
  <c r="C13" i="1"/>
  <c r="BB12" i="1"/>
  <c r="BA12" i="1"/>
  <c r="AZ12" i="1"/>
  <c r="AW12" i="1"/>
  <c r="AU12" i="1"/>
  <c r="AT12" i="1"/>
  <c r="AS12" i="1"/>
  <c r="AR12" i="1"/>
  <c r="AQ12" i="1"/>
  <c r="M12" i="1"/>
  <c r="K12" i="1"/>
  <c r="F12" i="1"/>
  <c r="C12" i="1"/>
  <c r="BB11" i="1"/>
  <c r="BA11" i="1"/>
  <c r="AZ11" i="1"/>
  <c r="AW11" i="1"/>
  <c r="AU11" i="1"/>
  <c r="AT11" i="1"/>
  <c r="AS11" i="1"/>
  <c r="AR11" i="1"/>
  <c r="AQ11" i="1"/>
  <c r="M11" i="1"/>
  <c r="K11" i="1"/>
  <c r="F11" i="1"/>
  <c r="C11" i="1"/>
  <c r="BB10" i="1"/>
  <c r="BA10" i="1"/>
  <c r="AZ10" i="1"/>
  <c r="AW10" i="1"/>
  <c r="AU10" i="1"/>
  <c r="AT10" i="1"/>
  <c r="AS10" i="1"/>
  <c r="AR10" i="1"/>
  <c r="AQ10" i="1"/>
  <c r="M9" i="1"/>
  <c r="K9" i="1"/>
  <c r="I14" i="5"/>
  <c r="C30" i="10" l="1"/>
  <c r="BD17" i="1"/>
  <c r="BD21" i="1"/>
  <c r="BC29" i="1"/>
  <c r="BD33" i="1"/>
  <c r="BD41" i="1"/>
  <c r="C12" i="10"/>
  <c r="BD18" i="1"/>
  <c r="BD22" i="1"/>
  <c r="BD26" i="1"/>
  <c r="BC30" i="1"/>
  <c r="BD34" i="1"/>
  <c r="BD42" i="1"/>
  <c r="B11" i="8"/>
  <c r="B13" i="8"/>
  <c r="B15" i="8"/>
  <c r="B17" i="8"/>
  <c r="AS13" i="10"/>
  <c r="H13" i="10" s="1"/>
  <c r="AR16" i="10"/>
  <c r="AS19" i="10"/>
  <c r="AR25" i="10"/>
  <c r="AS28" i="10"/>
  <c r="AR14" i="10"/>
  <c r="AR20" i="10"/>
  <c r="BC20" i="1"/>
  <c r="BD32" i="1"/>
  <c r="BC23" i="1"/>
  <c r="BD35" i="1"/>
  <c r="BC13" i="1"/>
  <c r="BC25" i="1"/>
  <c r="BD37" i="1"/>
  <c r="BD38" i="1"/>
  <c r="I13" i="10"/>
  <c r="H11" i="10"/>
  <c r="Q2853" i="5"/>
  <c r="W2852" i="5"/>
  <c r="X2852" i="5"/>
  <c r="T2911" i="5"/>
  <c r="T2914" i="5" s="1"/>
  <c r="W2910" i="5"/>
  <c r="X2910" i="5"/>
  <c r="S2911" i="5"/>
  <c r="S2925" i="5" s="1"/>
  <c r="S2991" i="5" s="1"/>
  <c r="W2909" i="5"/>
  <c r="X2909" i="5"/>
  <c r="G31" i="1"/>
  <c r="BD44" i="1"/>
  <c r="G23" i="1"/>
  <c r="G25" i="1"/>
  <c r="I28" i="1"/>
  <c r="G29" i="1"/>
  <c r="G30" i="1"/>
  <c r="H28" i="1"/>
  <c r="G20" i="1"/>
  <c r="G14" i="1"/>
  <c r="BD12" i="1"/>
  <c r="AS22" i="10"/>
  <c r="AS23" i="10"/>
  <c r="AS14" i="10"/>
  <c r="BD30" i="1"/>
  <c r="BC41" i="1"/>
  <c r="G41" i="1" s="1"/>
  <c r="BC27" i="1"/>
  <c r="G27" i="1" s="1"/>
  <c r="BD25" i="1"/>
  <c r="BC40" i="1"/>
  <c r="BC32" i="1"/>
  <c r="AV17" i="1"/>
  <c r="BC33" i="1"/>
  <c r="BC43" i="1"/>
  <c r="G43" i="1" s="1"/>
  <c r="AS21" i="10"/>
  <c r="AV42" i="1"/>
  <c r="AV33" i="1"/>
  <c r="BC38" i="1"/>
  <c r="AX24" i="1"/>
  <c r="BD31" i="1"/>
  <c r="AR24" i="10"/>
  <c r="BD36" i="1"/>
  <c r="BC16" i="1"/>
  <c r="G16" i="1" s="1"/>
  <c r="AV28" i="1"/>
  <c r="BC18" i="1"/>
  <c r="G18" i="1" s="1"/>
  <c r="BD14" i="1"/>
  <c r="BC15" i="1"/>
  <c r="BC22" i="1"/>
  <c r="G22" i="1" s="1"/>
  <c r="BC34" i="1"/>
  <c r="BD39" i="1"/>
  <c r="BD23" i="1"/>
  <c r="BC17" i="1"/>
  <c r="G17" i="1" s="1"/>
  <c r="AS16" i="10"/>
  <c r="BD20" i="1"/>
  <c r="AX12" i="1"/>
  <c r="BD13" i="1"/>
  <c r="AV21" i="1"/>
  <c r="AX28" i="1"/>
  <c r="BD29" i="1"/>
  <c r="AV37" i="1"/>
  <c r="AR15" i="10"/>
  <c r="AM18" i="10"/>
  <c r="AS20" i="10"/>
  <c r="AM29" i="10"/>
  <c r="AV12" i="1"/>
  <c r="AX19" i="1"/>
  <c r="AX26" i="1"/>
  <c r="AK21" i="10"/>
  <c r="AM15" i="10"/>
  <c r="AM20" i="10"/>
  <c r="BC24" i="1"/>
  <c r="AX23" i="1"/>
  <c r="AX30" i="1"/>
  <c r="AV32" i="1"/>
  <c r="AX39" i="1"/>
  <c r="AK11" i="10"/>
  <c r="AR13" i="10"/>
  <c r="G13" i="10" s="1"/>
  <c r="AM16" i="10"/>
  <c r="AM21" i="10"/>
  <c r="AM24" i="10"/>
  <c r="AK16" i="10"/>
  <c r="AX10" i="1"/>
  <c r="AX16" i="1"/>
  <c r="AV25" i="1"/>
  <c r="BC26" i="1"/>
  <c r="AX32" i="1"/>
  <c r="BC35" i="1"/>
  <c r="G35" i="1" s="1"/>
  <c r="BC44" i="1"/>
  <c r="G44" i="1" s="1"/>
  <c r="AM11" i="10"/>
  <c r="AK14" i="10"/>
  <c r="AK30" i="10"/>
  <c r="AV10" i="1"/>
  <c r="AX21" i="1"/>
  <c r="AV39" i="1"/>
  <c r="AX14" i="1"/>
  <c r="BC19" i="1"/>
  <c r="G19" i="1" s="1"/>
  <c r="AV41" i="1"/>
  <c r="BC42" i="1"/>
  <c r="AK19" i="10"/>
  <c r="AK27" i="10"/>
  <c r="BC12" i="1"/>
  <c r="AV18" i="1"/>
  <c r="AX25" i="1"/>
  <c r="AV27" i="1"/>
  <c r="BC28" i="1"/>
  <c r="G28" i="1" s="1"/>
  <c r="AV34" i="1"/>
  <c r="AX41" i="1"/>
  <c r="AV43" i="1"/>
  <c r="AM14" i="10"/>
  <c r="AM19" i="10"/>
  <c r="AM27" i="10"/>
  <c r="AM30" i="10"/>
  <c r="AX40" i="1"/>
  <c r="AV16" i="1"/>
  <c r="AV20" i="1"/>
  <c r="BC21" i="1"/>
  <c r="G21" i="1" s="1"/>
  <c r="AX27" i="1"/>
  <c r="AV36" i="1"/>
  <c r="BC37" i="1"/>
  <c r="AX43" i="1"/>
  <c r="AK22" i="10"/>
  <c r="AV14" i="1"/>
  <c r="AK24" i="10"/>
  <c r="AX18" i="1"/>
  <c r="AX34" i="1"/>
  <c r="AV11" i="1"/>
  <c r="AV13" i="1"/>
  <c r="AX20" i="1"/>
  <c r="AV29" i="1"/>
  <c r="AX36" i="1"/>
  <c r="AK12" i="10"/>
  <c r="AM22" i="10"/>
  <c r="AK25" i="10"/>
  <c r="AK23" i="10"/>
  <c r="AV30" i="1"/>
  <c r="AX37" i="1"/>
  <c r="AX11" i="1"/>
  <c r="AV38" i="1"/>
  <c r="AK17" i="10"/>
  <c r="AM25" i="10"/>
  <c r="AK28" i="10"/>
  <c r="AV23" i="1"/>
  <c r="AX13" i="1"/>
  <c r="AV15" i="1"/>
  <c r="AV22" i="1"/>
  <c r="AX29" i="1"/>
  <c r="AV31" i="1"/>
  <c r="AM12" i="10"/>
  <c r="AX15" i="1"/>
  <c r="AX22" i="1"/>
  <c r="AV24" i="1"/>
  <c r="AX31" i="1"/>
  <c r="AX38" i="1"/>
  <c r="AV40" i="1"/>
  <c r="AK15" i="10"/>
  <c r="AM17" i="10"/>
  <c r="AK20" i="10"/>
  <c r="AM28" i="10"/>
  <c r="AX17" i="1"/>
  <c r="AV19" i="1"/>
  <c r="AV26" i="1"/>
  <c r="AX33" i="1"/>
  <c r="AV35" i="1"/>
  <c r="AV44" i="1"/>
  <c r="AS12" i="10"/>
  <c r="AK13" i="10"/>
  <c r="AM23" i="10"/>
  <c r="AK26" i="10"/>
  <c r="AX35" i="1"/>
  <c r="AX42" i="1"/>
  <c r="AX44" i="1"/>
  <c r="AM13" i="10"/>
  <c r="AK18" i="10"/>
  <c r="AM26" i="10"/>
  <c r="AK29" i="10"/>
  <c r="AS17" i="10"/>
  <c r="AS26" i="10"/>
  <c r="AS29" i="10"/>
  <c r="AR22" i="10"/>
  <c r="AR12" i="10"/>
  <c r="G12" i="10" s="1"/>
  <c r="AS27" i="10"/>
  <c r="AS30" i="10"/>
  <c r="AR21" i="10"/>
  <c r="AR23" i="10"/>
  <c r="AR11" i="10"/>
  <c r="G11" i="10" s="1"/>
  <c r="AS18" i="10"/>
  <c r="AS25" i="10"/>
  <c r="AR27" i="10"/>
  <c r="AR29" i="10"/>
  <c r="G29" i="10" s="1"/>
  <c r="AR17" i="10"/>
  <c r="AR26" i="10"/>
  <c r="AR19" i="10"/>
  <c r="AR28" i="10"/>
  <c r="AR30" i="10"/>
  <c r="G30" i="10" s="1"/>
  <c r="BC11" i="1"/>
  <c r="G11" i="1" s="1"/>
  <c r="BD10" i="1"/>
  <c r="BD11" i="1"/>
  <c r="BC10" i="1"/>
  <c r="I30" i="10" l="1"/>
  <c r="H30" i="10"/>
  <c r="I29" i="10"/>
  <c r="H29" i="10"/>
  <c r="I12" i="10"/>
  <c r="H12" i="10"/>
  <c r="T2924" i="5"/>
  <c r="W2914" i="5"/>
  <c r="X2914" i="5"/>
  <c r="Q2854" i="5"/>
  <c r="W2853" i="5"/>
  <c r="X2853" i="5"/>
  <c r="H19" i="1"/>
  <c r="I18" i="1"/>
  <c r="G13" i="1"/>
  <c r="H17" i="1"/>
  <c r="H18" i="1"/>
  <c r="I17" i="1"/>
  <c r="I19" i="1"/>
  <c r="I20" i="1"/>
  <c r="H20" i="1"/>
  <c r="I13" i="1"/>
  <c r="H13" i="1"/>
  <c r="AY40" i="1"/>
  <c r="AY26" i="1"/>
  <c r="AN29" i="10"/>
  <c r="AY42" i="1"/>
  <c r="AY23" i="1"/>
  <c r="AY21" i="1"/>
  <c r="AN23" i="10"/>
  <c r="AY27" i="1"/>
  <c r="AN15" i="10"/>
  <c r="AN11" i="10"/>
  <c r="AY17" i="1"/>
  <c r="AY43" i="1"/>
  <c r="AY10" i="1"/>
  <c r="AY25" i="1"/>
  <c r="AY37" i="1"/>
  <c r="AN20" i="10"/>
  <c r="AN22" i="10"/>
  <c r="AY41" i="1"/>
  <c r="AN26" i="10"/>
  <c r="AN25" i="10"/>
  <c r="AY35" i="1"/>
  <c r="AY13" i="1"/>
  <c r="AY22" i="1"/>
  <c r="AY16" i="1"/>
  <c r="AY33" i="1"/>
  <c r="AN12" i="10"/>
  <c r="AY30" i="1"/>
  <c r="AN28" i="10"/>
  <c r="AY29" i="1"/>
  <c r="AY14" i="1"/>
  <c r="AN19" i="10"/>
  <c r="AY39" i="1"/>
  <c r="AN21" i="10"/>
  <c r="AN18" i="10"/>
  <c r="AY15" i="1"/>
  <c r="AY34" i="1"/>
  <c r="AY31" i="1"/>
  <c r="AN24" i="10"/>
  <c r="AY24" i="1"/>
  <c r="AN17" i="10"/>
  <c r="AN30" i="10"/>
  <c r="AN14" i="10"/>
  <c r="AN16" i="10"/>
  <c r="AY11" i="1"/>
  <c r="AY12" i="1"/>
  <c r="AY19" i="1"/>
  <c r="AY18" i="1"/>
  <c r="AN27" i="10"/>
  <c r="AY44" i="1"/>
  <c r="AY20" i="1"/>
  <c r="AN13" i="10"/>
  <c r="AY28" i="1"/>
  <c r="AY38" i="1"/>
  <c r="AY32" i="1"/>
  <c r="AY36" i="1"/>
  <c r="Q2855" i="5" l="1"/>
  <c r="W2854" i="5"/>
  <c r="X2854" i="5"/>
  <c r="T2925" i="5"/>
  <c r="T2991" i="5" s="1"/>
  <c r="W2924" i="5"/>
  <c r="X2924" i="5"/>
  <c r="H21" i="1"/>
  <c r="I21" i="1"/>
  <c r="Q2911" i="5"/>
  <c r="Q2856" i="5" l="1"/>
  <c r="W2855" i="5"/>
  <c r="X2855" i="5"/>
  <c r="W2911" i="5"/>
  <c r="X2911" i="5"/>
  <c r="W2991" i="5"/>
  <c r="X2991" i="5"/>
  <c r="H22" i="1"/>
  <c r="I22" i="1"/>
  <c r="Q2857" i="5" l="1"/>
  <c r="W2856" i="5"/>
  <c r="X2856" i="5"/>
  <c r="H23" i="1"/>
  <c r="I23" i="1"/>
  <c r="H25" i="1"/>
  <c r="H24" i="1"/>
  <c r="I25" i="1"/>
  <c r="G24" i="1"/>
  <c r="Q2925" i="5"/>
  <c r="Q2858" i="5" l="1"/>
  <c r="W2857" i="5"/>
  <c r="X2857" i="5"/>
  <c r="W2925" i="5"/>
  <c r="X2925" i="5"/>
  <c r="H29" i="1"/>
  <c r="Q2859" i="5" l="1"/>
  <c r="X2858" i="5"/>
  <c r="W2858" i="5"/>
  <c r="H41" i="1"/>
  <c r="I39" i="1"/>
  <c r="H39" i="1"/>
  <c r="H36" i="1"/>
  <c r="I36" i="1"/>
  <c r="H32" i="1"/>
  <c r="I29" i="1"/>
  <c r="G32" i="1"/>
  <c r="Q2860" i="5" l="1"/>
  <c r="X2859" i="5"/>
  <c r="W2859" i="5"/>
  <c r="I33" i="1"/>
  <c r="H33" i="1"/>
  <c r="Q2861" i="5" l="1"/>
  <c r="W2860" i="5"/>
  <c r="X2860" i="5"/>
  <c r="I42" i="1"/>
  <c r="H42" i="1"/>
  <c r="Q2862" i="5" l="1"/>
  <c r="W2861" i="5"/>
  <c r="X2861" i="5"/>
  <c r="I43" i="1"/>
  <c r="H43" i="1"/>
  <c r="Q2863" i="5" l="1"/>
  <c r="W2862" i="5"/>
  <c r="X2862" i="5"/>
  <c r="H44" i="1"/>
  <c r="I44" i="1"/>
  <c r="Q2864" i="5" l="1"/>
  <c r="W2863" i="5"/>
  <c r="X2863" i="5"/>
  <c r="I11" i="1"/>
  <c r="H11" i="1"/>
  <c r="G39" i="1"/>
  <c r="I41" i="1"/>
  <c r="G36" i="1"/>
  <c r="G42" i="1"/>
  <c r="G40" i="1"/>
  <c r="I40" i="1"/>
  <c r="H40" i="1"/>
  <c r="G38" i="1"/>
  <c r="I38" i="1"/>
  <c r="H38" i="1"/>
  <c r="G37" i="1"/>
  <c r="I37" i="1"/>
  <c r="H37" i="1"/>
  <c r="G33" i="1"/>
  <c r="H35" i="1"/>
  <c r="G15" i="1"/>
  <c r="G12" i="1"/>
  <c r="I15" i="1"/>
  <c r="I12" i="1"/>
  <c r="I14" i="1"/>
  <c r="H12" i="1"/>
  <c r="H15" i="1"/>
  <c r="I16" i="1"/>
  <c r="H16" i="1"/>
  <c r="I35" i="1"/>
  <c r="H14" i="1"/>
  <c r="G34" i="1"/>
  <c r="I34" i="1"/>
  <c r="H34" i="1"/>
  <c r="I24" i="1"/>
  <c r="I32" i="1"/>
  <c r="I31" i="1"/>
  <c r="H31" i="1"/>
  <c r="H30" i="1"/>
  <c r="I30" i="1"/>
  <c r="I27" i="1"/>
  <c r="H27" i="1"/>
  <c r="G26" i="1"/>
  <c r="I26" i="1"/>
  <c r="H26" i="1"/>
  <c r="Q2865" i="5" l="1"/>
  <c r="W2864" i="5"/>
  <c r="X2864" i="5"/>
  <c r="Q2866" i="5" l="1"/>
  <c r="W2865" i="5"/>
  <c r="X2865" i="5"/>
  <c r="Q2867" i="5" l="1"/>
  <c r="W2866" i="5"/>
  <c r="X2866" i="5"/>
  <c r="Q2868" i="5" l="1"/>
  <c r="W2867" i="5"/>
  <c r="X2867" i="5"/>
  <c r="Q2869" i="5" l="1"/>
  <c r="W2868" i="5"/>
  <c r="X2868" i="5"/>
  <c r="W2869" i="5" l="1"/>
  <c r="X2869" i="5"/>
</calcChain>
</file>

<file path=xl/comments1.xml><?xml version="1.0" encoding="utf-8"?>
<comments xmlns="http://schemas.openxmlformats.org/spreadsheetml/2006/main">
  <authors>
    <author xml:space="preserve"> </author>
    <author>Administrator</author>
    <author>0N0037三澤 千恵</author>
  </authors>
  <commentList>
    <comment ref="AK5" authorId="0" shapeId="0">
      <text>
        <r>
          <rPr>
            <sz val="11"/>
            <color indexed="12"/>
            <rFont val="MS P ゴシック"/>
            <family val="3"/>
            <charset val="128"/>
          </rPr>
          <t>各年度における、当該機械の年間の維持修理費を直接入力してください。
■維持修理費とは・・・
　</t>
        </r>
        <r>
          <rPr>
            <u/>
            <sz val="11"/>
            <color indexed="12"/>
            <rFont val="MS P ゴシック"/>
            <family val="3"/>
            <charset val="128"/>
          </rPr>
          <t>定期整備費、外注整備費、現場修理費、消耗品費で構成される費用で、消費税、自動車税、自動車取得税、自動車重量税等の税金や、自動車賠償責任保険料、対人・対物賠償保険料等の保険料は除きます。</t>
        </r>
        <r>
          <rPr>
            <sz val="11"/>
            <color indexed="12"/>
            <rFont val="MS P ゴシック"/>
            <family val="3"/>
            <charset val="128"/>
          </rPr>
          <t xml:space="preserve">
　</t>
        </r>
        <r>
          <rPr>
            <u/>
            <sz val="11"/>
            <color indexed="12"/>
            <rFont val="MS P ゴシック"/>
            <family val="3"/>
            <charset val="128"/>
          </rPr>
          <t>また、大規模な改造費用、事故等で修復に必要となった修繕費用も除きます。</t>
        </r>
        <r>
          <rPr>
            <sz val="11"/>
            <color indexed="12"/>
            <rFont val="MS P ゴシック"/>
            <family val="3"/>
            <charset val="128"/>
          </rPr>
          <t xml:space="preserve">
なお、ダンプトラックのタイヤの損耗費については維持修理費に含めないものとします（ダンプトラックのタイヤ損耗費は別途計上することになっているので、維持修理費には含みません）。
また、主な交換部品の名称を［Ｂ］欄に、わかる範囲で直接入力してください。
</t>
        </r>
      </text>
    </comment>
    <comment ref="E6" authorId="0" shapeId="0">
      <text>
        <r>
          <rPr>
            <sz val="11"/>
            <color indexed="12"/>
            <rFont val="ＭＳ Ｐゴシック"/>
            <family val="3"/>
            <charset val="128"/>
          </rPr>
          <t>■機械名称
　実績データを記入しようとする機械の名称については、空欄から</t>
        </r>
        <r>
          <rPr>
            <u/>
            <sz val="11"/>
            <color indexed="10"/>
            <rFont val="ＭＳ Ｐゴシック"/>
            <family val="3"/>
            <charset val="128"/>
          </rPr>
          <t>プルダウンして、選択入力</t>
        </r>
        <r>
          <rPr>
            <sz val="11"/>
            <color indexed="12"/>
            <rFont val="ＭＳ Ｐゴシック"/>
            <family val="3"/>
            <charset val="128"/>
          </rPr>
          <t>してください。
　添付の別冊「特に情報を頂きたい調査対象機械・器具一覧表」に記載されている、プルダウンに掲載されていない機械のデータを入力する場合は、お手数ですが、別冊に記載されています該当する機械の名称・諸元等を直接入力願います。
そちらの別冊にも掲載されていない機械を直接入力される場合は、わかる範囲で結構ですので、機械名称は自由に直接入力してください（商標名、商品名でもＯＫです）。
■実績データを記入して欲しい機械とは・・・
①貴社が新品または中古で取得し自ら保有している機械のうち、Ｒ元年度・R０２年度の２年間に
　稼働実績がある機械とします。
②2年間で、稼動実績のある機械を可能な限り抽出してください。
③できるだけいろいろな種類の機械を抽出してください。
④ 「使用実態調査表　機械名称」のプルダウンに該当する機械の掲載がなくても、日頃建設現場
　においてよく使う機械があれば対象とします。</t>
        </r>
      </text>
    </comment>
    <comment ref="U6" authorId="1" shapeId="0">
      <text>
        <r>
          <rPr>
            <sz val="11"/>
            <color indexed="39"/>
            <rFont val="ＭＳ Ｐゴシック"/>
            <family val="3"/>
            <charset val="128"/>
          </rPr>
          <t>当該機械を取得した年月を選択してください。
年表示は和暦（昭和：「Ｓ」、平成：「Ｈ」、令和：「Ｒ」）とします。</t>
        </r>
      </text>
    </comment>
    <comment ref="W6" authorId="1" shapeId="0">
      <text>
        <r>
          <rPr>
            <sz val="11"/>
            <color indexed="39"/>
            <rFont val="ＭＳ Ｐゴシック"/>
            <family val="3"/>
            <charset val="128"/>
          </rPr>
          <t>当該機械を新品として取得したのか、あるいは中古として取得したのか、該当する番号を選択してください。</t>
        </r>
      </text>
    </comment>
    <comment ref="X6" authorId="1" shapeId="0">
      <text>
        <r>
          <rPr>
            <sz val="11"/>
            <color indexed="39"/>
            <rFont val="ＭＳ Ｐゴシック"/>
            <family val="3"/>
            <charset val="128"/>
          </rPr>
          <t>取得方法［１．自社購入　２．ファイナンスリース　その他（譲渡、中古購入等）]の内、回答するものの番号を選択してください。
その他の取得方法で取得した場合は、その内容を直接入力してください。</t>
        </r>
      </text>
    </comment>
    <comment ref="J7" authorId="1" shapeId="0">
      <text>
        <r>
          <rPr>
            <sz val="11"/>
            <color indexed="39"/>
            <rFont val="ＭＳ Ｐゴシック"/>
            <family val="3"/>
            <charset val="128"/>
          </rPr>
          <t>当該機械が適合している排出ガス対策の区分（対策レベル）に該当する番号を選択してください。
どの区分に適合しているかは、建設機械の車体に貼られたラベルにより判断してください。</t>
        </r>
      </text>
    </comment>
    <comment ref="L7" authorId="1" shapeId="0">
      <text>
        <r>
          <rPr>
            <sz val="11"/>
            <color indexed="39"/>
            <rFont val="ＭＳ Ｐゴシック"/>
            <family val="3"/>
            <charset val="128"/>
          </rPr>
          <t>当該機械が適合している騒音対策の区分に該当する番号を選択してください。
どの区分に適合するかは、建設機械の車体に貼られたラベルにより確認してください。</t>
        </r>
      </text>
    </comment>
    <comment ref="N8" authorId="2" shapeId="0">
      <text>
        <r>
          <rPr>
            <sz val="11"/>
            <color indexed="39"/>
            <rFont val="ＭＳ Ｐゴシック"/>
            <family val="3"/>
            <charset val="128"/>
          </rPr>
          <t>当該機械の形式名称を選択又は入力して下さい。
プルダウンに該当する項目が表示されない場合は直接入力願います。
また、不明な場合は、未記入で結構です。
■形式名称とは・・・
機械の型式・構造・環境対策レベル等を表したもので、それぞれの機械を特定するものです。
（例：　普通・排出ガス対策型（・・・・・）、標準型、・・・）</t>
        </r>
      </text>
    </comment>
    <comment ref="O8" authorId="1" shapeId="0">
      <text>
        <r>
          <rPr>
            <sz val="11"/>
            <color indexed="39"/>
            <rFont val="ＭＳ Ｐゴシック"/>
            <family val="3"/>
            <charset val="128"/>
          </rPr>
          <t>当該機械の諸元を選択又は入力してください。
プルダウンに該当する項目が表示されない場合は直接入力願います。
また、不明な場合は、未記入で結構です。
■諸元とは・・・
機関出力や機械質量以外の主要スペック（代表的な仕様項目）のことをいいます。</t>
        </r>
      </text>
    </comment>
    <comment ref="Q8" authorId="2" shapeId="0">
      <text>
        <r>
          <rPr>
            <sz val="11"/>
            <color indexed="39"/>
            <rFont val="ＭＳ Ｐゴシック"/>
            <family val="3"/>
            <charset val="128"/>
          </rPr>
          <t>当該機械のメーカ名を選択又は入力してください。
プルダウンに該当する項目が表示されない場合は直接入力願います。</t>
        </r>
      </text>
    </comment>
    <comment ref="R8" authorId="2" shapeId="0">
      <text>
        <r>
          <rPr>
            <sz val="11"/>
            <color indexed="39"/>
            <rFont val="ＭＳ Ｐゴシック"/>
            <family val="3"/>
            <charset val="128"/>
          </rPr>
          <t>メーカが名付けている型式名称を選択又は入力してください。
プルダウンに該当する項目が表示されない場合は直接入力願います。</t>
        </r>
      </text>
    </comment>
    <comment ref="S8" authorId="2" shapeId="0">
      <text>
        <r>
          <rPr>
            <sz val="11"/>
            <color indexed="39"/>
            <rFont val="ＭＳ Ｐゴシック"/>
            <family val="3"/>
            <charset val="128"/>
          </rPr>
          <t>当該機械の機関出力を直接入力してください。
また、不明な場合は、未入力で結構です。</t>
        </r>
      </text>
    </comment>
    <comment ref="T8" authorId="2" shapeId="0">
      <text>
        <r>
          <rPr>
            <sz val="11"/>
            <color indexed="39"/>
            <rFont val="ＭＳ Ｐゴシック"/>
            <family val="3"/>
            <charset val="128"/>
          </rPr>
          <t>当該機械の機械質量を直接入力してください。
また、不明な場合は、未入力で結構です。</t>
        </r>
      </text>
    </comment>
    <comment ref="Y8" authorId="1" shapeId="0">
      <text>
        <r>
          <rPr>
            <sz val="11"/>
            <color indexed="39"/>
            <rFont val="ＭＳ Ｐゴシック"/>
            <family val="3"/>
            <charset val="128"/>
          </rPr>
          <t>当該機械の取得に要した費用の総額を千円単位で直接入力してください。
　</t>
        </r>
        <r>
          <rPr>
            <u/>
            <sz val="11"/>
            <color indexed="39"/>
            <rFont val="ＭＳ Ｐゴシック"/>
            <family val="3"/>
            <charset val="128"/>
          </rPr>
          <t>取得時の消費税、自動車税、自動車取得税、自動車重量税、自動車賠償責任保険料、対人・対物賠償保険料、利子は除きます。</t>
        </r>
        <r>
          <rPr>
            <sz val="11"/>
            <color indexed="39"/>
            <rFont val="ＭＳ Ｐゴシック"/>
            <family val="3"/>
            <charset val="128"/>
          </rPr>
          <t xml:space="preserve">
　</t>
        </r>
        <r>
          <rPr>
            <u/>
            <sz val="11"/>
            <color indexed="39"/>
            <rFont val="ＭＳ Ｐゴシック"/>
            <family val="3"/>
            <charset val="128"/>
          </rPr>
          <t>ファイナンスリースによる取得の場合は、利子、固定資産税、動産保険料、手数料、その他諸税に相当する分を除いた額としてください。</t>
        </r>
      </text>
    </comment>
    <comment ref="Z8" authorId="1" shapeId="0">
      <text>
        <r>
          <rPr>
            <sz val="11"/>
            <color indexed="39"/>
            <rFont val="ＭＳ Ｐゴシック"/>
            <family val="3"/>
            <charset val="128"/>
          </rPr>
          <t>当該機械にオプションで装備しているもの（建設機械本体と一緒に取得したもので、
標準装備ではないもの）があれば、その名称をわかる範囲で入力してください。
（例：　「増設サービス弁」、「増設前照灯」、「掴み装置」、「広幅バケット」「クイックカプラ」など）</t>
        </r>
      </text>
    </comment>
    <comment ref="AA8" authorId="1" shapeId="0">
      <text>
        <r>
          <rPr>
            <sz val="11"/>
            <color indexed="39"/>
            <rFont val="ＭＳ Ｐゴシック"/>
            <family val="3"/>
            <charset val="128"/>
          </rPr>
          <t>Ｒ元年度（１年間）において、当該機械を保有していた月数を選択してください。
丸々保有していれば１２（ヶ月）となり、各年度の途中で購入した場合、あるいは年度の途中で売却した場合は、その年度は１２（ヶ月）に満たないことになります。</t>
        </r>
      </text>
    </comment>
    <comment ref="AB8" authorId="1" shapeId="0">
      <text>
        <r>
          <rPr>
            <sz val="11"/>
            <color indexed="39"/>
            <rFont val="ＭＳ Ｐゴシック"/>
            <family val="3"/>
            <charset val="128"/>
          </rPr>
          <t>Ｒ元年度（１年間）において、当該機械を最も多く使用した地域名（都道府県名）を選択してください。</t>
        </r>
      </text>
    </comment>
    <comment ref="AC8" authorId="1" shapeId="0">
      <text>
        <r>
          <rPr>
            <sz val="11"/>
            <color indexed="39"/>
            <rFont val="ＭＳ Ｐゴシック"/>
            <family val="3"/>
            <charset val="128"/>
          </rPr>
          <t>Ｒ元年度における、当該機械の年間の運転時間を入力してください。
■運転時間とは・・・
目的とする作業を行った時間と、作業のための自走移動時間、作業待ち等によるエンジンの空転時間等を合計したものです。</t>
        </r>
      </text>
    </comment>
    <comment ref="AD8" authorId="1" shapeId="0">
      <text>
        <r>
          <rPr>
            <sz val="11"/>
            <color indexed="39"/>
            <rFont val="ＭＳ Ｐゴシック"/>
            <family val="3"/>
            <charset val="128"/>
          </rPr>
          <t>Ｒ元年度における当該機械の年間の運転日数を入力してください。
■運転日とは・・・
（運転した日としてカウントするのは）、運転時間の多少にかかわらず、機械を仕事のために動かした日数のことをいいます。</t>
        </r>
      </text>
    </comment>
    <comment ref="AE8" authorId="1" shapeId="0">
      <text>
        <r>
          <rPr>
            <sz val="11"/>
            <color indexed="39"/>
            <rFont val="ＭＳ Ｐゴシック"/>
            <family val="3"/>
            <charset val="128"/>
          </rPr>
          <t>Ｒ元年度における当該機械の年間の供用日数を入力してください。
■供用日数とは・・・
建設機械を工事現場に存置（拘束）した日数（休祭日、作業休止日を含む）に、搬入搬出に要する日数を加えたものです。</t>
        </r>
      </text>
    </comment>
    <comment ref="AF8" authorId="1" shapeId="0">
      <text>
        <r>
          <rPr>
            <sz val="11"/>
            <color indexed="39"/>
            <rFont val="ＭＳ Ｐゴシック"/>
            <family val="3"/>
            <charset val="128"/>
          </rPr>
          <t>Ｒ０２年度（１年間）において、当該機械を保有していた月数を選択してください。
丸々保有していれば１２（ヶ月）となり、各年度の途中で購入した場合、あるいは年度の途中で売却した場合は、その年度は１２（ヶ月）に満たないことになります。</t>
        </r>
      </text>
    </comment>
    <comment ref="AG8" authorId="1" shapeId="0">
      <text>
        <r>
          <rPr>
            <sz val="11"/>
            <color indexed="39"/>
            <rFont val="ＭＳ Ｐゴシック"/>
            <family val="3"/>
            <charset val="128"/>
          </rPr>
          <t>Ｒ０２年度（１年間）において、当該機械を最も多く使用した地域名（都道府県名）を選択してください。</t>
        </r>
      </text>
    </comment>
    <comment ref="AH8" authorId="1" shapeId="0">
      <text>
        <r>
          <rPr>
            <sz val="11"/>
            <color indexed="39"/>
            <rFont val="ＭＳ Ｐゴシック"/>
            <family val="3"/>
            <charset val="128"/>
          </rPr>
          <t>Ｒ０２年度における、当該機械の年間の運転時間を入力してください。
■運転時間とは・・・
目的とする作業を行った時間と、作業のための自走移動時間、作業待ち等によるエンジンの空転時間等を合計したものです。</t>
        </r>
      </text>
    </comment>
    <comment ref="AI8" authorId="1" shapeId="0">
      <text>
        <r>
          <rPr>
            <sz val="11"/>
            <color indexed="39"/>
            <rFont val="ＭＳ Ｐゴシック"/>
            <family val="3"/>
            <charset val="128"/>
          </rPr>
          <t>Ｒ０２年度における当該機械の年間の運転日数を入力してください。
■運転日とは・・・
（運転した日としてカウントするのは）、運転時間の多少にかかわらず、機械を仕事のために動かした日数のことをいいます。</t>
        </r>
      </text>
    </comment>
    <comment ref="AJ8" authorId="1" shapeId="0">
      <text>
        <r>
          <rPr>
            <sz val="11"/>
            <color indexed="39"/>
            <rFont val="ＭＳ Ｐゴシック"/>
            <family val="3"/>
            <charset val="128"/>
          </rPr>
          <t>Ｒ０２年度における当該機械の年間の供用日数を入力してください。
■供用日数とは・・・
建設機械を工事現場に存置（拘束）した日数（休祭日、作業休止日を含む）に、搬入搬出に要する日数を加えたものです。</t>
        </r>
      </text>
    </comment>
    <comment ref="AO8" authorId="2" shapeId="0">
      <text>
        <r>
          <rPr>
            <sz val="11"/>
            <color indexed="39"/>
            <rFont val="ＭＳ Ｐゴシック"/>
            <family val="3"/>
            <charset val="128"/>
          </rPr>
          <t>当該機械を取得してから令和２年度末（令和３年３月末）までに要した累計の維持修理費をわかる範囲で直接入力してください。
不明な場合は、未入力で結構です。</t>
        </r>
      </text>
    </comment>
  </commentList>
</comments>
</file>

<file path=xl/comments2.xml><?xml version="1.0" encoding="utf-8"?>
<comments xmlns="http://schemas.openxmlformats.org/spreadsheetml/2006/main">
  <authors>
    <author xml:space="preserve"> </author>
    <author>Administrator</author>
    <author>0N0037三澤 千恵</author>
  </authors>
  <commentList>
    <comment ref="E6" authorId="0" shapeId="0">
      <text>
        <r>
          <rPr>
            <sz val="11"/>
            <color indexed="12"/>
            <rFont val="ＭＳ Ｐゴシック"/>
            <family val="3"/>
            <charset val="128"/>
          </rPr>
          <t>■機械名称
　処分データを記入しようとする機械の名称については、空欄から</t>
        </r>
        <r>
          <rPr>
            <u/>
            <sz val="11"/>
            <color indexed="10"/>
            <rFont val="ＭＳ Ｐゴシック"/>
            <family val="3"/>
            <charset val="128"/>
          </rPr>
          <t>プルダウンして、選択入力</t>
        </r>
        <r>
          <rPr>
            <sz val="11"/>
            <color indexed="12"/>
            <rFont val="ＭＳ Ｐゴシック"/>
            <family val="3"/>
            <charset val="128"/>
          </rPr>
          <t>してください。
　プルダウンに掲載されていない機械のデータを入力する場合は、お手数ですが、該当する機械の名称・諸元等を直接入力願います。
■処分データを記入して欲しい機械とは・・・
①貴社が過去に</t>
        </r>
        <r>
          <rPr>
            <u/>
            <sz val="11"/>
            <color indexed="10"/>
            <rFont val="ＭＳ Ｐゴシック"/>
            <family val="3"/>
            <charset val="128"/>
          </rPr>
          <t>新品</t>
        </r>
        <r>
          <rPr>
            <sz val="11"/>
            <color indexed="12"/>
            <rFont val="ＭＳ Ｐゴシック"/>
            <family val="3"/>
            <charset val="128"/>
          </rPr>
          <t>として取得し、</t>
        </r>
        <r>
          <rPr>
            <u/>
            <sz val="11"/>
            <color indexed="10"/>
            <rFont val="ＭＳ Ｐゴシック"/>
            <family val="3"/>
            <charset val="128"/>
          </rPr>
          <t>令和元年、令和２年度</t>
        </r>
        <r>
          <rPr>
            <sz val="11"/>
            <color indexed="12"/>
            <rFont val="ＭＳ Ｐゴシック"/>
            <family val="3"/>
            <charset val="128"/>
          </rPr>
          <t>に処分した機械を対象とします。</t>
        </r>
      </text>
    </comment>
    <comment ref="U6" authorId="1" shapeId="0">
      <text>
        <r>
          <rPr>
            <sz val="11"/>
            <color indexed="39"/>
            <rFont val="ＭＳ Ｐゴシック"/>
            <family val="3"/>
            <charset val="128"/>
          </rPr>
          <t>当該機械を取得した年月を選択してください。
年表示は和暦（昭和：「Ｓ」、平成：「Ｈ」、令和：「Ｒ」）とします。</t>
        </r>
      </text>
    </comment>
    <comment ref="W6" authorId="1" shapeId="0">
      <text>
        <r>
          <rPr>
            <sz val="11"/>
            <color indexed="12"/>
            <rFont val="ＭＳ Ｐゴシック"/>
            <family val="3"/>
            <charset val="128"/>
          </rPr>
          <t xml:space="preserve">取得価格を千円単位で直接入力してください。
</t>
        </r>
        <r>
          <rPr>
            <u/>
            <sz val="11"/>
            <color indexed="12"/>
            <rFont val="ＭＳ Ｐゴシック"/>
            <family val="3"/>
            <charset val="128"/>
          </rPr>
          <t>取得価格には取得時の税金、保険料、手数料等は含みません。
ファイナンスリースの場合、利子や固定資産税、動産保険料、手数料は除きます</t>
        </r>
        <r>
          <rPr>
            <sz val="11"/>
            <color indexed="12"/>
            <rFont val="ＭＳ Ｐゴシック"/>
            <family val="3"/>
            <charset val="128"/>
          </rPr>
          <t>。</t>
        </r>
      </text>
    </comment>
    <comment ref="X6" authorId="1" shapeId="0">
      <text>
        <r>
          <rPr>
            <sz val="11"/>
            <color indexed="39"/>
            <rFont val="ＭＳ Ｐゴシック"/>
            <family val="3"/>
            <charset val="128"/>
          </rPr>
          <t>処分した年月を選択入力してください。</t>
        </r>
      </text>
    </comment>
    <comment ref="Z6" authorId="1" shapeId="0">
      <text>
        <r>
          <rPr>
            <sz val="11"/>
            <color indexed="39"/>
            <rFont val="ＭＳ Ｐゴシック"/>
            <family val="3"/>
            <charset val="128"/>
          </rPr>
          <t>処分時の売却価格、下取り価格、その他スクラップ価格等 (消費税を除く)を千円単位で直接入力してください。
処分をするのに支出が伴った場合は、下記のように金額数値の前に「-」マークを付けてください。
(例)　処分するのに支出（10万円）が伴った場合・・・・・　処分価格　：　-100</t>
        </r>
      </text>
    </comment>
    <comment ref="AA6" authorId="1" shapeId="0">
      <text>
        <r>
          <rPr>
            <sz val="11"/>
            <color indexed="39"/>
            <rFont val="ＭＳ Ｐゴシック"/>
            <family val="3"/>
            <charset val="128"/>
          </rPr>
          <t>調査表に記載されている処分方法のうち、該当する番号を選択してください。
その他の場合は、その方法を直接入力してください。</t>
        </r>
      </text>
    </comment>
    <comment ref="AB6" authorId="1" shapeId="0">
      <text>
        <r>
          <rPr>
            <sz val="11"/>
            <color indexed="39"/>
            <rFont val="ＭＳ Ｐゴシック"/>
            <family val="3"/>
            <charset val="128"/>
          </rPr>
          <t>調査表に記載されている処分目的のうち、該当する番号を選択してください。
その他の場合は、その目的を直接入力してください。</t>
        </r>
      </text>
    </comment>
    <comment ref="AC6" authorId="1" shapeId="0">
      <text>
        <r>
          <rPr>
            <sz val="11"/>
            <color indexed="39"/>
            <rFont val="ＭＳ Ｐゴシック"/>
            <family val="3"/>
            <charset val="128"/>
          </rPr>
          <t>取得してから処分するまでの累計の運転時間を分かる範囲で入力して下さい。</t>
        </r>
      </text>
    </comment>
    <comment ref="AD6" authorId="0" shapeId="0">
      <text>
        <r>
          <rPr>
            <sz val="11"/>
            <color indexed="12"/>
            <rFont val="ＭＳ Ｐゴシック"/>
            <family val="3"/>
            <charset val="128"/>
          </rPr>
          <t>取得してから処分までの総維持修理費を分かる範囲で直接入力してください。
不明な場合は、未入力で結構です。</t>
        </r>
      </text>
    </comment>
    <comment ref="J7" authorId="1" shapeId="0">
      <text>
        <r>
          <rPr>
            <sz val="11"/>
            <color indexed="39"/>
            <rFont val="ＭＳ Ｐゴシック"/>
            <family val="3"/>
            <charset val="128"/>
          </rPr>
          <t>当該機械が適合している排出ガス対策の区分（対策レベル）に該当する番号を選択してください。
どの区分に適合しているかは、建設機械の車体に貼られたラベルにより判断してください。</t>
        </r>
      </text>
    </comment>
    <comment ref="L7" authorId="1" shapeId="0">
      <text>
        <r>
          <rPr>
            <sz val="11"/>
            <color indexed="39"/>
            <rFont val="ＭＳ Ｐゴシック"/>
            <family val="3"/>
            <charset val="128"/>
          </rPr>
          <t>当該機械が適合している騒音対策の区分に該当する番号を選択してください。
どの区分に適合するかは、建設機械の車体に貼られたラベルにより確認してください。</t>
        </r>
      </text>
    </comment>
    <comment ref="N8" authorId="2" shapeId="0">
      <text>
        <r>
          <rPr>
            <sz val="11"/>
            <color indexed="39"/>
            <rFont val="ＭＳ Ｐゴシック"/>
            <family val="3"/>
            <charset val="128"/>
          </rPr>
          <t>当該機械の形式名称を選択又は入力して下さい。
プルダウンに該当する項目が表示されない場合は直接入力願います。
また、不明な場合は、未記入で結構です。
■形式名称とは・・・
機械の型式・構造・環境対策レベル等を表したもので、それぞれの機械を特定するものです。
（例：　普通・排出ガス対策型（・・・・・）、標準型、・・・）</t>
        </r>
      </text>
    </comment>
    <comment ref="O8" authorId="1" shapeId="0">
      <text>
        <r>
          <rPr>
            <sz val="11"/>
            <color indexed="39"/>
            <rFont val="ＭＳ Ｐゴシック"/>
            <family val="3"/>
            <charset val="128"/>
          </rPr>
          <t>当該機械の諸元を選択又は入力してください。
プルダウンに該当する項目が表示されない場合は直接入力願います。
また、不明な場合は、未記入で結構です。
■諸元とは・・・
機関出力や機械質量以外の主要スペック（代表的な仕様項目）のことをいいます。</t>
        </r>
      </text>
    </comment>
    <comment ref="Q8" authorId="2" shapeId="0">
      <text>
        <r>
          <rPr>
            <sz val="11"/>
            <color indexed="39"/>
            <rFont val="ＭＳ Ｐゴシック"/>
            <family val="3"/>
            <charset val="128"/>
          </rPr>
          <t>当該機械のメーカ名を選択又は入力してください。
プルダウンに該当する項目が表示されない場合は直接入力願います。</t>
        </r>
      </text>
    </comment>
    <comment ref="R8" authorId="2" shapeId="0">
      <text>
        <r>
          <rPr>
            <sz val="11"/>
            <color indexed="39"/>
            <rFont val="ＭＳ Ｐゴシック"/>
            <family val="3"/>
            <charset val="128"/>
          </rPr>
          <t>メーカが名付けている型式名称を選択又は入力してください。
プルダウンに該当する項目が表示されない場合は直接入力願います。</t>
        </r>
      </text>
    </comment>
    <comment ref="S8" authorId="2" shapeId="0">
      <text>
        <r>
          <rPr>
            <sz val="11"/>
            <color indexed="39"/>
            <rFont val="ＭＳ Ｐゴシック"/>
            <family val="3"/>
            <charset val="128"/>
          </rPr>
          <t>当該機械の機関出力を直接入力してください。
また、不明な場合は、未入力で結構です。</t>
        </r>
      </text>
    </comment>
    <comment ref="T8" authorId="2" shapeId="0">
      <text>
        <r>
          <rPr>
            <sz val="11"/>
            <color indexed="39"/>
            <rFont val="ＭＳ Ｐゴシック"/>
            <family val="3"/>
            <charset val="128"/>
          </rPr>
          <t>当該機械の機械質量を直接入力してください。
また、不明な場合は、未入力で結構です。</t>
        </r>
      </text>
    </comment>
  </commentList>
</comments>
</file>

<file path=xl/comments3.xml><?xml version="1.0" encoding="utf-8"?>
<comments xmlns="http://schemas.openxmlformats.org/spreadsheetml/2006/main">
  <authors>
    <author>行政情報化推進課</author>
    <author>misawa</author>
  </authors>
  <commentList>
    <comment ref="D6" authorId="0" shapeId="0">
      <text>
        <r>
          <rPr>
            <sz val="11"/>
            <color indexed="12"/>
            <rFont val="ＭＳ Ｐゴシック"/>
            <family val="3"/>
            <charset val="128"/>
          </rPr>
          <t>■調査対象
令和２年度末（令和３年３月末）時点で、貴社が保有していた機械の保管・管理所を対象とします。
①機械の保管・管理所（以下「管理所」と表記）の所在地（市町村）名を入力してください。
②管理所とは、車庫やモータプールの事をいいます。
③管理所が複数ある場合は、管理所ごとにNO.を分けて入力してください。
④</t>
        </r>
        <r>
          <rPr>
            <u/>
            <sz val="11"/>
            <color indexed="12"/>
            <rFont val="ＭＳ Ｐゴシック"/>
            <family val="3"/>
            <charset val="128"/>
          </rPr>
          <t xml:space="preserve">貴社所管の管理所が相当多い場合は、都道府県ごとに、管理機械台数の多い上位５つの管理所について入力してください。
</t>
        </r>
        <r>
          <rPr>
            <sz val="11"/>
            <color indexed="12"/>
            <rFont val="ＭＳ Ｐゴシック"/>
            <family val="3"/>
            <charset val="128"/>
          </rPr>
          <t xml:space="preserve">
■注意事項
　３～６の入力作業において、他の社屋や施設等と併設になっていて分別することが難しい場合は、概略の按分数値（当該管理所分相当）としてください。</t>
        </r>
      </text>
    </comment>
    <comment ref="E6" authorId="0" shapeId="0">
      <text>
        <r>
          <rPr>
            <sz val="11"/>
            <color indexed="12"/>
            <rFont val="ＭＳ Ｐゴシック"/>
            <family val="3"/>
            <charset val="128"/>
          </rPr>
          <t>Ｒ２年度末（Ｒ３年３月末）時点で、当該管理所で管理していた建設機械の総取得金額の合計を分かる範囲で入力してください。
建設機械には、ファイナンスリースで取得したものも含みます。
建設機械には、Ｒ３年３月時点で、現場に出ていた機械を含みます。
取得額には、</t>
        </r>
        <r>
          <rPr>
            <u/>
            <sz val="11"/>
            <color indexed="12"/>
            <rFont val="ＭＳ Ｐゴシック"/>
            <family val="3"/>
            <charset val="128"/>
          </rPr>
          <t>取得時の各種税金、保険、手数料などは含みません</t>
        </r>
        <r>
          <rPr>
            <sz val="11"/>
            <color indexed="12"/>
            <rFont val="ＭＳ Ｐゴシック"/>
            <family val="3"/>
            <charset val="128"/>
          </rPr>
          <t>。</t>
        </r>
      </text>
    </comment>
    <comment ref="F6" authorId="0" shapeId="0">
      <text>
        <r>
          <rPr>
            <sz val="11"/>
            <color indexed="12"/>
            <rFont val="ＭＳ Ｐゴシック"/>
            <family val="3"/>
            <charset val="128"/>
          </rPr>
          <t>Ｒ２年度（１年間）における、当該管理所の管理用敷地に関わる借地代、固定資産税の合計金額を分かる範囲で入力してください。</t>
        </r>
      </text>
    </comment>
    <comment ref="G6" authorId="0" shapeId="0">
      <text>
        <r>
          <rPr>
            <sz val="11"/>
            <color indexed="12"/>
            <rFont val="ＭＳ Ｐゴシック"/>
            <family val="3"/>
            <charset val="128"/>
          </rPr>
          <t>Ｒ２年度（１年間）における、当該管理所の保管施設（下記例を参照）に関わった減価償却費等の合計金額を分かる範囲で入力してください。ただし、消費税は対象外とします。
■保管施設費用の例
　１） 管理用建物、構造物（車庫、倉庫、事務所など）の減価償却費
　２） 機械管理のための機械装置類（天井クレーン、チェーンブロックなど）の減価償却費
　３） 機械管理のための工具、器具類の減価償却費
　４） 機械管理事務のための什器、備品類の減価償却費
　５） 機械管理事務のための車両、運搬具類（構内用フォークリフト、連絡車など）の減価償却費</t>
        </r>
      </text>
    </comment>
    <comment ref="H6" authorId="0" shapeId="0">
      <text>
        <r>
          <rPr>
            <sz val="11"/>
            <color indexed="12"/>
            <rFont val="ＭＳ Ｐゴシック"/>
            <family val="3"/>
            <charset val="128"/>
          </rPr>
          <t>Ｒ２年度（１年間）における、当該管理所で建設機械を管理するために要した下記の費用の合計を分かる範囲で入力してください。
ただし、消費税は対象外とします。
　１）人件費
　　社員のうち、建設機械の管理を担当する部署（以下「機械管理部門」と表記）の直接費で処理される管理要員等の人件費
　２）外注費
　　機械管理部門が負担する荷役、検収、修繕、設計、外注労務費等の外注費用
　３）修繕費
　　機械管理部門が使用している建物、車輌、機械装置、保管施設等の点検・修繕・整備・改造に要した費用
　４）機械賃貸費
　　機械管理部門で、機械の管理のために使用される機械（クレーン類等）の賃貸費用</t>
        </r>
      </text>
    </comment>
    <comment ref="I6" authorId="0" shapeId="0">
      <text>
        <r>
          <rPr>
            <sz val="11"/>
            <color indexed="12"/>
            <rFont val="ＭＳ Ｐゴシック"/>
            <family val="3"/>
            <charset val="128"/>
          </rPr>
          <t>Ｒ２年度（１年間）の、当該管理所で発生した、動力用水・光熱費、通信交通費、事務用品費等の合計金額を分かる範囲で入力してください。
ただし、消費税は対象外とします。</t>
        </r>
      </text>
    </comment>
    <comment ref="J6" authorId="1" shapeId="0">
      <text>
        <r>
          <rPr>
            <sz val="11"/>
            <color indexed="12"/>
            <rFont val="ＭＳ Ｐゴシック"/>
            <family val="3"/>
            <charset val="128"/>
          </rPr>
          <t>左記「3～6の費用」の合計金額が自動的に計算・表示されます。
入力は不要です。</t>
        </r>
      </text>
    </comment>
    <comment ref="K6" authorId="0" shapeId="0">
      <text>
        <r>
          <rPr>
            <sz val="11"/>
            <color indexed="12"/>
            <rFont val="ＭＳ Ｐゴシック"/>
            <family val="3"/>
            <charset val="128"/>
          </rPr>
          <t>当該管理所でのＲ２年度（１年間）における、平均的な機械管理台数（現場に出ていた機械を含む）を入力してください</t>
        </r>
        <r>
          <rPr>
            <sz val="10"/>
            <color indexed="12"/>
            <rFont val="ＭＳ Ｐゴシック"/>
            <family val="3"/>
            <charset val="128"/>
          </rPr>
          <t>。</t>
        </r>
      </text>
    </comment>
    <comment ref="L6" authorId="1" shapeId="0">
      <text>
        <r>
          <rPr>
            <sz val="11"/>
            <color indexed="12"/>
            <rFont val="ＭＳ Ｐゴシック"/>
            <family val="3"/>
            <charset val="128"/>
          </rPr>
          <t>当該管理所で管理していた建設機械のうち、</t>
        </r>
        <r>
          <rPr>
            <u/>
            <sz val="11"/>
            <color indexed="12"/>
            <rFont val="ＭＳ Ｐゴシック"/>
            <family val="3"/>
            <charset val="128"/>
          </rPr>
          <t>代表的な建設機械の名称を３種類</t>
        </r>
        <r>
          <rPr>
            <sz val="11"/>
            <color indexed="12"/>
            <rFont val="ＭＳ Ｐゴシック"/>
            <family val="3"/>
            <charset val="128"/>
          </rPr>
          <t>選択又は入力して下さい。
■「代表的な」とは・・・
　資産価値（購入金額）の高いもの、台数の多いもの等をいいます。</t>
        </r>
      </text>
    </comment>
    <comment ref="O6" authorId="1" shapeId="0">
      <text>
        <r>
          <rPr>
            <sz val="11"/>
            <color indexed="12"/>
            <rFont val="ＭＳ Ｐゴシック"/>
            <family val="3"/>
            <charset val="128"/>
          </rPr>
          <t>Ｒ２年度（１年間）に当該管理所で管理していた建設機械に係った自動車関係税（自動車税、重量税、取得税等）、固定資産税、その他の税金の合計金額を分かる範囲で入力してください。
ただし、消費税は除きます。
わからない場合は「不明」と記載してください。</t>
        </r>
      </text>
    </comment>
    <comment ref="P6" authorId="1" shapeId="0">
      <text>
        <r>
          <rPr>
            <sz val="11"/>
            <color indexed="12"/>
            <rFont val="ＭＳ Ｐゴシック"/>
            <family val="3"/>
            <charset val="128"/>
          </rPr>
          <t>Ｒ２年度（１年間）に当該管理所で管理していた建設機械に係った保険料（自賠責保険、対人・対物保険料、車輌保険料、その他）の合計金額を分かる範囲で入力してください。
ただし、消費税は除きます。
わからない場合は「不明」と記載してください</t>
        </r>
        <r>
          <rPr>
            <sz val="11"/>
            <color indexed="10"/>
            <rFont val="ＭＳ Ｐゴシック"/>
            <family val="3"/>
            <charset val="128"/>
          </rPr>
          <t>。</t>
        </r>
      </text>
    </comment>
  </commentList>
</comments>
</file>

<file path=xl/comments4.xml><?xml version="1.0" encoding="utf-8"?>
<comments xmlns="http://schemas.openxmlformats.org/spreadsheetml/2006/main">
  <authors>
    <author>Administrator</author>
  </authors>
  <commentList>
    <comment ref="F14" authorId="0" shapeId="0">
      <text>
        <r>
          <rPr>
            <sz val="11"/>
            <color indexed="10"/>
            <rFont val="ＭＳ Ｐゴシック"/>
            <family val="3"/>
            <charset val="128"/>
          </rPr>
          <t>Ｒ０２年度（１年間）で使用したおおよその延べ日数を「自社持ち機械」と「レンタル機械」に分けて記入してください。
 【例】 バックホウ×２台を４５日とバックホウ×１台を６０日使用した場合　⇒　２台×４５日＋１台×６０日＝１５０台・日　</t>
        </r>
      </text>
    </comment>
    <comment ref="H15" authorId="0" shapeId="0">
      <text>
        <r>
          <rPr>
            <sz val="11"/>
            <color indexed="10"/>
            <rFont val="ＭＳ Ｐゴシック"/>
            <family val="3"/>
            <charset val="128"/>
          </rPr>
          <t>他の業者から借りて使用した機械も、このレンタル機械に含めてください。</t>
        </r>
      </text>
    </comment>
    <comment ref="B20" authorId="0" shapeId="0">
      <text>
        <r>
          <rPr>
            <sz val="11"/>
            <color indexed="10"/>
            <rFont val="ＭＳ Ｐゴシック"/>
            <family val="3"/>
            <charset val="128"/>
          </rPr>
          <t>ここで言う「レンタル調達した機械」には、他の業者から借りて使用した機械も含めてください。</t>
        </r>
      </text>
    </comment>
  </commentList>
</comments>
</file>

<file path=xl/comments5.xml><?xml version="1.0" encoding="utf-8"?>
<comments xmlns="http://schemas.openxmlformats.org/spreadsheetml/2006/main">
  <authors>
    <author xml:space="preserve"> </author>
  </authors>
  <commentList>
    <comment ref="AW1" authorId="0" shapeId="0">
      <text>
        <r>
          <rPr>
            <b/>
            <sz val="9"/>
            <color indexed="81"/>
            <rFont val="MS P ゴシック"/>
            <family val="3"/>
            <charset val="128"/>
          </rPr>
          <t>05・06とそれ以外の式が違うので注意</t>
        </r>
        <r>
          <rPr>
            <sz val="9"/>
            <color indexed="81"/>
            <rFont val="MS P ゴシック"/>
            <family val="3"/>
            <charset val="128"/>
          </rPr>
          <t xml:space="preserve">
</t>
        </r>
      </text>
    </comment>
    <comment ref="AU158" authorId="0" shapeId="0">
      <text>
        <r>
          <rPr>
            <b/>
            <sz val="9"/>
            <color indexed="81"/>
            <rFont val="MS P ゴシック"/>
            <family val="3"/>
            <charset val="128"/>
          </rPr>
          <t>ｵﾌﾛｰﾄﾞ･ｱｰﾃｨｷｭﾚｰﾄ式
ﾒｰｶがｵﾌﾛｰﾄﾞ･ｱｰﾃｨｷｭﾚｰﾄ式だけなので、形式は入れない</t>
        </r>
        <r>
          <rPr>
            <sz val="9"/>
            <color indexed="81"/>
            <rFont val="MS P ゴシック"/>
            <family val="3"/>
            <charset val="128"/>
          </rPr>
          <t xml:space="preserve">
</t>
        </r>
      </text>
    </comment>
    <comment ref="AU163" authorId="0" shapeId="0">
      <text>
        <r>
          <rPr>
            <b/>
            <sz val="9"/>
            <color indexed="81"/>
            <rFont val="MS P ゴシック"/>
            <family val="3"/>
            <charset val="128"/>
          </rPr>
          <t>ｵﾌﾛｰﾄﾞ･ﾘｼﾞｯﾄﾞﾌﾚｰﾑ式
ﾒｰｶがｵﾌﾛｰﾄﾞ･ﾘｼﾞｯﾄﾞﾌﾚｰﾑ式だけなので、形式は入れない</t>
        </r>
        <r>
          <rPr>
            <sz val="9"/>
            <color indexed="81"/>
            <rFont val="MS P ゴシック"/>
            <family val="3"/>
            <charset val="128"/>
          </rPr>
          <t xml:space="preserve">
</t>
        </r>
      </text>
    </comment>
    <comment ref="AU165" authorId="0" shapeId="0">
      <text>
        <r>
          <rPr>
            <b/>
            <sz val="9"/>
            <color indexed="81"/>
            <rFont val="MS P ゴシック"/>
            <family val="3"/>
            <charset val="128"/>
          </rPr>
          <t>ｸﾛｰﾗ型･ﾀﾞﾝﾌﾟ式
ﾒｰｶがﾀﾞﾝﾌﾟ式だけなので、形式は入れない</t>
        </r>
      </text>
    </comment>
    <comment ref="AU166" authorId="0" shapeId="0">
      <text>
        <r>
          <rPr>
            <b/>
            <sz val="9"/>
            <color indexed="81"/>
            <rFont val="MS P ゴシック"/>
            <family val="3"/>
            <charset val="128"/>
          </rPr>
          <t>ｸﾛｰﾗ型･ﾀﾞﾝﾌﾟ式
ﾒｰｶがﾀﾞﾝﾌﾟ式だけなので、形式は入れない</t>
        </r>
      </text>
    </comment>
    <comment ref="AU169" authorId="0" shapeId="0">
      <text>
        <r>
          <rPr>
            <b/>
            <sz val="9"/>
            <color indexed="81"/>
            <rFont val="MS P ゴシック"/>
            <family val="3"/>
            <charset val="128"/>
          </rPr>
          <t>ｸﾛｰﾗ型･ﾀﾞﾝﾌﾟ式
ﾒｰｶがﾀﾞﾝﾌﾟ式だけなので、形式は入れない</t>
        </r>
      </text>
    </comment>
    <comment ref="AU170" authorId="0" shapeId="0">
      <text>
        <r>
          <rPr>
            <b/>
            <sz val="9"/>
            <color indexed="81"/>
            <rFont val="MS P ゴシック"/>
            <family val="3"/>
            <charset val="128"/>
          </rPr>
          <t>ｸﾛｰﾗ型･ﾀﾞﾝﾌﾟ式
ﾒｰｶがﾀﾞﾝﾌﾟ式だけなので、形式は入れない</t>
        </r>
      </text>
    </comment>
    <comment ref="AU171" authorId="0" shapeId="0">
      <text>
        <r>
          <rPr>
            <b/>
            <sz val="9"/>
            <color indexed="81"/>
            <rFont val="MS P ゴシック"/>
            <family val="3"/>
            <charset val="128"/>
          </rPr>
          <t>ｸﾛｰﾗ型･ﾀﾞﾝﾌﾟ式
ﾒｰｶがﾀﾞﾝﾌﾟ式だけなので、形式は入れない</t>
        </r>
      </text>
    </comment>
    <comment ref="AU172" authorId="0" shapeId="0">
      <text>
        <r>
          <rPr>
            <b/>
            <sz val="9"/>
            <color indexed="81"/>
            <rFont val="MS P ゴシック"/>
            <family val="3"/>
            <charset val="128"/>
          </rPr>
          <t>ｸﾛｰﾗ型･ﾀﾞﾝﾌﾟ式
ﾒｰｶがﾀﾞﾝﾌﾟ式だけなので、形式は入れない</t>
        </r>
      </text>
    </comment>
    <comment ref="AU179" authorId="0" shapeId="0">
      <text>
        <r>
          <rPr>
            <b/>
            <sz val="9"/>
            <color indexed="81"/>
            <rFont val="MS P ゴシック"/>
            <family val="3"/>
            <charset val="128"/>
          </rPr>
          <t>油圧駆動式ｳｲﾝﾁ･ﾗﾁｽｼﾞﾌﾞ型
ﾒｰｶが油圧駆動式ｳｲﾝﾁ･ﾗﾁｽｼﾞﾌﾞ型だけなので、形式は入れない</t>
        </r>
        <r>
          <rPr>
            <sz val="9"/>
            <color indexed="81"/>
            <rFont val="MS P ゴシック"/>
            <family val="3"/>
            <charset val="128"/>
          </rPr>
          <t xml:space="preserve">
</t>
        </r>
      </text>
    </comment>
    <comment ref="AU182" authorId="0" shapeId="0">
      <text>
        <r>
          <rPr>
            <b/>
            <sz val="9"/>
            <color indexed="81"/>
            <rFont val="MS P ゴシック"/>
            <family val="3"/>
            <charset val="128"/>
          </rPr>
          <t>油圧駆動式ｳｲﾝﾁ･ﾗﾁｽｼﾞﾌﾞ型
ﾒｰｶが油圧駆動式ｳｲﾝﾁ･ﾗﾁｽｼﾞﾌﾞ型だけなので、形式は入れない</t>
        </r>
        <r>
          <rPr>
            <sz val="9"/>
            <color indexed="81"/>
            <rFont val="MS P ゴシック"/>
            <family val="3"/>
            <charset val="128"/>
          </rPr>
          <t xml:space="preserve">
</t>
        </r>
      </text>
    </comment>
    <comment ref="AU188" authorId="0" shapeId="0">
      <text>
        <r>
          <rPr>
            <b/>
            <sz val="9"/>
            <color indexed="81"/>
            <rFont val="MS P ゴシック"/>
            <family val="3"/>
            <charset val="128"/>
          </rPr>
          <t>油圧伸縮ｼﾞﾌﾞ型
ﾒｰｶが油圧伸縮ｼﾞﾌﾞ型だけなので、形式は入れない</t>
        </r>
        <r>
          <rPr>
            <sz val="9"/>
            <color indexed="81"/>
            <rFont val="MS P ゴシック"/>
            <family val="3"/>
            <charset val="128"/>
          </rPr>
          <t xml:space="preserve">
</t>
        </r>
      </text>
    </comment>
    <comment ref="AU192" authorId="0" shapeId="0">
      <text>
        <r>
          <rPr>
            <b/>
            <sz val="9"/>
            <color indexed="81"/>
            <rFont val="MS P ゴシック"/>
            <family val="3"/>
            <charset val="128"/>
          </rPr>
          <t>油圧伸縮ｼﾞﾌﾞ型
ﾒｰｶが油圧伸縮ｼﾞﾌﾞ型だけなので、形式は入れない</t>
        </r>
        <r>
          <rPr>
            <sz val="9"/>
            <color indexed="81"/>
            <rFont val="MS P ゴシック"/>
            <family val="3"/>
            <charset val="128"/>
          </rPr>
          <t xml:space="preserve">
</t>
        </r>
      </text>
    </comment>
    <comment ref="AU198" authorId="0" shapeId="0">
      <text>
        <r>
          <rPr>
            <b/>
            <sz val="9"/>
            <color indexed="81"/>
            <rFont val="MS P ゴシック"/>
            <family val="3"/>
            <charset val="128"/>
          </rPr>
          <t>油圧伸縮ｼﾞﾌﾞ型・4脚式ﾐﾆｸﾚｰﾝ
ﾒｰｶが油圧伸縮ｼﾞﾌﾞ型・4脚式ﾐﾆｸﾚｰﾝだけなので、形式は入れない</t>
        </r>
        <r>
          <rPr>
            <sz val="9"/>
            <color indexed="81"/>
            <rFont val="MS P ゴシック"/>
            <family val="3"/>
            <charset val="128"/>
          </rPr>
          <t xml:space="preserve">
</t>
        </r>
      </text>
    </comment>
    <comment ref="AU204" authorId="0" shapeId="0">
      <text>
        <r>
          <rPr>
            <b/>
            <sz val="9"/>
            <color indexed="81"/>
            <rFont val="MS P ゴシック"/>
            <family val="3"/>
            <charset val="128"/>
          </rPr>
          <t>ｵｰﾙﾃﾚｰﾝｸﾚｰﾝ・油圧伸縮ｼﾞﾌﾞ型
ﾒｰｶがｵｰﾙﾃﾚｰﾝｸﾚｰﾝだけなので、形式は入れない</t>
        </r>
        <r>
          <rPr>
            <sz val="9"/>
            <color indexed="81"/>
            <rFont val="MS P ゴシック"/>
            <family val="3"/>
            <charset val="128"/>
          </rPr>
          <t xml:space="preserve">
</t>
        </r>
      </text>
    </comment>
    <comment ref="AU205" authorId="0" shapeId="0">
      <text>
        <r>
          <rPr>
            <b/>
            <sz val="9"/>
            <color indexed="81"/>
            <rFont val="MS P ゴシック"/>
            <family val="3"/>
            <charset val="128"/>
          </rPr>
          <t>ｵｰﾙﾃﾚｰﾝｸﾚｰﾝ・油圧伸縮ｼﾞﾌﾞ型
ﾒｰｶがｵｰﾙﾃﾚｰﾝｸﾚｰﾝだけなので、形式は入れない</t>
        </r>
        <r>
          <rPr>
            <sz val="9"/>
            <color indexed="81"/>
            <rFont val="MS P ゴシック"/>
            <family val="3"/>
            <charset val="128"/>
          </rPr>
          <t xml:space="preserve">
</t>
        </r>
      </text>
    </comment>
    <comment ref="AU206" authorId="0" shapeId="0">
      <text>
        <r>
          <rPr>
            <b/>
            <sz val="9"/>
            <color indexed="81"/>
            <rFont val="MS P ゴシック"/>
            <family val="3"/>
            <charset val="128"/>
          </rPr>
          <t>ｵｰﾙﾃﾚｰﾝｸﾚｰﾝ・油圧伸縮ｼﾞﾌﾞ型
ﾒｰｶがｵｰﾙﾃﾚｰﾝｸﾚｰﾝだけなので、形式は入れない</t>
        </r>
        <r>
          <rPr>
            <sz val="9"/>
            <color indexed="81"/>
            <rFont val="MS P ゴシック"/>
            <family val="3"/>
            <charset val="128"/>
          </rPr>
          <t xml:space="preserve">
</t>
        </r>
      </text>
    </comment>
    <comment ref="AU207" authorId="0" shapeId="0">
      <text>
        <r>
          <rPr>
            <b/>
            <sz val="9"/>
            <color indexed="81"/>
            <rFont val="MS P ゴシック"/>
            <family val="3"/>
            <charset val="128"/>
          </rPr>
          <t>ｵｰﾙﾃﾚｰﾝｸﾚｰﾝ・油圧伸縮ｼﾞﾌﾞ型
ﾒｰｶがｵｰﾙﾃﾚｰﾝｸﾚｰﾝだけなので、形式は入れない</t>
        </r>
        <r>
          <rPr>
            <sz val="9"/>
            <color indexed="81"/>
            <rFont val="MS P ゴシック"/>
            <family val="3"/>
            <charset val="128"/>
          </rPr>
          <t xml:space="preserve">
</t>
        </r>
      </text>
    </comment>
    <comment ref="AU328" authorId="0" shapeId="0">
      <text>
        <r>
          <rPr>
            <sz val="9"/>
            <color indexed="81"/>
            <rFont val="MS P ゴシック"/>
            <family val="3"/>
            <charset val="128"/>
          </rPr>
          <t xml:space="preserve">ｺﾏﾂは路床改良用と路盤再生用とあるが、形式は分けないで一緒に型式表示
</t>
        </r>
      </text>
    </comment>
    <comment ref="AX328" authorId="0" shapeId="0">
      <text>
        <r>
          <rPr>
            <sz val="9"/>
            <color indexed="81"/>
            <rFont val="MS P ゴシック"/>
            <family val="3"/>
            <charset val="128"/>
          </rPr>
          <t xml:space="preserve">ｽﾀﾋﾞﾗｲｻﾞ_路床改良用_ｺﾏﾂ
</t>
        </r>
      </text>
    </comment>
    <comment ref="AU329" authorId="0" shapeId="0">
      <text>
        <r>
          <rPr>
            <b/>
            <sz val="9"/>
            <color indexed="81"/>
            <rFont val="MS P ゴシック"/>
            <family val="3"/>
            <charset val="128"/>
          </rPr>
          <t>路床改良用
ﾒｰｶが路床改良用だけなので、形式は入れない</t>
        </r>
        <r>
          <rPr>
            <sz val="9"/>
            <color indexed="81"/>
            <rFont val="MS P ゴシック"/>
            <family val="3"/>
            <charset val="128"/>
          </rPr>
          <t xml:space="preserve">
</t>
        </r>
      </text>
    </comment>
    <comment ref="AU330" authorId="0" shapeId="0">
      <text>
        <r>
          <rPr>
            <b/>
            <sz val="9"/>
            <color indexed="81"/>
            <rFont val="MS P ゴシック"/>
            <family val="3"/>
            <charset val="128"/>
          </rPr>
          <t xml:space="preserve">路盤再生用
ﾒｰｶが路盤再生用だけなので、形式は入れない
</t>
        </r>
        <r>
          <rPr>
            <sz val="9"/>
            <color indexed="81"/>
            <rFont val="MS P ゴシック"/>
            <family val="3"/>
            <charset val="128"/>
          </rPr>
          <t xml:space="preserve">
</t>
        </r>
      </text>
    </comment>
    <comment ref="AU331" authorId="0" shapeId="0">
      <text>
        <r>
          <rPr>
            <b/>
            <sz val="9"/>
            <color indexed="81"/>
            <rFont val="MS P ゴシック"/>
            <family val="3"/>
            <charset val="128"/>
          </rPr>
          <t xml:space="preserve">路盤再生用
ﾒｰｶが路盤再生用だけなので、形式は入れない
</t>
        </r>
        <r>
          <rPr>
            <sz val="9"/>
            <color indexed="81"/>
            <rFont val="MS P ゴシック"/>
            <family val="3"/>
            <charset val="128"/>
          </rPr>
          <t xml:space="preserve">
</t>
        </r>
      </text>
    </comment>
    <comment ref="AU332" authorId="0" shapeId="0">
      <text>
        <r>
          <rPr>
            <b/>
            <sz val="9"/>
            <color indexed="81"/>
            <rFont val="MS P ゴシック"/>
            <family val="3"/>
            <charset val="128"/>
          </rPr>
          <t xml:space="preserve">路盤再生用
ﾒｰｶが路盤再生用だけなので、形式は入れない
</t>
        </r>
        <r>
          <rPr>
            <sz val="9"/>
            <color indexed="81"/>
            <rFont val="MS P ゴシック"/>
            <family val="3"/>
            <charset val="128"/>
          </rPr>
          <t xml:space="preserve">
</t>
        </r>
      </text>
    </comment>
    <comment ref="AU333" authorId="0" shapeId="0">
      <text>
        <r>
          <rPr>
            <sz val="9"/>
            <color indexed="81"/>
            <rFont val="MS P ゴシック"/>
            <family val="3"/>
            <charset val="128"/>
          </rPr>
          <t xml:space="preserve">ｺﾏﾂは路床改良用と路盤再生用とあるが、形式は分けないで一緒に型式表示
</t>
        </r>
      </text>
    </comment>
    <comment ref="AX333" authorId="0" shapeId="0">
      <text>
        <r>
          <rPr>
            <b/>
            <sz val="9"/>
            <color indexed="81"/>
            <rFont val="MS P ゴシック"/>
            <family val="3"/>
            <charset val="128"/>
          </rPr>
          <t>ｽﾀﾋﾞﾗｲｻﾞ_路盤再生用_ｺﾏﾂ</t>
        </r>
      </text>
    </comment>
    <comment ref="AU334" authorId="0" shapeId="0">
      <text>
        <r>
          <rPr>
            <b/>
            <sz val="9"/>
            <color indexed="81"/>
            <rFont val="MS P ゴシック"/>
            <family val="3"/>
            <charset val="128"/>
          </rPr>
          <t xml:space="preserve">路盤再生用
ﾒｰｶが路盤再生用だけなので、形式は入れない
</t>
        </r>
        <r>
          <rPr>
            <sz val="9"/>
            <color indexed="81"/>
            <rFont val="MS P ゴシック"/>
            <family val="3"/>
            <charset val="128"/>
          </rPr>
          <t xml:space="preserve">
</t>
        </r>
      </text>
    </comment>
    <comment ref="AU335" authorId="0" shapeId="0">
      <text>
        <r>
          <rPr>
            <b/>
            <sz val="9"/>
            <color indexed="81"/>
            <rFont val="MS P ゴシック"/>
            <family val="3"/>
            <charset val="128"/>
          </rPr>
          <t>ﾏｶﾀﾞﾑ
ﾒｰｶがﾏｶﾀﾞﾑだけなので、形式は入れない</t>
        </r>
        <r>
          <rPr>
            <sz val="9"/>
            <color indexed="81"/>
            <rFont val="MS P ゴシック"/>
            <family val="3"/>
            <charset val="128"/>
          </rPr>
          <t xml:space="preserve">
</t>
        </r>
      </text>
    </comment>
    <comment ref="AU336" authorId="0" shapeId="0">
      <text>
        <r>
          <rPr>
            <b/>
            <sz val="9"/>
            <color indexed="81"/>
            <rFont val="MS P ゴシック"/>
            <family val="3"/>
            <charset val="128"/>
          </rPr>
          <t>ﾏｶﾀﾞﾑ
ﾒｰｶがﾏｶﾀﾞﾑだけなので、形式は入れない</t>
        </r>
        <r>
          <rPr>
            <sz val="9"/>
            <color indexed="81"/>
            <rFont val="MS P ゴシック"/>
            <family val="3"/>
            <charset val="128"/>
          </rPr>
          <t xml:space="preserve">
</t>
        </r>
      </text>
    </comment>
    <comment ref="AU337" authorId="0" shapeId="0">
      <text>
        <r>
          <rPr>
            <sz val="9"/>
            <color indexed="81"/>
            <rFont val="MS P ゴシック"/>
            <family val="3"/>
            <charset val="128"/>
          </rPr>
          <t xml:space="preserve">ｻｶｲはﾏｶﾀﾞﾑと振動ﾏｶﾀﾞﾑとあるが、形式を分けないで一緒に型式表示
</t>
        </r>
      </text>
    </comment>
    <comment ref="AX337" authorId="0" shapeId="0">
      <text>
        <r>
          <rPr>
            <sz val="9"/>
            <color indexed="81"/>
            <rFont val="MS P ゴシック"/>
            <family val="3"/>
            <charset val="128"/>
          </rPr>
          <t xml:space="preserve">ﾛｰﾄﾞﾛｰﾗ_ﾏｶﾀﾞﾑ_ｻｶｲ
</t>
        </r>
      </text>
    </comment>
    <comment ref="AU338" authorId="0" shapeId="0">
      <text>
        <r>
          <rPr>
            <b/>
            <sz val="9"/>
            <color indexed="81"/>
            <rFont val="MS P ゴシック"/>
            <family val="3"/>
            <charset val="128"/>
          </rPr>
          <t>ﾏｶﾀﾞﾑ
ﾒｰｶがﾏｶﾀﾞﾑだけなので、形式は入れない</t>
        </r>
        <r>
          <rPr>
            <sz val="9"/>
            <color indexed="81"/>
            <rFont val="MS P ゴシック"/>
            <family val="3"/>
            <charset val="128"/>
          </rPr>
          <t xml:space="preserve">
</t>
        </r>
      </text>
    </comment>
    <comment ref="AU339" authorId="0" shapeId="0">
      <text>
        <r>
          <rPr>
            <b/>
            <sz val="9"/>
            <color indexed="81"/>
            <rFont val="MS P ゴシック"/>
            <family val="3"/>
            <charset val="128"/>
          </rPr>
          <t>ﾏｶﾀﾞﾑ
ﾒｰｶがﾏｶﾀﾞﾑだけなので、形式は入れない</t>
        </r>
        <r>
          <rPr>
            <sz val="9"/>
            <color indexed="81"/>
            <rFont val="MS P ゴシック"/>
            <family val="3"/>
            <charset val="128"/>
          </rPr>
          <t xml:space="preserve">
</t>
        </r>
      </text>
    </comment>
    <comment ref="AU340" authorId="0" shapeId="0">
      <text>
        <r>
          <rPr>
            <sz val="9"/>
            <color indexed="81"/>
            <rFont val="MS P ゴシック"/>
            <family val="3"/>
            <charset val="128"/>
          </rPr>
          <t xml:space="preserve">ｻｶｲはﾏｶﾀﾞﾑと振動ﾏｶﾀﾞﾑとあるが、形式を分けないで一緒に型式表示
</t>
        </r>
      </text>
    </comment>
    <comment ref="AX340" authorId="0" shapeId="0">
      <text>
        <r>
          <rPr>
            <sz val="9"/>
            <color indexed="81"/>
            <rFont val="MS P ゴシック"/>
            <family val="3"/>
            <charset val="128"/>
          </rPr>
          <t xml:space="preserve">振動ﾏｶﾀﾞﾑ
</t>
        </r>
      </text>
    </comment>
    <comment ref="AU341"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2"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3"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4"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5"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6" authorId="0" shapeId="0">
      <text>
        <r>
          <rPr>
            <sz val="9"/>
            <color indexed="81"/>
            <rFont val="MS P ゴシック"/>
            <family val="3"/>
            <charset val="128"/>
          </rPr>
          <t xml:space="preserve">ｻｶｲは普通と振動ﾀｲﾔﾛｰﾗとあるが、形式を分けないで一緒に型式表示
</t>
        </r>
      </text>
    </comment>
    <comment ref="AX346" authorId="0" shapeId="0">
      <text>
        <r>
          <rPr>
            <sz val="9"/>
            <color indexed="81"/>
            <rFont val="MS P ゴシック"/>
            <family val="3"/>
            <charset val="128"/>
          </rPr>
          <t xml:space="preserve">ﾀｲﾔﾛｰﾗ_普通_ｻｶｲ
</t>
        </r>
      </text>
    </comment>
    <comment ref="AU347"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8" authorId="0" shapeId="0">
      <text>
        <r>
          <rPr>
            <b/>
            <sz val="9"/>
            <color indexed="81"/>
            <rFont val="MS P ゴシック"/>
            <family val="3"/>
            <charset val="128"/>
          </rPr>
          <t>普通型
ﾒｰｶが普通型だけなので、形式は入れない</t>
        </r>
        <r>
          <rPr>
            <sz val="9"/>
            <color indexed="81"/>
            <rFont val="MS P ゴシック"/>
            <family val="3"/>
            <charset val="128"/>
          </rPr>
          <t xml:space="preserve">
</t>
        </r>
      </text>
    </comment>
    <comment ref="AU349" authorId="0" shapeId="0">
      <text>
        <r>
          <rPr>
            <sz val="9"/>
            <color indexed="81"/>
            <rFont val="MS P ゴシック"/>
            <family val="3"/>
            <charset val="128"/>
          </rPr>
          <t xml:space="preserve">ｻｶｲは普通と振動ﾀｲﾔﾛｰﾗとあるが、形式を分けないで一緒に型式表示
</t>
        </r>
      </text>
    </comment>
    <comment ref="AX349" authorId="0" shapeId="0">
      <text>
        <r>
          <rPr>
            <sz val="9"/>
            <color indexed="81"/>
            <rFont val="MS P ゴシック"/>
            <family val="3"/>
            <charset val="128"/>
          </rPr>
          <t xml:space="preserve">ﾛｰﾄﾞﾛｰﾗ_振動ﾏｶﾀﾞﾑ_ｻｶｲ
</t>
        </r>
      </text>
    </comment>
    <comment ref="AU373"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4"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5"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6"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7"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8"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79"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80" authorId="0" shapeId="0">
      <text>
        <r>
          <rPr>
            <b/>
            <sz val="9"/>
            <color indexed="81"/>
            <rFont val="MS P ゴシック"/>
            <family val="3"/>
            <charset val="128"/>
          </rPr>
          <t>形式は決められない（どっちでもよい）</t>
        </r>
        <r>
          <rPr>
            <sz val="9"/>
            <color indexed="81"/>
            <rFont val="MS P ゴシック"/>
            <family val="3"/>
            <charset val="128"/>
          </rPr>
          <t xml:space="preserve">
</t>
        </r>
      </text>
    </comment>
    <comment ref="AU385" authorId="0" shapeId="0">
      <text>
        <r>
          <rPr>
            <b/>
            <sz val="9"/>
            <color indexed="81"/>
            <rFont val="MS P ゴシック"/>
            <family val="3"/>
            <charset val="128"/>
          </rPr>
          <t>ｸﾛｰﾗ型
ﾒｰｶがｸﾛｰﾗ型だけなので、形式は入れない</t>
        </r>
        <r>
          <rPr>
            <sz val="9"/>
            <color indexed="81"/>
            <rFont val="MS P ゴシック"/>
            <family val="3"/>
            <charset val="128"/>
          </rPr>
          <t xml:space="preserve">
</t>
        </r>
      </text>
    </comment>
    <comment ref="BM395" authorId="0" shapeId="0">
      <text>
        <r>
          <rPr>
            <b/>
            <sz val="9"/>
            <color indexed="81"/>
            <rFont val="MS P ゴシック"/>
            <family val="3"/>
            <charset val="128"/>
          </rPr>
          <t>路床改良用＋路盤再生用</t>
        </r>
      </text>
    </comment>
    <comment ref="AU396" authorId="0" shapeId="0">
      <text>
        <r>
          <rPr>
            <b/>
            <sz val="9"/>
            <color indexed="81"/>
            <rFont val="MS P ゴシック"/>
            <family val="3"/>
            <charset val="128"/>
          </rPr>
          <t>乳剤頒布装置付ｱｽﾌｧﾙﾄﾌｨﾆｯｼｬ
ﾒｰｶが乳剤頒布装置付ｱｽﾌｧﾙﾄﾌｨﾆｯｼｬだけなので、形式は入れない</t>
        </r>
      </text>
    </comment>
    <comment ref="AU398" authorId="0" shapeId="0">
      <text>
        <r>
          <rPr>
            <b/>
            <sz val="9"/>
            <color indexed="81"/>
            <rFont val="MS P ゴシック"/>
            <family val="3"/>
            <charset val="128"/>
          </rPr>
          <t>ﾎｲｰﾙ式･廃材積込装置付
ﾒｰｶがﾎｲｰﾙ式･廃材積込装置付だけなので、形式は入れない</t>
        </r>
        <r>
          <rPr>
            <sz val="9"/>
            <color indexed="81"/>
            <rFont val="MS P ゴシック"/>
            <family val="3"/>
            <charset val="128"/>
          </rPr>
          <t xml:space="preserve">
</t>
        </r>
      </text>
    </comment>
    <comment ref="BI417" authorId="0" shapeId="0">
      <text>
        <r>
          <rPr>
            <sz val="9"/>
            <color indexed="81"/>
            <rFont val="MS P ゴシック"/>
            <family val="3"/>
            <charset val="128"/>
          </rPr>
          <t xml:space="preserve">ﾏｶﾀﾞﾑ＋振動ﾏｶﾀﾞﾑ
</t>
        </r>
      </text>
    </comment>
  </commentList>
</comments>
</file>

<file path=xl/sharedStrings.xml><?xml version="1.0" encoding="utf-8"?>
<sst xmlns="http://schemas.openxmlformats.org/spreadsheetml/2006/main" count="43720" uniqueCount="12698">
  <si>
    <t>年</t>
    <rPh sb="0" eb="1">
      <t>ネン</t>
    </rPh>
    <phoneticPr fontId="3"/>
  </si>
  <si>
    <t>月</t>
    <rPh sb="0" eb="1">
      <t>ツキ</t>
    </rPh>
    <phoneticPr fontId="3"/>
  </si>
  <si>
    <t>会社名</t>
    <rPh sb="0" eb="2">
      <t>カイシャ</t>
    </rPh>
    <rPh sb="2" eb="3">
      <t>メイ</t>
    </rPh>
    <phoneticPr fontId="3"/>
  </si>
  <si>
    <t>会社コード</t>
    <rPh sb="0" eb="2">
      <t>カイシャ</t>
    </rPh>
    <phoneticPr fontId="3"/>
  </si>
  <si>
    <t>整理番号</t>
    <rPh sb="0" eb="2">
      <t>セイリ</t>
    </rPh>
    <rPh sb="2" eb="4">
      <t>バンゴウ</t>
    </rPh>
    <phoneticPr fontId="3"/>
  </si>
  <si>
    <t>東京都</t>
    <rPh sb="0" eb="2">
      <t>トウキョウ</t>
    </rPh>
    <rPh sb="2" eb="3">
      <t>ト</t>
    </rPh>
    <phoneticPr fontId="3"/>
  </si>
  <si>
    <t>（千円）</t>
    <rPh sb="1" eb="3">
      <t>センエン</t>
    </rPh>
    <phoneticPr fontId="3"/>
  </si>
  <si>
    <t>（台）</t>
    <rPh sb="1" eb="2">
      <t>ダイ</t>
    </rPh>
    <phoneticPr fontId="3"/>
  </si>
  <si>
    <t>主な管理機械</t>
    <rPh sb="0" eb="1">
      <t>オモ</t>
    </rPh>
    <rPh sb="2" eb="4">
      <t>カンリ</t>
    </rPh>
    <rPh sb="4" eb="6">
      <t>キカイ</t>
    </rPh>
    <phoneticPr fontId="3"/>
  </si>
  <si>
    <t>機械管理台数</t>
    <rPh sb="0" eb="2">
      <t>キカイ</t>
    </rPh>
    <rPh sb="2" eb="4">
      <t>カンリ</t>
    </rPh>
    <rPh sb="4" eb="6">
      <t>ダイスウ</t>
    </rPh>
    <phoneticPr fontId="3"/>
  </si>
  <si>
    <t>形　式</t>
    <rPh sb="0" eb="1">
      <t>カタチ</t>
    </rPh>
    <rPh sb="2" eb="3">
      <t>シキ</t>
    </rPh>
    <phoneticPr fontId="3"/>
  </si>
  <si>
    <t>①</t>
    <phoneticPr fontId="3"/>
  </si>
  <si>
    <t>No.</t>
    <phoneticPr fontId="3"/>
  </si>
  <si>
    <t>機関出力
(kW)</t>
    <phoneticPr fontId="3"/>
  </si>
  <si>
    <t>小分類</t>
    <rPh sb="0" eb="1">
      <t>ショウ</t>
    </rPh>
    <rPh sb="1" eb="3">
      <t>ブンルイ</t>
    </rPh>
    <phoneticPr fontId="3"/>
  </si>
  <si>
    <t xml:space="preserve">管理している建設機械の取得額の合計 </t>
    <rPh sb="0" eb="2">
      <t>カンリ</t>
    </rPh>
    <rPh sb="6" eb="8">
      <t>ケンセツ</t>
    </rPh>
    <rPh sb="8" eb="10">
      <t>キカイ</t>
    </rPh>
    <rPh sb="11" eb="13">
      <t>シュトク</t>
    </rPh>
    <rPh sb="13" eb="14">
      <t>ガク</t>
    </rPh>
    <rPh sb="15" eb="17">
      <t>ゴウケイ</t>
    </rPh>
    <phoneticPr fontId="3"/>
  </si>
  <si>
    <t>ﾒｰｶ名</t>
    <rPh sb="3" eb="4">
      <t>メイ</t>
    </rPh>
    <phoneticPr fontId="3"/>
  </si>
  <si>
    <t>ｺﾏﾂ</t>
  </si>
  <si>
    <t>ｱｲﾁｺｰﾎﾟﾚｰｼｮﾝ</t>
  </si>
  <si>
    <t>ｸﾎﾞﾀ</t>
  </si>
  <si>
    <t>ﾀﾀﾞﾉ</t>
  </si>
  <si>
    <t>ﾃﾞﾏｰｸﾞ</t>
  </si>
  <si>
    <t>ﾐﾂﾋﾞｼｼﾞｭｳｺｳｷﾞｮｳ</t>
    <phoneticPr fontId="3"/>
  </si>
  <si>
    <t>ｽﾐﾄﾓｹﾝｷ</t>
    <phoneticPr fontId="3"/>
  </si>
  <si>
    <t>ｷｬﾀﾋﾟﾗｰ</t>
    <phoneticPr fontId="3"/>
  </si>
  <si>
    <t>ﾆﾎﾝｼｬﾘｮｳｾｲｿﾞｳ</t>
    <phoneticPr fontId="3"/>
  </si>
  <si>
    <t>ｺｸﾄﾞｶｲﾊﾂｺｳｷﾞｮｳ</t>
    <phoneticPr fontId="3"/>
  </si>
  <si>
    <t>ｶﾄｳｾｲｻｸｼｮ</t>
    <phoneticPr fontId="3"/>
  </si>
  <si>
    <t>ｺﾍﾞﾙｺｹﾝｷ</t>
    <phoneticPr fontId="3"/>
  </si>
  <si>
    <t>ﾀｹｳﾁｾｲｻｸｼｮ</t>
    <phoneticPr fontId="3"/>
  </si>
  <si>
    <t>ﾃｨｰｼｰｴﾑ</t>
    <phoneticPr fontId="3"/>
  </si>
  <si>
    <t>ﾋﾀﾁｹﾝｷ</t>
    <phoneticPr fontId="3"/>
  </si>
  <si>
    <t>ﾓﾛｵｶ</t>
    <phoneticPr fontId="3"/>
  </si>
  <si>
    <t>ｲｽｽﾞ</t>
    <phoneticPr fontId="3"/>
  </si>
  <si>
    <t>ﾋﾉ</t>
    <phoneticPr fontId="3"/>
  </si>
  <si>
    <t>ﾐﾂﾋﾞｼﾌｿｳﾄﾗｯｸﾊﾞｽ</t>
    <phoneticPr fontId="3"/>
  </si>
  <si>
    <t>ﾏｴﾀﾞｾｲｻｸｼｮ</t>
    <phoneticPr fontId="3"/>
  </si>
  <si>
    <t>ﾋﾀﾁｽﾐﾄﾓｼﾞｭｳｷｶｲｹﾝｷｸﾚｰﾝ</t>
    <phoneticPr fontId="3"/>
  </si>
  <si>
    <t>ｵｶﾞﾜｾｲｻｸｼｮ</t>
    <phoneticPr fontId="3"/>
  </si>
  <si>
    <t>ｷﾀｶﾞﾜﾃｯｺｳｼｮ</t>
    <phoneticPr fontId="3"/>
  </si>
  <si>
    <t>ｴﾊﾞﾗｾｲｻｸｼｮ</t>
    <phoneticPr fontId="3"/>
  </si>
  <si>
    <t>ﾊﾝﾀｷｶｲ</t>
    <phoneticPr fontId="3"/>
  </si>
  <si>
    <t>取得年</t>
    <rPh sb="0" eb="2">
      <t>シュトク</t>
    </rPh>
    <rPh sb="2" eb="3">
      <t>ネン</t>
    </rPh>
    <phoneticPr fontId="3"/>
  </si>
  <si>
    <t>H01</t>
    <phoneticPr fontId="3"/>
  </si>
  <si>
    <t>H02</t>
    <phoneticPr fontId="3"/>
  </si>
  <si>
    <t>H03</t>
  </si>
  <si>
    <t>H04</t>
  </si>
  <si>
    <t>H05</t>
  </si>
  <si>
    <t>H06</t>
  </si>
  <si>
    <t>H07</t>
  </si>
  <si>
    <t>H08</t>
  </si>
  <si>
    <t>H09</t>
  </si>
  <si>
    <t>H10</t>
  </si>
  <si>
    <t>H11</t>
  </si>
  <si>
    <t>H12</t>
  </si>
  <si>
    <t>H13</t>
  </si>
  <si>
    <t>H14</t>
  </si>
  <si>
    <t>H15</t>
  </si>
  <si>
    <t>H16</t>
  </si>
  <si>
    <t>H17</t>
  </si>
  <si>
    <t>H18</t>
  </si>
  <si>
    <t>H19</t>
  </si>
  <si>
    <t>H20</t>
  </si>
  <si>
    <t>H21</t>
  </si>
  <si>
    <t>H22</t>
  </si>
  <si>
    <t>H23</t>
  </si>
  <si>
    <t>H24</t>
  </si>
  <si>
    <t>H25</t>
  </si>
  <si>
    <t>H26</t>
  </si>
  <si>
    <t>機械名</t>
    <rPh sb="0" eb="2">
      <t>キカイ</t>
    </rPh>
    <rPh sb="2" eb="3">
      <t>メイ</t>
    </rPh>
    <phoneticPr fontId="3"/>
  </si>
  <si>
    <t>ﾌﾞﾙﾄﾞｰｻﾞ</t>
  </si>
  <si>
    <t>ﾎｲｰﾙﾛｰﾀﾞ</t>
  </si>
  <si>
    <t>ﾄﾗｯｸ</t>
  </si>
  <si>
    <t>ｸﾛｰﾗｸﾚｰﾝ</t>
  </si>
  <si>
    <t>ﾗﾌﾃﾚｰﾝｸﾚｰﾝ</t>
  </si>
  <si>
    <t>高所作業車</t>
  </si>
  <si>
    <t>ﾓｰﾀｸﾞﾚｰﾀﾞ</t>
  </si>
  <si>
    <t>ﾛｰﾄﾞﾛｰﾗ</t>
  </si>
  <si>
    <t>ﾀｲﾔﾛｰﾗ</t>
  </si>
  <si>
    <t>ｱｽﾌｧﾙﾄﾌｨﾆｯｼｬ</t>
  </si>
  <si>
    <t>空気圧縮機</t>
  </si>
  <si>
    <t>発動発電機</t>
  </si>
  <si>
    <t>ﾗｲﾄﾊﾞﾝ</t>
  </si>
  <si>
    <t>草刈機</t>
  </si>
  <si>
    <t>該当する機械がない</t>
    <rPh sb="0" eb="2">
      <t>ガイトウ</t>
    </rPh>
    <rPh sb="4" eb="6">
      <t>キカイ</t>
    </rPh>
    <phoneticPr fontId="3"/>
  </si>
  <si>
    <t>処分年</t>
    <rPh sb="0" eb="2">
      <t>ショブン</t>
    </rPh>
    <rPh sb="2" eb="3">
      <t>ネン</t>
    </rPh>
    <phoneticPr fontId="3"/>
  </si>
  <si>
    <t>H24</t>
    <phoneticPr fontId="3"/>
  </si>
  <si>
    <t>H25</t>
    <phoneticPr fontId="3"/>
  </si>
  <si>
    <t>H26</t>
    <phoneticPr fontId="3"/>
  </si>
  <si>
    <t>H20</t>
    <phoneticPr fontId="3"/>
  </si>
  <si>
    <t>H21</t>
    <phoneticPr fontId="3"/>
  </si>
  <si>
    <t>H22</t>
    <phoneticPr fontId="3"/>
  </si>
  <si>
    <t>H23</t>
    <phoneticPr fontId="3"/>
  </si>
  <si>
    <t>S55</t>
    <phoneticPr fontId="3"/>
  </si>
  <si>
    <t>S56</t>
    <phoneticPr fontId="3"/>
  </si>
  <si>
    <t>S57</t>
  </si>
  <si>
    <t>S58</t>
  </si>
  <si>
    <t>S59</t>
  </si>
  <si>
    <t>S60</t>
  </si>
  <si>
    <t>S61</t>
  </si>
  <si>
    <t>S62</t>
  </si>
  <si>
    <t>S63</t>
  </si>
  <si>
    <t>都道府県</t>
    <rPh sb="0" eb="4">
      <t>トドウフケン</t>
    </rPh>
    <phoneticPr fontId="3"/>
  </si>
  <si>
    <t>北海道</t>
  </si>
  <si>
    <t>岩手県</t>
  </si>
  <si>
    <t>宮城県</t>
  </si>
  <si>
    <t>山形県</t>
  </si>
  <si>
    <t>秋田県</t>
  </si>
  <si>
    <t>青森県</t>
  </si>
  <si>
    <t>福島県</t>
  </si>
  <si>
    <t>沖縄県</t>
  </si>
  <si>
    <t>茨城県</t>
  </si>
  <si>
    <t>群馬県</t>
  </si>
  <si>
    <t>埼玉県</t>
  </si>
  <si>
    <t>山梨県</t>
  </si>
  <si>
    <t>神奈川県</t>
  </si>
  <si>
    <t>千葉県</t>
  </si>
  <si>
    <t>長野県</t>
  </si>
  <si>
    <t>東京都</t>
  </si>
  <si>
    <t>栃木県</t>
  </si>
  <si>
    <t>新潟県</t>
  </si>
  <si>
    <t>石川県</t>
  </si>
  <si>
    <t>富山県</t>
  </si>
  <si>
    <t>愛知県</t>
  </si>
  <si>
    <t>岐阜県</t>
  </si>
  <si>
    <t>三重県</t>
  </si>
  <si>
    <t>静岡県</t>
  </si>
  <si>
    <t>京都府</t>
  </si>
  <si>
    <t>滋賀県</t>
  </si>
  <si>
    <t>大阪府</t>
  </si>
  <si>
    <t>奈良県</t>
  </si>
  <si>
    <t>福井県</t>
  </si>
  <si>
    <t>兵庫県</t>
  </si>
  <si>
    <t>和歌山県</t>
  </si>
  <si>
    <t>岡山県</t>
  </si>
  <si>
    <t>広島県</t>
  </si>
  <si>
    <t>山口県</t>
  </si>
  <si>
    <t>鳥取県</t>
  </si>
  <si>
    <t>島根県</t>
  </si>
  <si>
    <t>愛媛県</t>
  </si>
  <si>
    <t>香川県</t>
  </si>
  <si>
    <t>高知県</t>
  </si>
  <si>
    <t>徳島県</t>
  </si>
  <si>
    <t>宮崎県</t>
  </si>
  <si>
    <t>熊本県</t>
  </si>
  <si>
    <t>佐賀県</t>
  </si>
  <si>
    <t>鹿児島県</t>
  </si>
  <si>
    <t>大分県</t>
  </si>
  <si>
    <t>長崎県</t>
  </si>
  <si>
    <t>福岡県</t>
  </si>
  <si>
    <t>ﾄﾖﾀｼﾞﾄﾞｳｼｬ</t>
    <phoneticPr fontId="3"/>
  </si>
  <si>
    <t>ﾏﾂﾀﾞ</t>
    <phoneticPr fontId="3"/>
  </si>
  <si>
    <t>ｷｮｸﾄｳｶｲﾊﾂｺｳｷﾞｮｳ</t>
    <phoneticPr fontId="3"/>
  </si>
  <si>
    <t>ｼﾝﾒｲﾜｺｳｷﾞｮｳ</t>
    <phoneticPr fontId="3"/>
  </si>
  <si>
    <t>ｺｼﾊﾗ</t>
    <phoneticPr fontId="3"/>
  </si>
  <si>
    <t>ﾐﾂｲﾐｲｹｾｲｻｸｼｮ</t>
    <phoneticPr fontId="3"/>
  </si>
  <si>
    <t>ﾄｳﾎｳﾁｶｺｳｷ</t>
    <phoneticPr fontId="3"/>
  </si>
  <si>
    <t>ﾜｲﾋﾞｰｴﾑ</t>
    <phoneticPr fontId="3"/>
  </si>
  <si>
    <t>ｻﾝﾜｷｻﾞｲ</t>
    <phoneticPr fontId="3"/>
  </si>
  <si>
    <t>ｻﾝﾜｷｺｳ</t>
    <phoneticPr fontId="3"/>
  </si>
  <si>
    <t>ﾌﾙｶﾜﾛｯｸﾄﾞﾘﾙ</t>
    <phoneticPr fontId="3"/>
  </si>
  <si>
    <t>ﾘｭｳｷｴﾝｼﾞﾆｱﾘﾝｸﾞ</t>
    <phoneticPr fontId="3"/>
  </si>
  <si>
    <t>ﾔﾏﾓﾄﾛｯｸﾏｼﾝ</t>
    <phoneticPr fontId="3"/>
  </si>
  <si>
    <t>ｳﾞｨﾙﾄｹﾞﾝ</t>
    <phoneticPr fontId="3"/>
  </si>
  <si>
    <t>ﾎﾞｰﾏｸ</t>
    <phoneticPr fontId="3"/>
  </si>
  <si>
    <t>ﾆｲｶﾞﾀﾃｯｺｳｼｮ</t>
    <phoneticPr fontId="3"/>
  </si>
  <si>
    <t>ｺﾞﾒｺ</t>
    <phoneticPr fontId="3"/>
  </si>
  <si>
    <t>ﾎｸｴﾂｺｳｷﾞｮｳ</t>
    <phoneticPr fontId="3"/>
  </si>
  <si>
    <t>ﾃﾞﾝﾖｰ</t>
    <phoneticPr fontId="3"/>
  </si>
  <si>
    <t>ﾂﾙﾐｾｲｻｸｼｮ</t>
    <phoneticPr fontId="3"/>
  </si>
  <si>
    <t>小型ﾊﾞｯｸﾎｳ(ｸﾛｰﾗ型)</t>
    <rPh sb="13" eb="14">
      <t>カタ</t>
    </rPh>
    <phoneticPr fontId="3"/>
  </si>
  <si>
    <t>ﾊﾞｯｸﾎｳ(ｸﾛｰﾗ型)</t>
    <rPh sb="11" eb="12">
      <t>カタ</t>
    </rPh>
    <phoneticPr fontId="3"/>
  </si>
  <si>
    <t>大・中分類</t>
    <rPh sb="0" eb="1">
      <t>ダイ</t>
    </rPh>
    <rPh sb="2" eb="3">
      <t>チュウ</t>
    </rPh>
    <rPh sb="3" eb="5">
      <t>ブンルイ</t>
    </rPh>
    <phoneticPr fontId="3"/>
  </si>
  <si>
    <t>細分類</t>
    <rPh sb="0" eb="1">
      <t>サイ</t>
    </rPh>
    <rPh sb="1" eb="3">
      <t>ブンルイ</t>
    </rPh>
    <phoneticPr fontId="3"/>
  </si>
  <si>
    <t>細細分類</t>
    <rPh sb="0" eb="1">
      <t>コマ</t>
    </rPh>
    <rPh sb="1" eb="2">
      <t>サイ</t>
    </rPh>
    <rPh sb="2" eb="4">
      <t>ブンルイ</t>
    </rPh>
    <phoneticPr fontId="3"/>
  </si>
  <si>
    <t>４．維持修理実績</t>
    <rPh sb="2" eb="4">
      <t>イジ</t>
    </rPh>
    <phoneticPr fontId="3"/>
  </si>
  <si>
    <t>２．取得実績</t>
    <rPh sb="4" eb="6">
      <t>ジッセキ</t>
    </rPh>
    <phoneticPr fontId="3"/>
  </si>
  <si>
    <t>１．保有・使用機械の概要</t>
    <rPh sb="2" eb="4">
      <t>ホユウ</t>
    </rPh>
    <rPh sb="5" eb="7">
      <t>シヨウ</t>
    </rPh>
    <rPh sb="7" eb="9">
      <t>キカイ</t>
    </rPh>
    <rPh sb="10" eb="12">
      <t>ガイヨウ</t>
    </rPh>
    <phoneticPr fontId="3"/>
  </si>
  <si>
    <t>例1</t>
    <rPh sb="0" eb="1">
      <t>レイ</t>
    </rPh>
    <phoneticPr fontId="3"/>
  </si>
  <si>
    <t>例2</t>
    <rPh sb="0" eb="1">
      <t>レイ</t>
    </rPh>
    <phoneticPr fontId="3"/>
  </si>
  <si>
    <t>所在地</t>
    <rPh sb="0" eb="3">
      <t>ショザイチ</t>
    </rPh>
    <phoneticPr fontId="3"/>
  </si>
  <si>
    <t>担当部署</t>
    <rPh sb="0" eb="2">
      <t>タントウ</t>
    </rPh>
    <rPh sb="2" eb="4">
      <t>ブショ</t>
    </rPh>
    <phoneticPr fontId="3"/>
  </si>
  <si>
    <t>電話番号</t>
    <rPh sb="0" eb="2">
      <t>デンワ</t>
    </rPh>
    <rPh sb="2" eb="4">
      <t>バンゴウ</t>
    </rPh>
    <phoneticPr fontId="3"/>
  </si>
  <si>
    <t>ﾒｰﾙｱﾄﾞﾚｽ</t>
    <phoneticPr fontId="3"/>
  </si>
  <si>
    <t>回答者氏名</t>
    <rPh sb="0" eb="3">
      <t>カイトウシャ</t>
    </rPh>
    <rPh sb="3" eb="5">
      <t>シメイ</t>
    </rPh>
    <phoneticPr fontId="3"/>
  </si>
  <si>
    <t>&lt;一般機械&gt;</t>
    <rPh sb="1" eb="3">
      <t>イッパン</t>
    </rPh>
    <rPh sb="3" eb="5">
      <t>キカイ</t>
    </rPh>
    <phoneticPr fontId="3"/>
  </si>
  <si>
    <t>機械質量
(t)</t>
    <rPh sb="0" eb="2">
      <t>キカイ</t>
    </rPh>
    <rPh sb="2" eb="4">
      <t>シツリョウ</t>
    </rPh>
    <phoneticPr fontId="3"/>
  </si>
  <si>
    <t>２．処分実績調査表</t>
    <rPh sb="2" eb="4">
      <t>ショブン</t>
    </rPh>
    <rPh sb="4" eb="6">
      <t>ジッセキ</t>
    </rPh>
    <rPh sb="6" eb="9">
      <t>チョウサヒョウ</t>
    </rPh>
    <phoneticPr fontId="3"/>
  </si>
  <si>
    <t>１．使用実態調査表</t>
    <rPh sb="2" eb="4">
      <t>シヨウ</t>
    </rPh>
    <rPh sb="4" eb="6">
      <t>ジッタイ</t>
    </rPh>
    <rPh sb="6" eb="9">
      <t>チョウサヒョウ</t>
    </rPh>
    <phoneticPr fontId="3"/>
  </si>
  <si>
    <t>例１</t>
    <rPh sb="0" eb="1">
      <t>レイ</t>
    </rPh>
    <phoneticPr fontId="3"/>
  </si>
  <si>
    <t>機械管理所の
所在地</t>
    <rPh sb="0" eb="2">
      <t>キ</t>
    </rPh>
    <rPh sb="2" eb="4">
      <t>カンリ</t>
    </rPh>
    <rPh sb="4" eb="5">
      <t>ショ</t>
    </rPh>
    <rPh sb="7" eb="9">
      <t>ショザイ</t>
    </rPh>
    <rPh sb="9" eb="10">
      <t>チ</t>
    </rPh>
    <phoneticPr fontId="3"/>
  </si>
  <si>
    <t>３．管理実態調査表</t>
    <rPh sb="2" eb="4">
      <t>カンリ</t>
    </rPh>
    <rPh sb="4" eb="6">
      <t>ジッタイ</t>
    </rPh>
    <rPh sb="6" eb="9">
      <t>チョウサヒョウ</t>
    </rPh>
    <phoneticPr fontId="3"/>
  </si>
  <si>
    <t>○○県＊＊市□□町</t>
    <rPh sb="2" eb="3">
      <t>ケン</t>
    </rPh>
    <rPh sb="5" eb="6">
      <t>シ</t>
    </rPh>
    <rPh sb="8" eb="9">
      <t>マチ</t>
    </rPh>
    <phoneticPr fontId="3"/>
  </si>
  <si>
    <t>保管施設に関わる費用</t>
    <rPh sb="0" eb="2">
      <t>ホカン</t>
    </rPh>
    <rPh sb="2" eb="4">
      <t>シセツ</t>
    </rPh>
    <rPh sb="5" eb="6">
      <t>カカ</t>
    </rPh>
    <rPh sb="8" eb="10">
      <t>ヒヨウ</t>
    </rPh>
    <phoneticPr fontId="3"/>
  </si>
  <si>
    <t>管理用敷地に関わる費用</t>
    <rPh sb="0" eb="3">
      <t>カンリヨウ</t>
    </rPh>
    <rPh sb="3" eb="5">
      <t>シキチ</t>
    </rPh>
    <rPh sb="6" eb="7">
      <t>カカ</t>
    </rPh>
    <rPh sb="9" eb="11">
      <t>ヒヨウ</t>
    </rPh>
    <phoneticPr fontId="3"/>
  </si>
  <si>
    <t>建設機械の管理に関わる費用</t>
    <rPh sb="0" eb="4">
      <t>ケ</t>
    </rPh>
    <rPh sb="5" eb="7">
      <t>カンリ</t>
    </rPh>
    <rPh sb="8" eb="9">
      <t>カカ</t>
    </rPh>
    <rPh sb="11" eb="13">
      <t>ヒヨウ</t>
    </rPh>
    <phoneticPr fontId="3"/>
  </si>
  <si>
    <t>管理所での水光熱費、通信交通費、事務用品費</t>
    <rPh sb="0" eb="2">
      <t>カンリ</t>
    </rPh>
    <rPh sb="2" eb="3">
      <t>ショ</t>
    </rPh>
    <rPh sb="5" eb="6">
      <t>スイ</t>
    </rPh>
    <rPh sb="6" eb="9">
      <t>コウネツヒ</t>
    </rPh>
    <rPh sb="10" eb="12">
      <t>ツウシン</t>
    </rPh>
    <rPh sb="12" eb="15">
      <t>コウツウヒ</t>
    </rPh>
    <rPh sb="16" eb="18">
      <t>ジム</t>
    </rPh>
    <rPh sb="18" eb="20">
      <t>ヨウヒン</t>
    </rPh>
    <rPh sb="20" eb="21">
      <t>ヒ</t>
    </rPh>
    <phoneticPr fontId="3"/>
  </si>
  <si>
    <t>１．処分した機械の概要</t>
    <rPh sb="2" eb="4">
      <t>ショブン</t>
    </rPh>
    <rPh sb="6" eb="8">
      <t>キカイ</t>
    </rPh>
    <rPh sb="9" eb="11">
      <t>ガイヨウ</t>
    </rPh>
    <phoneticPr fontId="3"/>
  </si>
  <si>
    <t>⑤</t>
    <phoneticPr fontId="3"/>
  </si>
  <si>
    <t>⑥</t>
    <phoneticPr fontId="3"/>
  </si>
  <si>
    <t>⑪</t>
    <phoneticPr fontId="3"/>
  </si>
  <si>
    <t>⑫</t>
    <phoneticPr fontId="3"/>
  </si>
  <si>
    <t>環境対策区分</t>
    <rPh sb="0" eb="2">
      <t>カンキョウ</t>
    </rPh>
    <rPh sb="2" eb="4">
      <t>タイサク</t>
    </rPh>
    <rPh sb="4" eb="6">
      <t>クブン</t>
    </rPh>
    <phoneticPr fontId="3"/>
  </si>
  <si>
    <t>⑬</t>
    <phoneticPr fontId="3"/>
  </si>
  <si>
    <t>取得からの累計維持修理費
（千円）</t>
    <rPh sb="7" eb="9">
      <t>イジ</t>
    </rPh>
    <rPh sb="9" eb="12">
      <t>シュウリヒ</t>
    </rPh>
    <rPh sb="14" eb="16">
      <t>センエン</t>
    </rPh>
    <phoneticPr fontId="3"/>
  </si>
  <si>
    <t>付属装備品</t>
    <phoneticPr fontId="3"/>
  </si>
  <si>
    <t>回答者</t>
    <rPh sb="0" eb="3">
      <t>カイトウシャ</t>
    </rPh>
    <phoneticPr fontId="3"/>
  </si>
  <si>
    <t>１　：新品
２　：中古</t>
    <phoneticPr fontId="3"/>
  </si>
  <si>
    <t>管理対象機械に係る公租公課</t>
    <rPh sb="0" eb="2">
      <t>カンリ</t>
    </rPh>
    <rPh sb="2" eb="4">
      <t>タイショウ</t>
    </rPh>
    <rPh sb="4" eb="6">
      <t>キカイ</t>
    </rPh>
    <rPh sb="7" eb="8">
      <t>カカ</t>
    </rPh>
    <rPh sb="9" eb="11">
      <t>コウソ</t>
    </rPh>
    <rPh sb="11" eb="13">
      <t>コウカ</t>
    </rPh>
    <phoneticPr fontId="3"/>
  </si>
  <si>
    <t>管理対象機械に係る保険料</t>
    <rPh sb="0" eb="2">
      <t>カンリ</t>
    </rPh>
    <rPh sb="2" eb="4">
      <t>タイショウ</t>
    </rPh>
    <rPh sb="4" eb="6">
      <t>キカイ</t>
    </rPh>
    <rPh sb="7" eb="8">
      <t>カカ</t>
    </rPh>
    <rPh sb="9" eb="12">
      <t>ホケンリョウ</t>
    </rPh>
    <phoneticPr fontId="3"/>
  </si>
  <si>
    <t>［Ｂ］
主な交換部品</t>
    <rPh sb="4" eb="5">
      <t>オモ</t>
    </rPh>
    <rPh sb="6" eb="8">
      <t>コウカン</t>
    </rPh>
    <rPh sb="8" eb="10">
      <t>ブヒン</t>
    </rPh>
    <phoneticPr fontId="3"/>
  </si>
  <si>
    <t>建設機械の調達に関するアンケート</t>
    <rPh sb="0" eb="2">
      <t>ケンセツ</t>
    </rPh>
    <rPh sb="2" eb="4">
      <t>キカイ</t>
    </rPh>
    <rPh sb="5" eb="7">
      <t>チョウタツ</t>
    </rPh>
    <rPh sb="8" eb="9">
      <t>カン</t>
    </rPh>
    <phoneticPr fontId="3"/>
  </si>
  <si>
    <t>　本調査は、建設業の方が機械を調達するとき、自社持ち機械を主に用いるか、あるいはレンタル調達を主にしているか等の動向を調査するものです。調査結果は、今後の機械経費を検討するための資料とさせていただきます。お忙しいところ大変恐縮ですが、何卒ご協力のほど、お願い申し上げます。
　なお、本調査で得られた個別の情報は、第三者への提供や流用及び公表等は一切いたしません。
　（※本調査において、不明な点が等があった場合には、問い合わせをさせていただくこともございますので、ご協力のほど、併せてお願い申し上げます。）</t>
    <rPh sb="1" eb="2">
      <t>ホン</t>
    </rPh>
    <rPh sb="2" eb="4">
      <t>チョウサ</t>
    </rPh>
    <rPh sb="6" eb="9">
      <t>ケンセツギョウ</t>
    </rPh>
    <rPh sb="10" eb="11">
      <t>カタ</t>
    </rPh>
    <rPh sb="12" eb="14">
      <t>キカイ</t>
    </rPh>
    <rPh sb="15" eb="17">
      <t>チョウタツ</t>
    </rPh>
    <rPh sb="22" eb="24">
      <t>ジシャ</t>
    </rPh>
    <rPh sb="24" eb="25">
      <t>モ</t>
    </rPh>
    <rPh sb="26" eb="28">
      <t>キカイ</t>
    </rPh>
    <rPh sb="29" eb="30">
      <t>オモ</t>
    </rPh>
    <rPh sb="31" eb="32">
      <t>モチ</t>
    </rPh>
    <rPh sb="44" eb="46">
      <t>チョウタツ</t>
    </rPh>
    <rPh sb="47" eb="48">
      <t>オモ</t>
    </rPh>
    <rPh sb="54" eb="55">
      <t>ナド</t>
    </rPh>
    <rPh sb="56" eb="58">
      <t>ドウコウ</t>
    </rPh>
    <rPh sb="59" eb="61">
      <t>チョウサ</t>
    </rPh>
    <rPh sb="185" eb="186">
      <t>ホン</t>
    </rPh>
    <phoneticPr fontId="3"/>
  </si>
  <si>
    <t>【提出について】　本調査表（エクセルファイル）は、シートとして入っています。</t>
    <rPh sb="1" eb="3">
      <t>テイシュツ</t>
    </rPh>
    <rPh sb="31" eb="32">
      <t>ハイ</t>
    </rPh>
    <phoneticPr fontId="3"/>
  </si>
  <si>
    <t>【アンケート事項】　白抜きのセルにご記入ください</t>
    <phoneticPr fontId="3"/>
  </si>
  <si>
    <t>①社名</t>
    <rPh sb="1" eb="3">
      <t>シャメイ</t>
    </rPh>
    <rPh sb="2" eb="3">
      <t>メイ</t>
    </rPh>
    <phoneticPr fontId="3"/>
  </si>
  <si>
    <t>②住所</t>
    <rPh sb="1" eb="3">
      <t>ジュウショ</t>
    </rPh>
    <phoneticPr fontId="3"/>
  </si>
  <si>
    <t>③記入者名</t>
    <rPh sb="1" eb="4">
      <t>キニュウシャ</t>
    </rPh>
    <rPh sb="4" eb="5">
      <t>メイ</t>
    </rPh>
    <phoneticPr fontId="3"/>
  </si>
  <si>
    <t>④電話番号</t>
    <rPh sb="1" eb="3">
      <t>デンワ</t>
    </rPh>
    <rPh sb="3" eb="5">
      <t>バンゴウ</t>
    </rPh>
    <phoneticPr fontId="3"/>
  </si>
  <si>
    <t>⑤貴社の主な建設業種（主要な３業種）</t>
    <rPh sb="1" eb="3">
      <t>キシャ</t>
    </rPh>
    <rPh sb="4" eb="5">
      <t>オモ</t>
    </rPh>
    <rPh sb="6" eb="8">
      <t>ケンセツ</t>
    </rPh>
    <rPh sb="8" eb="10">
      <t>ギョウシュ</t>
    </rPh>
    <rPh sb="11" eb="13">
      <t>シュヨウ</t>
    </rPh>
    <phoneticPr fontId="3"/>
  </si>
  <si>
    <t xml:space="preserve">
・トンネル
・管工事，設備工事
・河川，道路維持
・綱構造，橋梁
・その他</t>
    <rPh sb="8" eb="11">
      <t>カンコウジ</t>
    </rPh>
    <rPh sb="12" eb="14">
      <t>セツビ</t>
    </rPh>
    <rPh sb="14" eb="16">
      <t>コウジ</t>
    </rPh>
    <rPh sb="18" eb="20">
      <t>カセン</t>
    </rPh>
    <rPh sb="21" eb="23">
      <t>ドウロ</t>
    </rPh>
    <rPh sb="23" eb="25">
      <t>イジ</t>
    </rPh>
    <rPh sb="27" eb="28">
      <t>ツナ</t>
    </rPh>
    <rPh sb="28" eb="30">
      <t>コウゾウ</t>
    </rPh>
    <rPh sb="31" eb="33">
      <t>キョウリョウ</t>
    </rPh>
    <rPh sb="37" eb="38">
      <t>タ</t>
    </rPh>
    <phoneticPr fontId="3"/>
  </si>
  <si>
    <t>②</t>
    <phoneticPr fontId="3"/>
  </si>
  <si>
    <t>③</t>
    <phoneticPr fontId="3"/>
  </si>
  <si>
    <t>備考</t>
    <rPh sb="0" eb="1">
      <t>ビコウ</t>
    </rPh>
    <phoneticPr fontId="3"/>
  </si>
  <si>
    <t>使用機会の多かった機械の名称</t>
    <rPh sb="0" eb="2">
      <t>シヨウ</t>
    </rPh>
    <rPh sb="2" eb="4">
      <t>キカイ</t>
    </rPh>
    <rPh sb="5" eb="6">
      <t>オオ</t>
    </rPh>
    <rPh sb="9" eb="11">
      <t>キカイ</t>
    </rPh>
    <rPh sb="12" eb="14">
      <t>メイショウ</t>
    </rPh>
    <phoneticPr fontId="3"/>
  </si>
  <si>
    <t>おおよその年間延べ使用日数</t>
    <rPh sb="5" eb="7">
      <t>ネンカン</t>
    </rPh>
    <rPh sb="7" eb="8">
      <t>ノ</t>
    </rPh>
    <rPh sb="9" eb="11">
      <t>シヨウ</t>
    </rPh>
    <rPh sb="11" eb="13">
      <t>ニッスウ</t>
    </rPh>
    <phoneticPr fontId="3"/>
  </si>
  <si>
    <t>自社持ち機械</t>
    <rPh sb="0" eb="2">
      <t>ジシャ</t>
    </rPh>
    <rPh sb="2" eb="3">
      <t>モ</t>
    </rPh>
    <rPh sb="4" eb="6">
      <t>キカイ</t>
    </rPh>
    <phoneticPr fontId="3"/>
  </si>
  <si>
    <t>レンタル機械</t>
    <rPh sb="4" eb="6">
      <t>キカイ</t>
    </rPh>
    <phoneticPr fontId="3"/>
  </si>
  <si>
    <t>1位</t>
    <rPh sb="1" eb="2">
      <t>イ</t>
    </rPh>
    <phoneticPr fontId="3"/>
  </si>
  <si>
    <t>2位</t>
    <rPh sb="1" eb="2">
      <t>イ</t>
    </rPh>
    <phoneticPr fontId="3"/>
  </si>
  <si>
    <t>3位</t>
    <rPh sb="1" eb="2">
      <t>イ</t>
    </rPh>
    <phoneticPr fontId="3"/>
  </si>
  <si>
    <t>備考</t>
    <rPh sb="0" eb="2">
      <t>ビコウ</t>
    </rPh>
    <phoneticPr fontId="3"/>
  </si>
  <si>
    <t>レンタルで調達することが多かった機械の名称</t>
    <rPh sb="5" eb="7">
      <t>チョウタツ</t>
    </rPh>
    <rPh sb="12" eb="13">
      <t>オオ</t>
    </rPh>
    <rPh sb="16" eb="18">
      <t>キカイ</t>
    </rPh>
    <rPh sb="19" eb="21">
      <t>メイショウ</t>
    </rPh>
    <phoneticPr fontId="3"/>
  </si>
  <si>
    <t>レンタルで調達した理由</t>
    <rPh sb="5" eb="7">
      <t>チョウタツ</t>
    </rPh>
    <rPh sb="9" eb="11">
      <t>リユウ</t>
    </rPh>
    <phoneticPr fontId="3"/>
  </si>
  <si>
    <t>　　（理由の例）
・自社保有がない
・使用期間が短い
・レンタルの方が安い
・機械の管理が容易
・その他</t>
    <rPh sb="3" eb="5">
      <t>リユウ</t>
    </rPh>
    <rPh sb="6" eb="7">
      <t>レイ</t>
    </rPh>
    <rPh sb="10" eb="12">
      <t>ジシャ</t>
    </rPh>
    <rPh sb="12" eb="14">
      <t>ホユウ</t>
    </rPh>
    <rPh sb="19" eb="21">
      <t>シヨウ</t>
    </rPh>
    <rPh sb="21" eb="23">
      <t>キカン</t>
    </rPh>
    <rPh sb="24" eb="25">
      <t>ミジカ</t>
    </rPh>
    <rPh sb="33" eb="34">
      <t>ホウ</t>
    </rPh>
    <rPh sb="35" eb="36">
      <t>ヤス</t>
    </rPh>
    <rPh sb="39" eb="41">
      <t>キカイ</t>
    </rPh>
    <rPh sb="42" eb="44">
      <t>カンリ</t>
    </rPh>
    <rPh sb="45" eb="47">
      <t>ヨウイ</t>
    </rPh>
    <rPh sb="51" eb="52">
      <t>タ</t>
    </rPh>
    <phoneticPr fontId="3"/>
  </si>
  <si>
    <t>⑧今後の建設機械の調達方針（レンタル／自社保有）と、その理由</t>
    <rPh sb="1" eb="3">
      <t>コンゴ</t>
    </rPh>
    <rPh sb="4" eb="6">
      <t>ケンセツ</t>
    </rPh>
    <rPh sb="6" eb="8">
      <t>キカイ</t>
    </rPh>
    <rPh sb="9" eb="11">
      <t>チョウタツ</t>
    </rPh>
    <rPh sb="11" eb="13">
      <t>ホウシン</t>
    </rPh>
    <rPh sb="19" eb="21">
      <t>ジシャ</t>
    </rPh>
    <rPh sb="21" eb="23">
      <t>ホユウ</t>
    </rPh>
    <phoneticPr fontId="3"/>
  </si>
  <si>
    <t>今後の方針</t>
    <rPh sb="0" eb="2">
      <t>コンゴ</t>
    </rPh>
    <rPh sb="3" eb="5">
      <t>ホウシン</t>
    </rPh>
    <phoneticPr fontId="3"/>
  </si>
  <si>
    <t>理由</t>
    <rPh sb="0" eb="2">
      <t>リユウ</t>
    </rPh>
    <phoneticPr fontId="3"/>
  </si>
  <si>
    <t>①レンタル機械の使用を増やす。</t>
    <rPh sb="5" eb="7">
      <t>キカイ</t>
    </rPh>
    <rPh sb="8" eb="10">
      <t>シヨウ</t>
    </rPh>
    <rPh sb="11" eb="12">
      <t>フ</t>
    </rPh>
    <phoneticPr fontId="3"/>
  </si>
  <si>
    <t>②自社保有機械の使用を増やす。</t>
    <rPh sb="1" eb="3">
      <t>ジシャ</t>
    </rPh>
    <rPh sb="3" eb="5">
      <t>ホユウ</t>
    </rPh>
    <rPh sb="5" eb="7">
      <t>キカイ</t>
    </rPh>
    <rPh sb="8" eb="10">
      <t>シヨウ</t>
    </rPh>
    <rPh sb="11" eb="12">
      <t>フ</t>
    </rPh>
    <phoneticPr fontId="3"/>
  </si>
  <si>
    <t>③その他</t>
    <rPh sb="3" eb="4">
      <t>タ</t>
    </rPh>
    <phoneticPr fontId="3"/>
  </si>
  <si>
    <t>２．取得実績</t>
    <rPh sb="2" eb="4">
      <t>シュトク</t>
    </rPh>
    <rPh sb="4" eb="6">
      <t>ジッセキ</t>
    </rPh>
    <phoneticPr fontId="3"/>
  </si>
  <si>
    <t>３．処分実績</t>
    <rPh sb="2" eb="4">
      <t>ショブン</t>
    </rPh>
    <rPh sb="4" eb="6">
      <t>ジッセキ</t>
    </rPh>
    <phoneticPr fontId="3"/>
  </si>
  <si>
    <t>H12</t>
    <phoneticPr fontId="3"/>
  </si>
  <si>
    <t>○○建機</t>
    <rPh sb="2" eb="4">
      <t>ケンキ</t>
    </rPh>
    <phoneticPr fontId="3"/>
  </si>
  <si>
    <t>会社ｺｰﾄﾞ</t>
    <rPh sb="0" eb="2">
      <t>カイシャ</t>
    </rPh>
    <phoneticPr fontId="3"/>
  </si>
  <si>
    <t>機械名2</t>
    <rPh sb="0" eb="2">
      <t>キカイ</t>
    </rPh>
    <rPh sb="2" eb="3">
      <t>メイ</t>
    </rPh>
    <phoneticPr fontId="3"/>
  </si>
  <si>
    <t>ﾀﾞﾝﾌﾟﾄﾗｯｸ</t>
  </si>
  <si>
    <t>ﾄﾗｯｸｸﾚｰﾝ</t>
  </si>
  <si>
    <t>一般土木</t>
  </si>
  <si>
    <t>舗装</t>
  </si>
  <si>
    <t>建築</t>
  </si>
  <si>
    <t>とび･土工</t>
  </si>
  <si>
    <t>河川､道路維持</t>
  </si>
  <si>
    <t>鋼構造､橋梁</t>
  </si>
  <si>
    <t>管工事</t>
  </si>
  <si>
    <t>造園</t>
  </si>
  <si>
    <t>橋梁</t>
  </si>
  <si>
    <t>港湾</t>
  </si>
  <si>
    <t>基礎</t>
  </si>
  <si>
    <t>水道施設</t>
  </si>
  <si>
    <t>しゅんせつ</t>
  </si>
  <si>
    <t>設備工事</t>
  </si>
  <si>
    <t>機械器具設置</t>
  </si>
  <si>
    <t>建設</t>
  </si>
  <si>
    <t>住宅</t>
  </si>
  <si>
    <t>電気</t>
  </si>
  <si>
    <t>塗装</t>
  </si>
  <si>
    <t>道路改良</t>
  </si>
  <si>
    <t>石工事</t>
  </si>
  <si>
    <t>電気通信</t>
  </si>
  <si>
    <t xml:space="preserve">　（主な建設業種の例）
・一般土木
・とび・土工
・舗装
・基礎
・建築
・造園
</t>
    <rPh sb="2" eb="3">
      <t>オモ</t>
    </rPh>
    <rPh sb="4" eb="6">
      <t>ケンセツ</t>
    </rPh>
    <rPh sb="6" eb="8">
      <t>ギョウシュ</t>
    </rPh>
    <rPh sb="9" eb="10">
      <t>レイ</t>
    </rPh>
    <rPh sb="13" eb="15">
      <t>イッパン</t>
    </rPh>
    <rPh sb="15" eb="17">
      <t>ドボク</t>
    </rPh>
    <rPh sb="22" eb="24">
      <t>ドコウ</t>
    </rPh>
    <rPh sb="26" eb="28">
      <t>ホソウ</t>
    </rPh>
    <rPh sb="30" eb="32">
      <t>キソ</t>
    </rPh>
    <rPh sb="34" eb="36">
      <t>ケンチク</t>
    </rPh>
    <rPh sb="38" eb="40">
      <t>ゾウエン</t>
    </rPh>
    <phoneticPr fontId="3"/>
  </si>
  <si>
    <t>トンネル</t>
    <phoneticPr fontId="3"/>
  </si>
  <si>
    <t>建設業種</t>
    <rPh sb="0" eb="2">
      <t>ケンセツ</t>
    </rPh>
    <rPh sb="2" eb="4">
      <t>ギョウシュ</t>
    </rPh>
    <phoneticPr fontId="3"/>
  </si>
  <si>
    <t>H27</t>
    <phoneticPr fontId="3"/>
  </si>
  <si>
    <t>台・日／年</t>
    <rPh sb="0" eb="1">
      <t>ダイ</t>
    </rPh>
    <rPh sb="2" eb="3">
      <t>ヒ</t>
    </rPh>
    <rPh sb="4" eb="5">
      <t>ネン</t>
    </rPh>
    <phoneticPr fontId="13"/>
  </si>
  <si>
    <t>４．維持修理実績</t>
    <phoneticPr fontId="3"/>
  </si>
  <si>
    <t>ｺﾝｸﾘｰﾄ穿孔機①</t>
    <rPh sb="6" eb="8">
      <t>センコウ</t>
    </rPh>
    <rPh sb="8" eb="9">
      <t>キ</t>
    </rPh>
    <phoneticPr fontId="3"/>
  </si>
  <si>
    <t>ｺﾝｸﾘｰﾄ穿孔機②</t>
    <rPh sb="6" eb="8">
      <t>センコウ</t>
    </rPh>
    <rPh sb="8" eb="9">
      <t>キ</t>
    </rPh>
    <phoneticPr fontId="3"/>
  </si>
  <si>
    <t>電動ﾊﾝﾏﾄﾞﾘﾙ①</t>
    <rPh sb="0" eb="2">
      <t>デンドウ</t>
    </rPh>
    <phoneticPr fontId="3"/>
  </si>
  <si>
    <t>さく岩機①</t>
    <rPh sb="2" eb="3">
      <t>イワ</t>
    </rPh>
    <rPh sb="3" eb="4">
      <t>キ</t>
    </rPh>
    <phoneticPr fontId="3"/>
  </si>
  <si>
    <t>さく岩機②</t>
    <rPh sb="2" eb="3">
      <t>イワ</t>
    </rPh>
    <rPh sb="3" eb="4">
      <t>キ</t>
    </rPh>
    <phoneticPr fontId="3"/>
  </si>
  <si>
    <t>空気圧縮機①</t>
    <rPh sb="0" eb="2">
      <t>クウキ</t>
    </rPh>
    <rPh sb="2" eb="4">
      <t>アッシュク</t>
    </rPh>
    <rPh sb="4" eb="5">
      <t>キ</t>
    </rPh>
    <phoneticPr fontId="3"/>
  </si>
  <si>
    <t>空気圧縮機②</t>
    <rPh sb="0" eb="2">
      <t>クウキ</t>
    </rPh>
    <rPh sb="2" eb="4">
      <t>アッシュク</t>
    </rPh>
    <rPh sb="4" eb="5">
      <t>キ</t>
    </rPh>
    <phoneticPr fontId="3"/>
  </si>
  <si>
    <t>空気圧縮機③</t>
    <rPh sb="0" eb="2">
      <t>クウキ</t>
    </rPh>
    <rPh sb="2" eb="4">
      <t>アッシュク</t>
    </rPh>
    <rPh sb="4" eb="5">
      <t>キ</t>
    </rPh>
    <phoneticPr fontId="3"/>
  </si>
  <si>
    <t>その他(直接入力)</t>
    <rPh sb="2" eb="3">
      <t>タ</t>
    </rPh>
    <rPh sb="4" eb="6">
      <t>チョクセツ</t>
    </rPh>
    <rPh sb="6" eb="8">
      <t>ニュウリョク</t>
    </rPh>
    <phoneticPr fontId="3"/>
  </si>
  <si>
    <t>ﾊﾝﾄﾞﾄﾞﾘﾙ(空圧式)</t>
    <rPh sb="9" eb="11">
      <t>クウアツ</t>
    </rPh>
    <rPh sb="11" eb="12">
      <t>シキ</t>
    </rPh>
    <phoneticPr fontId="3"/>
  </si>
  <si>
    <t>ｶﾞｿﾘﾝｴﾝｼﾞﾝ駆動</t>
    <rPh sb="10" eb="12">
      <t>クドウ</t>
    </rPh>
    <phoneticPr fontId="3"/>
  </si>
  <si>
    <t>定格容量：1kVA</t>
  </si>
  <si>
    <t>ﾚｯｸﾞﾄﾞﾘﾙ(空圧式)</t>
    <rPh sb="9" eb="11">
      <t>クウアツ</t>
    </rPh>
    <rPh sb="11" eb="12">
      <t>シキ</t>
    </rPh>
    <phoneticPr fontId="3"/>
  </si>
  <si>
    <t>ﾃﾞｨｰｾﾞﾙｴﾝｼﾞﾝ駆動</t>
    <rPh sb="12" eb="14">
      <t>クドウ</t>
    </rPh>
    <phoneticPr fontId="3"/>
  </si>
  <si>
    <t>定格容量：2kVA</t>
  </si>
  <si>
    <t>その他（直接入力）</t>
    <rPh sb="2" eb="3">
      <t>タ</t>
    </rPh>
    <rPh sb="4" eb="6">
      <t>チョクセツ</t>
    </rPh>
    <rPh sb="6" eb="8">
      <t>ニュウリョク</t>
    </rPh>
    <phoneticPr fontId="3"/>
  </si>
  <si>
    <t>定格容量：3kVA</t>
  </si>
  <si>
    <t>ﾋﾟｯｸﾊﾝﾏ</t>
  </si>
  <si>
    <t>定格容量：5kVA</t>
  </si>
  <si>
    <t>ｺﾝｸﾘｰﾄﾌﾞﾚｰｶ</t>
  </si>
  <si>
    <t>ﾀﾞﾝﾌﾟﾄﾗｯｸ①</t>
    <phoneticPr fontId="3"/>
  </si>
  <si>
    <t>ﾀﾞﾝﾌﾟﾄﾗｯｸ②</t>
    <phoneticPr fontId="3"/>
  </si>
  <si>
    <t>2t積級</t>
    <rPh sb="2" eb="3">
      <t>ツミ</t>
    </rPh>
    <rPh sb="3" eb="4">
      <t>キュウ</t>
    </rPh>
    <phoneticPr fontId="3"/>
  </si>
  <si>
    <t>3t積級</t>
    <phoneticPr fontId="3"/>
  </si>
  <si>
    <t>4t積級</t>
  </si>
  <si>
    <t>6～7t積級</t>
  </si>
  <si>
    <t>8t積級</t>
  </si>
  <si>
    <t>10t積級</t>
  </si>
  <si>
    <t>12t積級</t>
  </si>
  <si>
    <t>20t積級</t>
  </si>
  <si>
    <t>22～24t積級</t>
  </si>
  <si>
    <t>25t積級</t>
  </si>
  <si>
    <t>27～28t積級</t>
  </si>
  <si>
    <t>32～34t積級</t>
  </si>
  <si>
    <t>32～37t積級</t>
  </si>
  <si>
    <t>36～39t積級</t>
  </si>
  <si>
    <t>36～41t積級</t>
  </si>
  <si>
    <t>46～55t積級</t>
  </si>
  <si>
    <t>78～95t積級</t>
  </si>
  <si>
    <t>ﾌﾞﾙﾄﾞｰｻﾞ①</t>
    <phoneticPr fontId="3"/>
  </si>
  <si>
    <t>ﾌﾞﾙﾄﾞｰｻﾞ②</t>
    <phoneticPr fontId="3"/>
  </si>
  <si>
    <t>普通</t>
    <rPh sb="0" eb="2">
      <t>フツウ</t>
    </rPh>
    <phoneticPr fontId="3"/>
  </si>
  <si>
    <t>湿地</t>
    <rPh sb="0" eb="2">
      <t>シッチ</t>
    </rPh>
    <phoneticPr fontId="3"/>
  </si>
  <si>
    <t>超湿地</t>
    <rPh sb="0" eb="1">
      <t>チョウ</t>
    </rPh>
    <rPh sb="1" eb="3">
      <t>シッチ</t>
    </rPh>
    <phoneticPr fontId="3"/>
  </si>
  <si>
    <t>超々湿地</t>
    <rPh sb="0" eb="1">
      <t>チョウ</t>
    </rPh>
    <rPh sb="2" eb="4">
      <t>シッチ</t>
    </rPh>
    <phoneticPr fontId="3"/>
  </si>
  <si>
    <t>ﾊﾞｯｸﾎｳ①</t>
    <phoneticPr fontId="3"/>
  </si>
  <si>
    <t>標準型</t>
  </si>
  <si>
    <t>標準型・ｸﾚｰﾝ機能付</t>
    <rPh sb="8" eb="10">
      <t>キノウ</t>
    </rPh>
    <rPh sb="10" eb="11">
      <t>ツキ</t>
    </rPh>
    <phoneticPr fontId="15"/>
  </si>
  <si>
    <t>後方超小旋回型</t>
    <rPh sb="6" eb="7">
      <t>ガタ</t>
    </rPh>
    <phoneticPr fontId="15"/>
  </si>
  <si>
    <t>後方超小旋回型・ｸﾚｰﾝ機能付</t>
    <rPh sb="6" eb="7">
      <t>ガタ</t>
    </rPh>
    <phoneticPr fontId="15"/>
  </si>
  <si>
    <t>超小旋回型</t>
    <rPh sb="4" eb="5">
      <t>ガタ</t>
    </rPh>
    <phoneticPr fontId="15"/>
  </si>
  <si>
    <t>超小旋回型・ｸﾚｰﾝ機能付</t>
    <rPh sb="4" eb="5">
      <t>ガタ</t>
    </rPh>
    <phoneticPr fontId="15"/>
  </si>
  <si>
    <t>超ﾛﾝｸﾞｱｰﾑ型</t>
    <rPh sb="0" eb="1">
      <t>チョウ</t>
    </rPh>
    <rPh sb="8" eb="9">
      <t>カタ</t>
    </rPh>
    <phoneticPr fontId="3"/>
  </si>
  <si>
    <t>ﾃﾞｨｰｾﾞﾙ/電気ﾊｲﾌﾞﾘｯﾄﾞ型</t>
    <rPh sb="8" eb="10">
      <t>デンキ</t>
    </rPh>
    <rPh sb="18" eb="19">
      <t>カタ</t>
    </rPh>
    <phoneticPr fontId="3"/>
  </si>
  <si>
    <t>ﾘｯﾊﾟ装置付</t>
    <rPh sb="4" eb="6">
      <t>ソウチ</t>
    </rPh>
    <rPh sb="6" eb="7">
      <t>ツキ</t>
    </rPh>
    <phoneticPr fontId="3"/>
  </si>
  <si>
    <t>小型ﾊﾞｯｸﾎｳ①</t>
    <rPh sb="0" eb="2">
      <t>コガタ</t>
    </rPh>
    <phoneticPr fontId="3"/>
  </si>
  <si>
    <t>電動式</t>
    <rPh sb="0" eb="2">
      <t>デンドウ</t>
    </rPh>
    <rPh sb="2" eb="3">
      <t>シキ</t>
    </rPh>
    <phoneticPr fontId="3"/>
  </si>
  <si>
    <t>山積/平積：0.45／0.35m3</t>
  </si>
  <si>
    <t>山積/平積：0.5／0.4m3</t>
  </si>
  <si>
    <t>山積/平積：0.6／0.45m3</t>
  </si>
  <si>
    <t>山積/平積：0.6／0.5m3</t>
  </si>
  <si>
    <t>山積/平積：0.8／0.6m3</t>
  </si>
  <si>
    <t>山積/平積：1.0／0.7m3</t>
  </si>
  <si>
    <t>山積/平積：1.1／0.8m3</t>
  </si>
  <si>
    <t>山積/平積：1.4／1.0m3</t>
  </si>
  <si>
    <t>山積/平積：1.6／1.2m3</t>
  </si>
  <si>
    <t>山積/平積：1.9／1.4m3</t>
  </si>
  <si>
    <t>山積/平積：2.7／2.1m3</t>
  </si>
  <si>
    <t>山積/平積：3.1／2.4m3</t>
  </si>
  <si>
    <t>山積/平積：3.5／2.6m3</t>
  </si>
  <si>
    <t>山積/平積：0.01/0.008m3</t>
  </si>
  <si>
    <t>山積/平積：0.022/0.015m3</t>
  </si>
  <si>
    <t>山積/平積：0.025/0.02m3</t>
  </si>
  <si>
    <t>山積/平積：0.03/0.021m3</t>
  </si>
  <si>
    <t>山積/平積：0.044/0.03m3</t>
  </si>
  <si>
    <t>山積/平積：0.055/0.04m3</t>
  </si>
  <si>
    <t>山積/平積：0.066/0.05m3</t>
  </si>
  <si>
    <t>山積/平積：0.08/0.06m3</t>
  </si>
  <si>
    <t>山積/平積：0.09/0.07m3</t>
  </si>
  <si>
    <t>山積/平積：0.11/0.08m3</t>
  </si>
  <si>
    <t>山積/平積：0.11/0.09m3</t>
  </si>
  <si>
    <t>山積/平積：0.13/0.10m3</t>
  </si>
  <si>
    <t>山積/平積：0.14/0.11m3</t>
  </si>
  <si>
    <t>山積/平積：0.16/0.11m3</t>
  </si>
  <si>
    <t>山積/平積：0.16/0.12m3</t>
  </si>
  <si>
    <t>山積/平積：0.22/0.16m3</t>
  </si>
  <si>
    <t>山積/平積：0.28／0.2m3</t>
    <phoneticPr fontId="3"/>
  </si>
  <si>
    <t>山積/平積：5.0／3.8m3</t>
    <phoneticPr fontId="3"/>
  </si>
  <si>
    <t>山積/平積：10.0／7.3m3</t>
    <phoneticPr fontId="3"/>
  </si>
  <si>
    <t>ﾎｲｰﾙﾛｰﾀﾞ①</t>
    <phoneticPr fontId="3"/>
  </si>
  <si>
    <t>ﾎｲｰﾙﾛｰﾀﾞ②</t>
    <phoneticPr fontId="3"/>
  </si>
  <si>
    <t>ﾄﾗｯｸ①</t>
    <phoneticPr fontId="3"/>
  </si>
  <si>
    <t>ﾄﾗｯｸ②</t>
    <phoneticPr fontId="3"/>
  </si>
  <si>
    <t>ｸﾚｰﾝ装置付</t>
    <rPh sb="4" eb="6">
      <t>ソウチ</t>
    </rPh>
    <rPh sb="6" eb="7">
      <t>ツキ</t>
    </rPh>
    <phoneticPr fontId="3"/>
  </si>
  <si>
    <t>1.5t積</t>
  </si>
  <si>
    <t>11t積</t>
  </si>
  <si>
    <t>15t積</t>
  </si>
  <si>
    <t>2t積</t>
  </si>
  <si>
    <t>3～3.5t積</t>
  </si>
  <si>
    <t>4～4.5t積</t>
  </si>
  <si>
    <t>5～5.5t積</t>
  </si>
  <si>
    <t>6～6.5t積</t>
  </si>
  <si>
    <t>8t積</t>
  </si>
  <si>
    <t>ｸﾛｰﾗｸﾚｰﾝ①</t>
    <phoneticPr fontId="3"/>
  </si>
  <si>
    <t>油圧伸縮ｼﾞﾌﾞ型</t>
    <rPh sb="0" eb="2">
      <t>ユアツ</t>
    </rPh>
    <rPh sb="2" eb="4">
      <t>シンシュク</t>
    </rPh>
    <rPh sb="8" eb="9">
      <t>カタ</t>
    </rPh>
    <phoneticPr fontId="3"/>
  </si>
  <si>
    <t>油圧伸縮ｼﾞﾌﾞ型・4脚式ﾐﾆｸﾚｰﾝ</t>
    <rPh sb="0" eb="2">
      <t>ユアツ</t>
    </rPh>
    <rPh sb="2" eb="4">
      <t>シンシュク</t>
    </rPh>
    <rPh sb="8" eb="9">
      <t>カタ</t>
    </rPh>
    <rPh sb="11" eb="12">
      <t>キャク</t>
    </rPh>
    <rPh sb="12" eb="13">
      <t>シキ</t>
    </rPh>
    <phoneticPr fontId="3"/>
  </si>
  <si>
    <t>ﾗﾌﾃﾚｰﾝｸﾚｰﾝ①</t>
    <phoneticPr fontId="3"/>
  </si>
  <si>
    <t>油圧伸縮ｼﾞﾌﾞ型</t>
    <phoneticPr fontId="3"/>
  </si>
  <si>
    <t>ﾀﾜｰｸﾚｰﾝ①</t>
    <phoneticPr fontId="3"/>
  </si>
  <si>
    <t>ﾌｫｰｸﾘﾌﾄ①</t>
    <phoneticPr fontId="3"/>
  </si>
  <si>
    <t>ｴﾝｼﾞﾝ駆動</t>
    <rPh sb="5" eb="7">
      <t>クドウ</t>
    </rPh>
    <phoneticPr fontId="3"/>
  </si>
  <si>
    <t>ﾊﾞｯﾃﾘ駆動</t>
    <rPh sb="5" eb="7">
      <t>クドウ</t>
    </rPh>
    <phoneticPr fontId="3"/>
  </si>
  <si>
    <t>高所作業車①</t>
    <phoneticPr fontId="3"/>
  </si>
  <si>
    <t>ﾓｰﾀｸﾞﾚｰﾀﾞ①</t>
    <phoneticPr fontId="3"/>
  </si>
  <si>
    <t>ﾛｰﾄﾞﾛｰﾗ①</t>
    <phoneticPr fontId="3"/>
  </si>
  <si>
    <t>ﾀｲﾔﾛｰﾗ①</t>
    <phoneticPr fontId="3"/>
  </si>
  <si>
    <t>普通型</t>
    <rPh sb="0" eb="2">
      <t>フツウ</t>
    </rPh>
    <rPh sb="2" eb="3">
      <t>ガタ</t>
    </rPh>
    <phoneticPr fontId="3"/>
  </si>
  <si>
    <t>振動ﾀｲﾔﾛｰﾗ</t>
    <rPh sb="0" eb="2">
      <t>シンドウ</t>
    </rPh>
    <phoneticPr fontId="3"/>
  </si>
  <si>
    <t>ﾊﾝﾄﾞｶﾞｲﾄﾞ式</t>
    <rPh sb="9" eb="10">
      <t>シキ</t>
    </rPh>
    <phoneticPr fontId="3"/>
  </si>
  <si>
    <t>ﾌﾗｯﾄ・ｼﾝｸﾞﾙﾄﾞﾗﾑ型</t>
    <rPh sb="14" eb="15">
      <t>ガタ</t>
    </rPh>
    <phoneticPr fontId="3"/>
  </si>
  <si>
    <t>ﾀﾞﾝﾋﾟﾝｸﾞ・ｼﾝｸﾞﾙﾄﾞﾗﾑ型</t>
    <rPh sb="18" eb="19">
      <t>ガタ</t>
    </rPh>
    <phoneticPr fontId="3"/>
  </si>
  <si>
    <t>ｸﾛｰﾗ型</t>
    <rPh sb="4" eb="5">
      <t>ガタ</t>
    </rPh>
    <phoneticPr fontId="3"/>
  </si>
  <si>
    <t>ｱｽﾌｧﾙﾄﾌｨﾆｯｼｬ①</t>
    <phoneticPr fontId="3"/>
  </si>
  <si>
    <t>ﾎｲｰﾙ型</t>
    <rPh sb="4" eb="5">
      <t>ガタ</t>
    </rPh>
    <phoneticPr fontId="3"/>
  </si>
  <si>
    <t>乳剤頒布装置付ｱｽﾌｧﾙﾄﾌｨﾆｯｼｬ</t>
    <rPh sb="0" eb="2">
      <t>ニュウザイ</t>
    </rPh>
    <rPh sb="2" eb="4">
      <t>ハンプ</t>
    </rPh>
    <rPh sb="4" eb="6">
      <t>ソウチ</t>
    </rPh>
    <rPh sb="6" eb="7">
      <t>ツキ</t>
    </rPh>
    <phoneticPr fontId="3"/>
  </si>
  <si>
    <t>ｸﾞｰｽｱｽﾌｧﾙﾄﾌｨﾆｯｼｬ</t>
    <phoneticPr fontId="3"/>
  </si>
  <si>
    <t>二層式同時敷均ｱｽﾌｧﾙﾄﾌｨﾆｯｼｬ</t>
    <rPh sb="0" eb="2">
      <t>ニソウ</t>
    </rPh>
    <rPh sb="2" eb="3">
      <t>シキ</t>
    </rPh>
    <rPh sb="3" eb="5">
      <t>ドウジ</t>
    </rPh>
    <rPh sb="5" eb="6">
      <t>シク</t>
    </rPh>
    <rPh sb="6" eb="7">
      <t>ウン</t>
    </rPh>
    <phoneticPr fontId="3"/>
  </si>
  <si>
    <t>ﾗｲﾝﾏｰｶ</t>
    <phoneticPr fontId="3"/>
  </si>
  <si>
    <t>ﾗｲﾝﾏｰｶ①</t>
    <phoneticPr fontId="3"/>
  </si>
  <si>
    <t>ｺﾝｸﾘｰﾄｶｯﾀ</t>
    <phoneticPr fontId="3"/>
  </si>
  <si>
    <t>手動式・湿式</t>
    <rPh sb="0" eb="3">
      <t>シュドウシキ</t>
    </rPh>
    <rPh sb="4" eb="5">
      <t>シツ</t>
    </rPh>
    <rPh sb="5" eb="6">
      <t>シキ</t>
    </rPh>
    <phoneticPr fontId="3"/>
  </si>
  <si>
    <t>ｺﾝｸﾘｰﾄｶｯﾀ①</t>
    <phoneticPr fontId="3"/>
  </si>
  <si>
    <t>乾式</t>
    <rPh sb="0" eb="2">
      <t>カンシキ</t>
    </rPh>
    <phoneticPr fontId="3"/>
  </si>
  <si>
    <t>側溝水平切断機・湿式</t>
    <rPh sb="0" eb="1">
      <t>ガワ</t>
    </rPh>
    <rPh sb="1" eb="2">
      <t>ミゾ</t>
    </rPh>
    <rPh sb="2" eb="4">
      <t>スイヘイ</t>
    </rPh>
    <rPh sb="4" eb="7">
      <t>セツダンキ</t>
    </rPh>
    <rPh sb="8" eb="9">
      <t>シツ</t>
    </rPh>
    <rPh sb="9" eb="10">
      <t>シキ</t>
    </rPh>
    <phoneticPr fontId="3"/>
  </si>
  <si>
    <t>空気圧縮機</t>
    <phoneticPr fontId="3"/>
  </si>
  <si>
    <t>発動発電機①</t>
    <phoneticPr fontId="3"/>
  </si>
  <si>
    <t>2級以上</t>
    <rPh sb="1" eb="4">
      <t>キュウイジョウ</t>
    </rPh>
    <phoneticPr fontId="3"/>
  </si>
  <si>
    <t>二輪駆動</t>
    <rPh sb="0" eb="2">
      <t>ニリン</t>
    </rPh>
    <rPh sb="2" eb="4">
      <t>クドウ</t>
    </rPh>
    <phoneticPr fontId="3"/>
  </si>
  <si>
    <t>四輪駆動</t>
    <rPh sb="0" eb="2">
      <t>ヨンリン</t>
    </rPh>
    <rPh sb="2" eb="4">
      <t>クドウ</t>
    </rPh>
    <phoneticPr fontId="3"/>
  </si>
  <si>
    <t>草刈機①</t>
    <phoneticPr fontId="3"/>
  </si>
  <si>
    <t>肩掛式</t>
    <rPh sb="0" eb="2">
      <t>カタカ</t>
    </rPh>
    <rPh sb="2" eb="3">
      <t>シキ</t>
    </rPh>
    <phoneticPr fontId="3"/>
  </si>
  <si>
    <t>遠隔操縦式</t>
    <rPh sb="0" eb="2">
      <t>エンカク</t>
    </rPh>
    <rPh sb="2" eb="4">
      <t>ソウジュウ</t>
    </rPh>
    <rPh sb="4" eb="5">
      <t>シキ</t>
    </rPh>
    <phoneticPr fontId="3"/>
  </si>
  <si>
    <t>10t吊</t>
  </si>
  <si>
    <t>12～13t吊</t>
  </si>
  <si>
    <t>16t吊</t>
  </si>
  <si>
    <t>20t吊</t>
  </si>
  <si>
    <t>22t吊</t>
  </si>
  <si>
    <t>25t吊</t>
  </si>
  <si>
    <t>30t吊</t>
  </si>
  <si>
    <t>35t吊</t>
  </si>
  <si>
    <t>4.9t吊</t>
  </si>
  <si>
    <t>45t吊</t>
  </si>
  <si>
    <t>50～51t吊</t>
  </si>
  <si>
    <t>60～65t吊</t>
  </si>
  <si>
    <t>60～70t吊</t>
  </si>
  <si>
    <t>60～75t吊</t>
  </si>
  <si>
    <t>70t吊</t>
  </si>
  <si>
    <t>7t吊</t>
  </si>
  <si>
    <t>ﾗﾌﾃﾚｰﾝｸﾚｰﾝ②</t>
    <phoneticPr fontId="3"/>
  </si>
  <si>
    <t>　</t>
    <phoneticPr fontId="3"/>
  </si>
  <si>
    <t>　</t>
    <phoneticPr fontId="3"/>
  </si>
  <si>
    <t>　</t>
    <phoneticPr fontId="3"/>
  </si>
  <si>
    <t>　</t>
    <phoneticPr fontId="3"/>
  </si>
  <si>
    <t>ﾀﾜｰｸﾚｰﾝ②</t>
    <phoneticPr fontId="3"/>
  </si>
  <si>
    <t>ﾌｫｰｸﾘﾌﾄ②</t>
    <phoneticPr fontId="3"/>
  </si>
  <si>
    <t>高所作業車②</t>
    <phoneticPr fontId="3"/>
  </si>
  <si>
    <t>ﾛｰﾄﾞﾛｰﾗ②</t>
    <phoneticPr fontId="3"/>
  </si>
  <si>
    <t>ﾀｲﾔﾛｰﾗ②</t>
    <phoneticPr fontId="3"/>
  </si>
  <si>
    <t>ｱｽﾌｧﾙﾄﾌｨﾆｯｼｬ②</t>
    <phoneticPr fontId="3"/>
  </si>
  <si>
    <t>ﾗｲﾝﾏｰｶ②</t>
    <phoneticPr fontId="3"/>
  </si>
  <si>
    <t>ｺﾝｸﾘｰﾄｶｯﾀ②</t>
    <phoneticPr fontId="3"/>
  </si>
  <si>
    <t>発動発電機②</t>
    <phoneticPr fontId="3"/>
  </si>
  <si>
    <t>ﾄｰﾀﾙｽﾃｰｼｮﾝ①</t>
    <phoneticPr fontId="3"/>
  </si>
  <si>
    <t>ﾄｰﾀﾙｽﾃｰｼｮﾝ②</t>
    <phoneticPr fontId="3"/>
  </si>
  <si>
    <t>ﾗｲﾄﾊﾞﾝ①</t>
    <phoneticPr fontId="3"/>
  </si>
  <si>
    <t>ﾗｲﾄﾊﾞﾝ②</t>
    <phoneticPr fontId="3"/>
  </si>
  <si>
    <t>草刈機②</t>
    <phoneticPr fontId="3"/>
  </si>
  <si>
    <t>ﾌﾟﾙﾀﾞｳﾝ用①</t>
    <rPh sb="7" eb="8">
      <t>ヨウ</t>
    </rPh>
    <phoneticPr fontId="3"/>
  </si>
  <si>
    <t>ﾌﾟﾙﾀﾞｳﾝ用②</t>
    <rPh sb="7" eb="8">
      <t>ヨウ</t>
    </rPh>
    <phoneticPr fontId="3"/>
  </si>
  <si>
    <t>直接入力</t>
    <rPh sb="0" eb="2">
      <t>チョクセツ</t>
    </rPh>
    <rPh sb="2" eb="4">
      <t>ニュウリョク</t>
    </rPh>
    <phoneticPr fontId="3"/>
  </si>
  <si>
    <t>小型ﾊﾞｯｸﾎｳ②</t>
    <rPh sb="0" eb="2">
      <t>コガタ</t>
    </rPh>
    <phoneticPr fontId="3"/>
  </si>
  <si>
    <t>ﾌﾞﾙﾄﾞｰｻﾞ①</t>
  </si>
  <si>
    <t>ﾌﾞﾙﾄﾞｰｻﾞ②</t>
  </si>
  <si>
    <t>ﾀﾞﾝﾌﾟﾄﾗｯｸ①</t>
  </si>
  <si>
    <t>ﾀﾞﾝﾌﾟﾄﾗｯｸ②</t>
  </si>
  <si>
    <t>ｸﾛｰﾗｸﾚｰﾝ①</t>
  </si>
  <si>
    <t>ｸﾛｰﾗｸﾚｰﾝ②</t>
  </si>
  <si>
    <t>ﾗﾌﾃﾚｰﾝｸﾚｰﾝ①</t>
  </si>
  <si>
    <t>ﾗﾌﾃﾚｰﾝｸﾚｰﾝ②</t>
  </si>
  <si>
    <t>ﾀﾜｰｸﾚｰﾝ</t>
  </si>
  <si>
    <t>ﾀﾜｰｸﾚｰﾝ①</t>
  </si>
  <si>
    <t>ﾀﾜｰｸﾚｰﾝ②</t>
  </si>
  <si>
    <t>ﾌｫｰｸﾘﾌﾄ</t>
  </si>
  <si>
    <t>ﾌｫｰｸﾘﾌﾄ①</t>
  </si>
  <si>
    <t>ﾌｫｰｸﾘﾌﾄ②</t>
  </si>
  <si>
    <t>高所作業車①</t>
  </si>
  <si>
    <t>高所作業車②</t>
  </si>
  <si>
    <t>ﾓｰﾀｸﾞﾚｰﾀﾞ①</t>
  </si>
  <si>
    <t>ﾓｰﾀｸﾞﾚｰﾀﾞ②</t>
  </si>
  <si>
    <t>ﾛｰﾄﾞﾛｰﾗ①</t>
  </si>
  <si>
    <t>ﾛｰﾄﾞﾛｰﾗ②</t>
  </si>
  <si>
    <t>ﾀｲﾔﾛｰﾗ①</t>
  </si>
  <si>
    <t>ﾀｲﾔﾛｰﾗ②</t>
  </si>
  <si>
    <t>ｱｽﾌｧﾙﾄﾌｨﾆｯｼｬ①</t>
  </si>
  <si>
    <t>ｱｽﾌｧﾙﾄﾌｨﾆｯｼｬ②</t>
  </si>
  <si>
    <t>機械名（ﾌﾟﾙﾀﾞｳﾝ用）</t>
    <rPh sb="0" eb="2">
      <t>キカイ</t>
    </rPh>
    <rPh sb="2" eb="3">
      <t>メイ</t>
    </rPh>
    <rPh sb="11" eb="12">
      <t>ヨウ</t>
    </rPh>
    <phoneticPr fontId="3"/>
  </si>
  <si>
    <t>小型ﾊﾞｯｸﾎｳ①</t>
  </si>
  <si>
    <t>小型ﾊﾞｯｸﾎｳ②</t>
  </si>
  <si>
    <t>ﾊﾞｯｸﾎｳ①</t>
  </si>
  <si>
    <t>ﾊﾞｯｸﾎｳ②</t>
  </si>
  <si>
    <t>ﾊﾞｯｸﾎｳ②</t>
    <phoneticPr fontId="3"/>
  </si>
  <si>
    <t>0101</t>
  </si>
  <si>
    <t>0201</t>
  </si>
  <si>
    <t>0202</t>
  </si>
  <si>
    <t>0207</t>
  </si>
  <si>
    <t>0301</t>
  </si>
  <si>
    <t>0302</t>
  </si>
  <si>
    <t>H28</t>
    <phoneticPr fontId="3"/>
  </si>
  <si>
    <t>1003</t>
  </si>
  <si>
    <t>0820</t>
  </si>
  <si>
    <t>0841</t>
  </si>
  <si>
    <t>0701</t>
  </si>
  <si>
    <t>0810</t>
  </si>
  <si>
    <t>2022</t>
  </si>
  <si>
    <t>2021</t>
  </si>
  <si>
    <t>1713</t>
  </si>
  <si>
    <t>1510</t>
  </si>
  <si>
    <t>2031</t>
  </si>
  <si>
    <t>0401</t>
  </si>
  <si>
    <t>0431</t>
  </si>
  <si>
    <t>0403</t>
  </si>
  <si>
    <t>0861</t>
  </si>
  <si>
    <t>1201</t>
  </si>
  <si>
    <t>0308</t>
  </si>
  <si>
    <t>1707</t>
  </si>
  <si>
    <t>1708</t>
  </si>
  <si>
    <t>1701</t>
  </si>
  <si>
    <t>0509</t>
  </si>
  <si>
    <t>1716</t>
  </si>
  <si>
    <t>1717</t>
  </si>
  <si>
    <t>0845</t>
  </si>
  <si>
    <t>ﾄﾗｯｸﾊﾞｯｸﾎｳ</t>
    <phoneticPr fontId="3"/>
  </si>
  <si>
    <t>ﾎｲｰﾙ型</t>
    <rPh sb="4" eb="5">
      <t>カタ</t>
    </rPh>
    <phoneticPr fontId="3"/>
  </si>
  <si>
    <t>ﾏｶﾀﾞﾑ</t>
    <phoneticPr fontId="3"/>
  </si>
  <si>
    <t>振動ﾏｶﾀﾞﾑ</t>
    <rPh sb="0" eb="2">
      <t>シンドウ</t>
    </rPh>
    <phoneticPr fontId="3"/>
  </si>
  <si>
    <t>舗装幅：1.4～2.5m</t>
  </si>
  <si>
    <t>舗装幅：1.4～3.0m</t>
  </si>
  <si>
    <t>舗装幅：1.7m</t>
  </si>
  <si>
    <t>舗装幅：1.7～3.1m</t>
  </si>
  <si>
    <t>舗装幅：2.0～4.5m</t>
  </si>
  <si>
    <t>舗装幅：2.0～5.0m</t>
  </si>
  <si>
    <t>舗装幅：2.3～6.0m</t>
  </si>
  <si>
    <t>舗装幅：2.4～4.5m</t>
  </si>
  <si>
    <t>舗装幅：2.4～6.0m</t>
  </si>
  <si>
    <t>舗装幅：2.5～4.5m</t>
  </si>
  <si>
    <t>舗装幅：2.5～5.2m</t>
  </si>
  <si>
    <t>舗装幅：2.5～6.0m</t>
  </si>
  <si>
    <t>舗装幅：2.5～8.0m</t>
  </si>
  <si>
    <t>舗装幅：3.0～8.5m</t>
  </si>
  <si>
    <t>舗装幅：3.0～12.0m</t>
  </si>
  <si>
    <t>運転質量：3～4t</t>
  </si>
  <si>
    <t>運転質量：3～4t</t>
    <phoneticPr fontId="3"/>
  </si>
  <si>
    <t>運転質量：8～20t</t>
    <phoneticPr fontId="3"/>
  </si>
  <si>
    <t>運転質量：9t</t>
    <phoneticPr fontId="3"/>
  </si>
  <si>
    <t>運転質量：13t</t>
    <phoneticPr fontId="3"/>
  </si>
  <si>
    <t>振動ﾛｰﾗ(舗装用)</t>
    <rPh sb="6" eb="8">
      <t>ホソウ</t>
    </rPh>
    <rPh sb="8" eb="9">
      <t>ヨウ</t>
    </rPh>
    <phoneticPr fontId="3"/>
  </si>
  <si>
    <t>振動ﾛｰﾗ舗装用①</t>
    <rPh sb="5" eb="7">
      <t>ホソウ</t>
    </rPh>
    <rPh sb="7" eb="8">
      <t>ヨウ</t>
    </rPh>
    <phoneticPr fontId="3"/>
  </si>
  <si>
    <t>振動ﾛｰﾗ舗装用②</t>
    <rPh sb="5" eb="7">
      <t>ホソウ</t>
    </rPh>
    <rPh sb="7" eb="8">
      <t>ヨウ</t>
    </rPh>
    <phoneticPr fontId="3"/>
  </si>
  <si>
    <t>振動ﾛｰﾗ舗装用①</t>
    <rPh sb="0" eb="2">
      <t>シンドウ</t>
    </rPh>
    <rPh sb="5" eb="8">
      <t>ホソウヨウ</t>
    </rPh>
    <phoneticPr fontId="3"/>
  </si>
  <si>
    <t>振動ﾛｰﾗ舗装用②</t>
    <rPh sb="5" eb="8">
      <t>ホソウヨウ</t>
    </rPh>
    <phoneticPr fontId="3"/>
  </si>
  <si>
    <t>運転質量：0.5～0.6t</t>
  </si>
  <si>
    <t>運転質量：0.8～1.1t</t>
  </si>
  <si>
    <t>運転質量：1.2～1.5t</t>
  </si>
  <si>
    <t>運転質量：2.4～2.6t</t>
  </si>
  <si>
    <t>運転質量：2.4～2.8t</t>
  </si>
  <si>
    <t>運転質量：2.5～2.6t</t>
  </si>
  <si>
    <t>運転質量：2.5～2.8t</t>
  </si>
  <si>
    <t>運転質量：3～5t</t>
  </si>
  <si>
    <t>運転質量：5.5～6.5t</t>
  </si>
  <si>
    <t>運転質量：5～7t</t>
  </si>
  <si>
    <t>運転質量：6～7.5t</t>
  </si>
  <si>
    <t>運転質量：7t</t>
  </si>
  <si>
    <t>運転質量：7～8.5t</t>
  </si>
  <si>
    <t>運転質量：8～10t</t>
  </si>
  <si>
    <t>運転質量：10.5～12t</t>
  </si>
  <si>
    <t>運転質量：11～12t</t>
  </si>
  <si>
    <t>運転質量：15t</t>
  </si>
  <si>
    <t>運転質量：15～18t</t>
  </si>
  <si>
    <t>振動ﾛｰﾗ土工用①</t>
    <rPh sb="5" eb="6">
      <t>ツチ</t>
    </rPh>
    <rPh sb="6" eb="7">
      <t>コウ</t>
    </rPh>
    <rPh sb="7" eb="8">
      <t>ヨウ</t>
    </rPh>
    <phoneticPr fontId="3"/>
  </si>
  <si>
    <t>振動ﾛｰﾗ土工用②</t>
    <rPh sb="5" eb="6">
      <t>ツチ</t>
    </rPh>
    <rPh sb="6" eb="7">
      <t>コウ</t>
    </rPh>
    <rPh sb="7" eb="8">
      <t>ヨウ</t>
    </rPh>
    <phoneticPr fontId="3"/>
  </si>
  <si>
    <t>振動ﾛｰﾗ(土工用)</t>
    <rPh sb="6" eb="7">
      <t>ツチ</t>
    </rPh>
    <rPh sb="7" eb="8">
      <t>コウ</t>
    </rPh>
    <rPh sb="8" eb="9">
      <t>ヨウ</t>
    </rPh>
    <phoneticPr fontId="3"/>
  </si>
  <si>
    <t>振動ﾛｰﾗ土工用②</t>
    <rPh sb="5" eb="6">
      <t>ツチ</t>
    </rPh>
    <rPh sb="6" eb="7">
      <t>コウ</t>
    </rPh>
    <rPh sb="7" eb="8">
      <t>ヨウ</t>
    </rPh>
    <rPh sb="8" eb="9">
      <t>ソウヨウ</t>
    </rPh>
    <phoneticPr fontId="3"/>
  </si>
  <si>
    <t>ﾌﾗｯﾄ・ｼﾝｸﾞﾙﾄﾞﾗﾑ・垂直振動型</t>
    <rPh sb="15" eb="17">
      <t>スイチョク</t>
    </rPh>
    <rPh sb="17" eb="19">
      <t>シンドウ</t>
    </rPh>
    <rPh sb="19" eb="20">
      <t>カタ</t>
    </rPh>
    <phoneticPr fontId="3"/>
  </si>
  <si>
    <t>ﾀﾞﾝﾋﾟﾝｸﾞ・ｼﾝｸﾞﾙﾄﾞﾗﾑ・垂直振動型</t>
    <phoneticPr fontId="3"/>
  </si>
  <si>
    <t>運転質量：11～12t</t>
    <phoneticPr fontId="3"/>
  </si>
  <si>
    <t>運転質量：15～18t</t>
    <phoneticPr fontId="3"/>
  </si>
  <si>
    <t>運転質量：19～20t</t>
    <phoneticPr fontId="3"/>
  </si>
  <si>
    <t>ﾀﾝﾊﾟ及びﾗﾝﾏ①</t>
    <rPh sb="4" eb="5">
      <t>オヨ</t>
    </rPh>
    <phoneticPr fontId="3"/>
  </si>
  <si>
    <t>ﾀﾝﾊﾟ及びﾗﾝﾏ</t>
    <rPh sb="4" eb="5">
      <t>オヨ</t>
    </rPh>
    <phoneticPr fontId="3"/>
  </si>
  <si>
    <t>質量：60～80kg</t>
    <phoneticPr fontId="3"/>
  </si>
  <si>
    <t>土工用</t>
    <rPh sb="0" eb="1">
      <t>ツチ</t>
    </rPh>
    <rPh sb="1" eb="2">
      <t>コウ</t>
    </rPh>
    <rPh sb="2" eb="3">
      <t>ヨウ</t>
    </rPh>
    <phoneticPr fontId="3"/>
  </si>
  <si>
    <t>ﾓｰﾀｸﾞﾚｰﾀﾞ②</t>
    <phoneticPr fontId="3"/>
  </si>
  <si>
    <t>ﾌﾞﾚｰﾄﾞ幅：2.8m</t>
    <rPh sb="6" eb="7">
      <t>ハバ</t>
    </rPh>
    <phoneticPr fontId="3"/>
  </si>
  <si>
    <t>ﾌﾞﾚｰﾄﾞ幅：3.1m</t>
    <rPh sb="6" eb="7">
      <t>ハバ</t>
    </rPh>
    <phoneticPr fontId="3"/>
  </si>
  <si>
    <t>ﾌﾞﾚｰﾄﾞ幅：3.4m</t>
    <rPh sb="6" eb="7">
      <t>ハバ</t>
    </rPh>
    <phoneticPr fontId="3"/>
  </si>
  <si>
    <t>ﾌﾞﾚｰﾄﾞ幅：3.7m</t>
    <rPh sb="6" eb="7">
      <t>ハバ</t>
    </rPh>
    <phoneticPr fontId="3"/>
  </si>
  <si>
    <t>ﾌﾞﾚｰﾄﾞ幅：4.0m</t>
    <rPh sb="6" eb="7">
      <t>ハバ</t>
    </rPh>
    <phoneticPr fontId="3"/>
  </si>
  <si>
    <t>ﾌﾞﾚｰﾄﾞ幅：4.9m</t>
    <rPh sb="6" eb="7">
      <t>ハバ</t>
    </rPh>
    <phoneticPr fontId="3"/>
  </si>
  <si>
    <t>ｽﾀﾋﾞﾗｲｻﾞ①</t>
    <phoneticPr fontId="3"/>
  </si>
  <si>
    <t>ｽﾀﾋﾞﾗｲｻﾞ②</t>
    <phoneticPr fontId="3"/>
  </si>
  <si>
    <t>ｽﾀﾋﾞﾗｲｻﾞ</t>
  </si>
  <si>
    <t>ｽﾀﾋﾞﾗｲｻﾞ</t>
    <phoneticPr fontId="3"/>
  </si>
  <si>
    <t>0702</t>
    <phoneticPr fontId="3"/>
  </si>
  <si>
    <t>路床改良用</t>
    <phoneticPr fontId="3"/>
  </si>
  <si>
    <t>路盤再生用</t>
    <phoneticPr fontId="3"/>
  </si>
  <si>
    <t>路床改良用・ﾄﾚﾝﾁｬ型</t>
    <phoneticPr fontId="3"/>
  </si>
  <si>
    <t>処理深さ×幅：0.3×1.2m</t>
  </si>
  <si>
    <t>処理深さ×幅：0.4×1.6m</t>
  </si>
  <si>
    <t>処理深さ×幅：0.4×2.0m</t>
  </si>
  <si>
    <t>処理深さ×幅：0.6×1.6m</t>
  </si>
  <si>
    <t>処理深さ×幅：0.6×2.0m</t>
  </si>
  <si>
    <t>処理深さ×幅：0.7×2.0m</t>
  </si>
  <si>
    <t>処理深さ×幅：1.2×2.0m</t>
  </si>
  <si>
    <t>ｸﾛｰﾗｸﾚｰﾝ②</t>
    <phoneticPr fontId="3"/>
  </si>
  <si>
    <t>不整地運搬車</t>
    <rPh sb="0" eb="3">
      <t>フセイチ</t>
    </rPh>
    <rPh sb="3" eb="6">
      <t>ウンパンシャ</t>
    </rPh>
    <phoneticPr fontId="3"/>
  </si>
  <si>
    <t>ﾄﾚｰﾗ</t>
    <phoneticPr fontId="3"/>
  </si>
  <si>
    <t>ﾄﾗｯｸｸﾚｰﾝ</t>
    <phoneticPr fontId="3"/>
  </si>
  <si>
    <t>ｼﾞﾌﾞｸﾚｰﾝ</t>
    <phoneticPr fontId="3"/>
  </si>
  <si>
    <t>工事用ｴﾚﾍﾞｰﾀ</t>
    <rPh sb="0" eb="3">
      <t>コウジヨウ</t>
    </rPh>
    <phoneticPr fontId="3"/>
  </si>
  <si>
    <t>100t吊</t>
  </si>
  <si>
    <t>120t吊</t>
  </si>
  <si>
    <t>150t吊</t>
  </si>
  <si>
    <t>200t吊</t>
  </si>
  <si>
    <t>22.5t吊</t>
  </si>
  <si>
    <t>250t吊</t>
  </si>
  <si>
    <t>30～35t吊</t>
  </si>
  <si>
    <t>300t吊</t>
  </si>
  <si>
    <t>35～40t吊</t>
  </si>
  <si>
    <t>350t吊</t>
  </si>
  <si>
    <t>40～45t吊</t>
  </si>
  <si>
    <t>40t吊</t>
  </si>
  <si>
    <t>45～50t吊</t>
  </si>
  <si>
    <t>450t吊</t>
  </si>
  <si>
    <t>50～55t吊</t>
  </si>
  <si>
    <t>500t吊</t>
  </si>
  <si>
    <t>55t吊</t>
  </si>
  <si>
    <t>650t吊</t>
  </si>
  <si>
    <t>65t吊</t>
  </si>
  <si>
    <t>750t吊</t>
  </si>
  <si>
    <t>75t吊</t>
  </si>
  <si>
    <t>80t吊</t>
  </si>
  <si>
    <t>90t吊</t>
  </si>
  <si>
    <t>ﾄﾗｯｸｸﾚｰﾝ②</t>
    <phoneticPr fontId="3"/>
  </si>
  <si>
    <t>ﾄﾗｯｸｸﾚｰﾝ・油圧伸縮ｼﾞﾌﾞ型</t>
    <phoneticPr fontId="3"/>
  </si>
  <si>
    <t>ｵｰﾙﾃﾚｰﾝｸﾚｰﾝ・油圧伸縮ｼﾞﾌﾞ型</t>
    <phoneticPr fontId="3"/>
  </si>
  <si>
    <t>120～130t吊</t>
  </si>
  <si>
    <t>150～170t吊</t>
  </si>
  <si>
    <t>160t吊</t>
  </si>
  <si>
    <t>200～250t吊</t>
  </si>
  <si>
    <t>360t吊</t>
  </si>
  <si>
    <t>400t吊</t>
  </si>
  <si>
    <t>50t吊</t>
  </si>
  <si>
    <t>550t吊</t>
  </si>
  <si>
    <t>7.0t吊</t>
  </si>
  <si>
    <t>ﾄﾗｯｸｸﾚｰﾝ①</t>
    <phoneticPr fontId="3"/>
  </si>
  <si>
    <t>0402</t>
    <phoneticPr fontId="3"/>
  </si>
  <si>
    <t>ｸﾗｲﾐﾝｸﾞ式・起伏型</t>
    <rPh sb="7" eb="8">
      <t>シキ</t>
    </rPh>
    <rPh sb="9" eb="11">
      <t>キフク</t>
    </rPh>
    <rPh sb="11" eb="12">
      <t>カタ</t>
    </rPh>
    <phoneticPr fontId="3"/>
  </si>
  <si>
    <t>ｸﾗｲﾐﾝｸﾞ式・起伏型・高速型</t>
    <rPh sb="7" eb="8">
      <t>シキ</t>
    </rPh>
    <rPh sb="9" eb="11">
      <t>キフク</t>
    </rPh>
    <rPh sb="11" eb="12">
      <t>カタ</t>
    </rPh>
    <rPh sb="13" eb="16">
      <t>コウソクガタ</t>
    </rPh>
    <phoneticPr fontId="3"/>
  </si>
  <si>
    <t>ｸﾗｲﾐﾝｸﾞ式・水平型</t>
    <rPh sb="7" eb="8">
      <t>シキ</t>
    </rPh>
    <rPh sb="9" eb="11">
      <t>スイヘイ</t>
    </rPh>
    <rPh sb="11" eb="12">
      <t>ガタ</t>
    </rPh>
    <phoneticPr fontId="3"/>
  </si>
  <si>
    <t>ﾀﾜｰｸﾚｰﾝ解体用・分解型</t>
    <rPh sb="7" eb="10">
      <t>カイタイヨウ</t>
    </rPh>
    <rPh sb="11" eb="13">
      <t>ブンカイ</t>
    </rPh>
    <rPh sb="13" eb="14">
      <t>カタ</t>
    </rPh>
    <phoneticPr fontId="3"/>
  </si>
  <si>
    <t>0404</t>
    <phoneticPr fontId="3"/>
  </si>
  <si>
    <t>ｼﾞﾌﾞｸﾚｰﾝ①</t>
  </si>
  <si>
    <t>ｼﾞﾌﾞｸﾚｰﾝ①</t>
    <phoneticPr fontId="3"/>
  </si>
  <si>
    <t>ｼﾞﾌﾞｸﾚｰﾝ②</t>
  </si>
  <si>
    <t>ｼﾞﾌﾞｸﾚｰﾝ②</t>
    <phoneticPr fontId="3"/>
  </si>
  <si>
    <t>移動型</t>
    <rPh sb="0" eb="2">
      <t>イドウ</t>
    </rPh>
    <rPh sb="2" eb="3">
      <t>ガタ</t>
    </rPh>
    <phoneticPr fontId="3"/>
  </si>
  <si>
    <t>分解型</t>
    <rPh sb="0" eb="2">
      <t>ブンカイ</t>
    </rPh>
    <rPh sb="2" eb="3">
      <t>カタ</t>
    </rPh>
    <phoneticPr fontId="3"/>
  </si>
  <si>
    <t>定置型</t>
    <rPh sb="0" eb="2">
      <t>テイチ</t>
    </rPh>
    <rPh sb="2" eb="3">
      <t>ガタ</t>
    </rPh>
    <phoneticPr fontId="3"/>
  </si>
  <si>
    <t>ｼﾞﾌﾞｸﾚｰﾝ</t>
  </si>
  <si>
    <t>0405</t>
    <phoneticPr fontId="3"/>
  </si>
  <si>
    <t>年間
保有月数
（月）</t>
    <rPh sb="9" eb="10">
      <t>ツキ</t>
    </rPh>
    <phoneticPr fontId="3"/>
  </si>
  <si>
    <t>工事用ｴﾚﾍﾞｰﾀ①</t>
    <rPh sb="0" eb="2">
      <t>コウジ</t>
    </rPh>
    <rPh sb="2" eb="3">
      <t>ヨウ</t>
    </rPh>
    <phoneticPr fontId="3"/>
  </si>
  <si>
    <t>工事用ｴﾚﾍﾞｰﾀ②</t>
    <rPh sb="0" eb="2">
      <t>コウジ</t>
    </rPh>
    <rPh sb="2" eb="3">
      <t>ヨウ</t>
    </rPh>
    <phoneticPr fontId="3"/>
  </si>
  <si>
    <t>ｹｰｼﾞ型・低速</t>
    <phoneticPr fontId="3"/>
  </si>
  <si>
    <t>ﾛﾝｸﾞｽﾊﾟﾝ型・低速</t>
    <phoneticPr fontId="3"/>
  </si>
  <si>
    <t>ﾛﾝｸﾞｽﾊﾟﾝ型・高速</t>
    <phoneticPr fontId="3"/>
  </si>
  <si>
    <t>ﾛﾝｸﾞｽﾊﾟﾝ工事用ｴﾚﾍﾞｰﾀ</t>
    <phoneticPr fontId="3"/>
  </si>
  <si>
    <t>0423</t>
    <phoneticPr fontId="3"/>
  </si>
  <si>
    <t>最大積載荷重：0.5t級</t>
  </si>
  <si>
    <t>最大積載荷重：0.9t級</t>
  </si>
  <si>
    <t>最大積載荷重：1.5t級</t>
  </si>
  <si>
    <t>最大積載荷重：2.0t級</t>
  </si>
  <si>
    <t>最大積載荷重：2.5t級</t>
  </si>
  <si>
    <t>ﾄﾗｯｸ架装・伸縮ﾌﾞｰﾑ・ﾊﾞｽｹｯﾄ型</t>
    <rPh sb="4" eb="6">
      <t>カソウ</t>
    </rPh>
    <rPh sb="7" eb="9">
      <t>シンシュク</t>
    </rPh>
    <rPh sb="20" eb="21">
      <t>カタ</t>
    </rPh>
    <phoneticPr fontId="3"/>
  </si>
  <si>
    <t>ﾄﾗｯｸ架装・伸縮ﾌﾞｰﾑ・ﾌﾟﾗｯﾄﾌｫｰﾑ型</t>
    <rPh sb="4" eb="6">
      <t>カソウ</t>
    </rPh>
    <rPh sb="7" eb="9">
      <t>シンシュク</t>
    </rPh>
    <rPh sb="23" eb="24">
      <t>カタ</t>
    </rPh>
    <phoneticPr fontId="3"/>
  </si>
  <si>
    <t>ﾄﾗｯｸ架装・垂直昇降・ﾌﾟﾗｯﾄﾌｫｰﾑ型</t>
    <rPh sb="4" eb="6">
      <t>カソウ</t>
    </rPh>
    <rPh sb="7" eb="9">
      <t>スイチョク</t>
    </rPh>
    <rPh sb="9" eb="11">
      <t>ショウコウ</t>
    </rPh>
    <rPh sb="21" eb="22">
      <t>カタ</t>
    </rPh>
    <phoneticPr fontId="3"/>
  </si>
  <si>
    <t>0433</t>
    <phoneticPr fontId="3"/>
  </si>
  <si>
    <t>ﾌｫｰﾑﾄﾞｽﾀﾋﾞﾗｲｻﾞ[ﾛｰﾘ接続型]</t>
    <rPh sb="18" eb="20">
      <t>セツゾク</t>
    </rPh>
    <rPh sb="20" eb="21">
      <t>カタ</t>
    </rPh>
    <phoneticPr fontId="3"/>
  </si>
  <si>
    <t>ﾌｫｰﾑﾄﾞｽﾀﾋﾞﾗｲｻﾞ[ｱｽﾌｧﾙﾄﾀﾝｸ搭載型]</t>
    <rPh sb="24" eb="26">
      <t>トウサイ</t>
    </rPh>
    <rPh sb="26" eb="27">
      <t>カタ</t>
    </rPh>
    <phoneticPr fontId="3"/>
  </si>
  <si>
    <t>乳剤ｽﾀﾋﾞﾗｲｻﾞ[ﾛｰﾘ接続型]</t>
    <rPh sb="0" eb="1">
      <t>ニュウ</t>
    </rPh>
    <rPh sb="1" eb="2">
      <t>ザイ</t>
    </rPh>
    <phoneticPr fontId="3"/>
  </si>
  <si>
    <t>施工幅×切削深さ：2.0m×30cm</t>
  </si>
  <si>
    <t>施工幅×切削深さ：2.4m×30cm</t>
  </si>
  <si>
    <t>施工幅×切削深さ：2.4m×50cm</t>
  </si>
  <si>
    <t>施工幅×切削深さ：2.0m×43cm</t>
  </si>
  <si>
    <t>ｽﾀﾋﾞﾗｲｻﾞ①</t>
    <phoneticPr fontId="3"/>
  </si>
  <si>
    <t>中小型ﾄﾗｯｸ（ﾀﾞﾌﾞﾙｷｬﾌﾞ）</t>
  </si>
  <si>
    <t>ﾗｲﾄﾊﾞﾝ①</t>
  </si>
  <si>
    <t>ﾗｲﾄﾊﾞﾝ②</t>
  </si>
  <si>
    <t>中小型ﾄﾗｯｸ①</t>
    <phoneticPr fontId="3"/>
  </si>
  <si>
    <t>中小型ﾄﾗｯｸ②</t>
    <phoneticPr fontId="3"/>
  </si>
  <si>
    <t>乗車定員：6名　最大積載質量：1,250kg</t>
  </si>
  <si>
    <t>乗車定員：6名　最大積載質量：1,750kg</t>
  </si>
  <si>
    <t>乗車定員：6名　最大積載質量：2,000kg</t>
  </si>
  <si>
    <t>乗車定員：6名　最大積載質量：750kg</t>
  </si>
  <si>
    <t>乗車定員：5名　排気量：2.0ℓ</t>
    <phoneticPr fontId="3"/>
  </si>
  <si>
    <t>乗車定員：5名　排気量：1.5ℓ</t>
    <phoneticPr fontId="3"/>
  </si>
  <si>
    <t>振動ｺﾝﾊﾟｸﾀ</t>
    <rPh sb="0" eb="2">
      <t>シンドウ</t>
    </rPh>
    <phoneticPr fontId="3"/>
  </si>
  <si>
    <t>振動ｺﾝﾊﾟｸﾀ①</t>
    <rPh sb="0" eb="2">
      <t>シンドウ</t>
    </rPh>
    <phoneticPr fontId="3"/>
  </si>
  <si>
    <t>振動ｺﾝﾊﾟｸﾀ②</t>
    <rPh sb="0" eb="2">
      <t>シンドウ</t>
    </rPh>
    <phoneticPr fontId="3"/>
  </si>
  <si>
    <t>前進型</t>
    <phoneticPr fontId="3"/>
  </si>
  <si>
    <t>機械質量：70～80kg</t>
  </si>
  <si>
    <t>機械質量：90kg</t>
  </si>
  <si>
    <t>機械質量：40～60kg</t>
    <phoneticPr fontId="3"/>
  </si>
  <si>
    <t>機械質量：110kg</t>
    <phoneticPr fontId="3"/>
  </si>
  <si>
    <t>機械質量：160kg</t>
    <phoneticPr fontId="3"/>
  </si>
  <si>
    <t>機械質量：200kg</t>
    <phoneticPr fontId="3"/>
  </si>
  <si>
    <t>機械質量：330kg</t>
    <phoneticPr fontId="3"/>
  </si>
  <si>
    <t>機械質量：440kg</t>
    <phoneticPr fontId="3"/>
  </si>
  <si>
    <t>機械質量：60kg</t>
    <phoneticPr fontId="3"/>
  </si>
  <si>
    <t>0870</t>
    <phoneticPr fontId="3"/>
  </si>
  <si>
    <t>定格容量(50/60Hz)：2.7/3kVA</t>
  </si>
  <si>
    <t>定格容量(50/60Hz)：4.5/5kVA</t>
  </si>
  <si>
    <t>定格容量(50/60Hz)：10.5/13kVA</t>
  </si>
  <si>
    <t>定格容量(50/60Hz)：13/15kVA</t>
  </si>
  <si>
    <t>定格容量(50/60Hz)：17/20kVA</t>
  </si>
  <si>
    <t>定格容量(50/60Hz)：20/25kVA</t>
  </si>
  <si>
    <t>定格容量(50/60Hz)：30/35kVA</t>
  </si>
  <si>
    <t>定格容量(50/60Hz)：37/45kVA</t>
  </si>
  <si>
    <t>定格容量(50/60Hz)：50/60kVA</t>
  </si>
  <si>
    <t>定格容量(50/60Hz)：65/75kVA</t>
  </si>
  <si>
    <t>定格容量(50/60Hz)：80/100kVA</t>
  </si>
  <si>
    <t>定格容量(50/60Hz)：100/125kVA</t>
  </si>
  <si>
    <t>定格容量(50/60Hz)：125/150kVA</t>
  </si>
  <si>
    <t>定格容量(50/60Hz)：200/220kVA</t>
  </si>
  <si>
    <t>定格容量(50/60Hz)：270/300kVA</t>
  </si>
  <si>
    <t>定格容量(50/60Hz)：350/400kVA</t>
  </si>
  <si>
    <t>定格容量(50/60Hz)：450/500kVA</t>
  </si>
  <si>
    <t>定格容量(50/60Hz)：550/600kVA</t>
  </si>
  <si>
    <t>定格容量(50/60Hz)：700/800kVA</t>
  </si>
  <si>
    <t>定格容量(50/60Hz)：1,000/1,100kVA</t>
  </si>
  <si>
    <t>ｷｭｰﾋﾞｸﾙ式高圧受変電設備</t>
    <rPh sb="7" eb="8">
      <t>シキ</t>
    </rPh>
    <rPh sb="8" eb="10">
      <t>コウアツ</t>
    </rPh>
    <rPh sb="10" eb="13">
      <t>ジュヘンデン</t>
    </rPh>
    <rPh sb="13" eb="15">
      <t>セツビ</t>
    </rPh>
    <phoneticPr fontId="3"/>
  </si>
  <si>
    <t>ｷｭｰﾋﾞｸﾙ式高圧受変電設備①</t>
    <rPh sb="7" eb="8">
      <t>シキ</t>
    </rPh>
    <rPh sb="8" eb="10">
      <t>コウアツ</t>
    </rPh>
    <rPh sb="10" eb="13">
      <t>ジュヘンデン</t>
    </rPh>
    <rPh sb="13" eb="15">
      <t>セツビ</t>
    </rPh>
    <phoneticPr fontId="3"/>
  </si>
  <si>
    <t>ｷｭｰﾋﾞｸﾙ式高圧受変電設備②</t>
    <rPh sb="7" eb="8">
      <t>シキ</t>
    </rPh>
    <rPh sb="8" eb="10">
      <t>コウアツ</t>
    </rPh>
    <rPh sb="10" eb="13">
      <t>ジュヘンデン</t>
    </rPh>
    <rPh sb="13" eb="15">
      <t>セツビ</t>
    </rPh>
    <phoneticPr fontId="3"/>
  </si>
  <si>
    <t>ﾄﾝﾈﾙ坑内用ﾓｰﾙﾄﾞﾀｲﾌﾟ乾式CB</t>
    <phoneticPr fontId="3"/>
  </si>
  <si>
    <t>100kVA</t>
  </si>
  <si>
    <t>150～200kVA</t>
  </si>
  <si>
    <t>150kVA</t>
  </si>
  <si>
    <t>200kVA</t>
  </si>
  <si>
    <t>300kVA</t>
  </si>
  <si>
    <t>400kVA</t>
  </si>
  <si>
    <t>50～100kVA</t>
  </si>
  <si>
    <t>500kVA</t>
  </si>
  <si>
    <t>500kVA以下</t>
  </si>
  <si>
    <t>50kVA</t>
  </si>
  <si>
    <t>75～100kVA</t>
  </si>
  <si>
    <t>1504</t>
    <phoneticPr fontId="3"/>
  </si>
  <si>
    <t>(その他)直接入力して下さい。</t>
    <rPh sb="3" eb="4">
      <t>タ</t>
    </rPh>
    <rPh sb="5" eb="7">
      <t>チョクセツ</t>
    </rPh>
    <rPh sb="7" eb="9">
      <t>ニュウリョク</t>
    </rPh>
    <rPh sb="11" eb="12">
      <t>クダ</t>
    </rPh>
    <phoneticPr fontId="3"/>
  </si>
  <si>
    <t>軸流ﾌｧﾝ</t>
    <rPh sb="0" eb="1">
      <t>ジク</t>
    </rPh>
    <rPh sb="1" eb="2">
      <t>リュウ</t>
    </rPh>
    <phoneticPr fontId="3"/>
  </si>
  <si>
    <t>軸流ﾌｧﾝ①</t>
    <rPh sb="0" eb="1">
      <t>ジク</t>
    </rPh>
    <rPh sb="1" eb="2">
      <t>リュウ</t>
    </rPh>
    <phoneticPr fontId="3"/>
  </si>
  <si>
    <t>軸流ﾌｧﾝ②</t>
    <rPh sb="0" eb="1">
      <t>ジク</t>
    </rPh>
    <rPh sb="1" eb="2">
      <t>リュウ</t>
    </rPh>
    <phoneticPr fontId="3"/>
  </si>
  <si>
    <t>軸流式・定風量型</t>
    <phoneticPr fontId="3"/>
  </si>
  <si>
    <t>軸流式・可変風量型(ｻｲﾚﾝｻ型)</t>
    <phoneticPr fontId="3"/>
  </si>
  <si>
    <t>反転軸流式・定風量型</t>
    <phoneticPr fontId="3"/>
  </si>
  <si>
    <t>反転軸流式・可変風量型</t>
    <phoneticPr fontId="3"/>
  </si>
  <si>
    <t>反転軸流式・可変風量型(ｻｲﾚﾝｻ型)</t>
    <phoneticPr fontId="3"/>
  </si>
  <si>
    <t>1204</t>
    <phoneticPr fontId="3"/>
  </si>
  <si>
    <t>0303</t>
    <phoneticPr fontId="3"/>
  </si>
  <si>
    <t>ﾄﾚｰﾗ</t>
  </si>
  <si>
    <t>10～11t積</t>
  </si>
  <si>
    <t>10t積</t>
  </si>
  <si>
    <t>12.5～15t積</t>
  </si>
  <si>
    <t>1t積</t>
  </si>
  <si>
    <t>2.5t積</t>
  </si>
  <si>
    <t>3.3～3.5t積</t>
  </si>
  <si>
    <t>3.8t積</t>
  </si>
  <si>
    <t>3t積</t>
  </si>
  <si>
    <t>4～5t積</t>
  </si>
  <si>
    <t>4t積</t>
  </si>
  <si>
    <t>5t積</t>
  </si>
  <si>
    <t>6.3～7t積</t>
  </si>
  <si>
    <t>6～7t積</t>
  </si>
  <si>
    <t>7t積</t>
  </si>
  <si>
    <t>8～11t積</t>
  </si>
  <si>
    <t>不整地運搬車①</t>
    <rPh sb="0" eb="3">
      <t>フセイチ</t>
    </rPh>
    <rPh sb="3" eb="6">
      <t>ウンパンシャ</t>
    </rPh>
    <phoneticPr fontId="3"/>
  </si>
  <si>
    <t>不整地運搬車②</t>
    <rPh sb="0" eb="3">
      <t>フセイチ</t>
    </rPh>
    <rPh sb="3" eb="6">
      <t>ウンパンシャ</t>
    </rPh>
    <phoneticPr fontId="3"/>
  </si>
  <si>
    <t>1.7t積　1t吊</t>
    <rPh sb="8" eb="9">
      <t>ツリ</t>
    </rPh>
    <phoneticPr fontId="3"/>
  </si>
  <si>
    <t>2t積　1t吊</t>
    <phoneticPr fontId="3"/>
  </si>
  <si>
    <t>2.5t積　2t吊</t>
    <phoneticPr fontId="3"/>
  </si>
  <si>
    <t>ﾄﾚｰﾗ①</t>
  </si>
  <si>
    <t>ﾄﾚｰﾗ①</t>
    <phoneticPr fontId="3"/>
  </si>
  <si>
    <t>ｾﾐ</t>
    <phoneticPr fontId="3"/>
  </si>
  <si>
    <t>ﾄﾚｰﾗ②</t>
  </si>
  <si>
    <t>ﾄﾚｰﾗ②</t>
    <phoneticPr fontId="3"/>
  </si>
  <si>
    <t>20t積</t>
  </si>
  <si>
    <t>25t積</t>
  </si>
  <si>
    <t>28t積</t>
  </si>
  <si>
    <t>32t積</t>
  </si>
  <si>
    <t>40t積</t>
  </si>
  <si>
    <t>50t積</t>
  </si>
  <si>
    <t>ｶｯﾀ径：φ230mm</t>
    <phoneticPr fontId="3"/>
  </si>
  <si>
    <t>ｶｯﾀ径：φ255mm</t>
    <phoneticPr fontId="3"/>
  </si>
  <si>
    <t>ﾊﾝﾄﾞｶﾞｲﾄﾞ式・芝用</t>
    <rPh sb="9" eb="10">
      <t>シキ</t>
    </rPh>
    <rPh sb="11" eb="12">
      <t>シバ</t>
    </rPh>
    <rPh sb="12" eb="13">
      <t>ヨウ</t>
    </rPh>
    <phoneticPr fontId="3"/>
  </si>
  <si>
    <t>ﾊﾝﾄﾞｶﾞｲﾄﾞ式・笹/ﾖｼ等用</t>
    <rPh sb="9" eb="10">
      <t>シキ</t>
    </rPh>
    <rPh sb="11" eb="12">
      <t>ササ</t>
    </rPh>
    <rPh sb="15" eb="16">
      <t>ナド</t>
    </rPh>
    <rPh sb="16" eb="17">
      <t>ヨウ</t>
    </rPh>
    <phoneticPr fontId="3"/>
  </si>
  <si>
    <t>刈幅：55～65cm</t>
  </si>
  <si>
    <t>刈幅：70cm</t>
  </si>
  <si>
    <t>刈幅：77cm</t>
  </si>
  <si>
    <t>刈幅：95cm</t>
  </si>
  <si>
    <t>刈幅：120cm</t>
  </si>
  <si>
    <t>刈幅：185cm</t>
  </si>
  <si>
    <t>刈幅：150cm</t>
  </si>
  <si>
    <t>刈幅：170cm</t>
  </si>
  <si>
    <t>草刈機①</t>
  </si>
  <si>
    <t>集草機①</t>
    <rPh sb="0" eb="2">
      <t>シュウソウ</t>
    </rPh>
    <phoneticPr fontId="3"/>
  </si>
  <si>
    <t>集草機②</t>
    <rPh sb="0" eb="2">
      <t>シュウソウ</t>
    </rPh>
    <phoneticPr fontId="3"/>
  </si>
  <si>
    <t>草刈機②</t>
  </si>
  <si>
    <t>2033</t>
    <phoneticPr fontId="3"/>
  </si>
  <si>
    <t>ﾊﾝﾄﾞｶﾞｲﾄﾞ式</t>
    <phoneticPr fontId="3"/>
  </si>
  <si>
    <t>遠隔操縦式</t>
    <phoneticPr fontId="3"/>
  </si>
  <si>
    <t>集草幅：160cm</t>
    <phoneticPr fontId="3"/>
  </si>
  <si>
    <t>集草幅：180cm</t>
    <phoneticPr fontId="3"/>
  </si>
  <si>
    <t>集草幅：200cm</t>
    <phoneticPr fontId="3"/>
  </si>
  <si>
    <t>路面清掃車</t>
    <rPh sb="0" eb="2">
      <t>ロメン</t>
    </rPh>
    <rPh sb="2" eb="5">
      <t>セイソウシャ</t>
    </rPh>
    <phoneticPr fontId="3"/>
  </si>
  <si>
    <t>側溝清掃車</t>
    <rPh sb="0" eb="2">
      <t>ソッコウ</t>
    </rPh>
    <rPh sb="2" eb="5">
      <t>セイソウシャ</t>
    </rPh>
    <phoneticPr fontId="3"/>
  </si>
  <si>
    <t>排水管清掃車</t>
    <rPh sb="0" eb="3">
      <t>ハイスイカン</t>
    </rPh>
    <rPh sb="3" eb="6">
      <t>セイソウシャ</t>
    </rPh>
    <phoneticPr fontId="3"/>
  </si>
  <si>
    <t>散水車</t>
    <rPh sb="0" eb="2">
      <t>サンスイ</t>
    </rPh>
    <rPh sb="2" eb="3">
      <t>シャ</t>
    </rPh>
    <phoneticPr fontId="3"/>
  </si>
  <si>
    <t>路面ﾋｰﾀ</t>
    <rPh sb="0" eb="2">
      <t>ロメン</t>
    </rPh>
    <phoneticPr fontId="3"/>
  </si>
  <si>
    <t>ﾗｲﾝﾏｰｶ</t>
  </si>
  <si>
    <t>路面切削機</t>
    <rPh sb="0" eb="2">
      <t>ロメン</t>
    </rPh>
    <rPh sb="2" eb="3">
      <t>キ</t>
    </rPh>
    <rPh sb="3" eb="4">
      <t>ケズ</t>
    </rPh>
    <rPh sb="4" eb="5">
      <t>キ</t>
    </rPh>
    <phoneticPr fontId="3"/>
  </si>
  <si>
    <t>ｺﾝｸﾘｰﾄｶｯﾀ</t>
  </si>
  <si>
    <t>排水管清掃車①</t>
    <rPh sb="0" eb="3">
      <t>ハイスイカン</t>
    </rPh>
    <rPh sb="3" eb="6">
      <t>セイソウシャ</t>
    </rPh>
    <phoneticPr fontId="3"/>
  </si>
  <si>
    <t>排水管清掃車②</t>
    <rPh sb="0" eb="3">
      <t>ハイスイカン</t>
    </rPh>
    <rPh sb="3" eb="6">
      <t>セイソウシャ</t>
    </rPh>
    <phoneticPr fontId="3"/>
  </si>
  <si>
    <t>ﾎｯﾊﾟ容量：1.5m3</t>
  </si>
  <si>
    <t>ﾎｯﾊﾟ容量：2.2m3</t>
  </si>
  <si>
    <t>ﾎｯﾊﾟ容量：2.5～3.1m3</t>
  </si>
  <si>
    <t>ﾎｯﾊﾟ容量：3.2m3</t>
  </si>
  <si>
    <t>ﾎｯﾊﾟ容量：3.5m3</t>
  </si>
  <si>
    <t>ﾎｯﾊﾟ容量：4.5m3</t>
  </si>
  <si>
    <t>ﾎｯﾊﾟ容量：5.5～6.1m3</t>
  </si>
  <si>
    <t>ﾎｯﾊﾟ容量：5.5～6.5m3</t>
  </si>
  <si>
    <t>ﾎｯﾊﾟ容量：8.0m3</t>
  </si>
  <si>
    <t>ﾌﾞﾗｼ・三輪式</t>
    <phoneticPr fontId="3"/>
  </si>
  <si>
    <t>ﾌﾞﾗｼ・四輪式</t>
    <phoneticPr fontId="3"/>
  </si>
  <si>
    <t>真空・ﾘﾔﾀﾞﾝﾌﾟ式</t>
    <phoneticPr fontId="3"/>
  </si>
  <si>
    <t>真空・ﾘﾔﾘﾌﾄ式</t>
    <phoneticPr fontId="3"/>
  </si>
  <si>
    <t>1101</t>
    <phoneticPr fontId="3"/>
  </si>
  <si>
    <t>側溝清掃車①</t>
    <rPh sb="0" eb="2">
      <t>ソッコウ</t>
    </rPh>
    <rPh sb="2" eb="5">
      <t>セイソウシャ</t>
    </rPh>
    <phoneticPr fontId="3"/>
  </si>
  <si>
    <t>側溝清掃車②</t>
    <rPh sb="0" eb="2">
      <t>ソッコウ</t>
    </rPh>
    <rPh sb="2" eb="5">
      <t>セイソウシャ</t>
    </rPh>
    <phoneticPr fontId="3"/>
  </si>
  <si>
    <t>ﾌﾞﾛﾜ式</t>
    <phoneticPr fontId="3"/>
  </si>
  <si>
    <t>1105</t>
    <phoneticPr fontId="3"/>
  </si>
  <si>
    <t>路面清掃車①</t>
    <rPh sb="0" eb="2">
      <t>ロメン</t>
    </rPh>
    <rPh sb="2" eb="5">
      <t>セイソウシャ</t>
    </rPh>
    <phoneticPr fontId="3"/>
  </si>
  <si>
    <t>路面清掃車②</t>
    <rPh sb="0" eb="2">
      <t>ロメン</t>
    </rPh>
    <rPh sb="2" eb="5">
      <t>セイソウシャ</t>
    </rPh>
    <phoneticPr fontId="3"/>
  </si>
  <si>
    <t>高圧水洗浄式</t>
    <phoneticPr fontId="3"/>
  </si>
  <si>
    <t>ﾀﾝｸ容量：2.0m3　圧力：14MPa</t>
  </si>
  <si>
    <t>ﾀﾝｸ容量：2.2m3　圧力：54MPa</t>
  </si>
  <si>
    <t>ﾀﾝｸ容量：2.8m3　圧力：20MPa</t>
  </si>
  <si>
    <t>(ｼﾞｪｯﾄ式)ﾀﾝｸ容量：5.3～5.8m3　圧力：12MPa</t>
    <phoneticPr fontId="3"/>
  </si>
  <si>
    <t>1106</t>
    <phoneticPr fontId="3"/>
  </si>
  <si>
    <t>散水車①</t>
    <rPh sb="0" eb="2">
      <t>サンスイ</t>
    </rPh>
    <rPh sb="2" eb="3">
      <t>シャ</t>
    </rPh>
    <phoneticPr fontId="3"/>
  </si>
  <si>
    <t>散水車②</t>
    <rPh sb="0" eb="2">
      <t>サンスイ</t>
    </rPh>
    <rPh sb="2" eb="3">
      <t>シャ</t>
    </rPh>
    <phoneticPr fontId="3"/>
  </si>
  <si>
    <t>1108</t>
    <phoneticPr fontId="3"/>
  </si>
  <si>
    <t>ﾀﾝｸ容量：1,800ℓ</t>
  </si>
  <si>
    <t>ﾀﾝｸ容量：10,000ℓ</t>
  </si>
  <si>
    <t>ﾀﾝｸ容量：3,800ℓ</t>
  </si>
  <si>
    <t>ﾀﾝｸ容量：5,500～6,500ℓ</t>
  </si>
  <si>
    <t>ﾀﾝｸ容量：7,500～8,000ℓ</t>
  </si>
  <si>
    <t>ﾄﾗｯｸ架装型</t>
    <phoneticPr fontId="3"/>
  </si>
  <si>
    <t>路面ﾋｰﾀ①</t>
    <rPh sb="0" eb="2">
      <t>ロメン</t>
    </rPh>
    <phoneticPr fontId="3"/>
  </si>
  <si>
    <t>路面ﾋｰﾀ②</t>
    <rPh sb="0" eb="2">
      <t>ロメン</t>
    </rPh>
    <phoneticPr fontId="3"/>
  </si>
  <si>
    <t>1111</t>
    <phoneticPr fontId="3"/>
  </si>
  <si>
    <t>溶融・ﾊﾝﾄﾞｶﾞｲﾄﾞ式</t>
    <rPh sb="0" eb="2">
      <t>ヨウユウ</t>
    </rPh>
    <rPh sb="12" eb="13">
      <t>シキ</t>
    </rPh>
    <phoneticPr fontId="3"/>
  </si>
  <si>
    <t>溶融・車載式</t>
    <rPh sb="0" eb="2">
      <t>ヨウユウ</t>
    </rPh>
    <rPh sb="3" eb="5">
      <t>シャサイ</t>
    </rPh>
    <rPh sb="5" eb="6">
      <t>シキ</t>
    </rPh>
    <phoneticPr fontId="3"/>
  </si>
  <si>
    <t>ﾗｲﾝﾏｰｶ①</t>
  </si>
  <si>
    <t>ﾗｲﾝﾏｰｶ②</t>
  </si>
  <si>
    <t>1121</t>
    <phoneticPr fontId="3"/>
  </si>
  <si>
    <t>ﾊﾞｷｭｰﾑ式・湿式</t>
    <rPh sb="6" eb="7">
      <t>シキ</t>
    </rPh>
    <rPh sb="8" eb="9">
      <t>シツ</t>
    </rPh>
    <rPh sb="9" eb="10">
      <t>シキ</t>
    </rPh>
    <phoneticPr fontId="3"/>
  </si>
  <si>
    <t>ｺﾝｸﾘｰﾄｶｯﾀ①</t>
  </si>
  <si>
    <t>ｺﾝｸﾘｰﾄｶｯﾀ②</t>
  </si>
  <si>
    <t>1161</t>
    <phoneticPr fontId="3"/>
  </si>
  <si>
    <t>路面切削機①</t>
    <rPh sb="0" eb="2">
      <t>ロメン</t>
    </rPh>
    <rPh sb="2" eb="3">
      <t>キ</t>
    </rPh>
    <rPh sb="3" eb="4">
      <t>ケズ</t>
    </rPh>
    <rPh sb="4" eb="5">
      <t>キ</t>
    </rPh>
    <phoneticPr fontId="3"/>
  </si>
  <si>
    <t>路面切削機②</t>
    <rPh sb="0" eb="2">
      <t>ロメン</t>
    </rPh>
    <rPh sb="2" eb="3">
      <t>キ</t>
    </rPh>
    <rPh sb="3" eb="4">
      <t>ケズ</t>
    </rPh>
    <rPh sb="4" eb="5">
      <t>キ</t>
    </rPh>
    <phoneticPr fontId="3"/>
  </si>
  <si>
    <t>ﾎｲｰﾙ式</t>
    <phoneticPr fontId="3"/>
  </si>
  <si>
    <t>切削幅×深さ：0.35m×10cm</t>
  </si>
  <si>
    <t>切削幅×深さ：0.5m×20cm</t>
  </si>
  <si>
    <t>切削幅×深さ：1.0m×10cm</t>
  </si>
  <si>
    <t>切削幅×深さ：1.0m×32cm</t>
  </si>
  <si>
    <t>切削幅×深さ：1.2m×15cm</t>
  </si>
  <si>
    <t>切削幅×深さ：1.2m×32cm</t>
  </si>
  <si>
    <t>切削幅×深さ：2.0m×23cm</t>
  </si>
  <si>
    <t>切削幅×深さ：2.0m×32cm</t>
  </si>
  <si>
    <t>切削幅×深さ：2.1m×32cm</t>
  </si>
  <si>
    <t>1131</t>
    <phoneticPr fontId="3"/>
  </si>
  <si>
    <t>小型渦巻ﾎﾟﾝﾌﾟ</t>
    <rPh sb="0" eb="2">
      <t>コガタ</t>
    </rPh>
    <rPh sb="2" eb="4">
      <t>ウズマキ</t>
    </rPh>
    <phoneticPr fontId="3"/>
  </si>
  <si>
    <t>小型渦巻ﾎﾟﾝﾌﾟ①</t>
    <rPh sb="0" eb="2">
      <t>コガタ</t>
    </rPh>
    <rPh sb="2" eb="4">
      <t>ウズマキ</t>
    </rPh>
    <phoneticPr fontId="3"/>
  </si>
  <si>
    <t>呼水・片吸込・ﾓｰﾀ駆動型</t>
    <phoneticPr fontId="3"/>
  </si>
  <si>
    <t>自吸・片吸込・ﾓｰﾀ駆動型</t>
    <phoneticPr fontId="3"/>
  </si>
  <si>
    <t>可搬・自吸・ｴﾝｼﾞﾝ駆動型</t>
    <phoneticPr fontId="3"/>
  </si>
  <si>
    <t>小型多段遠心ﾎﾟﾝﾌﾟ(ﾀｰﾋﾞﾝﾎﾟﾝﾌﾟ)</t>
    <rPh sb="0" eb="2">
      <t>コガタ</t>
    </rPh>
    <rPh sb="2" eb="4">
      <t>タダン</t>
    </rPh>
    <rPh sb="4" eb="6">
      <t>エンシン</t>
    </rPh>
    <phoneticPr fontId="3"/>
  </si>
  <si>
    <t>1301</t>
    <phoneticPr fontId="3"/>
  </si>
  <si>
    <t>1302</t>
    <phoneticPr fontId="3"/>
  </si>
  <si>
    <t>深井戸用水中ﾓｰﾀﾎﾟﾝﾌﾟ</t>
    <rPh sb="0" eb="3">
      <t>フカイド</t>
    </rPh>
    <rPh sb="3" eb="4">
      <t>ヨウ</t>
    </rPh>
    <rPh sb="4" eb="6">
      <t>スイチュウ</t>
    </rPh>
    <phoneticPr fontId="3"/>
  </si>
  <si>
    <t>1311</t>
    <phoneticPr fontId="3"/>
  </si>
  <si>
    <t>1321</t>
    <phoneticPr fontId="3"/>
  </si>
  <si>
    <t>工事用水中ﾓｰﾀﾎﾟﾝﾌﾟ</t>
    <rPh sb="0" eb="3">
      <t>コウジヨウ</t>
    </rPh>
    <rPh sb="3" eb="5">
      <t>スイチュウ</t>
    </rPh>
    <phoneticPr fontId="3"/>
  </si>
  <si>
    <t>小型多段遠心ﾎﾟﾝﾌﾟ①</t>
  </si>
  <si>
    <t>小型多段遠心ﾎﾟﾝﾌﾟ①</t>
    <phoneticPr fontId="3"/>
  </si>
  <si>
    <t>片吸込・ﾓｰﾀ駆動型</t>
    <phoneticPr fontId="3"/>
  </si>
  <si>
    <t>深井戸用水中ﾓｰﾀﾎﾟﾝﾌﾟ①</t>
  </si>
  <si>
    <t>深井戸用水中ﾓｰﾀﾎﾟﾝﾌﾟ①</t>
    <phoneticPr fontId="3"/>
  </si>
  <si>
    <t>工事用水中ﾓｰﾀﾎﾟﾝﾌﾟ①</t>
    <rPh sb="0" eb="3">
      <t>コウジヨウ</t>
    </rPh>
    <rPh sb="3" eb="5">
      <t>スイチュウ</t>
    </rPh>
    <phoneticPr fontId="3"/>
  </si>
  <si>
    <t>柱状型</t>
    <phoneticPr fontId="3"/>
  </si>
  <si>
    <t>普通型(潜水ﾎﾟﾝﾌﾟ)</t>
    <phoneticPr fontId="3"/>
  </si>
  <si>
    <t>攪拌装置付(水中ｻﾝﾄﾞﾎﾟﾝﾌﾟ)</t>
    <phoneticPr fontId="3"/>
  </si>
  <si>
    <t>真空ﾎﾟﾝﾌﾟ</t>
    <rPh sb="0" eb="2">
      <t>シンクウ</t>
    </rPh>
    <phoneticPr fontId="3"/>
  </si>
  <si>
    <t>ｽﾗﾘﾎﾟﾝﾌﾟ</t>
  </si>
  <si>
    <t>ｽﾗﾘﾎﾟﾝﾌﾟ</t>
    <phoneticPr fontId="3"/>
  </si>
  <si>
    <t>真空ﾎﾟﾝﾌﾟ①</t>
    <rPh sb="0" eb="2">
      <t>シンクウ</t>
    </rPh>
    <phoneticPr fontId="3"/>
  </si>
  <si>
    <t>ﾓｰﾀ駆動型</t>
    <rPh sb="3" eb="6">
      <t>クドウガタ</t>
    </rPh>
    <phoneticPr fontId="3"/>
  </si>
  <si>
    <t>ｽﾗﾘﾎﾟﾝﾌﾟ①</t>
  </si>
  <si>
    <t>ｽﾗﾘﾎﾟﾝﾌﾟ①</t>
    <phoneticPr fontId="3"/>
  </si>
  <si>
    <t>1331</t>
    <phoneticPr fontId="3"/>
  </si>
  <si>
    <t>1341</t>
    <phoneticPr fontId="3"/>
  </si>
  <si>
    <t>真空ﾎﾟﾝﾌﾟ②</t>
    <rPh sb="0" eb="2">
      <t>シンクウ</t>
    </rPh>
    <phoneticPr fontId="3"/>
  </si>
  <si>
    <t>深井戸用水中ﾓｰﾀﾎﾟﾝﾌﾟ②</t>
    <phoneticPr fontId="3"/>
  </si>
  <si>
    <t>ｱｽﾌｧﾙﾄﾌﾟﾗﾝﾄ</t>
  </si>
  <si>
    <t>ｱｽﾌｧﾙﾄﾌﾟﾗﾝﾄ</t>
    <phoneticPr fontId="3"/>
  </si>
  <si>
    <t>併設加熱型ﾘｻｲｸﾙﾌﾟﾗﾝﾄ</t>
    <rPh sb="0" eb="2">
      <t>ヘイセツ</t>
    </rPh>
    <rPh sb="2" eb="4">
      <t>カネツ</t>
    </rPh>
    <rPh sb="4" eb="5">
      <t>ガタ</t>
    </rPh>
    <phoneticPr fontId="3"/>
  </si>
  <si>
    <t>ﾃﾞｨｽﾄﾘﾋﾞｭｰﾀ</t>
  </si>
  <si>
    <t>ﾃﾞｨｽﾄﾘﾋﾞｭｰﾀ</t>
    <phoneticPr fontId="3"/>
  </si>
  <si>
    <t>ｺﾝｸﾘｰﾄｽﾌﾟﾚｯﾀﾞ</t>
  </si>
  <si>
    <t>ｺﾝｸﾘｰﾄｽﾌﾟﾚｯﾀﾞ</t>
    <phoneticPr fontId="3"/>
  </si>
  <si>
    <t>ｺﾝｸﾘｰﾄﾌｨﾆｯｼｬ</t>
  </si>
  <si>
    <t>ｺﾝｸﾘｰﾄﾌｨﾆｯｼｬ</t>
    <phoneticPr fontId="3"/>
  </si>
  <si>
    <t>ｺﾝｸﾘｰﾄﾚﾍﾞﾗ</t>
  </si>
  <si>
    <t>ｺﾝｸﾘｰﾄﾚﾍﾞﾗ</t>
    <phoneticPr fontId="3"/>
  </si>
  <si>
    <t>ｺﾝｸﾘｰﾄ簡易仕上機</t>
    <rPh sb="6" eb="8">
      <t>カンイ</t>
    </rPh>
    <rPh sb="8" eb="10">
      <t>シア</t>
    </rPh>
    <rPh sb="10" eb="11">
      <t>キ</t>
    </rPh>
    <phoneticPr fontId="3"/>
  </si>
  <si>
    <t>ｱｽﾌｧﾙﾄｴﾝｼﾞﾝｽﾌﾟﾚｰﾔ</t>
    <phoneticPr fontId="3"/>
  </si>
  <si>
    <t>ｽﾘｯﾌﾟﾌｫｰﾑﾍﾟｰﾊﾞ</t>
  </si>
  <si>
    <t>ｽﾘｯﾌﾟﾌｫｰﾑﾍﾟｰﾊﾞ</t>
    <phoneticPr fontId="3"/>
  </si>
  <si>
    <t>1023</t>
    <phoneticPr fontId="3"/>
  </si>
  <si>
    <t>1001</t>
    <phoneticPr fontId="3"/>
  </si>
  <si>
    <t>1002</t>
    <phoneticPr fontId="3"/>
  </si>
  <si>
    <t>1005</t>
    <phoneticPr fontId="3"/>
  </si>
  <si>
    <t>1008</t>
    <phoneticPr fontId="3"/>
  </si>
  <si>
    <t>1009</t>
    <phoneticPr fontId="3"/>
  </si>
  <si>
    <t>1010</t>
    <phoneticPr fontId="3"/>
  </si>
  <si>
    <t>1013</t>
    <phoneticPr fontId="3"/>
  </si>
  <si>
    <t>1019</t>
    <phoneticPr fontId="3"/>
  </si>
  <si>
    <t>ｱｽﾌｧﾙﾄﾌﾟﾗﾝﾄ①</t>
  </si>
  <si>
    <t>ｱｽﾌｧﾙﾄﾌﾟﾗﾝﾄ①</t>
    <phoneticPr fontId="3"/>
  </si>
  <si>
    <t>ﾊﾞｯﾁ式・工場用</t>
    <rPh sb="4" eb="5">
      <t>シキ</t>
    </rPh>
    <rPh sb="6" eb="8">
      <t>コウジョウ</t>
    </rPh>
    <rPh sb="8" eb="9">
      <t>ヨウ</t>
    </rPh>
    <phoneticPr fontId="3"/>
  </si>
  <si>
    <t>ﾊﾞｯﾁ式・現場用</t>
    <rPh sb="4" eb="5">
      <t>シキ</t>
    </rPh>
    <rPh sb="6" eb="8">
      <t>ゲンバ</t>
    </rPh>
    <rPh sb="8" eb="9">
      <t>ヨウ</t>
    </rPh>
    <phoneticPr fontId="3"/>
  </si>
  <si>
    <t>ｱｽﾌｧﾙﾄﾌﾟﾗﾝﾄ②</t>
  </si>
  <si>
    <t>ｱｽﾌｧﾙﾄﾌﾟﾗﾝﾄ②</t>
    <phoneticPr fontId="3"/>
  </si>
  <si>
    <t>併設加熱型ﾘｻｲｸﾙﾌﾟﾗﾝﾄ①</t>
    <rPh sb="0" eb="2">
      <t>ヘイセツ</t>
    </rPh>
    <rPh sb="2" eb="4">
      <t>カネツ</t>
    </rPh>
    <rPh sb="4" eb="5">
      <t>ガタ</t>
    </rPh>
    <phoneticPr fontId="3"/>
  </si>
  <si>
    <t>併設加熱型ﾘｻｲｸﾙﾌﾟﾗﾝﾄ②</t>
    <rPh sb="0" eb="2">
      <t>ヘイセツ</t>
    </rPh>
    <rPh sb="2" eb="4">
      <t>カネツ</t>
    </rPh>
    <rPh sb="4" eb="5">
      <t>ガタ</t>
    </rPh>
    <phoneticPr fontId="3"/>
  </si>
  <si>
    <t>工場用</t>
    <rPh sb="0" eb="3">
      <t>コウジョウヨウ</t>
    </rPh>
    <phoneticPr fontId="3"/>
  </si>
  <si>
    <t>ﾃﾞｨｽﾄﾘﾋﾞｭｰﾀ①</t>
  </si>
  <si>
    <t>ﾃﾞｨｽﾄﾘﾋﾞｭｰﾀ①</t>
    <phoneticPr fontId="3"/>
  </si>
  <si>
    <t>ﾃﾞｨｽﾄﾘﾋﾞｭｰﾀ②</t>
  </si>
  <si>
    <t>ﾃﾞｨｽﾄﾘﾋﾞｭｰﾀ②</t>
    <phoneticPr fontId="3"/>
  </si>
  <si>
    <t>ﾀﾝｸ容量：1,000～1,500ℓ</t>
  </si>
  <si>
    <t>ﾀﾝｸ容量：2,000～3,000ℓ</t>
  </si>
  <si>
    <t>ﾀﾝｸ容量：3,000～4,500ℓ</t>
  </si>
  <si>
    <t>ﾀﾝｸ容量：4,000ℓ</t>
  </si>
  <si>
    <t>ﾀﾝｸ容量：6,000ℓ</t>
  </si>
  <si>
    <t>ｺﾝｸﾘｰﾄｽﾌﾟﾚｯﾀﾞ①</t>
  </si>
  <si>
    <t>ｺﾝｸﾘｰﾄｽﾌﾟﾚｯﾀﾞ①</t>
    <phoneticPr fontId="3"/>
  </si>
  <si>
    <t>ﾌﾞﾚｰﾄﾞ式</t>
    <phoneticPr fontId="3"/>
  </si>
  <si>
    <t>勾配可変型・ﾌﾞﾚｰﾄﾞ式</t>
    <phoneticPr fontId="3"/>
  </si>
  <si>
    <t>ﾎﾞｯｸｽ式</t>
    <phoneticPr fontId="3"/>
  </si>
  <si>
    <t>ｺﾝｸﾘｰﾄｽﾌﾟﾚｯﾀﾞ②</t>
  </si>
  <si>
    <t>ｺﾝｸﾘｰﾄｽﾌﾟﾚｯﾀﾞ②</t>
    <phoneticPr fontId="3"/>
  </si>
  <si>
    <t>舗装幅：3.0～7.5m</t>
  </si>
  <si>
    <t>舗装幅：5.0～8.5m</t>
  </si>
  <si>
    <t>舗装幅：3.0～7.5m　ﾎﾞｯｸｽ容量：4.0m3</t>
  </si>
  <si>
    <t>舗装幅：5.0～8.5m　ﾎﾞｯｸｽ容量：4.0m3</t>
  </si>
  <si>
    <t>ｺﾝｸﾘｰﾄﾌｨﾆｯｼｬ①</t>
  </si>
  <si>
    <t>ｺﾝｸﾘｰﾄﾌｨﾆｯｼｬ①</t>
    <phoneticPr fontId="3"/>
  </si>
  <si>
    <t>勾配固定型</t>
    <phoneticPr fontId="3"/>
  </si>
  <si>
    <t>勾配可変型</t>
    <phoneticPr fontId="3"/>
  </si>
  <si>
    <t>ｺﾝｸﾘｰﾄﾌｨﾆｯｼｬ②</t>
  </si>
  <si>
    <t>ｺﾝｸﾘｰﾄﾌｨﾆｯｼｬ②</t>
    <phoneticPr fontId="3"/>
  </si>
  <si>
    <t>ｺﾝｸﾘｰﾄﾚﾍﾞﾗ①</t>
  </si>
  <si>
    <t>ｺﾝｸﾘｰﾄﾚﾍﾞﾗ①</t>
    <phoneticPr fontId="3"/>
  </si>
  <si>
    <t>ｺﾝｸﾘｰﾄﾚﾍﾞﾗ②</t>
  </si>
  <si>
    <t>ｺﾝｸﾘｰﾄﾚﾍﾞﾗ②</t>
    <phoneticPr fontId="3"/>
  </si>
  <si>
    <t>ｺﾝｸﾘｰﾄ簡易仕上機①</t>
    <rPh sb="6" eb="8">
      <t>カンイ</t>
    </rPh>
    <rPh sb="8" eb="10">
      <t>シア</t>
    </rPh>
    <rPh sb="10" eb="11">
      <t>キ</t>
    </rPh>
    <phoneticPr fontId="3"/>
  </si>
  <si>
    <t>ｴﾝｼﾞﾝ駆動式</t>
    <rPh sb="5" eb="7">
      <t>クドウ</t>
    </rPh>
    <rPh sb="7" eb="8">
      <t>シキ</t>
    </rPh>
    <phoneticPr fontId="3"/>
  </si>
  <si>
    <t>舗装幅：3.5～5.0m</t>
    <phoneticPr fontId="3"/>
  </si>
  <si>
    <t>ｺﾝｸﾘｰﾄ簡易仕上機②</t>
    <rPh sb="6" eb="8">
      <t>カンイ</t>
    </rPh>
    <rPh sb="8" eb="10">
      <t>シア</t>
    </rPh>
    <rPh sb="10" eb="11">
      <t>キ</t>
    </rPh>
    <phoneticPr fontId="3"/>
  </si>
  <si>
    <t>ｶﾞｿﾘﾝｴﾝｼﾞﾝ駆動・手押し式</t>
    <phoneticPr fontId="3"/>
  </si>
  <si>
    <t>ｶﾞｿﾘﾝｴﾝｼﾞﾝ駆動・車載式</t>
    <phoneticPr fontId="3"/>
  </si>
  <si>
    <t>散布能力：15ℓ/min</t>
    <phoneticPr fontId="3"/>
  </si>
  <si>
    <t>散布能力：25ℓ/min</t>
    <phoneticPr fontId="3"/>
  </si>
  <si>
    <t>ｽﾘｯﾌﾟﾌｫｰﾑﾍﾟｰﾊﾞ①</t>
  </si>
  <si>
    <t>ｽﾘｯﾌﾟﾌｫｰﾑﾍﾟｰﾊﾞ①</t>
    <phoneticPr fontId="3"/>
  </si>
  <si>
    <t>ｽﾘｯﾌﾟﾌｫｰﾑﾍﾟｰﾊﾞ②</t>
  </si>
  <si>
    <t>ｽﾘｯﾌﾟﾌｫｰﾑﾍﾟｰﾊﾞ②</t>
    <phoneticPr fontId="3"/>
  </si>
  <si>
    <t>ｺﾝｸﾘｰﾄ構造物用</t>
    <phoneticPr fontId="3"/>
  </si>
  <si>
    <t>ｺﾝｸﾘｰﾄ舗装用</t>
    <phoneticPr fontId="3"/>
  </si>
  <si>
    <t>縁石､ｶﾞｯﾀ､U字溝</t>
  </si>
  <si>
    <t>ｱｼﾞﾃｰﾀﾄﾗｯｸ(ﾄﾗｯｸﾐｷｻ)</t>
  </si>
  <si>
    <t>ｱｼﾞﾃｰﾀﾄﾗｯｸ(ﾄﾗｯｸﾐｷｻ)</t>
    <phoneticPr fontId="3"/>
  </si>
  <si>
    <t>0921</t>
    <phoneticPr fontId="3"/>
  </si>
  <si>
    <t>ﾄﾗｯｸ架装型</t>
    <phoneticPr fontId="3"/>
  </si>
  <si>
    <t>混合容量：0.8～0.9m3</t>
  </si>
  <si>
    <t>混合容量：1.6～1.7m3</t>
  </si>
  <si>
    <t>混合容量：3.0～3.2m3</t>
  </si>
  <si>
    <t>混合容量：4.4m3</t>
  </si>
  <si>
    <t>0955</t>
    <phoneticPr fontId="3"/>
  </si>
  <si>
    <t>ｺﾝｸﾘｰﾄﾎﾟﾝﾌﾟ</t>
  </si>
  <si>
    <t>ｺﾝｸﾘｰﾄﾎﾟﾝﾌﾟ</t>
    <phoneticPr fontId="3"/>
  </si>
  <si>
    <t>ｺﾝｸﾘｰﾄﾎﾟﾝﾌﾟ①</t>
  </si>
  <si>
    <t>ｺﾝｸﾘｰﾄﾎﾟﾝﾌﾟ①</t>
    <phoneticPr fontId="3"/>
  </si>
  <si>
    <t>付属機器</t>
    <phoneticPr fontId="3"/>
  </si>
  <si>
    <t>ｺﾝｸﾘｰﾄﾎﾟﾝﾌﾟ②</t>
  </si>
  <si>
    <t>ｺﾝｸﾘｰﾄﾎﾟﾝﾌﾟ②</t>
    <phoneticPr fontId="3"/>
  </si>
  <si>
    <t>圧送能力：30～35m3/h</t>
  </si>
  <si>
    <t>圧送能力：40～75m3/h</t>
  </si>
  <si>
    <t>圧送能力：95～150m3/h</t>
  </si>
  <si>
    <t>1601</t>
    <phoneticPr fontId="3"/>
  </si>
  <si>
    <t>1602</t>
    <phoneticPr fontId="3"/>
  </si>
  <si>
    <t>電動ﾎｲｽﾄ（電動ﾄﾛﾘ付）</t>
    <rPh sb="0" eb="2">
      <t>デンドウ</t>
    </rPh>
    <rPh sb="7" eb="9">
      <t>デンドウ</t>
    </rPh>
    <rPh sb="12" eb="13">
      <t>ツキ</t>
    </rPh>
    <phoneticPr fontId="3"/>
  </si>
  <si>
    <t>ｳｲﾝﾁ</t>
  </si>
  <si>
    <t>ｳｲﾝﾁ</t>
    <phoneticPr fontId="3"/>
  </si>
  <si>
    <t>電動ﾎｲｽﾄ①</t>
    <rPh sb="0" eb="2">
      <t>デンドウ</t>
    </rPh>
    <phoneticPr fontId="3"/>
  </si>
  <si>
    <t>電動ﾎｲｽﾄ②</t>
    <rPh sb="0" eb="2">
      <t>デンドウ</t>
    </rPh>
    <phoneticPr fontId="3"/>
  </si>
  <si>
    <t>低揚程</t>
    <phoneticPr fontId="3"/>
  </si>
  <si>
    <t>高揚程</t>
    <phoneticPr fontId="3"/>
  </si>
  <si>
    <t>ｳｲﾝﾁ①</t>
  </si>
  <si>
    <t>ｳｲﾝﾁ①</t>
    <phoneticPr fontId="3"/>
  </si>
  <si>
    <t>ｳｲﾝﾁ②</t>
  </si>
  <si>
    <t>ｳｲﾝﾁ②</t>
    <phoneticPr fontId="3"/>
  </si>
  <si>
    <t>開放型(電動)・単胴</t>
    <phoneticPr fontId="3"/>
  </si>
  <si>
    <t>開放型(電動)・複胴</t>
    <phoneticPr fontId="3"/>
  </si>
  <si>
    <t>開放型(ｴﾝｼﾞﾝ駆動)・複胴</t>
    <phoneticPr fontId="3"/>
  </si>
  <si>
    <t>密閉型(電動)・単胴</t>
    <phoneticPr fontId="3"/>
  </si>
  <si>
    <t>密閉型(電動)・複胴</t>
    <phoneticPr fontId="3"/>
  </si>
  <si>
    <t>0546</t>
  </si>
  <si>
    <t>ﾄｰﾀﾙｽﾃｰｼｮﾝ</t>
  </si>
  <si>
    <t>ﾄｰﾀﾙｽﾃｰｼｮﾝ①</t>
  </si>
  <si>
    <t>ﾄｰﾀﾙｽﾃｰｼｮﾝ②</t>
  </si>
  <si>
    <t>ｶﾞｽ検知器</t>
    <rPh sb="3" eb="6">
      <t>ケンチキ</t>
    </rPh>
    <phoneticPr fontId="3"/>
  </si>
  <si>
    <t>ｶﾞｽ検知器①</t>
    <rPh sb="3" eb="6">
      <t>ケンチキ</t>
    </rPh>
    <phoneticPr fontId="3"/>
  </si>
  <si>
    <t>ｶﾞｽ検知器②</t>
    <rPh sb="3" eb="6">
      <t>ケンチキ</t>
    </rPh>
    <phoneticPr fontId="3"/>
  </si>
  <si>
    <t>携帯式</t>
    <phoneticPr fontId="3"/>
  </si>
  <si>
    <t>定置式</t>
    <phoneticPr fontId="3"/>
  </si>
  <si>
    <t>〔ｶﾞｽ検知ｾﾝｻ〕</t>
  </si>
  <si>
    <t>〔中央制御装置〕</t>
  </si>
  <si>
    <t>〔変換器〕3点まで接続可能</t>
  </si>
  <si>
    <t>騒音･振動計測機器</t>
  </si>
  <si>
    <t>騒音･振動計測機器①</t>
  </si>
  <si>
    <t>騒音･振動計測機器①</t>
    <phoneticPr fontId="3"/>
  </si>
  <si>
    <t>騒音･振動計測機器②</t>
  </si>
  <si>
    <t>騒音･振動計測機器②</t>
    <phoneticPr fontId="3"/>
  </si>
  <si>
    <t>低周波騒音計</t>
    <phoneticPr fontId="3"/>
  </si>
  <si>
    <t>騒音計(普通型)</t>
    <phoneticPr fontId="3"/>
  </si>
  <si>
    <t>振動ﾚﾍﾞﾙ計</t>
    <phoneticPr fontId="3"/>
  </si>
  <si>
    <t>ﾚﾍﾞﾙﾚｺｰﾀﾞ</t>
    <phoneticPr fontId="3"/>
  </si>
  <si>
    <t>騒音・振動ﾃﾞｰﾀﾚｺｰﾀﾞ</t>
    <phoneticPr fontId="3"/>
  </si>
  <si>
    <t>〔1ch〕10,25,50dB</t>
  </si>
  <si>
    <t>〔2ch〕50dB</t>
    <phoneticPr fontId="3"/>
  </si>
  <si>
    <t>ﾄﾗｯｸｽｹｰﾙ</t>
  </si>
  <si>
    <t>ﾄﾗｯｸｽｹｰﾙ</t>
    <phoneticPr fontId="3"/>
  </si>
  <si>
    <t>ﾄﾗｯｸｽｹｰﾙ①</t>
  </si>
  <si>
    <t>ﾄﾗｯｸｽｹｰﾙ①</t>
    <phoneticPr fontId="3"/>
  </si>
  <si>
    <t>ﾄﾗｯｸｽｹｰﾙ②</t>
  </si>
  <si>
    <t>ﾄﾗｯｸｽｹｰﾙ②</t>
    <phoneticPr fontId="3"/>
  </si>
  <si>
    <t>自動印字式</t>
    <phoneticPr fontId="3"/>
  </si>
  <si>
    <t>ｸﾛｰﾗ式杭打機(ﾍﾞｰｽﾏｼﾝ)</t>
  </si>
  <si>
    <t>ｸﾛｰﾗ式杭打機①</t>
  </si>
  <si>
    <t>ｸﾛｰﾗ式杭打機①</t>
    <phoneticPr fontId="3"/>
  </si>
  <si>
    <t>直結三点支持式</t>
    <phoneticPr fontId="3"/>
  </si>
  <si>
    <t>ｸﾛｰﾗ式杭打機②</t>
  </si>
  <si>
    <t>0532</t>
    <phoneticPr fontId="3"/>
  </si>
  <si>
    <t>全回転型ｵｰﾙｹｰｼﾝｸﾞ掘削機①</t>
  </si>
  <si>
    <t>全回転型ｵｰﾙｹｰｼﾝｸﾞ掘削機①</t>
    <phoneticPr fontId="3"/>
  </si>
  <si>
    <t>全回転型ｵｰﾙｹｰｼﾝｸﾞ掘削機</t>
  </si>
  <si>
    <t>全回転型ｵｰﾙｹｰｼﾝｸﾞ掘削機</t>
    <phoneticPr fontId="3"/>
  </si>
  <si>
    <t>全回転型ｵｰﾙｹｰｼﾝｸﾞ掘削機②</t>
  </si>
  <si>
    <t>全回転型ｵｰﾙｹｰｼﾝｸﾞ掘削機②</t>
    <phoneticPr fontId="3"/>
  </si>
  <si>
    <t>施工管理装置</t>
    <phoneticPr fontId="3"/>
  </si>
  <si>
    <t>ﾎﾞｰﾘﾝｸﾞﾏｼﾝ</t>
  </si>
  <si>
    <t>ﾎﾞｰﾘﾝｸﾞﾏｼﾝ</t>
    <phoneticPr fontId="3"/>
  </si>
  <si>
    <t>ﾎﾞｰﾘﾝｸﾞﾏｼﾝ①</t>
  </si>
  <si>
    <t>ﾎﾞｰﾘﾝｸﾞﾏｼﾝ①</t>
    <phoneticPr fontId="3"/>
  </si>
  <si>
    <t>ﾎﾞｰﾘﾝｸﾞﾏｼﾝ②</t>
  </si>
  <si>
    <t>ﾎﾞｰﾘﾝｸﾞﾏｼﾝ②</t>
    <phoneticPr fontId="3"/>
  </si>
  <si>
    <t>油圧式</t>
    <phoneticPr fontId="3"/>
  </si>
  <si>
    <t>大口径</t>
    <phoneticPr fontId="3"/>
  </si>
  <si>
    <t>2.2kW級</t>
  </si>
  <si>
    <t>3.7kW級</t>
  </si>
  <si>
    <t>5.5kW級</t>
  </si>
  <si>
    <t>7.5kW級</t>
  </si>
  <si>
    <t>11kW級</t>
  </si>
  <si>
    <t>15kW級</t>
  </si>
  <si>
    <t>19kW級</t>
  </si>
  <si>
    <t>22kW級</t>
  </si>
  <si>
    <t>30kW級</t>
  </si>
  <si>
    <t>55kW級</t>
  </si>
  <si>
    <t>81kW級</t>
  </si>
  <si>
    <t>0601</t>
    <phoneticPr fontId="3"/>
  </si>
  <si>
    <t>フリガナ</t>
    <phoneticPr fontId="3"/>
  </si>
  <si>
    <t>ダンプトラック</t>
  </si>
  <si>
    <t>ブルドーザ</t>
  </si>
  <si>
    <t>ホイールローダ</t>
  </si>
  <si>
    <t>トラック</t>
  </si>
  <si>
    <t>アスファルトフィニッシャ</t>
  </si>
  <si>
    <t>ロードローラ</t>
  </si>
  <si>
    <t>タイヤローラ</t>
  </si>
  <si>
    <t>タンパオヨビランマ</t>
  </si>
  <si>
    <t>シンドウコンパクタ</t>
  </si>
  <si>
    <t>モータグレーダ</t>
  </si>
  <si>
    <t>クローラクレーン</t>
  </si>
  <si>
    <t>トラッククレーン</t>
  </si>
  <si>
    <t>ラフテレーンクレーン</t>
  </si>
  <si>
    <t>タワークレーン</t>
  </si>
  <si>
    <t>ジブクレーン</t>
  </si>
  <si>
    <t>コウジヨウエレベータ</t>
  </si>
  <si>
    <t>フォークリフト</t>
  </si>
  <si>
    <t>スタビライザ</t>
  </si>
  <si>
    <t>ライトバン</t>
  </si>
  <si>
    <t>キュービクルシキコウアツジュヘンデンセツビ</t>
  </si>
  <si>
    <t>ジクリュウファン</t>
  </si>
  <si>
    <t>フセイチウンパンシャ</t>
  </si>
  <si>
    <t>トレーラ</t>
  </si>
  <si>
    <t>アスファルトプラント</t>
  </si>
  <si>
    <t>ヘイセツカネツガタリサイクルプラント</t>
  </si>
  <si>
    <t>ディストリビュータ</t>
  </si>
  <si>
    <t>コンクリートスプレッダ</t>
  </si>
  <si>
    <t>コンクリートフィニッシャ</t>
  </si>
  <si>
    <t>コンクリートレベラ</t>
  </si>
  <si>
    <t>コンクリートカンイシアキ</t>
  </si>
  <si>
    <t>アスファルトエンジンスプレーヤ</t>
  </si>
  <si>
    <t>スリップフォームペーバ</t>
  </si>
  <si>
    <t>ロメンセイソウシャ</t>
  </si>
  <si>
    <t>ソッコウセイソウシャ</t>
  </si>
  <si>
    <t>ハイスイカンセイソウシャ</t>
  </si>
  <si>
    <t>サンスイシャ</t>
  </si>
  <si>
    <t>ロメンヒータ</t>
  </si>
  <si>
    <t>ラインマーカ</t>
  </si>
  <si>
    <t>コンクリートカッタ</t>
  </si>
  <si>
    <t>コガタウズマキポンプ</t>
  </si>
  <si>
    <t>コガタタダンエンシンポンプ(タービンポンプ)</t>
  </si>
  <si>
    <t>フカイドヨウスイチュウモータポンプ</t>
  </si>
  <si>
    <t>コウジヨウスイチュウモータポンプ</t>
  </si>
  <si>
    <t>シンクウポンプ</t>
  </si>
  <si>
    <t>スラリポンプ</t>
  </si>
  <si>
    <t>アジテータトラック(トラックミキサ)</t>
  </si>
  <si>
    <t>コンクリートポンプ</t>
  </si>
  <si>
    <t>デンドウホイスト（デンドウトロリツキ）</t>
  </si>
  <si>
    <t>ウインチ</t>
  </si>
  <si>
    <t>トータルステーション</t>
  </si>
  <si>
    <t>ガスケンチキ</t>
  </si>
  <si>
    <t>トラックスケール</t>
  </si>
  <si>
    <t>ボーリングマシン</t>
  </si>
  <si>
    <t>コウショサギョウシャ</t>
    <phoneticPr fontId="3"/>
  </si>
  <si>
    <t>ソウオンシンドウケイソクキキ</t>
    <phoneticPr fontId="3"/>
  </si>
  <si>
    <t>クローラシキクイウチキ(ベースマシン)</t>
    <phoneticPr fontId="3"/>
  </si>
  <si>
    <t>ゼンカイテンガタオールケーシングクッサクキ</t>
    <phoneticPr fontId="3"/>
  </si>
  <si>
    <t>中層混合処理機（ﾄﾚﾝﾁｬ式）</t>
  </si>
  <si>
    <t>中層混合処理機①</t>
  </si>
  <si>
    <t>中層混合処理機①</t>
    <phoneticPr fontId="3"/>
  </si>
  <si>
    <t>中層混合処理機②</t>
  </si>
  <si>
    <t>中層混合処理機②</t>
    <phoneticPr fontId="3"/>
  </si>
  <si>
    <t>ﾍﾞｰｽﾏｼﾝ</t>
    <phoneticPr fontId="3"/>
  </si>
  <si>
    <t>〔ﾍﾞｰｽﾏｼﾝ〕</t>
    <phoneticPr fontId="3"/>
  </si>
  <si>
    <t>攪拌混合装置</t>
    <phoneticPr fontId="3"/>
  </si>
  <si>
    <t>〔攪拌混合装置〕</t>
    <phoneticPr fontId="3"/>
  </si>
  <si>
    <t>〔施工管理装置〕</t>
    <phoneticPr fontId="3"/>
  </si>
  <si>
    <t>0568</t>
    <phoneticPr fontId="3"/>
  </si>
  <si>
    <t>チュウソウコンゴウショリキ（トレンチャシキ）</t>
    <phoneticPr fontId="3"/>
  </si>
  <si>
    <t>汚泥吸排車</t>
  </si>
  <si>
    <t>汚泥吸排車①</t>
  </si>
  <si>
    <t>汚泥吸排車①</t>
    <phoneticPr fontId="3"/>
  </si>
  <si>
    <t>汚泥吸排車②</t>
  </si>
  <si>
    <t>汚泥吸排車②</t>
    <phoneticPr fontId="3"/>
  </si>
  <si>
    <t>0593</t>
    <phoneticPr fontId="3"/>
  </si>
  <si>
    <t>オデイキュウハイシャ</t>
    <phoneticPr fontId="3"/>
  </si>
  <si>
    <t>油圧式杭圧入引抜機</t>
  </si>
  <si>
    <t>ユアツシキクイアツニュウヒキヌキキ</t>
    <phoneticPr fontId="3"/>
  </si>
  <si>
    <t>油圧式杭圧入引抜機①</t>
  </si>
  <si>
    <t>油圧式杭圧入引抜機②</t>
  </si>
  <si>
    <t>油圧式杭圧入引抜機②</t>
    <phoneticPr fontId="3"/>
  </si>
  <si>
    <t>電動式ﾕﾆｯﾄ</t>
    <phoneticPr fontId="3"/>
  </si>
  <si>
    <t>ｴﾝｼﾞﾝ式ﾕﾆｯﾄ</t>
    <phoneticPr fontId="3"/>
  </si>
  <si>
    <t>ｴﾝｼﾞﾝ式ﾕﾆｯﾄ(硬質地盤専用)</t>
    <phoneticPr fontId="3"/>
  </si>
  <si>
    <t>〔ﾊｯﾄ形鋼矢板900mm用〕</t>
  </si>
  <si>
    <t>圧入/引抜力：981～1,471/1,079～1,569kN</t>
  </si>
  <si>
    <t>圧入/引抜力：1,000/1,100kN</t>
  </si>
  <si>
    <t>圧入/引抜力：800/900kN</t>
  </si>
  <si>
    <t>圧入/引抜力：736～882/785～980kN</t>
    <phoneticPr fontId="3"/>
  </si>
  <si>
    <t>油圧式杭圧入引抜機①</t>
    <phoneticPr fontId="3"/>
  </si>
  <si>
    <t>0522</t>
    <phoneticPr fontId="3"/>
  </si>
  <si>
    <t>ｸﾛｰﾗ式ｻﾝﾄﾞﾊﾟｲﾙ打機</t>
  </si>
  <si>
    <t>ｸﾛｰﾗ式ｻﾝﾄﾞﾊﾟｲﾙ打機①</t>
  </si>
  <si>
    <t>ｸﾛｰﾗ式ｻﾝﾄﾞﾊﾟｲﾙ打機②</t>
  </si>
  <si>
    <t>ﾊﾞｲﾌﾞﾛ式</t>
    <phoneticPr fontId="3"/>
  </si>
  <si>
    <t>ｸﾛｰﾗ式ｻﾝﾄﾞﾊﾟｲﾙ打機①</t>
    <phoneticPr fontId="3"/>
  </si>
  <si>
    <t>0564</t>
    <phoneticPr fontId="3"/>
  </si>
  <si>
    <t>クローラシキサンドパイルウチキ</t>
    <phoneticPr fontId="3"/>
  </si>
  <si>
    <t>ｸﾞﾗｳﾄﾎﾟﾝﾌﾟ</t>
  </si>
  <si>
    <t>ｸﾞﾗｳﾄﾎﾟﾝﾌﾟ①</t>
  </si>
  <si>
    <t>ｸﾞﾗｳﾄﾎﾟﾝﾌﾟ①</t>
    <phoneticPr fontId="3"/>
  </si>
  <si>
    <t>ｸﾞﾗｳﾄﾎﾟﾝﾌﾟ②</t>
  </si>
  <si>
    <t>ｸﾞﾗｳﾄﾎﾟﾝﾌﾟ②</t>
    <phoneticPr fontId="3"/>
  </si>
  <si>
    <t>横型単筒</t>
    <phoneticPr fontId="3"/>
  </si>
  <si>
    <t>横型二連複動ﾋﾟｽﾄﾝ式</t>
    <phoneticPr fontId="3"/>
  </si>
  <si>
    <t>横型三連ﾌﾟﾗﾝｼﾞｬ式</t>
    <phoneticPr fontId="3"/>
  </si>
  <si>
    <t>吐出量：200ℓ/min</t>
  </si>
  <si>
    <t>吐出量：300ℓ/min</t>
  </si>
  <si>
    <t>吐出量：350～400ℓ/min</t>
  </si>
  <si>
    <t>吐出量：440ℓ/min</t>
  </si>
  <si>
    <t>0571</t>
    <phoneticPr fontId="3"/>
  </si>
  <si>
    <t>ﾊﾞｲﾌﾞﾛﾊﾝﾏ(単体)</t>
  </si>
  <si>
    <t>ﾊﾞｲﾌﾞﾛﾊﾝﾏ①</t>
  </si>
  <si>
    <t>ﾊﾞｲﾌﾞﾛﾊﾝﾏ①</t>
    <phoneticPr fontId="3"/>
  </si>
  <si>
    <t>ﾊﾞｲﾌﾞﾛﾊﾝﾏ②</t>
  </si>
  <si>
    <t>ﾊﾞｲﾌﾞﾛﾊﾝﾏ②</t>
    <phoneticPr fontId="3"/>
  </si>
  <si>
    <t>〔ﾋﾟｽﾄﾝ式〕</t>
  </si>
  <si>
    <t>〔ﾋﾟｽﾄﾝ式・ﾊｯﾄ形鋼矢板900mm用〕</t>
  </si>
  <si>
    <t>〔振り子式〕</t>
  </si>
  <si>
    <t>〔振り子式・ﾊｯﾄ形鋼矢板900mm用〕</t>
  </si>
  <si>
    <t>ﾊﾞｲﾌﾞﾛﾊﾝﾏ③</t>
  </si>
  <si>
    <t>ﾊﾞｲﾌﾞﾛﾊﾝﾏ③</t>
    <phoneticPr fontId="3"/>
  </si>
  <si>
    <t>起振力：0～475kN　振動周波数：17～20Hz</t>
  </si>
  <si>
    <t>起振力：0～567kN　振動周波数：17～20Hz</t>
  </si>
  <si>
    <t>最大起振力：157kN　振動周波数：20～60Hz</t>
  </si>
  <si>
    <t>最大起振力：245kN　振動周波数：20～60Hz</t>
  </si>
  <si>
    <t>最大起振力：314kN　振動周波数：20～60Hz</t>
  </si>
  <si>
    <t>最大起振力：49.0kN　振動周波数：20～60Hz</t>
  </si>
  <si>
    <t>最大起振力：98.1kN　振動周波数：20～60Hz</t>
  </si>
  <si>
    <t>最大起振力：284kN　振動周波数：20～60Hz</t>
  </si>
  <si>
    <t>最大起振力：347kN　振動周波数：20～60Hz</t>
  </si>
  <si>
    <t>最大起振力：441kN　振動周波数：20～60Hz</t>
  </si>
  <si>
    <t>最大起振力：473kN　振動周波数：20～60Hz</t>
  </si>
  <si>
    <t>起振力：0～331kN　振動周波数：17～20Hz</t>
  </si>
  <si>
    <t>起振力：0～681kN　振動周波数：17～20Hz</t>
  </si>
  <si>
    <t>起振力：108～127kN　振動周波数：17～21Hz</t>
  </si>
  <si>
    <t>起振力：226～235kN　振動周波数：17～21Hz</t>
  </si>
  <si>
    <t>起振力：275～294kN　振動周波数：17～21Hz</t>
  </si>
  <si>
    <t>起振力：344～362kN　振動周波数：17～21Hz</t>
  </si>
  <si>
    <t>起振力：461～480kN　振動周波数：17～21Hz</t>
  </si>
  <si>
    <t>起振力：667～725kN　振動周波数：17～21Hz</t>
  </si>
  <si>
    <t>起振力：748kN　振動周波数：17～21Hz</t>
  </si>
  <si>
    <t>最大起振力：128kN　振動周波数：27～36Hz</t>
  </si>
  <si>
    <t>最大起振力：58.8kN　振動周波数：27～36Hz</t>
  </si>
  <si>
    <t>最大起振力：88.3kN　振動周波数：27～36Hz</t>
  </si>
  <si>
    <t>0503</t>
    <phoneticPr fontId="3"/>
  </si>
  <si>
    <t>バイブロハンマ(タンタイ)</t>
    <phoneticPr fontId="3"/>
  </si>
  <si>
    <t>ﾊﾞｯﾃﾘ機関車(充電装置を含む)</t>
  </si>
  <si>
    <t>ﾊﾞｯﾃﾘ機関車①</t>
  </si>
  <si>
    <t>ﾊﾞｯﾃﾘ機関車①</t>
    <phoneticPr fontId="3"/>
  </si>
  <si>
    <t>ﾊﾞｯﾃﾘ機関車②</t>
  </si>
  <si>
    <t>ﾊﾞｯﾃﾘ機関車②</t>
    <phoneticPr fontId="3"/>
  </si>
  <si>
    <t>ﾁｮｯﾊﾟ式</t>
    <phoneticPr fontId="3"/>
  </si>
  <si>
    <t>ｻｰﾎﾞﾓｰﾀ式</t>
    <phoneticPr fontId="3"/>
  </si>
  <si>
    <t>0671</t>
    <phoneticPr fontId="3"/>
  </si>
  <si>
    <t>バッテリキカンシャ</t>
    <phoneticPr fontId="3"/>
  </si>
  <si>
    <t>0604</t>
    <phoneticPr fontId="3"/>
  </si>
  <si>
    <t>大型ﾌﾞﾚｰｶ(ﾍﾞｰｽﾏｼﾝ含まず)</t>
  </si>
  <si>
    <t>大型ﾌﾞﾚｰｶ①</t>
  </si>
  <si>
    <t>大型ﾌﾞﾚｰｶ①</t>
    <phoneticPr fontId="3"/>
  </si>
  <si>
    <t>大型ﾌﾞﾚｰｶ②</t>
  </si>
  <si>
    <t>大型ﾌﾞﾚｰｶ②</t>
    <phoneticPr fontId="3"/>
  </si>
  <si>
    <t>質量：600～800kg級</t>
  </si>
  <si>
    <t>質量：1,300kg級</t>
  </si>
  <si>
    <t>質量：2,000kg級</t>
  </si>
  <si>
    <t>質量：3,000kg級</t>
  </si>
  <si>
    <t>質量：4,000kg級</t>
  </si>
  <si>
    <t>ｸﾛｰﾗﾄﾞﾘﾙ</t>
  </si>
  <si>
    <t>ｸﾛｰﾗﾄﾞﾘﾙ①</t>
  </si>
  <si>
    <t>ｸﾛｰﾗﾄﾞﾘﾙ①</t>
    <phoneticPr fontId="3"/>
  </si>
  <si>
    <t>ｸﾛｰﾗﾄﾞﾘﾙ②</t>
  </si>
  <si>
    <t>ｸﾛｰﾗﾄﾞﾘﾙ②</t>
    <phoneticPr fontId="3"/>
  </si>
  <si>
    <t>空圧式</t>
    <phoneticPr fontId="3"/>
  </si>
  <si>
    <t>0605</t>
    <phoneticPr fontId="3"/>
  </si>
  <si>
    <t>ﾄﾞﾘﾙｼﾞｬﾝﾎﾞ</t>
  </si>
  <si>
    <t>ﾄﾞﾘﾙｼﾞｬﾝﾎﾞ①</t>
  </si>
  <si>
    <t>ﾄﾞﾘﾙｼﾞｬﾝﾎﾞ②</t>
  </si>
  <si>
    <t>ﾄﾞﾘﾙｼﾞｬﾝﾎﾞ②</t>
    <phoneticPr fontId="3"/>
  </si>
  <si>
    <t>ﾚｰﾙ式</t>
    <phoneticPr fontId="3"/>
  </si>
  <si>
    <t>ｸﾛｰﾗ式</t>
    <phoneticPr fontId="3"/>
  </si>
  <si>
    <t>ﾄﾞﾘﾙｼﾞｬﾝﾎﾞ①</t>
    <phoneticPr fontId="3"/>
  </si>
  <si>
    <t>0611</t>
    <phoneticPr fontId="3"/>
  </si>
  <si>
    <t>質量：15kg級</t>
    <rPh sb="0" eb="2">
      <t>シツリョウ</t>
    </rPh>
    <rPh sb="7" eb="8">
      <t>キュウ</t>
    </rPh>
    <phoneticPr fontId="3"/>
  </si>
  <si>
    <t>質量：20kg級</t>
    <rPh sb="7" eb="8">
      <t>キュウ</t>
    </rPh>
    <phoneticPr fontId="3"/>
  </si>
  <si>
    <t>質量：30kg級</t>
    <rPh sb="7" eb="8">
      <t>キュウ</t>
    </rPh>
    <phoneticPr fontId="3"/>
  </si>
  <si>
    <t>質量：40kg級</t>
    <rPh sb="7" eb="8">
      <t>キュウ</t>
    </rPh>
    <phoneticPr fontId="3"/>
  </si>
  <si>
    <t>0603</t>
    <phoneticPr fontId="3"/>
  </si>
  <si>
    <t>さく岩機</t>
    <phoneticPr fontId="3"/>
  </si>
  <si>
    <t>クローラドリル</t>
  </si>
  <si>
    <t>ドリルジャンボ</t>
  </si>
  <si>
    <t>オオガタブレーカ(ベースマシンフクマズ)</t>
    <phoneticPr fontId="3"/>
  </si>
  <si>
    <t>サクガンキ</t>
    <phoneticPr fontId="3"/>
  </si>
  <si>
    <t>電気溶接機</t>
  </si>
  <si>
    <t>電気溶接機①</t>
  </si>
  <si>
    <t>電気溶接機①</t>
    <phoneticPr fontId="3"/>
  </si>
  <si>
    <t>電気溶接機②</t>
  </si>
  <si>
    <t>電気溶接機②</t>
    <phoneticPr fontId="3"/>
  </si>
  <si>
    <t>直流ｱｰｸ式</t>
    <phoneticPr fontId="3"/>
  </si>
  <si>
    <t>交流ｱｰｸ式(手動・電撃防止器内蔵型)</t>
    <phoneticPr fontId="3"/>
  </si>
  <si>
    <t>半自動ｱｰｸ溶接機</t>
    <phoneticPr fontId="3"/>
  </si>
  <si>
    <t>TIG溶接機</t>
    <phoneticPr fontId="3"/>
  </si>
  <si>
    <t>ｶﾞｿﾘﾝｴﾝｼﾞﾝ駆動・直流ｱｰｸ式</t>
    <phoneticPr fontId="3"/>
  </si>
  <si>
    <t>ﾃﾞｨｰｾﾞﾙｴﾝｼﾞﾝ駆動・直流ｱｰｸ式</t>
    <phoneticPr fontId="3"/>
  </si>
  <si>
    <t>定格電流：500A</t>
  </si>
  <si>
    <t>定格電流：150A</t>
  </si>
  <si>
    <t>定格電流：200A</t>
  </si>
  <si>
    <t>定格電流：250A</t>
  </si>
  <si>
    <t>定格電流：300A</t>
  </si>
  <si>
    <t>定格電流：400A</t>
  </si>
  <si>
    <t>最大溶接電流：135A</t>
  </si>
  <si>
    <t>最大溶接電流：150A</t>
  </si>
  <si>
    <t>最大溶接電流：180A</t>
  </si>
  <si>
    <t>最大溶接電流：250A</t>
  </si>
  <si>
    <t>最大溶接電流：300A</t>
  </si>
  <si>
    <t>最大溶接電流：400A</t>
  </si>
  <si>
    <t>最大溶接電流：500A</t>
  </si>
  <si>
    <t>最大溶接電流：230A</t>
  </si>
  <si>
    <t>定格電流：350A</t>
    <phoneticPr fontId="3"/>
  </si>
  <si>
    <t>2081</t>
    <phoneticPr fontId="3"/>
  </si>
  <si>
    <t>デンキヨウセツキ</t>
    <phoneticPr fontId="3"/>
  </si>
  <si>
    <t>ﾁｪﾝｿｰ①</t>
  </si>
  <si>
    <t>ﾁｪﾝｿｰ①</t>
    <phoneticPr fontId="3"/>
  </si>
  <si>
    <t>ﾁｪﾝｿｰ②</t>
  </si>
  <si>
    <t>ﾁｪﾝｿｰ②</t>
    <phoneticPr fontId="3"/>
  </si>
  <si>
    <t>ﾁｪﾝｿｰ</t>
    <phoneticPr fontId="3"/>
  </si>
  <si>
    <t>2035</t>
    <phoneticPr fontId="3"/>
  </si>
  <si>
    <t>ｶﾞｿﾘﾝｴﾝｼﾞﾝ</t>
    <phoneticPr fontId="3"/>
  </si>
  <si>
    <t>鋸長：350mm　ｴﾝｼﾞﾝ排気量：0.034ℓ</t>
    <phoneticPr fontId="3"/>
  </si>
  <si>
    <t>鋸長：500mm　ｴﾝｼﾞﾝ排気量：0.060ℓ</t>
    <phoneticPr fontId="3"/>
  </si>
  <si>
    <t>鋸長：600mm　ｴﾝｼﾞﾝ排気量：0.080ℓ</t>
    <phoneticPr fontId="3"/>
  </si>
  <si>
    <t>2072</t>
    <phoneticPr fontId="3"/>
  </si>
  <si>
    <t>ﾊﾟｯｶｰ車</t>
  </si>
  <si>
    <t>ﾊﾟｯｶｰ車①</t>
  </si>
  <si>
    <t>ﾊﾟｯｶｰ車①</t>
    <phoneticPr fontId="3"/>
  </si>
  <si>
    <t>ﾊﾟｯｶｰ車②</t>
  </si>
  <si>
    <t>ﾊﾟｯｶｰ車②</t>
    <phoneticPr fontId="3"/>
  </si>
  <si>
    <t>回転式</t>
    <phoneticPr fontId="3"/>
  </si>
  <si>
    <t>積載容量：4m3</t>
    <phoneticPr fontId="3"/>
  </si>
  <si>
    <t>積載容量：8m3</t>
    <phoneticPr fontId="3"/>
  </si>
  <si>
    <t>ﾓﾙﾀﾙｺﾝｸﾘｰﾄ吹付機</t>
  </si>
  <si>
    <t>ﾓﾙﾀﾙｺﾝｸﾘｰﾄ吹付機①</t>
  </si>
  <si>
    <t>ﾓﾙﾀﾙｺﾝｸﾘｰﾄ吹付機②</t>
  </si>
  <si>
    <t>ﾓﾙﾀﾙｺﾝｸﾘｰﾄ吹付機②</t>
    <phoneticPr fontId="3"/>
  </si>
  <si>
    <t>ﾓﾙﾀﾙｺﾝｸﾘｰﾄ吹付機</t>
    <phoneticPr fontId="3"/>
  </si>
  <si>
    <t>ﾓﾙﾀﾙｺﾝｸﾘｰﾄ吹付機①</t>
    <phoneticPr fontId="3"/>
  </si>
  <si>
    <t>2011</t>
    <phoneticPr fontId="3"/>
  </si>
  <si>
    <t>集草機①</t>
  </si>
  <si>
    <t>集草機②</t>
  </si>
  <si>
    <t>集草機</t>
    <phoneticPr fontId="3"/>
  </si>
  <si>
    <t>2032</t>
    <phoneticPr fontId="3"/>
  </si>
  <si>
    <t>パッカーシャ</t>
    <phoneticPr fontId="3"/>
  </si>
  <si>
    <t>モルタルコンクリートフキツケキ</t>
    <phoneticPr fontId="3"/>
  </si>
  <si>
    <t>シュウソウキ</t>
    <phoneticPr fontId="3"/>
  </si>
  <si>
    <t>ﾄﾗｸﾀ①</t>
  </si>
  <si>
    <t>ﾄﾗｸﾀ②</t>
  </si>
  <si>
    <t>ﾄﾗｸﾀ②</t>
    <phoneticPr fontId="3"/>
  </si>
  <si>
    <t>ﾄﾗｸﾀ</t>
    <phoneticPr fontId="3"/>
  </si>
  <si>
    <t>機械質量：1t級</t>
    <rPh sb="0" eb="2">
      <t>キカイ</t>
    </rPh>
    <phoneticPr fontId="3"/>
  </si>
  <si>
    <t>ﾄﾗｸﾀ①</t>
    <phoneticPr fontId="3"/>
  </si>
  <si>
    <t>2041</t>
    <phoneticPr fontId="3"/>
  </si>
  <si>
    <t>区画線消去機</t>
  </si>
  <si>
    <t>区画線消去機①</t>
  </si>
  <si>
    <t>区画線消去機①</t>
    <phoneticPr fontId="3"/>
  </si>
  <si>
    <t>区画線消去機</t>
    <phoneticPr fontId="3"/>
  </si>
  <si>
    <t>1126</t>
    <phoneticPr fontId="3"/>
  </si>
  <si>
    <t>ｺﾝｸﾘｰﾄﾊﾞｲﾌﾞﾚｰﾀ</t>
  </si>
  <si>
    <t>ｺﾝｸﾘｰﾄﾊﾞｲﾌﾞﾚｰﾀ①</t>
  </si>
  <si>
    <t>ｺﾝｸﾘｰﾄﾊﾞｲﾌﾞﾚｰﾀ①</t>
    <phoneticPr fontId="3"/>
  </si>
  <si>
    <t>ｺﾝｸﾘｰﾄﾊﾞｲﾌﾞﾚｰﾀ②</t>
  </si>
  <si>
    <t>ｺﾝｸﾘｰﾄﾊﾞｲﾌﾞﾚｰﾀ②</t>
    <phoneticPr fontId="3"/>
  </si>
  <si>
    <t>肩掛け(軽便)ﾊﾞｲﾌﾞﾚｰﾀ</t>
    <phoneticPr fontId="3"/>
  </si>
  <si>
    <t>高周波ﾊﾞｲﾌﾞﾚｰﾀ(ｲﾝﾅﾊﾞｲﾌﾞ)</t>
    <phoneticPr fontId="3"/>
  </si>
  <si>
    <t>高周波型枠用ﾊﾞｲﾌﾞﾚｰﾀ</t>
    <phoneticPr fontId="3"/>
  </si>
  <si>
    <t>電圧：48V　電流：2.2A</t>
    <phoneticPr fontId="3"/>
  </si>
  <si>
    <t>ｺﾝｸﾘｰﾄﾊﾞｲﾌﾞﾚｰﾀ</t>
    <phoneticPr fontId="3"/>
  </si>
  <si>
    <t>クカクセンショウキョキ</t>
    <phoneticPr fontId="3"/>
  </si>
  <si>
    <t>2004</t>
    <phoneticPr fontId="3"/>
  </si>
  <si>
    <t>溶融式</t>
    <phoneticPr fontId="3"/>
  </si>
  <si>
    <t>二液反応式</t>
    <phoneticPr fontId="3"/>
  </si>
  <si>
    <t>ﾃｰﾌﾟ貼付機</t>
    <phoneticPr fontId="3"/>
  </si>
  <si>
    <t>高視認性区画線施工機①</t>
  </si>
  <si>
    <t>高視認性区画線施工機①</t>
    <phoneticPr fontId="3"/>
  </si>
  <si>
    <t>高視認性区画線施工機</t>
    <phoneticPr fontId="3"/>
  </si>
  <si>
    <t>1123</t>
    <phoneticPr fontId="3"/>
  </si>
  <si>
    <t>コウシニンショウクカクセンセコウキ</t>
    <phoneticPr fontId="3"/>
  </si>
  <si>
    <t>高圧洗浄機①</t>
  </si>
  <si>
    <t>高圧洗浄機①</t>
    <phoneticPr fontId="3"/>
  </si>
  <si>
    <t>高圧洗浄機②</t>
  </si>
  <si>
    <t>高圧洗浄機②</t>
    <phoneticPr fontId="3"/>
  </si>
  <si>
    <t>工事用・ﾓｰﾀ駆動</t>
    <phoneticPr fontId="3"/>
  </si>
  <si>
    <t>工事用・ｴﾝｼﾞﾝ駆動</t>
    <phoneticPr fontId="3"/>
  </si>
  <si>
    <t>2071</t>
    <phoneticPr fontId="3"/>
  </si>
  <si>
    <t>高圧洗浄機</t>
    <phoneticPr fontId="3"/>
  </si>
  <si>
    <t>コウアツセンジョウキ</t>
    <phoneticPr fontId="3"/>
  </si>
  <si>
    <t>ｱｽﾌｧﾙﾄｸｯｶ</t>
  </si>
  <si>
    <t>ｱｽﾌｧﾙﾄｸｯｶ①</t>
  </si>
  <si>
    <t>ｱｽﾌｧﾙﾄｸｯｶ②</t>
  </si>
  <si>
    <t>ｱｽﾌｧﾙﾄｸｯｶ②</t>
    <phoneticPr fontId="3"/>
  </si>
  <si>
    <t>ﾄﾗｯｸ架装・ﾊﾞｰﾅ加熱式</t>
    <phoneticPr fontId="3"/>
  </si>
  <si>
    <t>ﾄﾗｯｸ架装・電気加熱式</t>
    <phoneticPr fontId="3"/>
  </si>
  <si>
    <t>容量：3.0～4.0m3</t>
    <phoneticPr fontId="3"/>
  </si>
  <si>
    <t>ｱｽﾌｧﾙﾄｸｯｶ①</t>
    <phoneticPr fontId="3"/>
  </si>
  <si>
    <t>1007</t>
    <phoneticPr fontId="3"/>
  </si>
  <si>
    <t>ｱｽﾌｧﾙﾄｸｯｶ</t>
    <phoneticPr fontId="3"/>
  </si>
  <si>
    <t>1501</t>
    <phoneticPr fontId="3"/>
  </si>
  <si>
    <t>変圧器(ﾄﾗﾝｽ)</t>
  </si>
  <si>
    <t>変圧器①</t>
  </si>
  <si>
    <t>変圧器①</t>
    <phoneticPr fontId="3"/>
  </si>
  <si>
    <t>変圧器②</t>
  </si>
  <si>
    <t>変圧器②</t>
    <phoneticPr fontId="3"/>
  </si>
  <si>
    <t>定格容量：100kVA</t>
  </si>
  <si>
    <t>定格容量：10kVA</t>
  </si>
  <si>
    <t>定格容量：150kVA</t>
  </si>
  <si>
    <t>定格容量：200kVA</t>
  </si>
  <si>
    <t>定格容量：20kVA</t>
  </si>
  <si>
    <t>定格容量：300kVA</t>
  </si>
  <si>
    <t>定格容量：30kVA</t>
  </si>
  <si>
    <t>定格容量：500kVA</t>
  </si>
  <si>
    <t>定格容量：50kVA</t>
  </si>
  <si>
    <t>定格容量：75kVA</t>
  </si>
  <si>
    <t>自走式破砕機</t>
  </si>
  <si>
    <t>2051</t>
    <phoneticPr fontId="3"/>
  </si>
  <si>
    <t>自走式破砕機①</t>
  </si>
  <si>
    <t>自走式破砕機②</t>
  </si>
  <si>
    <t>自走式破砕機②</t>
    <phoneticPr fontId="3"/>
  </si>
  <si>
    <t>ｼﾞｮｰｸﾗｯｼｬ</t>
    <phoneticPr fontId="3"/>
  </si>
  <si>
    <t>自走式破砕機①</t>
    <phoneticPr fontId="3"/>
  </si>
  <si>
    <t>自走式土質改良機①</t>
  </si>
  <si>
    <t>自走式土質改良機①</t>
    <phoneticPr fontId="3"/>
  </si>
  <si>
    <t>自走式土質改良機②</t>
  </si>
  <si>
    <t>自走式土質改良機②</t>
    <phoneticPr fontId="3"/>
  </si>
  <si>
    <t>自走式木材破砕機①</t>
  </si>
  <si>
    <t>自走式木材破砕機①</t>
    <phoneticPr fontId="3"/>
  </si>
  <si>
    <t>自走式木材破砕機②</t>
  </si>
  <si>
    <t>自走式木材破砕機②</t>
    <phoneticPr fontId="3"/>
  </si>
  <si>
    <t>ヘンアツキ(トランス)</t>
    <phoneticPr fontId="3"/>
  </si>
  <si>
    <t>ジソウシキハサイキ</t>
    <phoneticPr fontId="3"/>
  </si>
  <si>
    <t>自走式土質改良機</t>
    <phoneticPr fontId="3"/>
  </si>
  <si>
    <t>自走式木材破砕機</t>
    <phoneticPr fontId="3"/>
  </si>
  <si>
    <t>ジソウシキドシツカイリョウキ</t>
    <phoneticPr fontId="3"/>
  </si>
  <si>
    <t>ジソウシキモクザイハサイキ</t>
    <phoneticPr fontId="3"/>
  </si>
  <si>
    <t>2052</t>
    <phoneticPr fontId="3"/>
  </si>
  <si>
    <t>2053</t>
    <phoneticPr fontId="3"/>
  </si>
  <si>
    <t>解砕・固化材混合式</t>
    <phoneticPr fontId="3"/>
  </si>
  <si>
    <t>ﾀﾌﾞ式</t>
    <phoneticPr fontId="3"/>
  </si>
  <si>
    <t>横入れ式</t>
    <phoneticPr fontId="3"/>
  </si>
  <si>
    <t>ｲﾝﾊﾟｸﾄｸﾗｯｼｬ①</t>
    <phoneticPr fontId="3"/>
  </si>
  <si>
    <t>ｲﾝﾊﾟｸﾄｸﾗｯｼｬ②</t>
  </si>
  <si>
    <t>ｲﾝﾊﾟｸﾄｸﾗｯｼｬ②</t>
    <phoneticPr fontId="3"/>
  </si>
  <si>
    <t>2007</t>
    <phoneticPr fontId="3"/>
  </si>
  <si>
    <t>ｲﾝﾊﾟｸﾄｸﾗｯｼｬ</t>
    <phoneticPr fontId="3"/>
  </si>
  <si>
    <t>機関出力：100kW</t>
    <phoneticPr fontId="3"/>
  </si>
  <si>
    <t>機関出力：130～150kW</t>
    <phoneticPr fontId="3"/>
  </si>
  <si>
    <t>機関出力：130～160kW</t>
    <phoneticPr fontId="3"/>
  </si>
  <si>
    <t>機関出力：230～270kW</t>
    <phoneticPr fontId="3"/>
  </si>
  <si>
    <t>機関出力：290～300kW</t>
    <phoneticPr fontId="3"/>
  </si>
  <si>
    <t>機関出力：330～350kW</t>
    <phoneticPr fontId="3"/>
  </si>
  <si>
    <t>機関出力：370～400kW</t>
    <phoneticPr fontId="3"/>
  </si>
  <si>
    <t>処理量：9t/h</t>
  </si>
  <si>
    <t>処理量：18t/h</t>
  </si>
  <si>
    <t>処理量：40t/h</t>
  </si>
  <si>
    <t>処理量：53t/h</t>
  </si>
  <si>
    <t>処理量：95t/h</t>
  </si>
  <si>
    <t>ﾍﾞﾙﾄｺﾝﾍﾞﾔ(ﾎﾟｰﾀﾌﾞﾙ)</t>
  </si>
  <si>
    <t>ﾍﾞﾙﾄｺﾝﾍﾞﾔ①</t>
  </si>
  <si>
    <t>ﾍﾞﾙﾄｺﾝﾍﾞﾔ①</t>
    <phoneticPr fontId="3"/>
  </si>
  <si>
    <t>ﾍﾞﾙﾄｺﾝﾍﾞﾔ②</t>
  </si>
  <si>
    <t>ﾍﾞﾙﾄｺﾝﾍﾞﾔ②</t>
    <phoneticPr fontId="3"/>
  </si>
  <si>
    <t>2061</t>
    <phoneticPr fontId="3"/>
  </si>
  <si>
    <t>ｴﾝｼﾞﾝ駆動</t>
    <phoneticPr fontId="3"/>
  </si>
  <si>
    <t>ﾓｰﾀ駆動</t>
    <phoneticPr fontId="3"/>
  </si>
  <si>
    <t>電動ﾄﾞﾘﾙ</t>
    <rPh sb="0" eb="2">
      <t>デンドウ</t>
    </rPh>
    <phoneticPr fontId="3"/>
  </si>
  <si>
    <t>電動ﾊﾝﾏﾄﾞﾘﾙ</t>
    <rPh sb="0" eb="2">
      <t>デンドウ</t>
    </rPh>
    <phoneticPr fontId="3"/>
  </si>
  <si>
    <t>電動ﾄﾞﾘﾙ①</t>
    <rPh sb="0" eb="2">
      <t>デンドウ</t>
    </rPh>
    <phoneticPr fontId="3"/>
  </si>
  <si>
    <t>電動ﾄﾞﾘﾙ②</t>
    <rPh sb="0" eb="2">
      <t>デンドウ</t>
    </rPh>
    <phoneticPr fontId="3"/>
  </si>
  <si>
    <t>鉄工用</t>
    <rPh sb="0" eb="2">
      <t>テッコウ</t>
    </rPh>
    <rPh sb="2" eb="3">
      <t>ヨウ</t>
    </rPh>
    <phoneticPr fontId="3"/>
  </si>
  <si>
    <t>穴あけ能力：φ10～20mm</t>
    <phoneticPr fontId="3"/>
  </si>
  <si>
    <t>路面平坦性試験装置</t>
  </si>
  <si>
    <t>路面横断形状測定装置</t>
  </si>
  <si>
    <t>路面平坦性試験装置①</t>
  </si>
  <si>
    <t>路面平坦性試験装置①</t>
    <phoneticPr fontId="3"/>
  </si>
  <si>
    <t>路面平坦性試験装置②</t>
  </si>
  <si>
    <t>路面平坦性試験装置②</t>
    <phoneticPr fontId="3"/>
  </si>
  <si>
    <t>路面横断形状測定装置①</t>
  </si>
  <si>
    <t>路面横断形状測定装置①</t>
    <phoneticPr fontId="3"/>
  </si>
  <si>
    <t>路面横断形状測定装置②</t>
  </si>
  <si>
    <t>路面横断形状測定装置②</t>
    <phoneticPr fontId="3"/>
  </si>
  <si>
    <t>計測分解能力：0.25mm</t>
    <phoneticPr fontId="3"/>
  </si>
  <si>
    <t>計測精度：－2～＋2mm</t>
    <rPh sb="0" eb="2">
      <t>ケイソク</t>
    </rPh>
    <rPh sb="2" eb="4">
      <t>セイド</t>
    </rPh>
    <phoneticPr fontId="3"/>
  </si>
  <si>
    <t>非接触式</t>
    <phoneticPr fontId="3"/>
  </si>
  <si>
    <t>ｸﾞﾗｳﾄﾐｷｻ①</t>
  </si>
  <si>
    <t>ｸﾞﾗｳﾄﾐｷｻ①</t>
    <phoneticPr fontId="3"/>
  </si>
  <si>
    <t>ｸﾞﾗｳﾄﾐｷｻ②</t>
  </si>
  <si>
    <t>ｸﾞﾗｳﾄﾐｷｻ②</t>
    <phoneticPr fontId="3"/>
  </si>
  <si>
    <t>0572</t>
    <phoneticPr fontId="3"/>
  </si>
  <si>
    <t>ｸﾞﾗｳﾄﾐｷｻ</t>
    <phoneticPr fontId="3"/>
  </si>
  <si>
    <t>攪拌容量：500ℓ×1</t>
  </si>
  <si>
    <t>攪拌容量：600ℓ×2</t>
  </si>
  <si>
    <t>攪拌容量：500ℓ×2</t>
  </si>
  <si>
    <t>攪拌容量：800ℓ×2</t>
  </si>
  <si>
    <t>立型1槽式</t>
    <phoneticPr fontId="3"/>
  </si>
  <si>
    <t>上下2槽式</t>
    <phoneticPr fontId="3"/>
  </si>
  <si>
    <t>並列2槽式</t>
    <phoneticPr fontId="3"/>
  </si>
  <si>
    <t>ｺﾝｸﾘｰﾄﾐｷｻ</t>
  </si>
  <si>
    <t>ｺﾝｸﾘｰﾄﾐｷｻ①</t>
  </si>
  <si>
    <t>ｺﾝｸﾘｰﾄﾐｷｻ①</t>
    <phoneticPr fontId="3"/>
  </si>
  <si>
    <t>ｺﾝｸﾘｰﾄﾐｷｻ②</t>
  </si>
  <si>
    <t>ｺﾝｸﾘｰﾄﾐｷｻ②</t>
    <phoneticPr fontId="3"/>
  </si>
  <si>
    <t>2001</t>
    <phoneticPr fontId="3"/>
  </si>
  <si>
    <t>ﾄﾞﾗﾑ容量：0.50m3</t>
  </si>
  <si>
    <t>ﾄﾞﾗﾑ容量：0.60m3</t>
  </si>
  <si>
    <t>ﾄﾞﾗﾑ容量：0.75m3</t>
  </si>
  <si>
    <t>ﾄﾞﾗﾑ容量：0.05m3</t>
  </si>
  <si>
    <t>ﾄﾞﾗﾑ容量：0.10m3</t>
  </si>
  <si>
    <t>ﾄﾞﾗﾑ容量：0.20m3</t>
  </si>
  <si>
    <t>ﾄﾞﾗﾑ容量：0.35m3</t>
  </si>
  <si>
    <t>ﾄﾞﾗﾑ容量：1.00m3</t>
  </si>
  <si>
    <t>ﾄﾞﾗﾑ容量：1.50m3</t>
  </si>
  <si>
    <t>ﾄﾞﾗﾑ容量：2.00m3</t>
  </si>
  <si>
    <t>ﾄﾞﾗﾑ容量：3.00m3</t>
  </si>
  <si>
    <t>可傾式空気傾胴型</t>
    <phoneticPr fontId="3"/>
  </si>
  <si>
    <t>強制練りﾊﾟﾝ型</t>
    <phoneticPr fontId="3"/>
  </si>
  <si>
    <t>2軸強制練型</t>
    <phoneticPr fontId="3"/>
  </si>
  <si>
    <t>ｺﾝｸﾘｰﾄﾎﾟﾝﾌﾟ車</t>
  </si>
  <si>
    <t>ｺﾝｸﾘｰﾄﾎﾟﾝﾌﾟ車①</t>
  </si>
  <si>
    <t>ｺﾝｸﾘｰﾄﾎﾟﾝﾌﾟ車①</t>
    <phoneticPr fontId="3"/>
  </si>
  <si>
    <t>ｺﾝｸﾘｰﾄﾎﾟﾝﾌﾟ車②</t>
  </si>
  <si>
    <t>ｺﾝｸﾘｰﾄﾎﾟﾝﾌﾟ車②</t>
    <phoneticPr fontId="3"/>
  </si>
  <si>
    <t>0951</t>
    <phoneticPr fontId="3"/>
  </si>
  <si>
    <t>デンドウハンマドリル</t>
  </si>
  <si>
    <t>グラウトミキサ</t>
  </si>
  <si>
    <t>コンクリートミキサ</t>
  </si>
  <si>
    <t>ロメンヘイタンセイシケンソウチ</t>
    <phoneticPr fontId="3"/>
  </si>
  <si>
    <t>ロメンオウダンケイジョウソクテイソウチ</t>
    <phoneticPr fontId="3"/>
  </si>
  <si>
    <t>コンクリートポンプシャ</t>
    <phoneticPr fontId="3"/>
  </si>
  <si>
    <t>圧送能力：55m3/h</t>
  </si>
  <si>
    <t>圧送能力：70m3/h</t>
  </si>
  <si>
    <t>圧送能力：90～100m3/h</t>
  </si>
  <si>
    <t>圧送能力：20m3/h</t>
  </si>
  <si>
    <t>圧送能力：30m3/h</t>
  </si>
  <si>
    <t>圧送能力：40～45m3/h</t>
  </si>
  <si>
    <t>圧送能力：55～60m3/h</t>
  </si>
  <si>
    <t>圧送能力：65～85m3/h</t>
  </si>
  <si>
    <t>圧送能力：90～110m3/h</t>
  </si>
  <si>
    <t>圧送能力：115～125m3/h</t>
  </si>
  <si>
    <t>ﾄﾗｯｸ架装・配管式</t>
    <phoneticPr fontId="3"/>
  </si>
  <si>
    <t>ﾄﾗｯｸ架装・ﾌﾞｰﾑ式</t>
    <phoneticPr fontId="3"/>
  </si>
  <si>
    <t>３．運用・稼働実績</t>
    <rPh sb="2" eb="4">
      <t>ウンヨウ</t>
    </rPh>
    <rPh sb="5" eb="7">
      <t>カドウ</t>
    </rPh>
    <rPh sb="7" eb="9">
      <t>ジッセキ</t>
    </rPh>
    <phoneticPr fontId="3"/>
  </si>
  <si>
    <r>
      <t xml:space="preserve">主稼働
地域
</t>
    </r>
    <r>
      <rPr>
        <sz val="9"/>
        <rFont val="ＭＳ ゴシック"/>
        <family val="3"/>
        <charset val="128"/>
      </rPr>
      <t>[都道府県]</t>
    </r>
    <rPh sb="8" eb="12">
      <t>トドウフケン</t>
    </rPh>
    <phoneticPr fontId="3"/>
  </si>
  <si>
    <t>[ﾏﾃﾘｱﾙﾛｯｸ]</t>
  </si>
  <si>
    <t>[ﾏﾃﾘｱﾙﾛｯｸ用騒音対策設備（Ⅰ型）]</t>
  </si>
  <si>
    <t>[ﾏﾃﾘｱﾙﾛｯｸ用騒音対策設備（Ⅱ型）]</t>
  </si>
  <si>
    <t>[ﾏﾝﾛｯｸ（空気減圧対応型）]</t>
  </si>
  <si>
    <t>[ﾏﾝﾛｯｸ（酸素減圧対応型）]</t>
  </si>
  <si>
    <t>[ﾏﾃﾘｱﾙﾛｯｸ(小断面用)]</t>
  </si>
  <si>
    <t>[消音装置(小断面ﾏﾃﾘｱﾙﾛｯｸ用)]</t>
  </si>
  <si>
    <t>[ﾏﾃﾘｱﾙｼｬﾌﾄ]</t>
  </si>
  <si>
    <t>[ﾏﾝｼｬﾌﾄ]</t>
  </si>
  <si>
    <t>[ﾜﾝ型ﾊｯﾁ]</t>
  </si>
  <si>
    <t>[ｽﾍﾟｼｬﾙｼｬﾌﾄ]</t>
  </si>
  <si>
    <t>[ﾎﾞｯﾄﾑﾄﾞｱ]</t>
  </si>
  <si>
    <t>[自動ﾎﾞｯﾄﾑﾄﾞｱ(ｱﾝｶｰﾊｯﾁ)]</t>
  </si>
  <si>
    <t>[ｼｬﾌﾄ(小断面用)]</t>
  </si>
  <si>
    <t>[ｽﾍﾟｼｬﾙｼｬﾌﾄ(小断面用)]</t>
  </si>
  <si>
    <t>[ｹｰｿﾝ用ｴﾚﾍﾞｰﾀ(内圧用)]</t>
  </si>
  <si>
    <t>[ｹｰｿﾝ用ｴﾚﾍﾞｰﾀｼｬﾌﾄ(内圧用)]</t>
  </si>
  <si>
    <t>0541</t>
    <phoneticPr fontId="3"/>
  </si>
  <si>
    <t>ﾏﾃﾘｱﾙﾛｯｸ</t>
    <phoneticPr fontId="3"/>
  </si>
  <si>
    <t>ﾏﾃﾘｱﾙﾛｯｸ(小断面用)</t>
    <phoneticPr fontId="3"/>
  </si>
  <si>
    <t>消音装置(小断面ﾏﾃﾘｱﾙﾛｯｸ用)</t>
    <phoneticPr fontId="3"/>
  </si>
  <si>
    <t>ﾏﾃﾘｱﾙｼｬﾌﾄ</t>
    <phoneticPr fontId="3"/>
  </si>
  <si>
    <t>ﾏﾝｼｬﾌﾄ</t>
    <phoneticPr fontId="3"/>
  </si>
  <si>
    <t>ﾜﾝ型ﾊｯﾁ</t>
    <phoneticPr fontId="3"/>
  </si>
  <si>
    <t>ｽﾍﾟｼｬﾙｼｬﾌﾄ</t>
    <phoneticPr fontId="3"/>
  </si>
  <si>
    <t>ﾎﾞｯﾄﾑﾄﾞｱ</t>
    <phoneticPr fontId="3"/>
  </si>
  <si>
    <t>自動ﾎﾞｯﾄﾑﾄﾞｱ(ｱﾝｶｰﾊｯﾁ)</t>
    <phoneticPr fontId="3"/>
  </si>
  <si>
    <t>ｼｬﾌﾄ(小断面用)</t>
    <phoneticPr fontId="3"/>
  </si>
  <si>
    <t>ｽﾍﾟｼｬﾙｼｬﾌﾄ(小断面用)</t>
    <phoneticPr fontId="3"/>
  </si>
  <si>
    <t>ｹｰｿﾝ用ｴﾚﾍﾞｰﾀ(内圧用)</t>
    <phoneticPr fontId="3"/>
  </si>
  <si>
    <t>ｹｰｿﾝ用ｴﾚﾍﾞｰﾀｼｬﾌﾄ(内圧用)</t>
    <phoneticPr fontId="3"/>
  </si>
  <si>
    <t>艤装設備①</t>
  </si>
  <si>
    <t>艤装設備②</t>
  </si>
  <si>
    <t>艤装設備②</t>
    <phoneticPr fontId="3"/>
  </si>
  <si>
    <t>艤装設備①</t>
    <phoneticPr fontId="3"/>
  </si>
  <si>
    <t>ニューマチックケーソンギソウセツビ</t>
    <phoneticPr fontId="3"/>
  </si>
  <si>
    <t>ニューマチックケーソンクッサク・ハイドセツビ</t>
    <phoneticPr fontId="3"/>
  </si>
  <si>
    <t>0542</t>
    <phoneticPr fontId="3"/>
  </si>
  <si>
    <t>掘削排土設備①</t>
    <rPh sb="0" eb="2">
      <t>クッサク</t>
    </rPh>
    <rPh sb="2" eb="3">
      <t>ハイ</t>
    </rPh>
    <rPh sb="3" eb="4">
      <t>ツチ</t>
    </rPh>
    <rPh sb="4" eb="6">
      <t>セツビ</t>
    </rPh>
    <phoneticPr fontId="3"/>
  </si>
  <si>
    <t>掘削排土設備②</t>
    <rPh sb="0" eb="2">
      <t>クッサク</t>
    </rPh>
    <rPh sb="2" eb="3">
      <t>ハイ</t>
    </rPh>
    <rPh sb="3" eb="4">
      <t>ツチ</t>
    </rPh>
    <rPh sb="4" eb="6">
      <t>セツビ</t>
    </rPh>
    <phoneticPr fontId="3"/>
  </si>
  <si>
    <t>[ﾊﾞｹｯﾄ]</t>
  </si>
  <si>
    <t>[排土用ｷｬﾘｱ]</t>
  </si>
  <si>
    <t>[土砂ﾎｯﾊﾟ]</t>
  </si>
  <si>
    <t>[潜函用ｼｮﾍﾞﾙ]</t>
  </si>
  <si>
    <t>[天井走行式ｼｮﾍﾞﾙ]</t>
  </si>
  <si>
    <t>[天井走行式ｼｮﾍﾞﾙ(遠隔操作型)]</t>
  </si>
  <si>
    <t>[遠隔操作用設備]</t>
  </si>
  <si>
    <t>[走行ﾚｰﾙ(天井走行式ｼｮﾍﾞﾙ用)]</t>
  </si>
  <si>
    <t>[圧気専用ﾄﾞﾘﾌﾀ]</t>
  </si>
  <si>
    <t>[圧気専用ﾌﾞﾚｰｶ]</t>
  </si>
  <si>
    <t>[ﾃｰﾌﾞﾙﾘﾌﾀ]</t>
  </si>
  <si>
    <t>ﾊﾞｹｯﾄ</t>
    <phoneticPr fontId="3"/>
  </si>
  <si>
    <t>排土用ｷｬﾘｱ</t>
    <phoneticPr fontId="3"/>
  </si>
  <si>
    <t>土砂ﾎｯﾊﾟ</t>
    <phoneticPr fontId="3"/>
  </si>
  <si>
    <t>潜函用ｼｮﾍﾞﾙ</t>
    <phoneticPr fontId="3"/>
  </si>
  <si>
    <t>天井走行式ｼｮﾍﾞﾙ</t>
    <phoneticPr fontId="3"/>
  </si>
  <si>
    <t>天井走行式ｼｮﾍﾞﾙ(遠隔操作型)</t>
    <phoneticPr fontId="3"/>
  </si>
  <si>
    <t>遠隔操作用設備</t>
    <phoneticPr fontId="3"/>
  </si>
  <si>
    <t>走行ﾚｰﾙ(天井走行式ｼｮﾍﾞﾙ用)</t>
    <phoneticPr fontId="3"/>
  </si>
  <si>
    <t>圧気専用ﾄﾞﾘﾌﾀ</t>
    <phoneticPr fontId="3"/>
  </si>
  <si>
    <t>圧気専用ﾌﾞﾚｰｶ</t>
    <phoneticPr fontId="3"/>
  </si>
  <si>
    <t>ﾃｰﾌﾞﾙﾘﾌﾀ</t>
    <phoneticPr fontId="3"/>
  </si>
  <si>
    <t>送気設備①</t>
    <rPh sb="0" eb="1">
      <t>オク</t>
    </rPh>
    <rPh sb="1" eb="2">
      <t>キ</t>
    </rPh>
    <rPh sb="2" eb="4">
      <t>セツビ</t>
    </rPh>
    <phoneticPr fontId="3"/>
  </si>
  <si>
    <t>送気設備②</t>
    <rPh sb="0" eb="1">
      <t>オク</t>
    </rPh>
    <rPh sb="1" eb="2">
      <t>キ</t>
    </rPh>
    <rPh sb="2" eb="4">
      <t>セツビ</t>
    </rPh>
    <phoneticPr fontId="3"/>
  </si>
  <si>
    <t>0543</t>
    <phoneticPr fontId="3"/>
  </si>
  <si>
    <t>ニューマチックケーソンソウキセツビ</t>
    <phoneticPr fontId="3"/>
  </si>
  <si>
    <t>[空気圧縮機]</t>
  </si>
  <si>
    <t>[圧縮空気清浄機]</t>
  </si>
  <si>
    <t>[ﾚｼｰﾊﾞﾀﾝｸ]</t>
  </si>
  <si>
    <t>[高圧ﾎｰｽ]</t>
  </si>
  <si>
    <t>[送気管]</t>
  </si>
  <si>
    <t>[圧力調整装置]</t>
  </si>
  <si>
    <t>[自動圧力調整装置]</t>
  </si>
  <si>
    <t>[自記気圧計]</t>
  </si>
  <si>
    <t>[ｸｰﾘﾝｸﾞﾀﾜｰ]</t>
  </si>
  <si>
    <t>圧縮空気清浄機</t>
    <phoneticPr fontId="3"/>
  </si>
  <si>
    <t>ﾚｼｰﾊﾞﾀﾝｸ</t>
    <phoneticPr fontId="3"/>
  </si>
  <si>
    <t>高圧ﾎｰｽ</t>
    <phoneticPr fontId="3"/>
  </si>
  <si>
    <t>送気管</t>
    <phoneticPr fontId="3"/>
  </si>
  <si>
    <t>圧力調整装置</t>
    <phoneticPr fontId="3"/>
  </si>
  <si>
    <t>自動圧力調整装置</t>
    <phoneticPr fontId="3"/>
  </si>
  <si>
    <t>自記気圧計</t>
    <phoneticPr fontId="3"/>
  </si>
  <si>
    <t>ｸｰﾘﾝｸﾞﾀﾜｰ</t>
    <phoneticPr fontId="3"/>
  </si>
  <si>
    <t>ﾍﾘｳﾑ混合ｶﾞｽ設備①</t>
    <rPh sb="4" eb="6">
      <t>コンゴウ</t>
    </rPh>
    <rPh sb="9" eb="11">
      <t>セツビ</t>
    </rPh>
    <phoneticPr fontId="3"/>
  </si>
  <si>
    <t>ﾍﾘｳﾑ混合ｶﾞｽ設備②</t>
    <rPh sb="4" eb="6">
      <t>コンゴウ</t>
    </rPh>
    <rPh sb="9" eb="11">
      <t>セツビ</t>
    </rPh>
    <phoneticPr fontId="3"/>
  </si>
  <si>
    <t>[混合ｶﾞｽﾏﾝﾛｯｸ]</t>
  </si>
  <si>
    <t>[混合ｶﾞｽ設備]</t>
  </si>
  <si>
    <t>混合ｶﾞｽﾏﾝﾛｯｸ</t>
    <phoneticPr fontId="3"/>
  </si>
  <si>
    <t>混合ｶﾞｽ設備</t>
    <phoneticPr fontId="3"/>
  </si>
  <si>
    <t>0544</t>
    <phoneticPr fontId="3"/>
  </si>
  <si>
    <t>安全設備①</t>
    <rPh sb="0" eb="2">
      <t>アンゼン</t>
    </rPh>
    <rPh sb="2" eb="4">
      <t>セツビ</t>
    </rPh>
    <phoneticPr fontId="3"/>
  </si>
  <si>
    <t>安全設備②</t>
    <rPh sb="0" eb="2">
      <t>アンゼン</t>
    </rPh>
    <rPh sb="2" eb="4">
      <t>セツビ</t>
    </rPh>
    <phoneticPr fontId="3"/>
  </si>
  <si>
    <t>[ﾎｽﾋﾟﾀﾙﾛｯｸ（空気再圧対応型）]</t>
  </si>
  <si>
    <t>[ﾎｽﾋﾟﾀﾙﾛｯｸ（酸素再圧対応型）]</t>
  </si>
  <si>
    <t>[高気圧下用空気呼吸器]</t>
  </si>
  <si>
    <t>[自動減圧装置]</t>
  </si>
  <si>
    <t>[酸素集合装置]</t>
  </si>
  <si>
    <t>[ｶﾞｽ検知器(ﾆｭｰﾏﾁｯｸｹｰｿﾝ用)]</t>
  </si>
  <si>
    <t>0545</t>
    <phoneticPr fontId="3"/>
  </si>
  <si>
    <t>高気圧下用空気呼吸器</t>
    <phoneticPr fontId="3"/>
  </si>
  <si>
    <t>自動減圧装置</t>
    <phoneticPr fontId="3"/>
  </si>
  <si>
    <t>ｶﾞｽ検知器(ﾆｭｰﾏﾁｯｸｹｰｿﾝ用)</t>
    <phoneticPr fontId="3"/>
  </si>
  <si>
    <t>ニューマチックケーソンアンゼンセツビ</t>
    <phoneticPr fontId="3"/>
  </si>
  <si>
    <t>ニューマチックケーソンヘリウムコンゴウガスセツビ</t>
    <phoneticPr fontId="3"/>
  </si>
  <si>
    <t>溶解槽①</t>
    <rPh sb="0" eb="2">
      <t>ヨウカイ</t>
    </rPh>
    <rPh sb="2" eb="3">
      <t>ソウ</t>
    </rPh>
    <phoneticPr fontId="3"/>
  </si>
  <si>
    <t>溶解槽②</t>
    <rPh sb="0" eb="2">
      <t>ヨウカイ</t>
    </rPh>
    <rPh sb="2" eb="3">
      <t>ソウ</t>
    </rPh>
    <phoneticPr fontId="3"/>
  </si>
  <si>
    <t>溶解槽(ﾆｰﾀﾞ)</t>
    <rPh sb="0" eb="2">
      <t>ヨウカイ</t>
    </rPh>
    <rPh sb="2" eb="3">
      <t>ソウ</t>
    </rPh>
    <phoneticPr fontId="3"/>
  </si>
  <si>
    <t>1122</t>
    <phoneticPr fontId="3"/>
  </si>
  <si>
    <t>ヨウカイソウ(ニーダ)</t>
    <phoneticPr fontId="3"/>
  </si>
  <si>
    <t>可搬式</t>
    <rPh sb="0" eb="2">
      <t>カハン</t>
    </rPh>
    <rPh sb="2" eb="3">
      <t>シキ</t>
    </rPh>
    <phoneticPr fontId="3"/>
  </si>
  <si>
    <t>200～350kg×2槽</t>
    <phoneticPr fontId="3"/>
  </si>
  <si>
    <t>ﾊﾞｯｸﾎｳﾎｲｰﾙ型①</t>
    <rPh sb="10" eb="11">
      <t>カタ</t>
    </rPh>
    <phoneticPr fontId="3"/>
  </si>
  <si>
    <t>ﾊﾞｯｸﾎｳﾎｲｰﾙ型②</t>
    <rPh sb="10" eb="11">
      <t>カタ</t>
    </rPh>
    <phoneticPr fontId="3"/>
  </si>
  <si>
    <t>ﾊﾞｯｸﾎｳ(ﾎｲｰﾙ型)</t>
    <rPh sb="11" eb="12">
      <t>カタ</t>
    </rPh>
    <phoneticPr fontId="3"/>
  </si>
  <si>
    <t>バックホウホイールカタ</t>
    <phoneticPr fontId="3"/>
  </si>
  <si>
    <t>標準ﾊﾞｹｯﾄ容量(山積/平積)：0.45/0.35m3</t>
    <phoneticPr fontId="3"/>
  </si>
  <si>
    <t>標準ﾊﾞｹｯﾄ容量(山積/平積)：0.6/0.45m3</t>
    <phoneticPr fontId="3"/>
  </si>
  <si>
    <t>標準ﾊﾞｹｯﾄ容量(山積/平積)：0.5/0.4m3</t>
    <phoneticPr fontId="3"/>
  </si>
  <si>
    <t>標準ﾊﾞｹｯﾄ容量(山積/平積)：0.28/0.2m3</t>
    <phoneticPr fontId="3"/>
  </si>
  <si>
    <t>ﾄﾞﾗｸﾞﾗｲﾝ及びｸﾗﾑｼｪﾙ</t>
  </si>
  <si>
    <t>ﾄﾞﾗｸﾞﾗｲﾝ及びｸﾗﾑｼｪﾙ①</t>
  </si>
  <si>
    <t>ﾄﾞﾗｸﾞﾗｲﾝ及びｸﾗﾑｼｪﾙ②</t>
  </si>
  <si>
    <t>ﾄﾞﾗｸﾞﾗｲﾝ及びｸﾗﾑｼｪﾙ②</t>
    <phoneticPr fontId="3"/>
  </si>
  <si>
    <t>0204</t>
    <phoneticPr fontId="3"/>
  </si>
  <si>
    <t>ドラグラインオヨビクラムシェル</t>
    <phoneticPr fontId="3"/>
  </si>
  <si>
    <t>ﾊﾞｹｯﾄ容量(平積)：0.6m3</t>
  </si>
  <si>
    <t>ﾊﾞｹｯﾄ容量(平積)：0.8m3</t>
  </si>
  <si>
    <t>ﾊﾞｹｯﾄ容量(平積)：1.0m3</t>
  </si>
  <si>
    <t>ﾊﾞｹｯﾄ容量(平積)：0.3m3</t>
  </si>
  <si>
    <t>ﾊﾞｹｯﾄ容量(平積)：0.15～0.2m3</t>
  </si>
  <si>
    <t>ﾊﾞｹｯﾄ容量(平積)：0.25m3</t>
  </si>
  <si>
    <t>ﾊﾞｹｯﾄ容量(平積)：0.26～0.3m3</t>
  </si>
  <si>
    <t>ﾊﾞｹｯﾄ容量(平積)：0.4m3</t>
  </si>
  <si>
    <t>ﾊﾞｹｯﾄ容量(平積)：1.0～1.3m3</t>
  </si>
  <si>
    <t>〔深掘用〕ﾊﾞｹｯﾄ容量(平積)：0.6m3</t>
    <phoneticPr fontId="3"/>
  </si>
  <si>
    <t>ﾄﾞﾗｸﾞﾗｲﾝ及びｸﾗﾑｼｪﾙ①</t>
    <phoneticPr fontId="3"/>
  </si>
  <si>
    <t>泥上掘削機</t>
  </si>
  <si>
    <t>デイジョウクッサクキ</t>
    <phoneticPr fontId="3"/>
  </si>
  <si>
    <t>泥上掘削機①</t>
  </si>
  <si>
    <t>泥上掘削機①</t>
    <phoneticPr fontId="3"/>
  </si>
  <si>
    <t>泥上掘削機②</t>
  </si>
  <si>
    <t>泥上掘削機②</t>
    <phoneticPr fontId="3"/>
  </si>
  <si>
    <t>0205</t>
    <phoneticPr fontId="3"/>
  </si>
  <si>
    <t>ﾌﾛｰﾄ構造ﾄﾗｯｸ・ﾊﾞｯｸﾎｳ型</t>
    <phoneticPr fontId="3"/>
  </si>
  <si>
    <t>山積/平積：0.09～0.11/0.07～0.08m3</t>
    <phoneticPr fontId="3"/>
  </si>
  <si>
    <t>ﾌﾛｰﾄ(組立式)</t>
  </si>
  <si>
    <t>ﾌﾛｰﾄ①</t>
  </si>
  <si>
    <t>10t用</t>
  </si>
  <si>
    <t>13t用</t>
  </si>
  <si>
    <t>ﾌﾛｰﾄ②</t>
  </si>
  <si>
    <t>ﾌﾛｰﾄ②</t>
    <phoneticPr fontId="3"/>
  </si>
  <si>
    <t>本体</t>
    <phoneticPr fontId="3"/>
  </si>
  <si>
    <t>船首</t>
    <phoneticPr fontId="3"/>
  </si>
  <si>
    <t>特殊船首</t>
    <phoneticPr fontId="3"/>
  </si>
  <si>
    <t>連結金具</t>
    <phoneticPr fontId="3"/>
  </si>
  <si>
    <t>2078</t>
    <phoneticPr fontId="3"/>
  </si>
  <si>
    <t>フロート(クミタテシキ)</t>
    <phoneticPr fontId="3"/>
  </si>
  <si>
    <t>ﾌﾛｰﾄ①</t>
    <phoneticPr fontId="3"/>
  </si>
  <si>
    <t>　　</t>
    <phoneticPr fontId="3"/>
  </si>
  <si>
    <t>0203</t>
    <phoneticPr fontId="3"/>
  </si>
  <si>
    <t>2091</t>
    <phoneticPr fontId="3"/>
  </si>
  <si>
    <t>ｱｽﾌｧﾙﾄｶｰﾊﾞ</t>
  </si>
  <si>
    <t>ｱｽﾌｧﾙﾄｶｰﾊﾞ</t>
    <phoneticPr fontId="3"/>
  </si>
  <si>
    <t>ｱｽﾌｧﾙﾄｶｰﾊﾞ①</t>
  </si>
  <si>
    <t>ｱｽﾌｧﾙﾄｶｰﾊﾞ①</t>
    <phoneticPr fontId="3"/>
  </si>
  <si>
    <t>ｱｽﾌｧﾙﾄｶｰﾊﾞ②</t>
    <phoneticPr fontId="3"/>
  </si>
  <si>
    <t>1020</t>
    <phoneticPr fontId="3"/>
  </si>
  <si>
    <t>アスファルトカーバ</t>
    <phoneticPr fontId="3"/>
  </si>
  <si>
    <t>ｶﾞｿﾘﾝｴﾝｼﾞﾝ駆動式</t>
    <phoneticPr fontId="3"/>
  </si>
  <si>
    <t>能力：4.0～4.5m3/h</t>
    <phoneticPr fontId="3"/>
  </si>
  <si>
    <r>
      <t xml:space="preserve">ﾌﾟﾙﾀﾞｳﾝ用③
</t>
    </r>
    <r>
      <rPr>
        <sz val="6"/>
        <color indexed="48"/>
        <rFont val="ＭＳ Ｐゴシック"/>
        <family val="3"/>
        <charset val="128"/>
      </rPr>
      <t>③がない場合は「直接入力」って入力する</t>
    </r>
    <rPh sb="7" eb="8">
      <t>ヨウ</t>
    </rPh>
    <rPh sb="14" eb="16">
      <t>バアイ</t>
    </rPh>
    <rPh sb="18" eb="20">
      <t>チョクセツ</t>
    </rPh>
    <rPh sb="20" eb="22">
      <t>ニュウリョク</t>
    </rPh>
    <rPh sb="25" eb="27">
      <t>ニュウリョク</t>
    </rPh>
    <phoneticPr fontId="3"/>
  </si>
  <si>
    <t>油圧ｼﾞｬｯｷ</t>
    <rPh sb="0" eb="2">
      <t>ユアツ</t>
    </rPh>
    <phoneticPr fontId="3"/>
  </si>
  <si>
    <t>油圧ｼﾞｬｯｷ①</t>
    <rPh sb="0" eb="2">
      <t>ユアツ</t>
    </rPh>
    <phoneticPr fontId="3"/>
  </si>
  <si>
    <t>油圧ｼﾞｬｯｷ②</t>
    <rPh sb="0" eb="2">
      <t>ユアツ</t>
    </rPh>
    <phoneticPr fontId="3"/>
  </si>
  <si>
    <t>2084</t>
    <phoneticPr fontId="3"/>
  </si>
  <si>
    <t>ユアツジャッキ</t>
    <phoneticPr fontId="3"/>
  </si>
  <si>
    <t>手動式</t>
    <phoneticPr fontId="3"/>
  </si>
  <si>
    <t>電動式</t>
    <phoneticPr fontId="3"/>
  </si>
  <si>
    <t>ｼﾞｪｯﾄﾋｰﾀ①</t>
  </si>
  <si>
    <t>ｼﾞｪｯﾄﾋｰﾀ①</t>
    <phoneticPr fontId="3"/>
  </si>
  <si>
    <t>ｼﾞｪｯﾄﾋｰﾀ②</t>
  </si>
  <si>
    <t>ｼﾞｪｯﾄﾋｰﾀ②</t>
    <phoneticPr fontId="3"/>
  </si>
  <si>
    <t>業務用可搬型ﾋｰﾀ[ｼﾞｪｯﾄﾋｰﾀ]</t>
  </si>
  <si>
    <t>油だき・熱風・直火型</t>
    <phoneticPr fontId="3"/>
  </si>
  <si>
    <t>2073</t>
    <phoneticPr fontId="3"/>
  </si>
  <si>
    <t>ギョウムヨウカハンガタヒータジェットヒータ</t>
    <phoneticPr fontId="3"/>
  </si>
  <si>
    <t>ｺﾝｸﾘｰﾄ穿孔機</t>
    <rPh sb="6" eb="8">
      <t>センコウ</t>
    </rPh>
    <rPh sb="8" eb="9">
      <t>キ</t>
    </rPh>
    <phoneticPr fontId="3"/>
  </si>
  <si>
    <t>2015</t>
    <phoneticPr fontId="3"/>
  </si>
  <si>
    <t>コンクリートセンコウキ</t>
    <phoneticPr fontId="3"/>
  </si>
  <si>
    <t>最大穿孔径：φ25cm</t>
  </si>
  <si>
    <t>最大穿孔径：φ35cm</t>
  </si>
  <si>
    <t>最大穿孔径：φ50cm</t>
  </si>
  <si>
    <t>最大穿孔径：φ60cm級</t>
  </si>
  <si>
    <t>最大穿孔径：φ35mm　穿孔長：300mm</t>
    <phoneticPr fontId="3"/>
  </si>
  <si>
    <t>電動式ｺｱﾎﾞｰﾘﾝｸﾞﾏｼﾝ</t>
    <phoneticPr fontId="3"/>
  </si>
  <si>
    <t>油圧式ｺｱﾎﾞｰﾘﾝｸﾞﾏｼﾝ</t>
    <phoneticPr fontId="3"/>
  </si>
  <si>
    <t>手持式ｺｱﾎﾞｰﾘﾝｸﾞﾏｼﾝ</t>
    <phoneticPr fontId="3"/>
  </si>
  <si>
    <t>ｺﾝｸﾘｰﾄﾊﾞｹｯﾄ</t>
  </si>
  <si>
    <t>ｺﾝｸﾘｰﾄﾊﾞｹｯﾄ①</t>
  </si>
  <si>
    <t>ｺﾝｸﾘｰﾄﾊﾞｹｯﾄ①</t>
    <phoneticPr fontId="3"/>
  </si>
  <si>
    <t>ｺﾝｸﾘｰﾄﾊﾞｹｯﾄ②</t>
  </si>
  <si>
    <t>ｺﾝｸﾘｰﾄﾊﾞｹｯﾄ②</t>
    <phoneticPr fontId="3"/>
  </si>
  <si>
    <t>2003</t>
    <phoneticPr fontId="3"/>
  </si>
  <si>
    <t>コンクリートバケット</t>
    <phoneticPr fontId="3"/>
  </si>
  <si>
    <t>標準型</t>
    <phoneticPr fontId="3"/>
  </si>
  <si>
    <t>両開ｺﾞﾑｼｰﾙ付ﾛｰﾗｹﾞｰﾄ型</t>
    <phoneticPr fontId="3"/>
  </si>
  <si>
    <t>ｴｱ開閉式・ﾀﾝｸ付</t>
    <phoneticPr fontId="3"/>
  </si>
  <si>
    <t>容量：0.2m3</t>
  </si>
  <si>
    <t>容量：0.3m3</t>
  </si>
  <si>
    <t>容量：0.5m3</t>
  </si>
  <si>
    <t>容量：1.0m3</t>
  </si>
  <si>
    <t>容量：0.6m3</t>
  </si>
  <si>
    <t>容量：0.8m3</t>
  </si>
  <si>
    <t>容量：1.5m3</t>
  </si>
  <si>
    <t>容量：2.0m3</t>
  </si>
  <si>
    <t>ｶﾞｰﾄﾞﾚｰﾙ支柱打込機</t>
  </si>
  <si>
    <t>ﾓﾝｹﾝ式</t>
    <phoneticPr fontId="3"/>
  </si>
  <si>
    <t>ｴｱﾌﾞﾚｰｶ式</t>
    <phoneticPr fontId="3"/>
  </si>
  <si>
    <t>ﾓﾝｹﾝ質量：400～600kg</t>
    <phoneticPr fontId="3"/>
  </si>
  <si>
    <t>ﾌﾞﾚｰｶ質量：700kg級　打撃周波数：530bpm</t>
    <phoneticPr fontId="3"/>
  </si>
  <si>
    <t>ﾌﾞﾚｰｶ質量：800kg級　打撃周波数：500bpm</t>
    <phoneticPr fontId="3"/>
  </si>
  <si>
    <t>1144</t>
    <phoneticPr fontId="3"/>
  </si>
  <si>
    <t>ガードレールシチュウウチコミキ</t>
    <phoneticPr fontId="3"/>
  </si>
  <si>
    <t>ｶﾞｰﾄﾞﾚｰﾙ支柱打込機①</t>
  </si>
  <si>
    <t>ｶﾞｰﾄﾞﾚｰﾙ支柱打込機②</t>
  </si>
  <si>
    <t>ｶﾞｰﾄﾞﾚｰﾙ支柱打込機②</t>
    <phoneticPr fontId="3"/>
  </si>
  <si>
    <t>ｶﾞｰﾄﾞﾚｰﾙ支柱打込機①</t>
    <phoneticPr fontId="3"/>
  </si>
  <si>
    <t>排水性舗装機能回復機</t>
  </si>
  <si>
    <t>排水性舗装機能回復機①</t>
  </si>
  <si>
    <t>排水性舗装機能回復機①</t>
    <phoneticPr fontId="3"/>
  </si>
  <si>
    <t>排水性舗装機能回復機②</t>
  </si>
  <si>
    <t>排水性舗装機能回復機②</t>
    <phoneticPr fontId="3"/>
  </si>
  <si>
    <t>1158</t>
    <phoneticPr fontId="3"/>
  </si>
  <si>
    <t>ハイスイセイホソウキノウカイフクキ</t>
    <phoneticPr fontId="3"/>
  </si>
  <si>
    <t>自走式</t>
    <phoneticPr fontId="3"/>
  </si>
  <si>
    <t>作業幅：2.0～2.1m</t>
    <phoneticPr fontId="3"/>
  </si>
  <si>
    <t>送風機</t>
  </si>
  <si>
    <t>送風機①</t>
  </si>
  <si>
    <t>送風機①</t>
    <phoneticPr fontId="3"/>
  </si>
  <si>
    <t>送風機②</t>
  </si>
  <si>
    <t>送風機②</t>
    <phoneticPr fontId="3"/>
  </si>
  <si>
    <t>1202</t>
    <phoneticPr fontId="3"/>
  </si>
  <si>
    <t>ソウフウキ</t>
    <phoneticPr fontId="3"/>
  </si>
  <si>
    <t>可変風量型ﾌﾞﾛﾜ</t>
    <phoneticPr fontId="3"/>
  </si>
  <si>
    <t>吐出量：30m3/min</t>
  </si>
  <si>
    <t>吐出量：60m3/min</t>
  </si>
  <si>
    <t>吐出量：70～80m3/min</t>
  </si>
  <si>
    <t>吐出量：115m3/min</t>
  </si>
  <si>
    <t>吐出量：120m3/min</t>
  </si>
  <si>
    <t>ｸﾛｰﾗﾛｰﾀﾞ(ﾄﾗｸﾀｼｮﾍﾞﾙ)</t>
  </si>
  <si>
    <t>ｸﾛｰﾗﾛｰﾀﾞ①</t>
  </si>
  <si>
    <t>ｸﾛｰﾗﾛｰﾀﾞ②</t>
  </si>
  <si>
    <t>ｸﾛｰﾗﾛｰﾀﾞ②</t>
    <phoneticPr fontId="3"/>
  </si>
  <si>
    <t>0206</t>
    <phoneticPr fontId="3"/>
  </si>
  <si>
    <t>クローラローダ(トラクタショベル)</t>
    <phoneticPr fontId="3"/>
  </si>
  <si>
    <t>普通型</t>
    <phoneticPr fontId="3"/>
  </si>
  <si>
    <t>ｸﾛｰﾗﾛｰﾀﾞ①</t>
    <phoneticPr fontId="3"/>
  </si>
  <si>
    <t>ﾏｲｸﾛﾊﾞｽ</t>
  </si>
  <si>
    <t>ﾏｲｸﾛﾊﾞｽ①</t>
  </si>
  <si>
    <t>ﾏｲｸﾛﾊﾞｽ①</t>
    <phoneticPr fontId="3"/>
  </si>
  <si>
    <t>ﾏｲｸﾛﾊﾞｽ②</t>
  </si>
  <si>
    <t>ﾏｲｸﾛﾊﾞｽ②</t>
    <phoneticPr fontId="3"/>
  </si>
  <si>
    <t>2025</t>
    <phoneticPr fontId="3"/>
  </si>
  <si>
    <t>マイクロバス</t>
    <phoneticPr fontId="3"/>
  </si>
  <si>
    <t>ﾃﾞｨｰｾﾞﾙｴﾝｼﾞﾝ駆動</t>
    <phoneticPr fontId="3"/>
  </si>
  <si>
    <t>乗車定員：15名</t>
  </si>
  <si>
    <t>乗車定員：26名</t>
  </si>
  <si>
    <t>乗車定員：29名</t>
  </si>
  <si>
    <t>【主要機種】</t>
    <rPh sb="1" eb="3">
      <t>シュヨウ</t>
    </rPh>
    <rPh sb="3" eb="5">
      <t>キシュ</t>
    </rPh>
    <phoneticPr fontId="3"/>
  </si>
  <si>
    <t>移動式ｽｸﾘｰﾝ</t>
  </si>
  <si>
    <t>移動式ｽｸﾘｰﾝ①</t>
  </si>
  <si>
    <t>移動式ｽｸﾘｰﾝ①</t>
    <phoneticPr fontId="3"/>
  </si>
  <si>
    <t>移動式ｽｸﾘｰﾝ②</t>
  </si>
  <si>
    <t>移動式ｽｸﾘｰﾝ②</t>
    <phoneticPr fontId="3"/>
  </si>
  <si>
    <t>振動ｽｸﾘｰﾝ(自走式・2分別)</t>
    <phoneticPr fontId="3"/>
  </si>
  <si>
    <t>振動ｽｸﾘｰﾝ(自走式・3分別)</t>
    <phoneticPr fontId="3"/>
  </si>
  <si>
    <t>ﾄﾛﾝﾒﾙｽｸﾘｰﾝ(自走式)</t>
    <phoneticPr fontId="3"/>
  </si>
  <si>
    <t>ﾄﾛﾝﾒﾙｽｸﾘｰﾝ(被けん引式)</t>
    <phoneticPr fontId="3"/>
  </si>
  <si>
    <t>2054</t>
    <phoneticPr fontId="3"/>
  </si>
  <si>
    <t>イドウシキスクリーン</t>
    <phoneticPr fontId="3"/>
  </si>
  <si>
    <t>ｿｲﾙﾐｷｼﾝｸﾞﾌﾟﾗﾝﾄ</t>
  </si>
  <si>
    <t>ｿｲﾙﾐｷｼﾝｸﾞﾌﾟﾗﾝﾄ①</t>
  </si>
  <si>
    <t>ｿｲﾙﾐｷｼﾝｸﾞﾌﾟﾗﾝﾄ②</t>
  </si>
  <si>
    <t>ｿｲﾙﾐｷｼﾝｸﾞﾌﾟﾗﾝﾄ②</t>
    <phoneticPr fontId="3"/>
  </si>
  <si>
    <t>0711</t>
    <phoneticPr fontId="3"/>
  </si>
  <si>
    <t>ソイルミキシングプラント</t>
    <phoneticPr fontId="3"/>
  </si>
  <si>
    <t>混合能力：100t/h</t>
  </si>
  <si>
    <t>混合能力：200t/h</t>
  </si>
  <si>
    <t>混合能力：300t/h</t>
  </si>
  <si>
    <t>ｿｲﾙﾐｷｼﾝｸﾞﾌﾟﾗﾝﾄ①</t>
    <phoneticPr fontId="3"/>
  </si>
  <si>
    <t>中央混合・ﾊﾟｸﾞﾐﾙ型</t>
    <phoneticPr fontId="3"/>
  </si>
  <si>
    <t>ｹｰﾌﾞﾙｸﾚｰﾝ</t>
  </si>
  <si>
    <t>ｹｰﾌﾞﾙｸﾚｰﾝ①</t>
  </si>
  <si>
    <t>ｹｰﾌﾞﾙｸﾚｰﾝ①</t>
    <phoneticPr fontId="3"/>
  </si>
  <si>
    <t>ｹｰﾌﾞﾙｸﾚｰﾝ②</t>
  </si>
  <si>
    <t>ｹｰﾌﾞﾙｸﾚｰﾝ②</t>
    <phoneticPr fontId="3"/>
  </si>
  <si>
    <t>0409</t>
    <phoneticPr fontId="3"/>
  </si>
  <si>
    <t>ケーブルクレーン</t>
    <phoneticPr fontId="3"/>
  </si>
  <si>
    <t>定格荷重：2.9t</t>
    <phoneticPr fontId="3"/>
  </si>
  <si>
    <t>両端固定・ﾃﾞｨｰｾﾞﾙ駆動式</t>
    <phoneticPr fontId="3"/>
  </si>
  <si>
    <t>(簡易ｹｰﾌﾞﾙｸﾚｰﾝ)定格荷重：1.0t</t>
    <phoneticPr fontId="3"/>
  </si>
  <si>
    <t>深層混合処理機(ｽﾗﾘｰ式)</t>
  </si>
  <si>
    <t>刈草梱包機械</t>
  </si>
  <si>
    <t>刈草梱包機械①</t>
  </si>
  <si>
    <t>刈草梱包機械①</t>
    <phoneticPr fontId="3"/>
  </si>
  <si>
    <t>刈草梱包機械②</t>
  </si>
  <si>
    <t>刈草梱包機械②</t>
    <phoneticPr fontId="3"/>
  </si>
  <si>
    <t>カリクサコンポウキカイ</t>
    <phoneticPr fontId="3"/>
  </si>
  <si>
    <t>深層混合処理機ｽﾗﾘｰ式①</t>
  </si>
  <si>
    <t>深層混合処理機ｽﾗﾘｰ式②</t>
  </si>
  <si>
    <t>単軸式</t>
    <phoneticPr fontId="3"/>
  </si>
  <si>
    <t>二軸式</t>
    <phoneticPr fontId="3"/>
  </si>
  <si>
    <t>単軸式・小型地盤改良機</t>
    <phoneticPr fontId="3"/>
  </si>
  <si>
    <t>[付属機器]</t>
    <rPh sb="1" eb="3">
      <t>フゾク</t>
    </rPh>
    <rPh sb="3" eb="5">
      <t>キキ</t>
    </rPh>
    <phoneticPr fontId="3"/>
  </si>
  <si>
    <t>　　　</t>
    <phoneticPr fontId="3"/>
  </si>
  <si>
    <t>0561</t>
    <phoneticPr fontId="3"/>
  </si>
  <si>
    <t>シンソウコンゴウショリキ(スラリーシキ)</t>
    <phoneticPr fontId="3"/>
  </si>
  <si>
    <t>等厚式ｿｲﾙｾﾒﾝﾄ地中連続壁施工機</t>
  </si>
  <si>
    <t>等厚式ｿｲﾙｾﾒﾝﾄ地中連続壁施工機①</t>
  </si>
  <si>
    <t>等厚式ｿｲﾙｾﾒﾝﾄ地中連続壁施工機②</t>
  </si>
  <si>
    <t>0552</t>
    <phoneticPr fontId="3"/>
  </si>
  <si>
    <t>トウアツシキソイルセメントチチュウレンゾクヘキセコウキ</t>
    <phoneticPr fontId="3"/>
  </si>
  <si>
    <t>油圧ﾕﾆｯﾄ内蔵型</t>
    <phoneticPr fontId="3"/>
  </si>
  <si>
    <t>油圧ﾕﾆｯﾄ搭載型</t>
    <phoneticPr fontId="3"/>
  </si>
  <si>
    <t>付属機器〔ｱｲﾄﾞﾗﾎﾟｽﾄ〕</t>
    <phoneticPr fontId="3"/>
  </si>
  <si>
    <t>付属機器〔ｶｯﾀﾎﾟｽﾄ〕</t>
    <phoneticPr fontId="3"/>
  </si>
  <si>
    <t>付属機器〔ｶｯﾀﾎﾟｽﾄ(強化型)〕</t>
    <phoneticPr fontId="3"/>
  </si>
  <si>
    <t>酸素集合装置</t>
    <rPh sb="4" eb="6">
      <t>ソウチ</t>
    </rPh>
    <phoneticPr fontId="3"/>
  </si>
  <si>
    <t>計量器</t>
  </si>
  <si>
    <t>ひょう量：300kg×1槽･2桿</t>
    <phoneticPr fontId="3"/>
  </si>
  <si>
    <t>計量器①</t>
  </si>
  <si>
    <t>計量器①</t>
    <phoneticPr fontId="3"/>
  </si>
  <si>
    <t>計量器②</t>
  </si>
  <si>
    <t>計量器②</t>
    <phoneticPr fontId="3"/>
  </si>
  <si>
    <t>1702</t>
    <phoneticPr fontId="3"/>
  </si>
  <si>
    <t>ケイリョウキ</t>
    <phoneticPr fontId="3"/>
  </si>
  <si>
    <t>ﾊﾞｯｸﾎｳ用ｱﾀｯﾁﾒﾝﾄ</t>
    <rPh sb="6" eb="7">
      <t>ヨウ</t>
    </rPh>
    <phoneticPr fontId="3"/>
  </si>
  <si>
    <t>ﾊﾞｯｸﾎｳ用ｱﾀｯﾁﾒﾝﾄ①</t>
    <rPh sb="6" eb="7">
      <t>ヨウ</t>
    </rPh>
    <phoneticPr fontId="3"/>
  </si>
  <si>
    <t>ﾊﾞｯｸﾎｳ用ｱﾀｯﾁﾒﾝﾄ②</t>
    <rPh sb="6" eb="7">
      <t>ヨウ</t>
    </rPh>
    <phoneticPr fontId="3"/>
  </si>
  <si>
    <t>0291</t>
    <phoneticPr fontId="3"/>
  </si>
  <si>
    <t>バックホウヨウアタッチメント</t>
    <phoneticPr fontId="3"/>
  </si>
  <si>
    <t>[掴み装置]</t>
  </si>
  <si>
    <t>掴み装置</t>
    <phoneticPr fontId="3"/>
  </si>
  <si>
    <t>開口幅：735～850mm　破砕力：550～980kN</t>
    <phoneticPr fontId="3"/>
  </si>
  <si>
    <t>30t(山積1.4m3)級ﾊﾞｯｸﾎｳ</t>
    <phoneticPr fontId="3"/>
  </si>
  <si>
    <t>40t(山積1.9m3)級ﾊﾞｯｸﾎｳ</t>
    <phoneticPr fontId="3"/>
  </si>
  <si>
    <t>40t(山積1.9m3)級ﾊﾞｯｸﾎｳ　2ﾋﾟｰｽﾌﾞｰﾑ</t>
    <phoneticPr fontId="3"/>
  </si>
  <si>
    <t>1ﾋﾟｰｽﾌﾞｰﾑ用</t>
    <phoneticPr fontId="3"/>
  </si>
  <si>
    <t>2ﾋﾟｰｽﾌﾞｰﾑ用</t>
    <phoneticPr fontId="3"/>
  </si>
  <si>
    <t>〔立型〕10～12人用　圧力：0.4MPa</t>
    <phoneticPr fontId="3"/>
  </si>
  <si>
    <t>〔立型〕10～12人用　圧力：0.7MPa</t>
    <phoneticPr fontId="3"/>
  </si>
  <si>
    <t>〔立型〕8人用　圧力：0.4MPa</t>
    <phoneticPr fontId="3"/>
  </si>
  <si>
    <t>〔立型〕8人用　圧力：0.7MPa</t>
    <phoneticPr fontId="3"/>
  </si>
  <si>
    <t>〔消音装置本体および二次ｻｲﾚﾝｻ〕</t>
    <phoneticPr fontId="3"/>
  </si>
  <si>
    <t>径×長さ：φ1.2×2.0m級　圧力：0.4MPa</t>
    <phoneticPr fontId="3"/>
  </si>
  <si>
    <t>径×長さ：φ1.2×2.0m級　圧力：0.7MPa</t>
    <phoneticPr fontId="3"/>
  </si>
  <si>
    <t>〔補強型〕径×長さ：φ1.2×2.0m級　圧力：0.7MPa</t>
    <phoneticPr fontId="3"/>
  </si>
  <si>
    <t>圧力：0.7MPa</t>
    <phoneticPr fontId="3"/>
  </si>
  <si>
    <t>径×長さ：φ1.4×0.5m級　圧力：0.4MPa</t>
    <phoneticPr fontId="3"/>
  </si>
  <si>
    <t>径×長さ：φ1.4×0.5m級　圧力：0.7MPa</t>
    <phoneticPr fontId="3"/>
  </si>
  <si>
    <t>〔3人用〕圧力：0.4MPa</t>
    <phoneticPr fontId="3"/>
  </si>
  <si>
    <t>〔3人用〕圧力：0.7MPa</t>
    <phoneticPr fontId="3"/>
  </si>
  <si>
    <t>0.5m3級</t>
    <phoneticPr fontId="3"/>
  </si>
  <si>
    <t>1.0m3級</t>
    <phoneticPr fontId="3"/>
  </si>
  <si>
    <t>10m3級</t>
    <phoneticPr fontId="3"/>
  </si>
  <si>
    <t>30m3級</t>
    <phoneticPr fontId="3"/>
  </si>
  <si>
    <t>50m3級</t>
    <phoneticPr fontId="3"/>
  </si>
  <si>
    <t>〔電動ﾊﾞｯｸﾎｳ〕ﾊﾞｹｯﾄ容量(山積/平積)：0.13/0.1m3</t>
    <phoneticPr fontId="3"/>
  </si>
  <si>
    <t>ﾊﾞｹｯﾄ容量(山積/平積)：0.15/0.13m3</t>
    <phoneticPr fontId="3"/>
  </si>
  <si>
    <t>ﾊﾞｹｯﾄ容量(山積/平積)：0.25/0.2m3</t>
    <phoneticPr fontId="3"/>
  </si>
  <si>
    <t>ﾊﾞｹｯﾄ容量(山積/平積)：0.3/0.25m3</t>
    <phoneticPr fontId="3"/>
  </si>
  <si>
    <t>〔小断面用〕(一式)</t>
    <phoneticPr fontId="3"/>
  </si>
  <si>
    <t>〔中大断面用〕(一式)</t>
    <phoneticPr fontId="3"/>
  </si>
  <si>
    <t>長さ：2m級×1本</t>
    <phoneticPr fontId="3"/>
  </si>
  <si>
    <t>〔空圧式〕機械質量：100kg級</t>
    <phoneticPr fontId="3"/>
  </si>
  <si>
    <t>〔油圧式〕機械質量：350kg級</t>
    <phoneticPr fontId="3"/>
  </si>
  <si>
    <t>〔自走式〕ﾘﾌﾄ力：2,000kg級</t>
    <phoneticPr fontId="3"/>
  </si>
  <si>
    <t>〔非自走式〕ﾘﾌﾄ力：2,000kg級</t>
    <phoneticPr fontId="3"/>
  </si>
  <si>
    <t>処理量：650m3/h　圧力：0.49MPa</t>
    <phoneticPr fontId="3"/>
  </si>
  <si>
    <t>処理量：1,100m3/h　圧力：0.8MPa</t>
    <phoneticPr fontId="3"/>
  </si>
  <si>
    <t>処理量：1,100m3/h　圧力：0.9MPa</t>
    <phoneticPr fontId="3"/>
  </si>
  <si>
    <t>容量：2.5m3　圧力：0.7～0.9MPa</t>
    <phoneticPr fontId="3"/>
  </si>
  <si>
    <t>圧力：0～0.5MPa</t>
    <phoneticPr fontId="3"/>
  </si>
  <si>
    <t>40～60t/h</t>
    <phoneticPr fontId="3"/>
  </si>
  <si>
    <t>〔分離型〕圧力：0.7MPa</t>
    <phoneticPr fontId="3"/>
  </si>
  <si>
    <t>〔上下部一体型〕圧力：0.7MPa</t>
    <phoneticPr fontId="3"/>
  </si>
  <si>
    <t>〔混合ｶﾞｽ管制室〕</t>
    <phoneticPr fontId="3"/>
  </si>
  <si>
    <t>〔ｶﾞｰﾄﾞﾙﾊｳｽ〕</t>
    <phoneticPr fontId="3"/>
  </si>
  <si>
    <t>〔中型〕径×長さ：φ1.9×4m級　圧力：0.5MPa</t>
    <rPh sb="4" eb="5">
      <t>ケイ</t>
    </rPh>
    <rPh sb="6" eb="7">
      <t>ナガ</t>
    </rPh>
    <phoneticPr fontId="3"/>
  </si>
  <si>
    <t>〔大型〕径×長さ：φ2.0×5m級　圧力：0.7MPa</t>
    <phoneticPr fontId="3"/>
  </si>
  <si>
    <t>〔大型〕径×長さ：φ2.9×6m級　圧力：0.5MPa</t>
    <phoneticPr fontId="3"/>
  </si>
  <si>
    <t>〔中型〕径×長さ：φ1.9×4m級　圧力：0.5MPa</t>
    <phoneticPr fontId="3"/>
  </si>
  <si>
    <t>〔ﾏﾝﾛｯｸ，ﾎｽﾋﾟﾀﾙﾛｯｸ用〕酸素容量：28m3</t>
    <rPh sb="18" eb="20">
      <t>サンソ</t>
    </rPh>
    <rPh sb="20" eb="22">
      <t>ヨウリョウ</t>
    </rPh>
    <phoneticPr fontId="3"/>
  </si>
  <si>
    <t>〔3点(酸素、ﾒﾀﾝ、H2S)計測用〕</t>
    <phoneticPr fontId="3"/>
  </si>
  <si>
    <t>〔5点(酸素、ﾒﾀﾝ、H2S、CO、CO2)計測用〕</t>
    <phoneticPr fontId="3"/>
  </si>
  <si>
    <t>ｺﾝｸﾘｰﾄﾌﾟﾗﾝﾄ</t>
  </si>
  <si>
    <t>0911</t>
    <phoneticPr fontId="3"/>
  </si>
  <si>
    <t>コンクリートプラント</t>
    <phoneticPr fontId="3"/>
  </si>
  <si>
    <t>ｺﾝｸﾘｰﾄﾌﾟﾗﾝﾄ①</t>
  </si>
  <si>
    <t>ｺﾝｸﾘｰﾄﾌﾟﾗﾝﾄ①</t>
    <phoneticPr fontId="3"/>
  </si>
  <si>
    <t>ｺﾝｸﾘｰﾄﾌﾟﾗﾝﾄ②</t>
  </si>
  <si>
    <t>ｺﾝｸﾘｰﾄﾌﾟﾗﾝﾄ②</t>
    <phoneticPr fontId="3"/>
  </si>
  <si>
    <t>簡易傾胴型</t>
    <phoneticPr fontId="3"/>
  </si>
  <si>
    <t>ｱｼﾞﾃｰﾀｶｰ</t>
  </si>
  <si>
    <t>ｱｼﾞﾃｰﾀｶｰ①</t>
  </si>
  <si>
    <t>ｱｼﾞﾃｰﾀｶｰ①</t>
    <phoneticPr fontId="3"/>
  </si>
  <si>
    <t>ｱｼﾞﾃｰﾀｶｰ②</t>
  </si>
  <si>
    <t>ｱｼﾞﾃｰﾀｶｰ②</t>
    <phoneticPr fontId="3"/>
  </si>
  <si>
    <t>運搬容量：2.0m3</t>
    <phoneticPr fontId="3"/>
  </si>
  <si>
    <t>運搬容量：3.0m3</t>
    <phoneticPr fontId="3"/>
  </si>
  <si>
    <t>運搬容量：6.0m3</t>
    <phoneticPr fontId="3"/>
  </si>
  <si>
    <t>0925</t>
    <phoneticPr fontId="3"/>
  </si>
  <si>
    <t>アジテータカー</t>
    <phoneticPr fontId="3"/>
  </si>
  <si>
    <t>ｺﾝｸﾘｰﾄﾌﾟﾚｰｻ</t>
  </si>
  <si>
    <t>ﾊﾞｯﾁ容量：2.0m3</t>
    <phoneticPr fontId="3"/>
  </si>
  <si>
    <t>ﾊﾞｯﾁ容量：3.0m3</t>
    <phoneticPr fontId="3"/>
  </si>
  <si>
    <t>ｺﾝｸﾘｰﾄﾌﾟﾚｰｻ①</t>
  </si>
  <si>
    <t>ｺﾝｸﾘｰﾄﾌﾟﾚｰｻ①</t>
    <phoneticPr fontId="3"/>
  </si>
  <si>
    <t>ｺﾝｸﾘｰﾄﾌﾟﾚｰｻ②</t>
  </si>
  <si>
    <t>ｺﾝｸﾘｰﾄﾌﾟﾚｰｻ②</t>
    <phoneticPr fontId="3"/>
  </si>
  <si>
    <t>0935</t>
    <phoneticPr fontId="3"/>
  </si>
  <si>
    <t>コンクリートプレーサ</t>
    <phoneticPr fontId="3"/>
  </si>
  <si>
    <t>超軟弱地盤用混合機</t>
  </si>
  <si>
    <t>超軟弱地盤用混合機①</t>
  </si>
  <si>
    <t>超軟弱地盤用混合機①</t>
    <phoneticPr fontId="3"/>
  </si>
  <si>
    <t>超軟弱地盤用混合機②</t>
  </si>
  <si>
    <t>超軟弱地盤用混合機②</t>
    <phoneticPr fontId="3"/>
  </si>
  <si>
    <t>0704</t>
    <phoneticPr fontId="3"/>
  </si>
  <si>
    <t>チョウナンジャクジバンヨウコンゴウキ</t>
    <phoneticPr fontId="3"/>
  </si>
  <si>
    <t>最大混合深さ×幅：2.0×1.5m</t>
    <phoneticPr fontId="3"/>
  </si>
  <si>
    <t>遠心ﾌｧﾝ</t>
  </si>
  <si>
    <t>1203</t>
    <phoneticPr fontId="3"/>
  </si>
  <si>
    <t>エンジンファン</t>
    <phoneticPr fontId="3"/>
  </si>
  <si>
    <t>遠心ﾌｧﾝ①</t>
  </si>
  <si>
    <t>遠心ﾌｧﾝ①</t>
    <phoneticPr fontId="3"/>
  </si>
  <si>
    <t>遠心ﾌｧﾝ②</t>
  </si>
  <si>
    <t>遠心ﾌｧﾝ②</t>
    <phoneticPr fontId="3"/>
  </si>
  <si>
    <t>ﾀｰﾎﾞ遠心式</t>
    <phoneticPr fontId="3"/>
  </si>
  <si>
    <t>高圧気中開閉器(柱上用･手動操作形)</t>
  </si>
  <si>
    <t>1502</t>
    <phoneticPr fontId="3"/>
  </si>
  <si>
    <t>コウアツキチュウカイヘイキ</t>
    <phoneticPr fontId="3"/>
  </si>
  <si>
    <t>高圧気中開閉器①</t>
  </si>
  <si>
    <t>高圧気中開閉器①</t>
    <phoneticPr fontId="3"/>
  </si>
  <si>
    <t>高圧気中開閉器②</t>
  </si>
  <si>
    <t>高圧気中開閉器②</t>
    <phoneticPr fontId="3"/>
  </si>
  <si>
    <t>一般形</t>
    <phoneticPr fontId="3"/>
  </si>
  <si>
    <t>定格電流：100A</t>
    <phoneticPr fontId="3"/>
  </si>
  <si>
    <t>定格電流：200A</t>
    <phoneticPr fontId="3"/>
  </si>
  <si>
    <t>定格電流：300A</t>
    <phoneticPr fontId="3"/>
  </si>
  <si>
    <t>ﾁｯﾌﾟｽﾌﾟﾚｯﾀﾞ</t>
  </si>
  <si>
    <t>ﾁｯﾌﾟｽﾌﾟﾚｯﾀﾞ①</t>
  </si>
  <si>
    <t>ﾁｯﾌﾟｽﾌﾟﾚｯﾀﾞ①</t>
    <phoneticPr fontId="3"/>
  </si>
  <si>
    <t>ﾁｯﾌﾟｽﾌﾟﾚｯﾀﾞ②</t>
  </si>
  <si>
    <t>ﾁｯﾌﾟｽﾌﾟﾚｯﾀﾞ②</t>
    <phoneticPr fontId="3"/>
  </si>
  <si>
    <t>ﾁｯﾌﾟｽﾌﾟﾚｯﾀﾞ</t>
    <phoneticPr fontId="3"/>
  </si>
  <si>
    <t>1006</t>
    <phoneticPr fontId="3"/>
  </si>
  <si>
    <t>チップススプレッダ</t>
    <phoneticPr fontId="3"/>
  </si>
  <si>
    <t>ﾊﾝｶﾞ式</t>
    <phoneticPr fontId="3"/>
  </si>
  <si>
    <t>ﾃｰﾙｹﾞｰﾄ式</t>
    <phoneticPr fontId="3"/>
  </si>
  <si>
    <t>ｺﾝｸﾘｰﾄ横取機</t>
  </si>
  <si>
    <t>ｺﾝｸﾘｰﾄ横取機①</t>
  </si>
  <si>
    <t>ｺﾝｸﾘｰﾄ横取機①</t>
    <phoneticPr fontId="3"/>
  </si>
  <si>
    <t>ｺﾝｸﾘｰﾄ横取機②</t>
  </si>
  <si>
    <t>ｺﾝｸﾘｰﾄ横取機②</t>
    <phoneticPr fontId="3"/>
  </si>
  <si>
    <t>1014</t>
    <phoneticPr fontId="3"/>
  </si>
  <si>
    <t>コンクリートヨコドリキ</t>
    <phoneticPr fontId="3"/>
  </si>
  <si>
    <t>ﾎｲｰﾙ型</t>
    <phoneticPr fontId="3"/>
  </si>
  <si>
    <t>最大供給能力：350m3/h</t>
    <phoneticPr fontId="3"/>
  </si>
  <si>
    <t>ｽﾁｰﾙﾌｫｰﾑ</t>
  </si>
  <si>
    <t>舗装用・軌条付</t>
    <phoneticPr fontId="3"/>
  </si>
  <si>
    <t>下面幅×高さ×長さ：25以上×20～25×300cm</t>
    <phoneticPr fontId="3"/>
  </si>
  <si>
    <t>下面幅×高さ×長さ：25以上×28～30×300cm</t>
    <phoneticPr fontId="3"/>
  </si>
  <si>
    <t>下面幅×高さ×長さ：30以上×42×300cm</t>
    <phoneticPr fontId="3"/>
  </si>
  <si>
    <t>ｽﾁｰﾙﾌｫｰﾑ①</t>
  </si>
  <si>
    <t>ｽﾁｰﾙﾌｫｰﾑ①</t>
    <phoneticPr fontId="3"/>
  </si>
  <si>
    <t>ｽﾁｰﾙﾌｫｰﾑ②</t>
  </si>
  <si>
    <t>ｽﾁｰﾙﾌｫｰﾑ②</t>
    <phoneticPr fontId="3"/>
  </si>
  <si>
    <t>ｽﾁｰﾙﾌｫｰﾑ</t>
    <phoneticPr fontId="3"/>
  </si>
  <si>
    <t>1017</t>
    <phoneticPr fontId="3"/>
  </si>
  <si>
    <t>スチールフォーム</t>
    <phoneticPr fontId="3"/>
  </si>
  <si>
    <t>ｲﾝﾅﾊﾞｲﾌﾞﾚｰﾀ</t>
  </si>
  <si>
    <t>ｲﾝﾅﾊﾞｲﾌﾞﾚｰﾀ①</t>
  </si>
  <si>
    <t>ｲﾝﾅﾊﾞｲﾌﾞﾚｰﾀ①</t>
    <phoneticPr fontId="3"/>
  </si>
  <si>
    <t>ｲﾝﾅﾊﾞｲﾌﾞﾚｰﾀ②</t>
  </si>
  <si>
    <t>ｲﾝﾅﾊﾞｲﾌﾞﾚｰﾀ②</t>
    <phoneticPr fontId="3"/>
  </si>
  <si>
    <t>1018</t>
    <phoneticPr fontId="3"/>
  </si>
  <si>
    <t>インナバイブレータ</t>
    <phoneticPr fontId="3"/>
  </si>
  <si>
    <t>施工幅：3.5～8.5m</t>
    <phoneticPr fontId="3"/>
  </si>
  <si>
    <t>路上表層再生機</t>
  </si>
  <si>
    <t>路上表層再生機①</t>
  </si>
  <si>
    <t>路上表層再生機①</t>
    <phoneticPr fontId="3"/>
  </si>
  <si>
    <t>路上表層再生機②</t>
  </si>
  <si>
    <t>路上表層再生機②</t>
    <phoneticPr fontId="3"/>
  </si>
  <si>
    <t>1133</t>
    <phoneticPr fontId="3"/>
  </si>
  <si>
    <t>ロジョウヒョウソウサイセイキ</t>
    <phoneticPr fontId="3"/>
  </si>
  <si>
    <t>ﾘﾐｯｸｽ用</t>
    <phoneticPr fontId="3"/>
  </si>
  <si>
    <t>ﾘﾍﾟｰﾌﾞ用</t>
    <phoneticPr fontId="3"/>
  </si>
  <si>
    <t>施工幅×かきおこし深さ：2.3～4.0m×5.0cm</t>
    <phoneticPr fontId="3"/>
  </si>
  <si>
    <t>施工幅×かきおこし深さ：2.5～4.0m×9.5cm</t>
    <phoneticPr fontId="3"/>
  </si>
  <si>
    <t>路面ﾋｰﾀ路上表層再生用①</t>
  </si>
  <si>
    <t>路面ﾋｰﾀ路上表層再生用①</t>
    <phoneticPr fontId="3"/>
  </si>
  <si>
    <t>路面ﾋｰﾀ路上表層再生用②</t>
  </si>
  <si>
    <t>路面ﾋｰﾀ路上表層再生用②</t>
    <phoneticPr fontId="3"/>
  </si>
  <si>
    <t>1134</t>
    <phoneticPr fontId="3"/>
  </si>
  <si>
    <t>ロメンヒータロジョウヒョウソウサイセイヨウ</t>
    <phoneticPr fontId="3"/>
  </si>
  <si>
    <t>間接加熱式</t>
    <phoneticPr fontId="3"/>
  </si>
  <si>
    <t>熱風循環式</t>
    <phoneticPr fontId="3"/>
  </si>
  <si>
    <t>床版上面増厚機</t>
  </si>
  <si>
    <t>ショウバンジョウメンゾウコウキ</t>
  </si>
  <si>
    <t>1151</t>
    <phoneticPr fontId="3"/>
  </si>
  <si>
    <t>床版上面増厚機①</t>
  </si>
  <si>
    <t>床版上面増厚機①</t>
    <phoneticPr fontId="3"/>
  </si>
  <si>
    <t>床版上面増厚機②</t>
  </si>
  <si>
    <t>床版上面増厚機②</t>
    <phoneticPr fontId="3"/>
  </si>
  <si>
    <t>ｵﾝﾚｰﾙ式</t>
    <phoneticPr fontId="3"/>
  </si>
  <si>
    <t>ｵﾌﾚｰﾙ式</t>
    <phoneticPr fontId="3"/>
  </si>
  <si>
    <t>施工幅：2.5～3.6m</t>
    <phoneticPr fontId="3"/>
  </si>
  <si>
    <t>施工幅：3.0～5.5m</t>
    <phoneticPr fontId="3"/>
  </si>
  <si>
    <t>平板載荷試験装置</t>
  </si>
  <si>
    <t>1705</t>
    <phoneticPr fontId="3"/>
  </si>
  <si>
    <t>ヘイバンサイカシケンソウチ</t>
    <phoneticPr fontId="3"/>
  </si>
  <si>
    <t>平板載荷試験装置①</t>
  </si>
  <si>
    <t>平板載荷試験装置①</t>
    <phoneticPr fontId="3"/>
  </si>
  <si>
    <t>平板載荷試験装置②</t>
  </si>
  <si>
    <t>平板載荷試験装置②</t>
    <phoneticPr fontId="3"/>
  </si>
  <si>
    <t>油圧ｼﾞｬｯｷ式(手動)</t>
    <phoneticPr fontId="3"/>
  </si>
  <si>
    <t>載荷容量：50kN(5tf)</t>
    <phoneticPr fontId="3"/>
  </si>
  <si>
    <t>濁度計</t>
  </si>
  <si>
    <t>濁度計①</t>
  </si>
  <si>
    <t>濁度計①</t>
    <phoneticPr fontId="3"/>
  </si>
  <si>
    <t>濁度計②</t>
  </si>
  <si>
    <t>濁度計②</t>
    <phoneticPr fontId="3"/>
  </si>
  <si>
    <t>1711</t>
    <phoneticPr fontId="3"/>
  </si>
  <si>
    <t>ダクドケイ</t>
    <phoneticPr fontId="3"/>
  </si>
  <si>
    <t>携帯用</t>
    <phoneticPr fontId="3"/>
  </si>
  <si>
    <t>測定範囲：0～400ppm</t>
    <phoneticPr fontId="3"/>
  </si>
  <si>
    <t>泥水式ｼｰﾙﾄﾞ関連機器</t>
  </si>
  <si>
    <t>0651</t>
    <phoneticPr fontId="3"/>
  </si>
  <si>
    <t>デイスイシキシールドカンレンキキ</t>
    <phoneticPr fontId="3"/>
  </si>
  <si>
    <t>泥水式ｼｰﾙﾄﾞ関連機器①</t>
  </si>
  <si>
    <t>泥水式ｼｰﾙﾄﾞ関連機器①</t>
    <phoneticPr fontId="3"/>
  </si>
  <si>
    <t>泥水式ｼｰﾙﾄﾞ関連機器②</t>
  </si>
  <si>
    <t>泥水式ｼｰﾙﾄﾞ関連機器②</t>
    <phoneticPr fontId="3"/>
  </si>
  <si>
    <t>泥水槽</t>
    <phoneticPr fontId="3"/>
  </si>
  <si>
    <t>粘土溶解槽</t>
    <phoneticPr fontId="3"/>
  </si>
  <si>
    <t>高分子凝集剤溶解槽</t>
    <phoneticPr fontId="3"/>
  </si>
  <si>
    <t>薬品槽(ﾎﾟﾘｴﾁﾚﾝ製)</t>
    <phoneticPr fontId="3"/>
  </si>
  <si>
    <t>一次分離機</t>
    <phoneticPr fontId="3"/>
  </si>
  <si>
    <t>ﾀﾝｸ容量：10m3</t>
  </si>
  <si>
    <t>ﾀﾝｸ容量：20m3</t>
  </si>
  <si>
    <t>ﾀﾝｸ容量：30m3</t>
  </si>
  <si>
    <t>ﾀﾝｸ容量：50m3</t>
  </si>
  <si>
    <t>ﾀﾝｸ容量：80m3</t>
  </si>
  <si>
    <t>ﾀﾝｸ容量：120m3</t>
  </si>
  <si>
    <t>ﾀﾝｸ容量：3m3</t>
  </si>
  <si>
    <t>ﾀﾝｸ容量：5m3</t>
  </si>
  <si>
    <t>ﾀﾝｸ容量：6m3</t>
  </si>
  <si>
    <t>ﾀﾝｸ容量：12m3</t>
  </si>
  <si>
    <t>処理能力：2m3/min</t>
  </si>
  <si>
    <t>処理能力：4m3/min</t>
  </si>
  <si>
    <t>処理能力：8m3/min</t>
  </si>
  <si>
    <t>【一次分離機】</t>
    <phoneticPr fontId="3"/>
  </si>
  <si>
    <t>ｸﾛｰﾗ式ｱｰｽｵｰｶﾞ</t>
  </si>
  <si>
    <t>0512</t>
    <phoneticPr fontId="3"/>
  </si>
  <si>
    <t>クローラシキアースオーガ</t>
    <phoneticPr fontId="3"/>
  </si>
  <si>
    <t>ｸﾛｰﾗ式ｱｰｽｵｰｶﾞ①</t>
  </si>
  <si>
    <t>ｸﾛｰﾗ式ｱｰｽｵｰｶﾞ①</t>
    <phoneticPr fontId="3"/>
  </si>
  <si>
    <t>ｸﾛｰﾗ式ｱｰｽｵｰｶﾞ②</t>
  </si>
  <si>
    <t>ｸﾛｰﾗ式ｱｰｽｵｰｶﾞ②</t>
    <phoneticPr fontId="3"/>
  </si>
  <si>
    <t>[単軸式・直結三点支持式]</t>
  </si>
  <si>
    <t>[単軸(油圧)式・直結三点支持式]</t>
  </si>
  <si>
    <t>[二軸同軸式・直結三点支持式]</t>
  </si>
  <si>
    <t>[三軸式・直結三点支持式]</t>
  </si>
  <si>
    <t>[ｱｰｽｵｰｶﾞ中掘機・直結三点支持式]</t>
  </si>
  <si>
    <t>[ｱｰｽｵｰｶﾞ併用圧入杭打機]</t>
  </si>
  <si>
    <t>[ｱｰｽｵｰｶﾞ(油圧式)併用圧入杭打機]</t>
  </si>
  <si>
    <t>単軸式・直結三点支持式</t>
    <phoneticPr fontId="3"/>
  </si>
  <si>
    <t>単軸(油圧)式・直結三点支持式</t>
    <phoneticPr fontId="3"/>
  </si>
  <si>
    <t>二軸同軸式・直結三点支持式</t>
    <phoneticPr fontId="3"/>
  </si>
  <si>
    <t>三軸式・直結三点支持式</t>
    <phoneticPr fontId="3"/>
  </si>
  <si>
    <t>ｱｰｽｵｰｶﾞ中掘機・直結三点支持式</t>
    <phoneticPr fontId="3"/>
  </si>
  <si>
    <t>ｱｰｽｵｰｶﾞ併用圧入杭打機</t>
    <phoneticPr fontId="3"/>
  </si>
  <si>
    <t>ｱｰｽｵｰｶﾞ(油圧式)併用圧入杭打機</t>
    <phoneticPr fontId="3"/>
  </si>
  <si>
    <t>[付属機器（単軸式・二軸同軸式）]</t>
    <phoneticPr fontId="3"/>
  </si>
  <si>
    <t>[付属機器（三軸式）]</t>
    <rPh sb="6" eb="7">
      <t>サン</t>
    </rPh>
    <phoneticPr fontId="3"/>
  </si>
  <si>
    <t>[付属機器（ｱｰｽｵｰｶﾞ中掘機）]</t>
    <rPh sb="13" eb="14">
      <t>ホ</t>
    </rPh>
    <rPh sb="14" eb="15">
      <t>キ</t>
    </rPh>
    <rPh sb="15" eb="16">
      <t>）</t>
    </rPh>
    <phoneticPr fontId="3"/>
  </si>
  <si>
    <t>[中掘先端根固め管理装置]</t>
  </si>
  <si>
    <t>杭打ち用ｳｫｰﾀｼﾞｪｯﾄ</t>
  </si>
  <si>
    <t>ｴﾝｼﾞﾝ式</t>
    <phoneticPr fontId="3"/>
  </si>
  <si>
    <t>杭打ち用ｳｫｰﾀｼﾞｪｯﾄ①</t>
  </si>
  <si>
    <t>杭打ち用ｳｫｰﾀｼﾞｪｯﾄ①</t>
    <phoneticPr fontId="3"/>
  </si>
  <si>
    <t>杭打ち用ｳｫｰﾀｼﾞｪｯﾄ②</t>
  </si>
  <si>
    <t>杭打ち用ｳｫｰﾀｼﾞｪｯﾄ②</t>
    <phoneticPr fontId="3"/>
  </si>
  <si>
    <t>0504</t>
    <phoneticPr fontId="3"/>
  </si>
  <si>
    <t>クイウチヨウウォータージェット</t>
    <phoneticPr fontId="3"/>
  </si>
  <si>
    <t>ｱｰｽﾄﾞﾘﾙ</t>
  </si>
  <si>
    <t>0513</t>
    <phoneticPr fontId="3"/>
  </si>
  <si>
    <t>アースドリル</t>
    <phoneticPr fontId="3"/>
  </si>
  <si>
    <t>ｱｰｽﾄﾞﾘﾙ①</t>
  </si>
  <si>
    <t>ｱｰｽﾄﾞﾘﾙ①</t>
    <phoneticPr fontId="3"/>
  </si>
  <si>
    <t>ｱｰｽﾄﾞﾘﾙ②</t>
  </si>
  <si>
    <t>ｱｰｽﾄﾞﾘﾙ②</t>
    <phoneticPr fontId="3"/>
  </si>
  <si>
    <t>【付属機器】</t>
    <rPh sb="1" eb="3">
      <t>フゾク</t>
    </rPh>
    <rPh sb="3" eb="5">
      <t>キキ</t>
    </rPh>
    <phoneticPr fontId="3"/>
  </si>
  <si>
    <t>ｸﾛｰﾗ型</t>
    <phoneticPr fontId="3"/>
  </si>
  <si>
    <t>ﾗﾌﾃﾚｰﾝｸﾚｰﾝ装着式ｱｰｽｵｰｶﾞ①</t>
  </si>
  <si>
    <t>ﾗﾌﾃﾚｰﾝｸﾚｰﾝ装着式ｱｰｽｵｰｶﾞ①</t>
    <phoneticPr fontId="3"/>
  </si>
  <si>
    <t>ﾗﾌﾃﾚｰﾝｸﾚｰﾝ装着式ｱｰｽｵｰｶﾞ②</t>
  </si>
  <si>
    <t>ﾗﾌﾃﾚｰﾝｸﾚｰﾝ装着式ｱｰｽｵｰｶﾞ②</t>
    <phoneticPr fontId="3"/>
  </si>
  <si>
    <t>ﾗﾌﾃﾚｰﾝｸﾚｰﾝ装着式ｱｰｽｵｰｶﾞ</t>
    <phoneticPr fontId="3"/>
  </si>
  <si>
    <t>0515</t>
    <phoneticPr fontId="3"/>
  </si>
  <si>
    <t>ｱｰｽｵｰｶﾞ併用油圧圧入式</t>
    <phoneticPr fontId="3"/>
  </si>
  <si>
    <t>ラフテレーンクレーンソウチャクシキアースオーガ</t>
    <phoneticPr fontId="3"/>
  </si>
  <si>
    <t>全自動ﾓﾙﾀﾙﾌﾟﾗﾝﾄ</t>
  </si>
  <si>
    <t>0576</t>
    <phoneticPr fontId="3"/>
  </si>
  <si>
    <t>ゼンジドウモルタルプラント</t>
    <phoneticPr fontId="3"/>
  </si>
  <si>
    <t>全自動ﾓﾙﾀﾙﾌﾟﾗﾝﾄ①</t>
  </si>
  <si>
    <t>全自動ﾓﾙﾀﾙﾌﾟﾗﾝﾄ①</t>
    <phoneticPr fontId="3"/>
  </si>
  <si>
    <t>全自動ﾓﾙﾀﾙﾌﾟﾗﾝﾄ②</t>
  </si>
  <si>
    <t>全自動ﾓﾙﾀﾙﾌﾟﾗﾝﾄ②</t>
    <phoneticPr fontId="3"/>
  </si>
  <si>
    <t>能力：24m3/h</t>
    <phoneticPr fontId="3"/>
  </si>
  <si>
    <t>薬液注入施工機器</t>
  </si>
  <si>
    <t>[ｹﾞﾙﾐｷｻ]</t>
  </si>
  <si>
    <t>0～50ℓ/min</t>
  </si>
  <si>
    <t>300ℓ×1槽</t>
  </si>
  <si>
    <t>薬液注入施工機器①</t>
  </si>
  <si>
    <t>薬液注入施工機器①</t>
    <phoneticPr fontId="3"/>
  </si>
  <si>
    <t>薬液注入施工機器②</t>
  </si>
  <si>
    <t>薬液注入施工機器②</t>
    <phoneticPr fontId="3"/>
  </si>
  <si>
    <t>薬液注入ﾎﾟﾝﾌﾟ</t>
    <phoneticPr fontId="3"/>
  </si>
  <si>
    <t>水ｶﾞﾗｽ積算流量計</t>
    <phoneticPr fontId="3"/>
  </si>
  <si>
    <t>ｹﾞﾙﾐｷｻ</t>
    <phoneticPr fontId="3"/>
  </si>
  <si>
    <t>ﾐｷｼﾝｸﾞﾌﾟﾗﾝﾄ</t>
    <phoneticPr fontId="3"/>
  </si>
  <si>
    <t>0577</t>
    <phoneticPr fontId="3"/>
  </si>
  <si>
    <t>ヤクエキチュウニュウセコウキキ</t>
    <phoneticPr fontId="3"/>
  </si>
  <si>
    <t>吐出量：5～20ℓ/min×2　圧力：9.8MPa</t>
    <phoneticPr fontId="3"/>
  </si>
  <si>
    <t>吐出量：0～20ℓ/min×2　圧力：9.8MPa</t>
    <phoneticPr fontId="3"/>
  </si>
  <si>
    <t>門型ｸﾚｰﾝ</t>
  </si>
  <si>
    <t>モンガタクレーン</t>
    <phoneticPr fontId="3"/>
  </si>
  <si>
    <t>0408</t>
    <phoneticPr fontId="3"/>
  </si>
  <si>
    <t>門型ｸﾚｰﾝ①</t>
  </si>
  <si>
    <t>門型ｸﾚｰﾝ①</t>
    <phoneticPr fontId="3"/>
  </si>
  <si>
    <t>門型ｸﾚｰﾝ②</t>
  </si>
  <si>
    <t>門型ｸﾚｰﾝ②</t>
    <phoneticPr fontId="3"/>
  </si>
  <si>
    <t>地上操作型</t>
    <phoneticPr fontId="3"/>
  </si>
  <si>
    <t>工事用ﾘﾌﾄ</t>
  </si>
  <si>
    <t>コウジヨウリフト</t>
    <phoneticPr fontId="3"/>
  </si>
  <si>
    <t>0421</t>
    <phoneticPr fontId="3"/>
  </si>
  <si>
    <t>工事用ﾘﾌﾄ①</t>
  </si>
  <si>
    <t>工事用ﾘﾌﾄ①</t>
    <phoneticPr fontId="3"/>
  </si>
  <si>
    <t>工事用ﾘﾌﾄ②</t>
  </si>
  <si>
    <t>工事用ﾘﾌﾄ②</t>
    <phoneticPr fontId="3"/>
  </si>
  <si>
    <t>〔中間ｶﾞｲﾄﾞﾚｰﾙ〕(1m当たり)</t>
  </si>
  <si>
    <t>二本構ﾘﾌﾄ・普通型</t>
    <phoneticPr fontId="3"/>
  </si>
  <si>
    <t>二本構ﾘﾌﾄ・高速型</t>
    <phoneticPr fontId="3"/>
  </si>
  <si>
    <t>玉掛外しﾛﾎﾞｯﾄ</t>
  </si>
  <si>
    <t>ﾓｰﾀｳｲﾝﾁ</t>
  </si>
  <si>
    <t>単胴</t>
    <phoneticPr fontId="3"/>
  </si>
  <si>
    <t>ﾓｰﾀｳｲﾝﾁ①</t>
  </si>
  <si>
    <t>ﾓｰﾀｳｲﾝﾁ①</t>
    <phoneticPr fontId="3"/>
  </si>
  <si>
    <t>ﾓｰﾀｳｲﾝﾁ②</t>
  </si>
  <si>
    <t>ﾓｰﾀｳｲﾝﾁ②</t>
    <phoneticPr fontId="3"/>
  </si>
  <si>
    <t>1603</t>
    <phoneticPr fontId="3"/>
  </si>
  <si>
    <t>モータウインチ</t>
    <phoneticPr fontId="3"/>
  </si>
  <si>
    <t>ｴｱﾎｲｽﾄ</t>
  </si>
  <si>
    <t>ﾁｪｰﾝﾌﾞﾛｯｸ</t>
  </si>
  <si>
    <t>1605</t>
    <phoneticPr fontId="3"/>
  </si>
  <si>
    <t>チェーンブロック</t>
    <phoneticPr fontId="3"/>
  </si>
  <si>
    <t>ﾁｪｰﾝﾌﾞﾛｯｸ①</t>
  </si>
  <si>
    <t>ﾁｪｰﾝﾌﾞﾛｯｸ①</t>
    <phoneticPr fontId="3"/>
  </si>
  <si>
    <t>ﾁｪｰﾝﾌﾞﾛｯｸ②</t>
  </si>
  <si>
    <t>ﾁｪｰﾝﾌﾞﾛｯｸ②</t>
    <phoneticPr fontId="3"/>
  </si>
  <si>
    <t>【あ】</t>
    <phoneticPr fontId="3"/>
  </si>
  <si>
    <t>【い】</t>
    <phoneticPr fontId="3"/>
  </si>
  <si>
    <t>【う】</t>
    <phoneticPr fontId="3"/>
  </si>
  <si>
    <t>【え】</t>
    <phoneticPr fontId="3"/>
  </si>
  <si>
    <t>【お】</t>
    <phoneticPr fontId="3"/>
  </si>
  <si>
    <t>【か】</t>
    <phoneticPr fontId="3"/>
  </si>
  <si>
    <t>【き】</t>
    <phoneticPr fontId="3"/>
  </si>
  <si>
    <t>【く】</t>
    <phoneticPr fontId="3"/>
  </si>
  <si>
    <t>【け】</t>
    <phoneticPr fontId="3"/>
  </si>
  <si>
    <t>【こ】</t>
    <phoneticPr fontId="3"/>
  </si>
  <si>
    <t>【さ】</t>
    <phoneticPr fontId="3"/>
  </si>
  <si>
    <t>【し】</t>
    <phoneticPr fontId="3"/>
  </si>
  <si>
    <t>【す】</t>
    <phoneticPr fontId="3"/>
  </si>
  <si>
    <t>【そ】</t>
    <phoneticPr fontId="3"/>
  </si>
  <si>
    <t>【せ】</t>
    <phoneticPr fontId="3"/>
  </si>
  <si>
    <t>【た】</t>
    <phoneticPr fontId="3"/>
  </si>
  <si>
    <t>【ち】</t>
    <phoneticPr fontId="3"/>
  </si>
  <si>
    <t>【て】</t>
    <phoneticPr fontId="3"/>
  </si>
  <si>
    <t>【と】</t>
    <phoneticPr fontId="3"/>
  </si>
  <si>
    <t>【に】</t>
    <phoneticPr fontId="3"/>
  </si>
  <si>
    <t>【は】</t>
    <phoneticPr fontId="3"/>
  </si>
  <si>
    <t>【ふ】</t>
    <phoneticPr fontId="3"/>
  </si>
  <si>
    <t>【へ】</t>
    <phoneticPr fontId="3"/>
  </si>
  <si>
    <t>【ほ】</t>
    <phoneticPr fontId="3"/>
  </si>
  <si>
    <t>【ま】</t>
    <phoneticPr fontId="3"/>
  </si>
  <si>
    <t>【も】</t>
    <phoneticPr fontId="3"/>
  </si>
  <si>
    <t>【や】</t>
    <phoneticPr fontId="3"/>
  </si>
  <si>
    <t>【ゆ】</t>
    <phoneticPr fontId="3"/>
  </si>
  <si>
    <t>【よ】</t>
    <phoneticPr fontId="3"/>
  </si>
  <si>
    <t>【ら】</t>
    <phoneticPr fontId="3"/>
  </si>
  <si>
    <t>【ろ】</t>
    <phoneticPr fontId="3"/>
  </si>
  <si>
    <t>振動目地切機</t>
  </si>
  <si>
    <t>舗装用</t>
    <phoneticPr fontId="3"/>
  </si>
  <si>
    <t>1015</t>
    <phoneticPr fontId="3"/>
  </si>
  <si>
    <t>シンドウメジキリキ</t>
    <phoneticPr fontId="3"/>
  </si>
  <si>
    <t>振動目地切機①</t>
  </si>
  <si>
    <t>振動目地切機①</t>
    <phoneticPr fontId="3"/>
  </si>
  <si>
    <t>振動目地切機②</t>
  </si>
  <si>
    <t>振動目地切機②</t>
    <phoneticPr fontId="3"/>
  </si>
  <si>
    <t>ﾌﾟﾚｰｻｽﾌﾟﾚｯﾀﾞ</t>
  </si>
  <si>
    <t>施工幅：5～9.5m</t>
    <phoneticPr fontId="3"/>
  </si>
  <si>
    <t>ﾌﾟﾚｰｻｽﾌﾟﾚｯﾀﾞ①</t>
  </si>
  <si>
    <t>ﾌﾟﾚｰｻｽﾌﾟﾚｯﾀﾞ①</t>
    <phoneticPr fontId="3"/>
  </si>
  <si>
    <t>ﾌﾟﾚｰｻｽﾌﾟﾚｯﾀﾞ②</t>
  </si>
  <si>
    <t>ﾌﾟﾚｰｻｽﾌﾟﾚｯﾀﾞ②</t>
    <phoneticPr fontId="3"/>
  </si>
  <si>
    <t>1022</t>
    <phoneticPr fontId="3"/>
  </si>
  <si>
    <t>プレーサスプレッダ</t>
    <phoneticPr fontId="3"/>
  </si>
  <si>
    <t>ｷｭｱﾘﾝｸﾞﾏｼﾝ</t>
  </si>
  <si>
    <t>キュアリングマシン</t>
    <phoneticPr fontId="3"/>
  </si>
  <si>
    <t>1024</t>
    <phoneticPr fontId="3"/>
  </si>
  <si>
    <t>施工幅：7～9.5m</t>
    <phoneticPr fontId="3"/>
  </si>
  <si>
    <t>ｷｭｱﾘﾝｸﾞﾏｼﾝ①</t>
  </si>
  <si>
    <t>ｷｭｱﾘﾝｸﾞﾏｼﾝ①</t>
    <phoneticPr fontId="3"/>
  </si>
  <si>
    <t>ｷｭｱﾘﾝｸﾞﾏｼﾝ②</t>
  </si>
  <si>
    <t>ｷｭｱﾘﾝｸﾞﾏｼﾝ②</t>
    <phoneticPr fontId="3"/>
  </si>
  <si>
    <t>ｽｸﾚｰﾌﾟﾄﾞｰｻﾞ</t>
  </si>
  <si>
    <t>0104</t>
    <phoneticPr fontId="3"/>
  </si>
  <si>
    <t>スクレープドーザ</t>
    <phoneticPr fontId="3"/>
  </si>
  <si>
    <t>ｽｸﾚｰﾌﾟﾄﾞｰｻﾞ①</t>
  </si>
  <si>
    <t>ｽｸﾚｰﾌﾟﾄﾞｰｻﾞ②</t>
  </si>
  <si>
    <t>ｽｸﾚｰﾌﾟﾄﾞｰｻﾞ②</t>
    <phoneticPr fontId="3"/>
  </si>
  <si>
    <t>26t級　ﾎﾞｳﾙ容量(山積／平積)：9.5／8.0m3</t>
    <phoneticPr fontId="3"/>
  </si>
  <si>
    <t>ｽｸﾚｰﾌﾟﾄﾞｰｻﾞ①</t>
    <phoneticPr fontId="3"/>
  </si>
  <si>
    <t>被けん引式ｽｸﾚｰﾊﾟ</t>
  </si>
  <si>
    <t>ﾎﾞｳﾙ容量(山積／平積)：15／12m3</t>
    <phoneticPr fontId="3"/>
  </si>
  <si>
    <t>ﾎﾞｳﾙ容量(山積／平積)：22／17m3</t>
    <phoneticPr fontId="3"/>
  </si>
  <si>
    <t>【ひ】</t>
    <phoneticPr fontId="3"/>
  </si>
  <si>
    <t>0106</t>
    <phoneticPr fontId="3"/>
  </si>
  <si>
    <t>ヒケンインシキスクレーパ</t>
    <phoneticPr fontId="3"/>
  </si>
  <si>
    <t>被けん引式ｽｸﾚｰﾊﾟ①</t>
  </si>
  <si>
    <t>被けん引式ｽｸﾚｰﾊﾟ①</t>
    <phoneticPr fontId="3"/>
  </si>
  <si>
    <t>被けん引式ｽｸﾚｰﾊﾟ②</t>
  </si>
  <si>
    <t>被けん引式ｽｸﾚｰﾊﾟ②</t>
    <phoneticPr fontId="3"/>
  </si>
  <si>
    <t>年間
運転日数
（日）</t>
    <phoneticPr fontId="3"/>
  </si>
  <si>
    <t>年間
供用日数
（日）</t>
    <phoneticPr fontId="3"/>
  </si>
  <si>
    <t>年間
運転時間（Hr）</t>
    <phoneticPr fontId="3"/>
  </si>
  <si>
    <t>山積/平積：0.13～0.14/0.10m3</t>
  </si>
  <si>
    <t>CBR試験器(現場用)</t>
  </si>
  <si>
    <t>1704</t>
    <phoneticPr fontId="3"/>
  </si>
  <si>
    <t>シービーアールシケンキゲンバヨウ</t>
    <phoneticPr fontId="3"/>
  </si>
  <si>
    <t>ｽｸﾘｭｼﾞｬｯｷ式(手動)</t>
    <phoneticPr fontId="3"/>
  </si>
  <si>
    <t>CBR試験器①</t>
  </si>
  <si>
    <t>CBR試験器②</t>
  </si>
  <si>
    <t>CBR試験器②</t>
    <phoneticPr fontId="3"/>
  </si>
  <si>
    <t>CBR試験器①</t>
    <phoneticPr fontId="3"/>
  </si>
  <si>
    <t>ｶﾞｰﾄﾞﾚｰﾙ清掃車</t>
  </si>
  <si>
    <t>ﾄﾗｯｸ架装・両ﾌﾞﾗｼ式</t>
    <phoneticPr fontId="3"/>
  </si>
  <si>
    <t>ﾄﾗｯｸ架装・両ﾌﾞﾗｼ式・自動追従型・ＣＮＧ型</t>
    <rPh sb="23" eb="24">
      <t>ガタ</t>
    </rPh>
    <phoneticPr fontId="3"/>
  </si>
  <si>
    <t>ｶﾞｰﾄﾞﾚｰﾙ清掃車①</t>
  </si>
  <si>
    <t>ｶﾞｰﾄﾞﾚｰﾙ清掃車①</t>
    <phoneticPr fontId="3"/>
  </si>
  <si>
    <t>1103</t>
    <phoneticPr fontId="3"/>
  </si>
  <si>
    <t>ガードレールセイソウシャ</t>
    <phoneticPr fontId="3"/>
  </si>
  <si>
    <t>ﾄﾝﾈﾙ清掃車</t>
  </si>
  <si>
    <t>ﾄﾗｯｸ架装・2本ﾌﾞﾗｼ・自動追従型</t>
    <rPh sb="8" eb="9">
      <t>ホン</t>
    </rPh>
    <phoneticPr fontId="3"/>
  </si>
  <si>
    <t>ﾄﾝﾈﾙ清掃車①</t>
    <phoneticPr fontId="3"/>
  </si>
  <si>
    <t>1104</t>
    <phoneticPr fontId="3"/>
  </si>
  <si>
    <t>トンネルセイソウシャ</t>
    <phoneticPr fontId="3"/>
  </si>
  <si>
    <t>ｼﾞｮｲﾝﾄｼｰﾗ</t>
  </si>
  <si>
    <t>ｼﾞｮｲﾝﾄｼｰﾗ①</t>
  </si>
  <si>
    <t>ｼﾞｮｲﾝﾄｼｰﾗ①</t>
    <phoneticPr fontId="3"/>
  </si>
  <si>
    <t>ｼﾞｮｲﾝﾄｼｰﾗ②</t>
  </si>
  <si>
    <t>ｼﾞｮｲﾝﾄｼｰﾗ②</t>
    <phoneticPr fontId="3"/>
  </si>
  <si>
    <t>1114</t>
    <phoneticPr fontId="3"/>
  </si>
  <si>
    <t>ジョイントシーラ</t>
    <phoneticPr fontId="3"/>
  </si>
  <si>
    <t>可搬式</t>
    <phoneticPr fontId="3"/>
  </si>
  <si>
    <t>ロメンセッサクキ</t>
    <phoneticPr fontId="3"/>
  </si>
  <si>
    <t>路面安全溝切削機(ｸﾞﾙｰﾋﾞﾝｸﾞ機械)</t>
  </si>
  <si>
    <t>1141</t>
    <phoneticPr fontId="3"/>
  </si>
  <si>
    <t>トメンアンゼンミゾセッサクキグルービングキカイ</t>
    <phoneticPr fontId="3"/>
  </si>
  <si>
    <t>路面安全溝切削機①</t>
  </si>
  <si>
    <t>路面安全溝切削機①</t>
    <phoneticPr fontId="3"/>
  </si>
  <si>
    <t>路面安全溝切削機②</t>
  </si>
  <si>
    <t>路面安全溝切削機②</t>
    <phoneticPr fontId="3"/>
  </si>
  <si>
    <t>湿式</t>
    <phoneticPr fontId="3"/>
  </si>
  <si>
    <t>乾式</t>
    <phoneticPr fontId="3"/>
  </si>
  <si>
    <t>施工幅：200mm</t>
  </si>
  <si>
    <t>施工幅：750mm</t>
  </si>
  <si>
    <t>施工幅：900mm</t>
  </si>
  <si>
    <t>施工幅：600mm</t>
  </si>
  <si>
    <t>施工幅：800mm</t>
  </si>
  <si>
    <t>ﾏｲｸﾛｻｰﾌｪｽﾏｼﾝ</t>
  </si>
  <si>
    <t>1153</t>
    <phoneticPr fontId="3"/>
  </si>
  <si>
    <t>マイクロサーフェスマシン</t>
    <phoneticPr fontId="3"/>
  </si>
  <si>
    <t>ﾏｲｸﾛｻｰﾌｪｽﾏｼﾝ①</t>
  </si>
  <si>
    <t>ﾏｲｸﾛｻｰﾌｪｽﾏｼﾝ①</t>
    <phoneticPr fontId="3"/>
  </si>
  <si>
    <t>ﾏｲｸﾛｻｰﾌｪｽﾏｼﾝ②</t>
  </si>
  <si>
    <t>ﾏｲｸﾛｻｰﾌｪｽﾏｼﾝ②</t>
    <phoneticPr fontId="3"/>
  </si>
  <si>
    <t>骨材計量器</t>
  </si>
  <si>
    <t>2002</t>
    <phoneticPr fontId="3"/>
  </si>
  <si>
    <t>コツザイケイリョウキ</t>
    <phoneticPr fontId="3"/>
  </si>
  <si>
    <t>骨材計量器①</t>
  </si>
  <si>
    <t>骨材計量器①</t>
    <phoneticPr fontId="3"/>
  </si>
  <si>
    <t>骨材計量器②</t>
  </si>
  <si>
    <t>骨材計量器②</t>
    <phoneticPr fontId="3"/>
  </si>
  <si>
    <t>ﾊﾞｲﾌﾞﾚｰﾀ用電源装置</t>
  </si>
  <si>
    <t>高周波発電機(ｶﾞｿﾘﾝｴﾝｼﾞﾝ式)</t>
    <phoneticPr fontId="3"/>
  </si>
  <si>
    <t>高周波ｺﾝﾊﾞｰﾀ</t>
    <phoneticPr fontId="3"/>
  </si>
  <si>
    <t>高周波ｲﾝﾊﾞｰﾀ</t>
    <phoneticPr fontId="3"/>
  </si>
  <si>
    <t>2005</t>
    <phoneticPr fontId="3"/>
  </si>
  <si>
    <t>バイブレータヨウデンゲンソウチ</t>
    <phoneticPr fontId="3"/>
  </si>
  <si>
    <t>ﾊﾞｲﾌﾞﾚｰﾀ用電源装置①</t>
  </si>
  <si>
    <t>ﾊﾞｲﾌﾞﾚｰﾀ用電源装置①</t>
    <phoneticPr fontId="3"/>
  </si>
  <si>
    <t>ﾊﾞｲﾌﾞﾚｰﾀ用電源装置②</t>
  </si>
  <si>
    <t>ﾊﾞｲﾌﾞﾚｰﾀ用電源装置②</t>
    <phoneticPr fontId="3"/>
  </si>
  <si>
    <t>ｼﾞｮｰｸﾗｯｼｬ</t>
  </si>
  <si>
    <t>ｼﾝｸﾞﾙﾄｯｸﾞﾙ定置式</t>
    <phoneticPr fontId="3"/>
  </si>
  <si>
    <t>ｼﾞｮｰｸﾗｯｼｬ①</t>
  </si>
  <si>
    <t>ｼﾞｮｰｸﾗｯｼｬ①</t>
    <phoneticPr fontId="3"/>
  </si>
  <si>
    <t>ｼﾞｮｰｸﾗｯｼｬ②</t>
  </si>
  <si>
    <t>ｼﾞｮｰｸﾗｯｼｬ②</t>
    <phoneticPr fontId="3"/>
  </si>
  <si>
    <t>2006</t>
    <phoneticPr fontId="3"/>
  </si>
  <si>
    <t>ジョークラッシャ</t>
    <phoneticPr fontId="3"/>
  </si>
  <si>
    <t>供給口開き×幅：180×250mm</t>
  </si>
  <si>
    <t>供給口開き×幅：250×410mm</t>
  </si>
  <si>
    <t>供給口開き×幅：250×510mm</t>
  </si>
  <si>
    <t>供給口開き×幅：380×610mm</t>
  </si>
  <si>
    <t>供給口開き×幅：460×760mm</t>
  </si>
  <si>
    <t>ｺﾝｸﾘｰﾄ吹付機</t>
  </si>
  <si>
    <t>能力：6m3/h　所要空気量：10m3/min</t>
    <phoneticPr fontId="3"/>
  </si>
  <si>
    <t>能力：4m3/h　所要空気量：10m3/min</t>
    <phoneticPr fontId="3"/>
  </si>
  <si>
    <t>能力：10m3/h　所要空気量：17m3/min</t>
    <phoneticPr fontId="3"/>
  </si>
  <si>
    <t>2012</t>
    <phoneticPr fontId="3"/>
  </si>
  <si>
    <t>コンクリートフキツケキ</t>
    <phoneticPr fontId="3"/>
  </si>
  <si>
    <t>ｺﾝｸﾘｰﾄ吹付機①</t>
  </si>
  <si>
    <t>ｺﾝｸﾘｰﾄ吹付機①</t>
    <phoneticPr fontId="3"/>
  </si>
  <si>
    <t>ｺﾝｸﾘｰﾄ吹付機②</t>
  </si>
  <si>
    <t>ｺﾝｸﾘｰﾄ吹付機②</t>
    <phoneticPr fontId="3"/>
  </si>
  <si>
    <t>急結剤供給装置(吹付機用)</t>
  </si>
  <si>
    <t>ﾍﾞﾙﾄﾌｨｰﾀﾞ</t>
  </si>
  <si>
    <t>ﾛｰﾀﾘﾌｨｰﾀﾞ(加圧ﾀﾝｸ)</t>
  </si>
  <si>
    <t>供給量：2.4ℓ/min</t>
    <phoneticPr fontId="3"/>
  </si>
  <si>
    <t>液体用</t>
    <phoneticPr fontId="3"/>
  </si>
  <si>
    <t>粉体用</t>
    <phoneticPr fontId="3"/>
  </si>
  <si>
    <t>2013</t>
    <phoneticPr fontId="3"/>
  </si>
  <si>
    <t>キュウケツザイキョウキュウソウチフキツケキヨウ</t>
    <phoneticPr fontId="3"/>
  </si>
  <si>
    <t>急結剤供給装置吹付機用①</t>
  </si>
  <si>
    <t>急結剤供給装置吹付機用①</t>
    <phoneticPr fontId="3"/>
  </si>
  <si>
    <t>急結剤供給装置吹付機用②</t>
  </si>
  <si>
    <t>急結剤供給装置吹付機用②</t>
    <phoneticPr fontId="3"/>
  </si>
  <si>
    <t>ｺﾝｸﾘｰﾄ壁面ｶｯﾀ</t>
  </si>
  <si>
    <t>最大切断深さ：30cm級</t>
    <phoneticPr fontId="3"/>
  </si>
  <si>
    <t>最大切断深さ：50cm級</t>
    <phoneticPr fontId="3"/>
  </si>
  <si>
    <t>最大切断深さ：70cm級</t>
    <phoneticPr fontId="3"/>
  </si>
  <si>
    <t>ﾜｲﾔ接触長さ：2m</t>
    <phoneticPr fontId="3"/>
  </si>
  <si>
    <t>ﾜｲﾔ接触長さ：4m</t>
    <phoneticPr fontId="3"/>
  </si>
  <si>
    <t>ﾜｲﾔ接触長さ：6m</t>
    <phoneticPr fontId="3"/>
  </si>
  <si>
    <t>ｺﾝｸﾘｰﾄ壁面ｶｯﾀ①</t>
  </si>
  <si>
    <t>ｺﾝｸﾘｰﾄ壁面ｶｯﾀ①</t>
    <phoneticPr fontId="3"/>
  </si>
  <si>
    <t>ｺﾝｸﾘｰﾄ壁面ｶｯﾀ②</t>
  </si>
  <si>
    <t>ｺﾝｸﾘｰﾄ壁面ｶｯﾀ②</t>
    <phoneticPr fontId="3"/>
  </si>
  <si>
    <t>2016</t>
    <phoneticPr fontId="3"/>
  </si>
  <si>
    <t>コンクリートヘキメンカッタ</t>
    <phoneticPr fontId="3"/>
  </si>
  <si>
    <t>電動式ｳｫｰﾙｿｰ</t>
    <phoneticPr fontId="3"/>
  </si>
  <si>
    <t>油圧式ｳｫｰﾙｿｰ</t>
    <phoneticPr fontId="3"/>
  </si>
  <si>
    <t>直付式ﾜｲﾔｿｰ</t>
    <phoneticPr fontId="3"/>
  </si>
  <si>
    <t>ｶﾞｲﾄﾞ走行式ﾜｲﾔｿｰ</t>
    <phoneticPr fontId="3"/>
  </si>
  <si>
    <t>自走式ﾜｲﾔｿｰ</t>
    <phoneticPr fontId="3"/>
  </si>
  <si>
    <t>ｺﾝｸﾘｰﾄ静的破壊装置</t>
  </si>
  <si>
    <t>ｺﾝｸﾘｰﾄ静的破壊装置①</t>
  </si>
  <si>
    <t>ｺﾝｸﾘｰﾄ静的破壊装置①</t>
    <phoneticPr fontId="3"/>
  </si>
  <si>
    <t>ｺﾝｸﾘｰﾄ静的破壊装置②</t>
  </si>
  <si>
    <t>ｺﾝｸﾘｰﾄ静的破壊装置②</t>
    <phoneticPr fontId="3"/>
  </si>
  <si>
    <t>2017</t>
    <phoneticPr fontId="3"/>
  </si>
  <si>
    <t>コンクリートセイテキハカイソウチ</t>
    <phoneticPr fontId="3"/>
  </si>
  <si>
    <t>板ｼﾞｬｯｷ工法用機器</t>
    <phoneticPr fontId="3"/>
  </si>
  <si>
    <t>ｺﾝｸﾘｰﾄ床仕上ﾛﾎﾞｯﾄ</t>
  </si>
  <si>
    <t>ﾘﾓｺﾝ式</t>
    <phoneticPr fontId="3"/>
  </si>
  <si>
    <t>コンクリートユカシアゲロボット</t>
    <phoneticPr fontId="3"/>
  </si>
  <si>
    <t>2018</t>
    <phoneticPr fontId="3"/>
  </si>
  <si>
    <t>ｺﾝｸﾘｰﾄ床仕上ﾛﾎﾞｯﾄ①</t>
  </si>
  <si>
    <t>ｺﾝｸﾘｰﾄ床仕上ﾛﾎﾞｯﾄ①</t>
    <phoneticPr fontId="3"/>
  </si>
  <si>
    <t>薬剤散布機</t>
  </si>
  <si>
    <t>1.5kW級</t>
  </si>
  <si>
    <t>背負式</t>
    <phoneticPr fontId="3"/>
  </si>
  <si>
    <t>薬剤散布機①</t>
  </si>
  <si>
    <t>薬剤散布機①</t>
    <phoneticPr fontId="3"/>
  </si>
  <si>
    <t>薬剤散布機②</t>
  </si>
  <si>
    <t>薬剤散布機②</t>
    <phoneticPr fontId="3"/>
  </si>
  <si>
    <t>2037</t>
    <phoneticPr fontId="3"/>
  </si>
  <si>
    <t>ヤクザイサンプキ</t>
    <phoneticPr fontId="3"/>
  </si>
  <si>
    <t>種子吹付機</t>
  </si>
  <si>
    <t>車載式(種子専用)</t>
    <phoneticPr fontId="3"/>
  </si>
  <si>
    <t>車載式(客土用)</t>
    <phoneticPr fontId="3"/>
  </si>
  <si>
    <t>車載式(厚層植生基材吹付用)</t>
    <phoneticPr fontId="3"/>
  </si>
  <si>
    <t>種子吹付機①</t>
  </si>
  <si>
    <t>種子吹付機①</t>
    <phoneticPr fontId="3"/>
  </si>
  <si>
    <t>種子吹付機②</t>
  </si>
  <si>
    <t>種子吹付機②</t>
    <phoneticPr fontId="3"/>
  </si>
  <si>
    <t>2038</t>
    <phoneticPr fontId="3"/>
  </si>
  <si>
    <t>シュシフキツケキ</t>
    <phoneticPr fontId="3"/>
  </si>
  <si>
    <t>ﾄﾗｸﾀ用ｱﾀｯﾁﾒﾝﾄ</t>
  </si>
  <si>
    <t>ﾄﾗｸﾀ用ｱﾀｯﾁﾒﾝﾄ①</t>
  </si>
  <si>
    <t>ﾄﾗｸﾀ用ｱﾀｯﾁﾒﾝﾄ①</t>
    <phoneticPr fontId="3"/>
  </si>
  <si>
    <t>ﾄﾗｸﾀ用ｱﾀｯﾁﾒﾝﾄ②</t>
  </si>
  <si>
    <t>ﾄﾗｸﾀ用ｱﾀｯﾁﾒﾝﾄ②</t>
    <phoneticPr fontId="3"/>
  </si>
  <si>
    <t>2042</t>
    <phoneticPr fontId="3"/>
  </si>
  <si>
    <t>トラクタヨウアタッチメント</t>
    <phoneticPr fontId="3"/>
  </si>
  <si>
    <t>ﾃﾞｨｽｸﾊﾛ</t>
    <phoneticPr fontId="3"/>
  </si>
  <si>
    <t>ﾌﾞﾛｰﾄﾞｷｬｽﾀ</t>
    <phoneticPr fontId="3"/>
  </si>
  <si>
    <t>ﾗｲﾑｿﾜ(PTO駆動型)</t>
    <phoneticPr fontId="3"/>
  </si>
  <si>
    <t>作業幅：1.6～1.8m</t>
  </si>
  <si>
    <t>作業幅：1.9～2.7m</t>
  </si>
  <si>
    <t>作業幅：3～12m</t>
  </si>
  <si>
    <t>ﾍﾞﾝﾄﾅｲﾄﾐｷｻ</t>
  </si>
  <si>
    <t>1槽型</t>
    <phoneticPr fontId="3"/>
  </si>
  <si>
    <t>2槽型</t>
    <phoneticPr fontId="3"/>
  </si>
  <si>
    <t>2063</t>
    <phoneticPr fontId="3"/>
  </si>
  <si>
    <t>ベントナイトミキサ</t>
    <phoneticPr fontId="3"/>
  </si>
  <si>
    <t>ﾍﾞﾝﾄﾅｲﾄﾐｷｻ①</t>
  </si>
  <si>
    <t>ﾍﾞﾝﾄﾅｲﾄﾐｷｻ①</t>
    <phoneticPr fontId="3"/>
  </si>
  <si>
    <t>ﾍﾞﾝﾄﾅｲﾄﾐｷｻ②</t>
  </si>
  <si>
    <t>ﾍﾞﾝﾄﾅｲﾄﾐｷｻ②</t>
    <phoneticPr fontId="3"/>
  </si>
  <si>
    <t>水槽(一般工事用)</t>
  </si>
  <si>
    <t>鋼板製簡易水槽</t>
    <phoneticPr fontId="3"/>
  </si>
  <si>
    <t>容量：3m3</t>
  </si>
  <si>
    <t>容量：5m3</t>
  </si>
  <si>
    <t>容量：10m3</t>
  </si>
  <si>
    <t>容量：20m3</t>
  </si>
  <si>
    <t>容量：30m3</t>
  </si>
  <si>
    <t>2065</t>
    <phoneticPr fontId="3"/>
  </si>
  <si>
    <t>スイソウイッパンコウジヨウ</t>
    <phoneticPr fontId="3"/>
  </si>
  <si>
    <t>水槽一般工事用①</t>
  </si>
  <si>
    <t>水槽一般工事用①</t>
    <phoneticPr fontId="3"/>
  </si>
  <si>
    <t>水槽一般工事用②</t>
  </si>
  <si>
    <t>水槽一般工事用②</t>
    <phoneticPr fontId="3"/>
  </si>
  <si>
    <t>工事用信号機</t>
  </si>
  <si>
    <t>60W×2</t>
  </si>
  <si>
    <t>2灯式</t>
    <phoneticPr fontId="3"/>
  </si>
  <si>
    <t>2074</t>
    <phoneticPr fontId="3"/>
  </si>
  <si>
    <t>コウジヨウシンゴウキ</t>
    <phoneticPr fontId="3"/>
  </si>
  <si>
    <t>工事用信号機①</t>
  </si>
  <si>
    <t>工事用信号機①</t>
    <phoneticPr fontId="3"/>
  </si>
  <si>
    <t>工事用信号機②</t>
  </si>
  <si>
    <t>工事用信号機②</t>
    <phoneticPr fontId="3"/>
  </si>
  <si>
    <t>ﾀｰﾝﾃｰﾌﾞﾙ</t>
  </si>
  <si>
    <t>積載質量：4t車用</t>
  </si>
  <si>
    <t>積載質量：8t車用</t>
  </si>
  <si>
    <t>積載質量：10t車用</t>
  </si>
  <si>
    <t>積載質量：30t車用</t>
  </si>
  <si>
    <t>ﾀｰﾝﾃｰﾌﾞﾙ①</t>
  </si>
  <si>
    <t>ﾀｰﾝﾃｰﾌﾞﾙ①</t>
    <phoneticPr fontId="3"/>
  </si>
  <si>
    <t>ﾀｰﾝﾃｰﾌﾞﾙ②</t>
  </si>
  <si>
    <t>ﾀｰﾝﾃｰﾌﾞﾙ②</t>
    <phoneticPr fontId="3"/>
  </si>
  <si>
    <t>2075</t>
    <phoneticPr fontId="3"/>
  </si>
  <si>
    <t>ターンテーブル</t>
    <phoneticPr fontId="3"/>
  </si>
  <si>
    <t>ﾚｰﾙ設備</t>
  </si>
  <si>
    <t>22kg/m級</t>
  </si>
  <si>
    <t>15kg/m級</t>
  </si>
  <si>
    <t>15kg/m(100m当たり)</t>
    <phoneticPr fontId="3"/>
  </si>
  <si>
    <t>22kg/m(100m当たり)</t>
    <phoneticPr fontId="3"/>
  </si>
  <si>
    <t>30kg/m(100m当たり)</t>
    <phoneticPr fontId="3"/>
  </si>
  <si>
    <t>【れ】</t>
    <phoneticPr fontId="3"/>
  </si>
  <si>
    <t>2076</t>
    <phoneticPr fontId="3"/>
  </si>
  <si>
    <t>レールセツビ</t>
    <phoneticPr fontId="3"/>
  </si>
  <si>
    <t>ﾚｰﾙ設備①</t>
  </si>
  <si>
    <t>ﾚｰﾙ設備①</t>
    <phoneticPr fontId="3"/>
  </si>
  <si>
    <t>ﾚｰﾙ設備②</t>
  </si>
  <si>
    <t>ﾚｰﾙ設備②</t>
    <phoneticPr fontId="3"/>
  </si>
  <si>
    <t>軌条(単線)</t>
    <phoneticPr fontId="3"/>
  </si>
  <si>
    <t>分岐線(固定式)</t>
    <phoneticPr fontId="3"/>
  </si>
  <si>
    <t>分岐線(移動式)</t>
    <phoneticPr fontId="3"/>
  </si>
  <si>
    <t>ﾎﾟｰﾀﾌﾞﾙ形</t>
    <phoneticPr fontId="3"/>
  </si>
  <si>
    <t>乾燥量：5kg</t>
    <phoneticPr fontId="3"/>
  </si>
  <si>
    <t>乾燥量：10kg</t>
    <phoneticPr fontId="3"/>
  </si>
  <si>
    <t>2082</t>
    <phoneticPr fontId="3"/>
  </si>
  <si>
    <t>ヨウセツボウカンソウキ</t>
    <phoneticPr fontId="3"/>
  </si>
  <si>
    <t>やぐら装置</t>
  </si>
  <si>
    <t>2086</t>
    <phoneticPr fontId="3"/>
  </si>
  <si>
    <t>ヤグラソウチ</t>
    <phoneticPr fontId="3"/>
  </si>
  <si>
    <t>能力：0.5t</t>
    <phoneticPr fontId="3"/>
  </si>
  <si>
    <t>やぐら装置①</t>
  </si>
  <si>
    <t>やぐら装置①</t>
    <phoneticPr fontId="3"/>
  </si>
  <si>
    <t>やぐら装置②</t>
  </si>
  <si>
    <t>やぐら装置②</t>
    <phoneticPr fontId="3"/>
  </si>
  <si>
    <t>ﾄﾗｯｸ式ｱｰｽｵｰｶﾞ</t>
  </si>
  <si>
    <t>建柱車</t>
    <phoneticPr fontId="3"/>
  </si>
  <si>
    <t>2088</t>
    <phoneticPr fontId="3"/>
  </si>
  <si>
    <t>トラックシキアースオーガ</t>
    <phoneticPr fontId="3"/>
  </si>
  <si>
    <t>ﾄﾗｯｸ式ｱｰｽｵｰｶﾞ①</t>
  </si>
  <si>
    <t>ﾄﾗｯｸ式ｱｰｽｵｰｶﾞ①</t>
    <phoneticPr fontId="3"/>
  </si>
  <si>
    <t>ﾄﾗｯｸ式ｱｰｽｵｰｶﾞ②</t>
  </si>
  <si>
    <t>ﾄﾗｯｸ式ｱｰｽｵｰｶﾞ②</t>
    <phoneticPr fontId="3"/>
  </si>
  <si>
    <t>ﾓﾝｹﾝ</t>
  </si>
  <si>
    <t>質量：0.5t</t>
  </si>
  <si>
    <t>質量：0.75t</t>
  </si>
  <si>
    <t>質量：1.0t</t>
  </si>
  <si>
    <t>質量：2.0t</t>
  </si>
  <si>
    <t>質量：3.0t</t>
  </si>
  <si>
    <t>質量：5.0t</t>
  </si>
  <si>
    <t>ﾓﾝｹﾝ①</t>
  </si>
  <si>
    <t>ﾓﾝｹﾝ①</t>
    <phoneticPr fontId="3"/>
  </si>
  <si>
    <t>モンケン</t>
    <phoneticPr fontId="3"/>
  </si>
  <si>
    <t>汚濁防止枠</t>
  </si>
  <si>
    <t>オダクボウシワク</t>
    <phoneticPr fontId="3"/>
  </si>
  <si>
    <t>汚濁防止枠①</t>
  </si>
  <si>
    <t>汚濁防止枠①</t>
    <phoneticPr fontId="3"/>
  </si>
  <si>
    <t>油圧ﾊﾝﾏ(単体)</t>
  </si>
  <si>
    <t>油圧ﾊﾝﾏ単体①</t>
  </si>
  <si>
    <t>油圧ﾊﾝﾏ単体①</t>
    <phoneticPr fontId="3"/>
  </si>
  <si>
    <t>油圧ﾊﾝﾏ単体②</t>
  </si>
  <si>
    <t>油圧ﾊﾝﾏ単体②</t>
    <phoneticPr fontId="3"/>
  </si>
  <si>
    <t>直杭用</t>
    <phoneticPr fontId="3"/>
  </si>
  <si>
    <t>0502</t>
    <phoneticPr fontId="3"/>
  </si>
  <si>
    <t>ユアツハンマタンタイ</t>
    <phoneticPr fontId="3"/>
  </si>
  <si>
    <t>ｱｰｽｵｰｶﾞ(単体)</t>
  </si>
  <si>
    <t>0505</t>
    <phoneticPr fontId="3"/>
  </si>
  <si>
    <t>アースオーガタンタイ</t>
    <phoneticPr fontId="3"/>
  </si>
  <si>
    <t>ｱｰｽｵｰｶﾞ単体①</t>
  </si>
  <si>
    <t>ｱｰｽｵｰｶﾞ単体①</t>
    <phoneticPr fontId="3"/>
  </si>
  <si>
    <t>ｱｰｽｵｰｶﾞ単体②</t>
  </si>
  <si>
    <t>ｱｰｽｵｰｶﾞ単体②</t>
    <phoneticPr fontId="3"/>
  </si>
  <si>
    <t>単軸式・電動式</t>
    <phoneticPr fontId="3"/>
  </si>
  <si>
    <t>単軸式・油圧式</t>
    <phoneticPr fontId="3"/>
  </si>
  <si>
    <t>三軸式</t>
    <phoneticPr fontId="3"/>
  </si>
  <si>
    <t>ｱｰｽｵｰｶﾞ中掘式</t>
    <phoneticPr fontId="3"/>
  </si>
  <si>
    <t>ｱｰｽｵｰｶﾞ併用鋼矢板圧入機</t>
    <phoneticPr fontId="3"/>
  </si>
  <si>
    <t>【単軸式・油圧式】</t>
    <phoneticPr fontId="3"/>
  </si>
  <si>
    <t>【ｱｰｽｵｰｶﾞ中掘式】</t>
    <phoneticPr fontId="3"/>
  </si>
  <si>
    <t>【付属機器（ｱｰｽｵｰｶﾞ併用鋼矢板圧入機）】</t>
    <phoneticPr fontId="3"/>
  </si>
  <si>
    <t>クサカリキ</t>
  </si>
  <si>
    <t>シンドウローラ(ドコウヨウ)</t>
  </si>
  <si>
    <t>シンドウローラ(ホソウヨウ)</t>
  </si>
  <si>
    <t>中小型ﾄﾗｯｸ①</t>
  </si>
  <si>
    <t>中小型ﾄﾗｯｸ②</t>
  </si>
  <si>
    <t>チュウコガタトラック（ダブルキャブ）</t>
  </si>
  <si>
    <t>ﾄﾗｯｸ①</t>
  </si>
  <si>
    <t>ﾄﾗｯｸ②</t>
  </si>
  <si>
    <t>発動発電機①</t>
  </si>
  <si>
    <t>発動発電機②</t>
  </si>
  <si>
    <t>ハツドウハツデンキ</t>
  </si>
  <si>
    <t>ﾎｲｰﾙﾛｰﾀﾞ①</t>
  </si>
  <si>
    <t>ﾎｲｰﾙﾛｰﾀﾞ②</t>
  </si>
  <si>
    <t>空気圧縮機①</t>
  </si>
  <si>
    <t>空気圧縮機②</t>
  </si>
  <si>
    <t>空気圧縮機③</t>
  </si>
  <si>
    <t>クウキアッシュクキ</t>
  </si>
  <si>
    <t>油圧式鋼管圧入引抜機</t>
  </si>
  <si>
    <t>0521</t>
    <phoneticPr fontId="3"/>
  </si>
  <si>
    <t>ユアツシキコウカンアツニュウヒキヌキキ</t>
    <phoneticPr fontId="3"/>
  </si>
  <si>
    <t>油圧式鋼管圧入引抜機①</t>
  </si>
  <si>
    <t>油圧式鋼管圧入引抜機①</t>
    <phoneticPr fontId="3"/>
  </si>
  <si>
    <t>油圧式鋼管圧入引抜機②</t>
  </si>
  <si>
    <t>油圧式鋼管圧入引抜機②</t>
    <phoneticPr fontId="3"/>
  </si>
  <si>
    <t>4本ｼﾞｬｯｷ式</t>
    <phoneticPr fontId="3"/>
  </si>
  <si>
    <t>揺動型ｵｰﾙｹｰｼﾝｸﾞ掘削機</t>
  </si>
  <si>
    <t>ﾘﾊﾞｰｽｻｰｷｭﾚｰｼｮﾝﾄﾞﾘﾙ</t>
  </si>
  <si>
    <t>ﾛｰﾀﾘﾃｰﾌﾞﾙ式</t>
    <phoneticPr fontId="3"/>
  </si>
  <si>
    <t>ﾄｯﾌﾟﾄﾞﾗｲﾌﾞ式</t>
    <phoneticPr fontId="3"/>
  </si>
  <si>
    <t>付属機器</t>
    <phoneticPr fontId="3"/>
  </si>
  <si>
    <t>【り】</t>
    <phoneticPr fontId="3"/>
  </si>
  <si>
    <t>0533</t>
    <phoneticPr fontId="3"/>
  </si>
  <si>
    <t>リバースサーキュレーションドリル</t>
    <phoneticPr fontId="3"/>
  </si>
  <si>
    <t>ﾘﾊﾞｰｽｻｰｷｭﾚｰｼｮﾝﾄﾞﾘﾙ①</t>
  </si>
  <si>
    <t>ﾘﾊﾞｰｽｻｰｷｭﾚｰｼｮﾝﾄﾞﾘﾙ①</t>
    <phoneticPr fontId="3"/>
  </si>
  <si>
    <t>ﾘﾊﾞｰｽｻｰｷｭﾚｰｼｮﾝﾄﾞﾘﾙ②</t>
  </si>
  <si>
    <t>ｸﾞﾗｳﾄ流量･圧力測定装置</t>
  </si>
  <si>
    <t>1706</t>
    <phoneticPr fontId="3"/>
  </si>
  <si>
    <t>グラウトリュウリョウアツリョクソクテイソウチ</t>
    <phoneticPr fontId="3"/>
  </si>
  <si>
    <t>ｸﾞﾗｳﾄ流量･圧力測定装置①</t>
  </si>
  <si>
    <t>ｸﾞﾗｳﾄ流量･圧力測定装置①</t>
    <phoneticPr fontId="3"/>
  </si>
  <si>
    <t>ｸﾞﾗｳﾄ流量･圧力測定装置②</t>
  </si>
  <si>
    <t>ｸﾞﾗｳﾄ流量･圧力測定装置②</t>
    <phoneticPr fontId="3"/>
  </si>
  <si>
    <t>記録式</t>
    <phoneticPr fontId="3"/>
  </si>
  <si>
    <t>沈下･傾斜測定機器</t>
  </si>
  <si>
    <t>[傾斜計]</t>
  </si>
  <si>
    <t>[沈下･傾斜兼用警報記録装置]</t>
  </si>
  <si>
    <t>[ﾃﾞｼﾞﾀﾙ・自動計測装置]</t>
  </si>
  <si>
    <t>沈下計</t>
    <phoneticPr fontId="3"/>
  </si>
  <si>
    <t>傾斜計</t>
    <phoneticPr fontId="3"/>
  </si>
  <si>
    <t>ﾃﾞｼﾞﾀﾙ・自動計測装置</t>
    <phoneticPr fontId="3"/>
  </si>
  <si>
    <t>【沈下計】</t>
    <phoneticPr fontId="3"/>
  </si>
  <si>
    <t>〔水盛式用水槽(自動給水装置付)〕</t>
    <phoneticPr fontId="3"/>
  </si>
  <si>
    <t>〔水圧式〕測定範囲：±50～500mm</t>
    <phoneticPr fontId="3"/>
  </si>
  <si>
    <t>〔水盛式本体〕測定範囲：±20,50mm</t>
    <phoneticPr fontId="3"/>
  </si>
  <si>
    <t>〔振り子式〕測定範囲：±1,5,10度</t>
    <phoneticPr fontId="3"/>
  </si>
  <si>
    <t>〔6打点記録用〕上下限の警報付</t>
    <phoneticPr fontId="3"/>
  </si>
  <si>
    <t>〔12打点記録用〕上下限の警報付</t>
    <phoneticPr fontId="3"/>
  </si>
  <si>
    <t>1709</t>
    <phoneticPr fontId="3"/>
  </si>
  <si>
    <t>チンカケイシャソクテイキキ</t>
    <phoneticPr fontId="3"/>
  </si>
  <si>
    <t>沈下･傾斜測定機器①</t>
  </si>
  <si>
    <t>沈下･傾斜測定機器①</t>
    <phoneticPr fontId="3"/>
  </si>
  <si>
    <t>沈下･傾斜測定機器②</t>
  </si>
  <si>
    <t>沈下･傾斜測定機器②</t>
    <phoneticPr fontId="3"/>
  </si>
  <si>
    <t>粉塵計</t>
  </si>
  <si>
    <t>測定範囲：0.001～4mg/m3</t>
    <phoneticPr fontId="3"/>
  </si>
  <si>
    <t>1710</t>
    <phoneticPr fontId="3"/>
  </si>
  <si>
    <t>フンジンケイ</t>
    <phoneticPr fontId="3"/>
  </si>
  <si>
    <t>粉塵計①</t>
  </si>
  <si>
    <t>粉塵計①</t>
    <phoneticPr fontId="3"/>
  </si>
  <si>
    <t>粉塵計②</t>
  </si>
  <si>
    <t>粉塵計②</t>
    <phoneticPr fontId="3"/>
  </si>
  <si>
    <t>自動測量機器</t>
  </si>
  <si>
    <t>ｼｰﾙﾄﾞ工事用</t>
    <phoneticPr fontId="3"/>
  </si>
  <si>
    <t>自動測量機器①</t>
  </si>
  <si>
    <t>自動測量機器①</t>
    <phoneticPr fontId="3"/>
  </si>
  <si>
    <t>1712</t>
    <phoneticPr fontId="3"/>
  </si>
  <si>
    <t>ジドウソクリョウキキ</t>
    <phoneticPr fontId="3"/>
  </si>
  <si>
    <t>RI水分密度計</t>
  </si>
  <si>
    <t>1714</t>
    <phoneticPr fontId="3"/>
  </si>
  <si>
    <t>アールアイスイブンミツドケイ</t>
    <phoneticPr fontId="3"/>
  </si>
  <si>
    <t>透過型</t>
    <phoneticPr fontId="3"/>
  </si>
  <si>
    <t>湿潤密度：1～2.5t/m3</t>
    <phoneticPr fontId="3"/>
  </si>
  <si>
    <t>RI水分密度計①</t>
  </si>
  <si>
    <t>RI水分密度計①</t>
    <phoneticPr fontId="3"/>
  </si>
  <si>
    <t>RI水分密度計②</t>
  </si>
  <si>
    <t>RI水分密度計②</t>
    <phoneticPr fontId="3"/>
  </si>
  <si>
    <t>超音波探傷装置</t>
  </si>
  <si>
    <t>標準用</t>
    <phoneticPr fontId="3"/>
  </si>
  <si>
    <t>ﾁｬﾝﾈﾙ数：1</t>
    <phoneticPr fontId="3"/>
  </si>
  <si>
    <t>ﾁｬﾝﾈﾙ数：2</t>
    <phoneticPr fontId="3"/>
  </si>
  <si>
    <t>1715</t>
    <phoneticPr fontId="3"/>
  </si>
  <si>
    <t>チョウオンパタンショウソウチ</t>
    <phoneticPr fontId="3"/>
  </si>
  <si>
    <t>超音波探傷装置①</t>
  </si>
  <si>
    <t>超音波探傷装置①</t>
    <phoneticPr fontId="3"/>
  </si>
  <si>
    <t>超音波探傷装置②</t>
  </si>
  <si>
    <t>超音波探傷装置②</t>
    <phoneticPr fontId="3"/>
  </si>
  <si>
    <t>ﾀﾞｳﾝｻﾞﾎｰﾙﾊﾝﾏ</t>
  </si>
  <si>
    <t>0602</t>
    <phoneticPr fontId="3"/>
  </si>
  <si>
    <t>ダウンザホールハンマ</t>
    <phoneticPr fontId="3"/>
  </si>
  <si>
    <t>ﾀﾞｳﾝｻﾞﾎｰﾙﾊﾝﾏ①</t>
  </si>
  <si>
    <t>ﾀﾞｳﾝｻﾞﾎｰﾙﾊﾝﾏ①</t>
    <phoneticPr fontId="3"/>
  </si>
  <si>
    <t>ﾀﾞｳﾝｻﾞﾎｰﾙﾊﾝﾏ②</t>
  </si>
  <si>
    <t>ﾀﾞｳﾝｻﾞﾎｰﾙﾊﾝﾏ②</t>
    <phoneticPr fontId="3"/>
  </si>
  <si>
    <t>自由断面ﾄﾝﾈﾙ掘削機</t>
  </si>
  <si>
    <t>自由断面ﾄﾝﾈﾙ掘削機①</t>
  </si>
  <si>
    <t>自由断面ﾄﾝﾈﾙ掘削機①</t>
    <phoneticPr fontId="3"/>
  </si>
  <si>
    <t>自由断面ﾄﾝﾈﾙ掘削機②</t>
  </si>
  <si>
    <t>自由断面ﾄﾝﾈﾙ掘削機②</t>
    <phoneticPr fontId="3"/>
  </si>
  <si>
    <t>0612</t>
    <phoneticPr fontId="3"/>
  </si>
  <si>
    <t>ジユウダンメントンネルクッサクキ</t>
    <phoneticPr fontId="3"/>
  </si>
  <si>
    <t>ｽﾞﾘ積機</t>
  </si>
  <si>
    <t>ﾊﾞｹｯﾄ容量(山積)：3.0m3</t>
  </si>
  <si>
    <t>ｽﾞﾘ積機①</t>
  </si>
  <si>
    <t>ｽﾞﾘ積機①</t>
    <phoneticPr fontId="3"/>
  </si>
  <si>
    <t>ｽﾞﾘ積機②</t>
  </si>
  <si>
    <t>ｽﾞﾘ積機②</t>
    <phoneticPr fontId="3"/>
  </si>
  <si>
    <t>0617</t>
    <phoneticPr fontId="3"/>
  </si>
  <si>
    <t>ズリツミキ</t>
    <phoneticPr fontId="3"/>
  </si>
  <si>
    <t>【ｸﾛｰﾗ式･ﾊﾞｯｸﾎｳ・ｺﾝﾍﾞｱ付】</t>
    <phoneticPr fontId="3"/>
  </si>
  <si>
    <t>ｽﾞﾘ積込・運搬機</t>
  </si>
  <si>
    <t>ｽﾞﾘ積込・運搬機①</t>
  </si>
  <si>
    <t>ｽﾞﾘ積込・運搬機①</t>
    <phoneticPr fontId="3"/>
  </si>
  <si>
    <t>ｽﾞﾘ積込・運搬機②</t>
  </si>
  <si>
    <t>ｽﾞﾘ積込・運搬機②</t>
    <phoneticPr fontId="3"/>
  </si>
  <si>
    <t>0618</t>
    <phoneticPr fontId="3"/>
  </si>
  <si>
    <t>ズリツミコミウンパンキ</t>
    <phoneticPr fontId="3"/>
  </si>
  <si>
    <t>ﾛｰﾄﾞﾎｳﾙﾀﾞﾝﾌﾟ</t>
    <phoneticPr fontId="3"/>
  </si>
  <si>
    <t>ﾊﾞｹｯﾄ容量(山積)：1.7m3</t>
  </si>
  <si>
    <t>ﾊﾞｹｯﾄ容量(山積)：2.0m3</t>
  </si>
  <si>
    <t>ﾊﾞｹｯﾄ容量(山積)：3.8m3</t>
  </si>
  <si>
    <t>ｺﾝｸﾘｰﾄ吹付機(NATM用機械)</t>
    <rPh sb="14" eb="15">
      <t>ヨウ</t>
    </rPh>
    <rPh sb="15" eb="17">
      <t>キカイ</t>
    </rPh>
    <phoneticPr fontId="3"/>
  </si>
  <si>
    <t>ｺﾝｸﾘｰﾄ吹付機NATM用①</t>
    <rPh sb="13" eb="14">
      <t>ヨウ</t>
    </rPh>
    <phoneticPr fontId="3"/>
  </si>
  <si>
    <t>ｺﾝｸﾘｰﾄ吹付機NATM用②</t>
    <rPh sb="13" eb="14">
      <t>ヨウ</t>
    </rPh>
    <phoneticPr fontId="3"/>
  </si>
  <si>
    <t>0625</t>
    <phoneticPr fontId="3"/>
  </si>
  <si>
    <t>コンクリートフキツケキナトミョウキカイ</t>
    <phoneticPr fontId="3"/>
  </si>
  <si>
    <t>湿式吹付・R一体</t>
    <phoneticPr fontId="3"/>
  </si>
  <si>
    <t>湿式吹付・R一体・C搭載</t>
    <phoneticPr fontId="3"/>
  </si>
  <si>
    <t>湿式吹付・R一体・ｴﾚｸﾀ型</t>
    <phoneticPr fontId="3"/>
  </si>
  <si>
    <t>湿式吹付・R一体・C搭載・ｴﾚｸﾀ型</t>
    <phoneticPr fontId="3"/>
  </si>
  <si>
    <t>支保工建込ｴﾚｸﾀ</t>
  </si>
  <si>
    <t>1.0t×2ﾌﾞｰﾑ</t>
  </si>
  <si>
    <t>0626</t>
    <phoneticPr fontId="3"/>
  </si>
  <si>
    <t>シホコウタテコミエレクタ</t>
    <phoneticPr fontId="3"/>
  </si>
  <si>
    <t>支保工建込ｴﾚｸﾀ①</t>
  </si>
  <si>
    <t>支保工建込ｴﾚｸﾀ①</t>
    <phoneticPr fontId="3"/>
  </si>
  <si>
    <t>支保工建込ｴﾚｸﾀ②</t>
  </si>
  <si>
    <t>支保工建込ｴﾚｸﾀ②</t>
    <phoneticPr fontId="3"/>
  </si>
  <si>
    <t>ﾄﾝﾈﾙ断面測定器</t>
  </si>
  <si>
    <t>変形変位測定用</t>
    <phoneticPr fontId="3"/>
  </si>
  <si>
    <t>ﾄﾝﾈﾙ断面測定器①</t>
  </si>
  <si>
    <t>ﾄﾝﾈﾙ断面測定器①</t>
    <phoneticPr fontId="3"/>
  </si>
  <si>
    <t>0628</t>
    <phoneticPr fontId="3"/>
  </si>
  <si>
    <t>トンネルダンメンソクテイキ</t>
    <phoneticPr fontId="3"/>
  </si>
  <si>
    <t>ｼｰﾙﾄﾞﾏｼﾝ用機器</t>
  </si>
  <si>
    <t>[ｼｰﾙﾄﾞｼﾞｬｯｷ]</t>
  </si>
  <si>
    <t>[ﾊﾟﾜｰﾕﾆｯﾄ]</t>
  </si>
  <si>
    <t>[ｶｯﾀﾍｯﾄﾞ駆動ﾓｰﾀ(油圧式)]</t>
  </si>
  <si>
    <t>[ｶｯﾀﾍｯﾄﾞ駆動ﾓｰﾀ(電動式・減速機付)]</t>
  </si>
  <si>
    <t>ｼｰﾙﾄﾞｼﾞｬｯｷ</t>
    <phoneticPr fontId="3"/>
  </si>
  <si>
    <t>ﾊﾟﾜｰﾕﾆｯﾄ</t>
    <phoneticPr fontId="3"/>
  </si>
  <si>
    <t>ｶｯﾀﾍｯﾄﾞ駆動ﾓｰﾀ(油圧式)</t>
    <phoneticPr fontId="3"/>
  </si>
  <si>
    <t>ｶｯﾀﾍｯﾄﾞ駆動ﾓｰﾀ(電動式・減速機付)</t>
    <phoneticPr fontId="3"/>
  </si>
  <si>
    <t>ｼｰﾙﾄﾞﾏｼﾝ用機器①</t>
  </si>
  <si>
    <t>ｼｰﾙﾄﾞﾏｼﾝ用機器①</t>
    <phoneticPr fontId="3"/>
  </si>
  <si>
    <t>ｼｰﾙﾄﾞﾏｼﾝ用機器②</t>
  </si>
  <si>
    <t>ｼｰﾙﾄﾞﾏｼﾝ用機器②</t>
    <phoneticPr fontId="3"/>
  </si>
  <si>
    <t>0650</t>
    <phoneticPr fontId="3"/>
  </si>
  <si>
    <t>シールドマシンヨウキキ</t>
    <phoneticPr fontId="3"/>
  </si>
  <si>
    <t>土砂搬送・積込装置</t>
  </si>
  <si>
    <t>[ｸﾞﾗﾌﾞﾎｯﾊﾟ]</t>
  </si>
  <si>
    <t>[ｸﾞﾗﾌﾞﾘﾌﾀ]</t>
  </si>
  <si>
    <t>[ﾍﾞﾙﾄｺﾝﾍﾞﾔ]</t>
  </si>
  <si>
    <t>ﾊﾞｹｯﾄ容量：1.0m3</t>
  </si>
  <si>
    <t>ﾊﾞｹｯﾄ容量：1.6m3</t>
  </si>
  <si>
    <t>ﾊﾞｹｯﾄ容量：2.2m3</t>
  </si>
  <si>
    <t>土砂搬送・積込装置①</t>
  </si>
  <si>
    <t>土砂搬送・積込装置①</t>
    <phoneticPr fontId="3"/>
  </si>
  <si>
    <t>土砂搬送・積込装置②</t>
  </si>
  <si>
    <t>土砂搬送・積込装置②</t>
    <phoneticPr fontId="3"/>
  </si>
  <si>
    <t>0661</t>
    <phoneticPr fontId="3"/>
  </si>
  <si>
    <t>ドシャハンソウツミコミキカイ</t>
    <phoneticPr fontId="3"/>
  </si>
  <si>
    <t>バックホウクローラカタ</t>
    <phoneticPr fontId="3"/>
  </si>
  <si>
    <t>ﾌﾟﾙﾀﾞｳﾝ用④
分類ｺｰﾄﾞ(大中)</t>
    <rPh sb="7" eb="8">
      <t>ヨウ</t>
    </rPh>
    <rPh sb="10" eb="12">
      <t>ブンルイ</t>
    </rPh>
    <rPh sb="17" eb="18">
      <t>ダイ</t>
    </rPh>
    <rPh sb="18" eb="19">
      <t>チュウ</t>
    </rPh>
    <phoneticPr fontId="3"/>
  </si>
  <si>
    <t>　　</t>
  </si>
  <si>
    <t>【あ】</t>
  </si>
  <si>
    <t>【い】</t>
  </si>
  <si>
    <t>【う】</t>
  </si>
  <si>
    <t>【え】</t>
  </si>
  <si>
    <t>【お】</t>
  </si>
  <si>
    <t>【か】</t>
  </si>
  <si>
    <t>【き】</t>
  </si>
  <si>
    <t>【く】</t>
  </si>
  <si>
    <t>【け】</t>
  </si>
  <si>
    <t>【こ】</t>
  </si>
  <si>
    <t>【さ】</t>
  </si>
  <si>
    <t>【し】</t>
  </si>
  <si>
    <t>【す】</t>
  </si>
  <si>
    <t>【せ】</t>
  </si>
  <si>
    <t>【そ】</t>
  </si>
  <si>
    <t>【た】</t>
  </si>
  <si>
    <t>【ち】</t>
  </si>
  <si>
    <t>【て】</t>
  </si>
  <si>
    <t>【と】</t>
  </si>
  <si>
    <t>【に】</t>
  </si>
  <si>
    <t>【は】</t>
  </si>
  <si>
    <t>【ひ】</t>
  </si>
  <si>
    <t>【ふ】</t>
  </si>
  <si>
    <t>【へ】</t>
  </si>
  <si>
    <t>【ほ】</t>
  </si>
  <si>
    <t>【ま】</t>
  </si>
  <si>
    <t>【も】</t>
  </si>
  <si>
    <t>【や】</t>
  </si>
  <si>
    <t>【ゆ】</t>
  </si>
  <si>
    <t>【よ】</t>
  </si>
  <si>
    <t>【ら】</t>
  </si>
  <si>
    <t>【り】</t>
  </si>
  <si>
    <t>【れ】</t>
  </si>
  <si>
    <t>【ろ】</t>
  </si>
  <si>
    <t>振動ﾛｰﾗ舗装用</t>
    <rPh sb="5" eb="7">
      <t>ホソウ</t>
    </rPh>
    <rPh sb="7" eb="8">
      <t>ヨウ</t>
    </rPh>
    <phoneticPr fontId="3"/>
  </si>
  <si>
    <t>振動ﾛｰﾗ土工用</t>
    <rPh sb="5" eb="6">
      <t>ツチ</t>
    </rPh>
    <rPh sb="6" eb="7">
      <t>コウ</t>
    </rPh>
    <rPh sb="7" eb="8">
      <t>ヨウ</t>
    </rPh>
    <phoneticPr fontId="3"/>
  </si>
  <si>
    <t>ｺﾝｸﾘｰﾄ吹付機NATM用機械</t>
    <rPh sb="13" eb="14">
      <t>ヨウ</t>
    </rPh>
    <rPh sb="14" eb="16">
      <t>キカイ</t>
    </rPh>
    <phoneticPr fontId="3"/>
  </si>
  <si>
    <t>ﾊﾞｯｸﾎｳﾎｲｰﾙ型</t>
    <rPh sb="10" eb="11">
      <t>カタ</t>
    </rPh>
    <phoneticPr fontId="3"/>
  </si>
  <si>
    <t>ｸﾞﾗﾌﾞﾎｯﾊﾟ</t>
    <phoneticPr fontId="3"/>
  </si>
  <si>
    <t>ｸﾞﾗﾌﾞﾘﾌﾀ</t>
    <phoneticPr fontId="3"/>
  </si>
  <si>
    <t>ﾍﾞﾙﾄｺﾝﾍﾞﾔ</t>
    <phoneticPr fontId="3"/>
  </si>
  <si>
    <t>処理能力：30m3/h</t>
  </si>
  <si>
    <t>処理能力：60m3/h</t>
  </si>
  <si>
    <t>処理能力：100m3/h</t>
  </si>
  <si>
    <t>処理能力：150m3/h</t>
  </si>
  <si>
    <t>処理能力：40m3/h</t>
  </si>
  <si>
    <t>【加圧脱水機(ﾌｨﾙﾀﾌﾟﾚｽ式)】</t>
    <phoneticPr fontId="3"/>
  </si>
  <si>
    <t>ろ過面積：17m2</t>
  </si>
  <si>
    <t>ろ過面積：34m2</t>
  </si>
  <si>
    <t>ろ過面積：49m2</t>
  </si>
  <si>
    <t>ろ過面積：63m2</t>
  </si>
  <si>
    <t>ﾎﾟｰﾀﾌﾞﾙ型・機械処理沈殿方式・脱水機付</t>
    <phoneticPr fontId="3"/>
  </si>
  <si>
    <t>ﾎﾟｰﾀﾌﾞﾙ型・機械処理沈殿方式</t>
    <phoneticPr fontId="3"/>
  </si>
  <si>
    <t>加圧脱水機(ﾌｨﾙﾀﾌﾟﾚｽ式)</t>
    <phoneticPr fontId="3"/>
  </si>
  <si>
    <t>中和処理装置(炭酸ｶﾞｽ式)</t>
    <phoneticPr fontId="3"/>
  </si>
  <si>
    <t>監視装置(定置記録式)</t>
    <phoneticPr fontId="3"/>
  </si>
  <si>
    <t>濁水処理装置①</t>
  </si>
  <si>
    <t>濁水処理装置①</t>
    <phoneticPr fontId="3"/>
  </si>
  <si>
    <t>濁水処理装置②</t>
  </si>
  <si>
    <t>濁水処理装置②</t>
    <phoneticPr fontId="3"/>
  </si>
  <si>
    <t>濁水処理装置</t>
    <phoneticPr fontId="3"/>
  </si>
  <si>
    <t>0665</t>
    <phoneticPr fontId="3"/>
  </si>
  <si>
    <t>ダクスイショリソウチ</t>
    <phoneticPr fontId="3"/>
  </si>
  <si>
    <t>ｽﾞﾘ鋼車</t>
  </si>
  <si>
    <t>積載容量：1m3</t>
  </si>
  <si>
    <t>積載容量：2m3</t>
  </si>
  <si>
    <t>積載容量：3m3</t>
  </si>
  <si>
    <t>積載容量：4.5m3</t>
  </si>
  <si>
    <t>積載容量：6m3</t>
  </si>
  <si>
    <t>積載容量：6～8m3</t>
  </si>
  <si>
    <t>0672</t>
    <phoneticPr fontId="3"/>
  </si>
  <si>
    <t>ズリコウシャ</t>
    <phoneticPr fontId="3"/>
  </si>
  <si>
    <t>ｽﾞﾘ鋼車①</t>
  </si>
  <si>
    <t>ｽﾞﾘ鋼車①</t>
    <phoneticPr fontId="3"/>
  </si>
  <si>
    <t>ｽﾞﾘ鋼車②</t>
  </si>
  <si>
    <t>ｽﾞﾘ鋼車②</t>
    <phoneticPr fontId="3"/>
  </si>
  <si>
    <t>側開転倒式</t>
    <phoneticPr fontId="3"/>
  </si>
  <si>
    <t>ｴｱﾊﾞｯｸﾞ式</t>
    <phoneticPr fontId="3"/>
  </si>
  <si>
    <t>ｼｬﾄﾙｶｰ</t>
  </si>
  <si>
    <t>積載容量：10m3級</t>
  </si>
  <si>
    <t>積載容量：15m3級</t>
  </si>
  <si>
    <t>積載容量：20m3級</t>
  </si>
  <si>
    <t>0673</t>
    <phoneticPr fontId="3"/>
  </si>
  <si>
    <t>シャトルカー</t>
    <phoneticPr fontId="3"/>
  </si>
  <si>
    <t>ｼｬﾄﾙｶｰ①</t>
  </si>
  <si>
    <t>ｼｬﾄﾙｶｰ①</t>
    <phoneticPr fontId="3"/>
  </si>
  <si>
    <t>ｼｬﾄﾙｶｰ②</t>
  </si>
  <si>
    <t>ｼｬﾄﾙｶｰ②</t>
    <phoneticPr fontId="3"/>
  </si>
  <si>
    <t>被けん引式</t>
    <phoneticPr fontId="3"/>
  </si>
  <si>
    <t>油圧転倒装置</t>
  </si>
  <si>
    <t>固定型</t>
    <phoneticPr fontId="3"/>
  </si>
  <si>
    <t>移動型</t>
    <phoneticPr fontId="3"/>
  </si>
  <si>
    <t>適用鋼車：2～8m3級</t>
    <phoneticPr fontId="3"/>
  </si>
  <si>
    <t>適用鋼車：3～8m3級</t>
    <phoneticPr fontId="3"/>
  </si>
  <si>
    <t>0674</t>
    <phoneticPr fontId="3"/>
  </si>
  <si>
    <t>ユアツテントウソウチ</t>
    <phoneticPr fontId="3"/>
  </si>
  <si>
    <t>油圧転倒装置①</t>
  </si>
  <si>
    <t>油圧転倒装置①</t>
    <phoneticPr fontId="3"/>
  </si>
  <si>
    <t>油圧転倒装置②</t>
  </si>
  <si>
    <t>油圧転倒装置②</t>
    <phoneticPr fontId="3"/>
  </si>
  <si>
    <t>直接入力②</t>
    <rPh sb="0" eb="2">
      <t>チョクセツ</t>
    </rPh>
    <rPh sb="2" eb="4">
      <t>ニュウリョク</t>
    </rPh>
    <phoneticPr fontId="3"/>
  </si>
  <si>
    <t>直接入力して下さい。</t>
    <rPh sb="0" eb="2">
      <t>チョクセツ</t>
    </rPh>
    <rPh sb="2" eb="4">
      <t>ニュウリョク</t>
    </rPh>
    <rPh sb="6" eb="7">
      <t>クダ</t>
    </rPh>
    <phoneticPr fontId="3"/>
  </si>
  <si>
    <t>0202</t>
    <phoneticPr fontId="3"/>
  </si>
  <si>
    <t>0201</t>
    <phoneticPr fontId="3"/>
  </si>
  <si>
    <t>0301</t>
    <phoneticPr fontId="3"/>
  </si>
  <si>
    <t>0101</t>
    <phoneticPr fontId="3"/>
  </si>
  <si>
    <t>0207</t>
    <phoneticPr fontId="3"/>
  </si>
  <si>
    <t>1003</t>
    <phoneticPr fontId="3"/>
  </si>
  <si>
    <t>23～25t積級</t>
    <phoneticPr fontId="3"/>
  </si>
  <si>
    <t>27t積級</t>
    <phoneticPr fontId="3"/>
  </si>
  <si>
    <t>油圧式ﾄﾝﾈﾙ切削機(ﾍﾞｰｽﾏｼﾝ含まず)</t>
  </si>
  <si>
    <t>0614</t>
    <phoneticPr fontId="3"/>
  </si>
  <si>
    <t>油圧式ﾄﾝﾈﾙ切削機①</t>
  </si>
  <si>
    <t>油圧式ﾄﾝﾈﾙ切削機①</t>
    <phoneticPr fontId="3"/>
  </si>
  <si>
    <t>油圧式ﾄﾝﾈﾙ切削機</t>
    <phoneticPr fontId="3"/>
  </si>
  <si>
    <t>ユアツシキトンネルセッサクキ</t>
    <phoneticPr fontId="3"/>
  </si>
  <si>
    <t>質量：1,000kg級</t>
  </si>
  <si>
    <t>質量：1,500kg級</t>
  </si>
  <si>
    <t>【な】</t>
    <phoneticPr fontId="3"/>
  </si>
  <si>
    <t>NATM用機器</t>
    <rPh sb="4" eb="5">
      <t>ヨウ</t>
    </rPh>
    <rPh sb="5" eb="7">
      <t>キキ</t>
    </rPh>
    <phoneticPr fontId="3"/>
  </si>
  <si>
    <t>安全設備</t>
    <rPh sb="0" eb="2">
      <t>アンゼン</t>
    </rPh>
    <rPh sb="2" eb="4">
      <t>セツビ</t>
    </rPh>
    <phoneticPr fontId="3"/>
  </si>
  <si>
    <t>艤装設備</t>
    <phoneticPr fontId="3"/>
  </si>
  <si>
    <t>掘削・排土設備</t>
    <rPh sb="0" eb="2">
      <t>クッサク</t>
    </rPh>
    <rPh sb="3" eb="4">
      <t>ハイ</t>
    </rPh>
    <rPh sb="4" eb="5">
      <t>ツチ</t>
    </rPh>
    <rPh sb="5" eb="7">
      <t>セツビ</t>
    </rPh>
    <phoneticPr fontId="3"/>
  </si>
  <si>
    <t>送気設備</t>
    <rPh sb="0" eb="1">
      <t>オク</t>
    </rPh>
    <rPh sb="1" eb="2">
      <t>キ</t>
    </rPh>
    <rPh sb="2" eb="4">
      <t>セツビ</t>
    </rPh>
    <phoneticPr fontId="3"/>
  </si>
  <si>
    <t>ﾍﾘｳﾑ混合ｶﾞｽ設備</t>
    <rPh sb="4" eb="6">
      <t>コンゴウ</t>
    </rPh>
    <rPh sb="9" eb="11">
      <t>セツビ</t>
    </rPh>
    <phoneticPr fontId="3"/>
  </si>
  <si>
    <t>[ﾆｭｰﾏﾁｯｸｹｰｿﾝ施工機器]安全設備</t>
    <rPh sb="17" eb="19">
      <t>アンゼン</t>
    </rPh>
    <rPh sb="19" eb="21">
      <t>セツビ</t>
    </rPh>
    <phoneticPr fontId="3"/>
  </si>
  <si>
    <t>[ﾆｭｰﾏﾁｯｸｹｰｿﾝ施工機器]艤装設備</t>
  </si>
  <si>
    <t>[ﾆｭｰﾏﾁｯｸｹｰｿﾝ施工機器]艤装設備</t>
    <phoneticPr fontId="3"/>
  </si>
  <si>
    <t>[ﾆｭｰﾏﾁｯｸｹｰｿﾝ施工機器]掘削・排土設備</t>
    <rPh sb="17" eb="19">
      <t>クッサク</t>
    </rPh>
    <rPh sb="20" eb="21">
      <t>ハイ</t>
    </rPh>
    <rPh sb="21" eb="22">
      <t>ツチ</t>
    </rPh>
    <rPh sb="22" eb="24">
      <t>セツビ</t>
    </rPh>
    <phoneticPr fontId="3"/>
  </si>
  <si>
    <t>[ﾆｭｰﾏﾁｯｸｹｰｿﾝ施工機器]送気設備</t>
    <rPh sb="17" eb="18">
      <t>オク</t>
    </rPh>
    <rPh sb="18" eb="19">
      <t>キ</t>
    </rPh>
    <rPh sb="19" eb="21">
      <t>セツビ</t>
    </rPh>
    <phoneticPr fontId="3"/>
  </si>
  <si>
    <t>[ﾆｭｰﾏﾁｯｸｹｰｿﾝ施工機器]ﾍﾘｳﾑ混合ｶﾞｽ設備</t>
    <rPh sb="21" eb="23">
      <t>コンゴウ</t>
    </rPh>
    <rPh sb="26" eb="28">
      <t>セツビ</t>
    </rPh>
    <phoneticPr fontId="3"/>
  </si>
  <si>
    <t>0640</t>
    <phoneticPr fontId="3"/>
  </si>
  <si>
    <t>ナトムヨウキキ</t>
    <phoneticPr fontId="3"/>
  </si>
  <si>
    <t>【吹付機】</t>
  </si>
  <si>
    <t>【ｺﾝｸﾘｰﾄﾌﾟﾗﾝﾄ】</t>
  </si>
  <si>
    <t xml:space="preserve">【ﾓﾙﾀﾙ注入機】 </t>
  </si>
  <si>
    <t>ﾌｨﾙﾀ式集塵機</t>
    <phoneticPr fontId="3"/>
  </si>
  <si>
    <t>電気式集塵機</t>
    <phoneticPr fontId="3"/>
  </si>
  <si>
    <t>吹付機</t>
    <phoneticPr fontId="3"/>
  </si>
  <si>
    <t>急結剤供給装置</t>
    <phoneticPr fontId="3"/>
  </si>
  <si>
    <t>吹付ﾛﾎﾞｯﾄ</t>
    <phoneticPr fontId="3"/>
  </si>
  <si>
    <t>ｺﾝｸﾘｰﾄﾌﾟﾗﾝﾄ</t>
    <phoneticPr fontId="3"/>
  </si>
  <si>
    <t xml:space="preserve">ﾓﾙﾀﾙ注入機 </t>
    <phoneticPr fontId="3"/>
  </si>
  <si>
    <t>【集塵機】</t>
    <phoneticPr fontId="3"/>
  </si>
  <si>
    <t>定格風量：500m3/min級</t>
  </si>
  <si>
    <t>定格風量：600m3/min級</t>
  </si>
  <si>
    <t>定格風量：800m3/min級</t>
  </si>
  <si>
    <t>定格風量：1,200m3/min級</t>
  </si>
  <si>
    <t>定格風量：1,800m3/min級</t>
  </si>
  <si>
    <t>定格風量：2,400m3/min級</t>
  </si>
  <si>
    <t>定格風量：3,000m3/min級</t>
  </si>
  <si>
    <t>〔乾式〕最大吐出量：5～10m3/h級</t>
    <phoneticPr fontId="3"/>
  </si>
  <si>
    <t>〔湿式〕最大吐出量：10～15m3/h級</t>
    <phoneticPr fontId="3"/>
  </si>
  <si>
    <t>〔ﾊﾞｯﾁ型・定置式〕能力：25m3/h</t>
    <phoneticPr fontId="3"/>
  </si>
  <si>
    <t>処理能力：950ℓ/h</t>
    <phoneticPr fontId="3"/>
  </si>
  <si>
    <t>NATM用機器①</t>
    <rPh sb="4" eb="5">
      <t>ヨウ</t>
    </rPh>
    <rPh sb="5" eb="7">
      <t>キキ</t>
    </rPh>
    <phoneticPr fontId="3"/>
  </si>
  <si>
    <t>NATM用機器②</t>
    <rPh sb="4" eb="5">
      <t>ヨウ</t>
    </rPh>
    <rPh sb="5" eb="7">
      <t>キキ</t>
    </rPh>
    <phoneticPr fontId="3"/>
  </si>
  <si>
    <t>定格風量：2,000m3/min級</t>
    <phoneticPr fontId="3"/>
  </si>
  <si>
    <t>側壁測定装置</t>
  </si>
  <si>
    <t>0553</t>
  </si>
  <si>
    <t>2方向切換測定式</t>
    <phoneticPr fontId="3"/>
  </si>
  <si>
    <t>4方向同時測定式</t>
    <phoneticPr fontId="3"/>
  </si>
  <si>
    <t>ソクヘキソクテイソウチ</t>
    <phoneticPr fontId="3"/>
  </si>
  <si>
    <t>側壁測定装置①</t>
  </si>
  <si>
    <t>側壁測定装置①</t>
    <phoneticPr fontId="3"/>
  </si>
  <si>
    <t>側壁測定装置②</t>
  </si>
  <si>
    <t>高圧噴射攪拌式地盤改良機</t>
  </si>
  <si>
    <t>0562</t>
    <phoneticPr fontId="3"/>
  </si>
  <si>
    <t>【付属機器】</t>
    <phoneticPr fontId="3"/>
  </si>
  <si>
    <t>〔ｱｼﾞﾃｰﾀ〕800～1,000ℓ</t>
    <phoneticPr fontId="3"/>
  </si>
  <si>
    <t>コウアツフンシャカクジャンシキカイリョウキ</t>
    <phoneticPr fontId="3"/>
  </si>
  <si>
    <t>高圧噴射攪拌式地盤改良機①</t>
  </si>
  <si>
    <t>高圧噴射攪拌式地盤改良機①</t>
    <phoneticPr fontId="3"/>
  </si>
  <si>
    <t>高圧噴射攪拌式地盤改良機②</t>
  </si>
  <si>
    <t>高圧噴射攪拌式地盤改良機②</t>
    <phoneticPr fontId="3"/>
  </si>
  <si>
    <t>掘削専用型(油圧式)</t>
    <phoneticPr fontId="3"/>
  </si>
  <si>
    <t>二重管専用型</t>
    <phoneticPr fontId="3"/>
  </si>
  <si>
    <t>三重管専用型</t>
    <phoneticPr fontId="3"/>
  </si>
  <si>
    <t>粉体噴射攪拌機</t>
  </si>
  <si>
    <t>0563</t>
    <phoneticPr fontId="3"/>
  </si>
  <si>
    <t>単軸(油圧)・ｽｷｯﾄﾞ式</t>
    <phoneticPr fontId="3"/>
  </si>
  <si>
    <t>二軸(油圧)・ｸﾛｰﾗ式</t>
    <phoneticPr fontId="3"/>
  </si>
  <si>
    <t>二軸(電動)・ｸﾛｰﾗ式</t>
    <phoneticPr fontId="3"/>
  </si>
  <si>
    <t>【油圧】</t>
    <rPh sb="1" eb="3">
      <t>ユアツ</t>
    </rPh>
    <phoneticPr fontId="3"/>
  </si>
  <si>
    <t>【電動】</t>
    <rPh sb="1" eb="3">
      <t>デンドウ</t>
    </rPh>
    <phoneticPr fontId="3"/>
  </si>
  <si>
    <t>フンタイフンシャカクハンキ</t>
    <phoneticPr fontId="3"/>
  </si>
  <si>
    <t>粉体噴射攪拌機①</t>
  </si>
  <si>
    <t>粉体噴射攪拌機①</t>
    <phoneticPr fontId="3"/>
  </si>
  <si>
    <t>粉体噴射攪拌機②</t>
  </si>
  <si>
    <t>粉体噴射攪拌機②</t>
    <phoneticPr fontId="3"/>
  </si>
  <si>
    <t>ﾍﾟｰﾊﾟｰﾄﾞﾚｰﾝ打機</t>
  </si>
  <si>
    <t>湿地型</t>
    <phoneticPr fontId="3"/>
  </si>
  <si>
    <t>打設長：～30m</t>
    <rPh sb="0" eb="1">
      <t>ダ</t>
    </rPh>
    <rPh sb="1" eb="2">
      <t>セツ</t>
    </rPh>
    <rPh sb="2" eb="3">
      <t>チョウ</t>
    </rPh>
    <phoneticPr fontId="3"/>
  </si>
  <si>
    <t>打設長：30～40m</t>
    <phoneticPr fontId="3"/>
  </si>
  <si>
    <t>0565</t>
    <phoneticPr fontId="3"/>
  </si>
  <si>
    <t>ペーパードレーンウチキ</t>
    <phoneticPr fontId="3"/>
  </si>
  <si>
    <t>ﾍﾟｰﾊﾟｰﾄﾞﾚｰﾝ打機①</t>
  </si>
  <si>
    <t>ﾍﾟｰﾊﾟｰﾄﾞﾚｰﾝ打機②</t>
  </si>
  <si>
    <t>ﾍﾟｰﾊﾟｰﾄﾞﾚｰﾝ打機②</t>
    <phoneticPr fontId="3"/>
  </si>
  <si>
    <t>ﾍﾟｰﾊﾟｰﾄﾞﾚｰﾝ打機①</t>
    <phoneticPr fontId="3"/>
  </si>
  <si>
    <t>ﾓﾙﾀﾙﾌﾟﾗﾝﾄ</t>
  </si>
  <si>
    <t>0573</t>
    <phoneticPr fontId="3"/>
  </si>
  <si>
    <t>ﾓﾙﾀﾙﾌﾟﾗﾝﾄ①</t>
  </si>
  <si>
    <t>ﾓﾙﾀﾙﾌﾟﾗﾝﾄ①</t>
    <phoneticPr fontId="3"/>
  </si>
  <si>
    <t>ﾓﾙﾀﾙﾌﾟﾗﾝﾄ②</t>
  </si>
  <si>
    <t>ﾓﾙﾀﾙﾌﾟﾗﾝﾄ②</t>
    <phoneticPr fontId="3"/>
  </si>
  <si>
    <t>攪拌容量：500ℓ×2</t>
    <phoneticPr fontId="3"/>
  </si>
  <si>
    <t>モルタルプラント</t>
    <phoneticPr fontId="3"/>
  </si>
  <si>
    <t>泥排水処理装置</t>
  </si>
  <si>
    <t>0591</t>
    <phoneticPr fontId="3"/>
  </si>
  <si>
    <t>デイハイスイショリソウチ</t>
    <phoneticPr fontId="3"/>
  </si>
  <si>
    <t>ﾌｨﾙﾀﾌﾟﾚｽ式</t>
    <phoneticPr fontId="3"/>
  </si>
  <si>
    <t>ﾏｯﾄﾞｽｸﾘｰﾝ</t>
    <phoneticPr fontId="3"/>
  </si>
  <si>
    <t>【ﾌｨﾙﾀﾌﾟﾚｽ式】</t>
    <phoneticPr fontId="3"/>
  </si>
  <si>
    <t>【遠心分離機･ｽｸﾘｭﾃﾞｶﾝﾀ】</t>
    <phoneticPr fontId="3"/>
  </si>
  <si>
    <t>【遠心分離機･ﾊﾞｯﾁ式】</t>
    <phoneticPr fontId="3"/>
  </si>
  <si>
    <t>【ﾏｯﾄﾞｽｸﾘｰﾝ】</t>
    <phoneticPr fontId="3"/>
  </si>
  <si>
    <t>処理能力：1.0m3/min</t>
    <phoneticPr fontId="3"/>
  </si>
  <si>
    <t>泥排水処理装置①</t>
  </si>
  <si>
    <t>泥排水処理装置①</t>
    <phoneticPr fontId="3"/>
  </si>
  <si>
    <t>泥排水処理装置②</t>
  </si>
  <si>
    <t>泥排水処理装置②</t>
    <phoneticPr fontId="3"/>
  </si>
  <si>
    <t>ｱﾙｶﾘ水中和装置</t>
  </si>
  <si>
    <t>0592</t>
    <phoneticPr fontId="3"/>
  </si>
  <si>
    <t>アルカリスイチュウワソウチ</t>
    <phoneticPr fontId="3"/>
  </si>
  <si>
    <t>炭酸ｶﾞｽ式</t>
    <phoneticPr fontId="3"/>
  </si>
  <si>
    <t>ｱﾙｶﾘ水中和装置①</t>
  </si>
  <si>
    <t>ｱﾙｶﾘ水中和装置①</t>
    <phoneticPr fontId="3"/>
  </si>
  <si>
    <t>ｱﾙｶﾘ水中和装置②</t>
  </si>
  <si>
    <t>ｱﾙｶﾘ水中和装置②</t>
    <phoneticPr fontId="3"/>
  </si>
  <si>
    <t>深礎用ﾛｰﾀﾘ吹付機</t>
  </si>
  <si>
    <t>0594</t>
    <phoneticPr fontId="3"/>
  </si>
  <si>
    <t>シンソヨウロータリフキツケキ</t>
    <phoneticPr fontId="3"/>
  </si>
  <si>
    <t>深礎用ﾛｰﾀﾘ吹付機①</t>
  </si>
  <si>
    <t>深礎用ﾛｰﾀﾘ吹付機①</t>
    <phoneticPr fontId="3"/>
  </si>
  <si>
    <t>深礎用ﾛｰﾀﾘ吹付機②</t>
  </si>
  <si>
    <t>深礎用ﾛｰﾀﾘ吹付機②</t>
    <phoneticPr fontId="3"/>
  </si>
  <si>
    <t>懸垂型</t>
    <phoneticPr fontId="3"/>
  </si>
  <si>
    <t>杭抜き機</t>
  </si>
  <si>
    <t>最大引抜力：2,940kN(300t)</t>
    <phoneticPr fontId="3"/>
  </si>
  <si>
    <t>ﾜｲﾔ式</t>
    <phoneticPr fontId="3"/>
  </si>
  <si>
    <t>0595</t>
    <phoneticPr fontId="3"/>
  </si>
  <si>
    <t>クイヌキキ</t>
    <phoneticPr fontId="3"/>
  </si>
  <si>
    <t>杭抜き機①</t>
  </si>
  <si>
    <t>杭抜き機①</t>
    <phoneticPr fontId="3"/>
  </si>
  <si>
    <t>杭抜き機②</t>
  </si>
  <si>
    <t>杭抜き機②</t>
    <phoneticPr fontId="3"/>
  </si>
  <si>
    <t>杭破砕機</t>
  </si>
  <si>
    <t>0596</t>
    <phoneticPr fontId="3"/>
  </si>
  <si>
    <t>杭破砕機</t>
    <phoneticPr fontId="3"/>
  </si>
  <si>
    <t>クイハサイキ</t>
    <phoneticPr fontId="3"/>
  </si>
  <si>
    <t>杭破砕機①</t>
  </si>
  <si>
    <t>杭破砕機①</t>
    <phoneticPr fontId="3"/>
  </si>
  <si>
    <t>杭破砕機②</t>
  </si>
  <si>
    <t>杭破砕機②</t>
    <phoneticPr fontId="3"/>
  </si>
  <si>
    <t>水中切断機</t>
  </si>
  <si>
    <t>0597</t>
    <phoneticPr fontId="3"/>
  </si>
  <si>
    <t>スイチュウセツダンキ</t>
    <phoneticPr fontId="3"/>
  </si>
  <si>
    <t>水中切断機①</t>
  </si>
  <si>
    <t>水中切断機①</t>
    <phoneticPr fontId="3"/>
  </si>
  <si>
    <t>水中切断機②</t>
  </si>
  <si>
    <t>地下連続壁施工機</t>
  </si>
  <si>
    <t>0551</t>
    <phoneticPr fontId="3"/>
  </si>
  <si>
    <t>チカレンゾクヘキセコウキ</t>
    <phoneticPr fontId="3"/>
  </si>
  <si>
    <t>[油圧ｸﾗﾑｼｪﾙ式･懸垂型]</t>
  </si>
  <si>
    <t>[破砕式]付属機器</t>
    <phoneticPr fontId="3"/>
  </si>
  <si>
    <t>[油圧ｸﾗﾑｼｪﾙ式･懸垂型]付属機器</t>
    <phoneticPr fontId="3"/>
  </si>
  <si>
    <t>[共通]付属機器</t>
    <phoneticPr fontId="3"/>
  </si>
  <si>
    <t>[回転水平多軸]付属機器</t>
    <phoneticPr fontId="3"/>
  </si>
  <si>
    <t>ｸﾛｰﾗｸﾚｰﾝ(地下連続壁施工機用)</t>
    <phoneticPr fontId="3"/>
  </si>
  <si>
    <t>破砕式</t>
    <phoneticPr fontId="3"/>
  </si>
  <si>
    <t>【ｸﾛｰﾗｸﾚｰﾝ(地下連続壁施工機用)】</t>
    <phoneticPr fontId="3"/>
  </si>
  <si>
    <t>吊上能力：100t</t>
    <phoneticPr fontId="3"/>
  </si>
  <si>
    <t>吊上能力：150t</t>
    <phoneticPr fontId="3"/>
  </si>
  <si>
    <t>【回転水平多軸･ｸﾛｰﾗｸﾚｰﾝ装着式】</t>
    <phoneticPr fontId="3"/>
  </si>
  <si>
    <t>【回転水平多軸（輸入）･ｸﾛｰﾗｸﾚｰﾝ装着式】</t>
    <phoneticPr fontId="3"/>
  </si>
  <si>
    <t>【回転水平多軸･路下式】</t>
    <phoneticPr fontId="3"/>
  </si>
  <si>
    <t>〔ｽﾗｯｼｭﾀﾝｸ〕10m3</t>
  </si>
  <si>
    <t>〔ｽﾗｯｼｭﾀﾝｸ〕20m3</t>
  </si>
  <si>
    <t>〔ｽﾗｯｼｭﾀﾝｸ〕30m3</t>
  </si>
  <si>
    <t>【破砕式】</t>
    <phoneticPr fontId="3"/>
  </si>
  <si>
    <t>地下連続壁施工機①</t>
  </si>
  <si>
    <t>地下連続壁施工機①</t>
    <phoneticPr fontId="3"/>
  </si>
  <si>
    <t>地下連続壁施工機②</t>
  </si>
  <si>
    <t>地下連続壁施工機②</t>
    <phoneticPr fontId="3"/>
  </si>
  <si>
    <t>平板載荷試験装置（ﾆｭｰﾏﾁｯｸｹｰｿﾝ用)</t>
  </si>
  <si>
    <t>平板載荷試験装置ﾆｭｰﾏﾁｯｸｹｰｿﾝ用</t>
    <phoneticPr fontId="3"/>
  </si>
  <si>
    <t>ヘイバンサイカシケンソウチニューマチックケーソンヨウ</t>
    <phoneticPr fontId="3"/>
  </si>
  <si>
    <t>平板載荷試験装置ﾆｭｰﾏﾁｯｸｹｰｿﾝ用①</t>
  </si>
  <si>
    <t>平板載荷試験装置ﾆｭｰﾏﾁｯｸｹｰｿﾝ用①</t>
    <phoneticPr fontId="3"/>
  </si>
  <si>
    <t>平板載荷試験装置ﾆｭｰﾏﾁｯｸｹｰｿﾝ用②</t>
  </si>
  <si>
    <t>平板載荷試験装置ﾆｭｰﾏﾁｯｸｹｰｿﾝ用②</t>
    <phoneticPr fontId="3"/>
  </si>
  <si>
    <t>0546</t>
    <phoneticPr fontId="3"/>
  </si>
  <si>
    <t>手動型</t>
    <phoneticPr fontId="3"/>
  </si>
  <si>
    <t>遠隔操作型</t>
    <phoneticPr fontId="3"/>
  </si>
  <si>
    <t>0861</t>
    <phoneticPr fontId="3"/>
  </si>
  <si>
    <t>ﾀﾝﾊﾟ及びﾗﾝﾏ②</t>
    <rPh sb="4" eb="5">
      <t>オヨ</t>
    </rPh>
    <phoneticPr fontId="3"/>
  </si>
  <si>
    <t>油圧式ﾄﾝﾈﾙ切削機②</t>
    <phoneticPr fontId="3"/>
  </si>
  <si>
    <t>0614</t>
  </si>
  <si>
    <t>業務用可搬型ﾋｰﾀｼﾞｪｯﾄﾋｰﾀ</t>
    <phoneticPr fontId="3"/>
  </si>
  <si>
    <t>コガタバックホウクローラカタ</t>
  </si>
  <si>
    <t>ﾀﾞﾝﾌﾟﾄﾗｯｸ</t>
    <phoneticPr fontId="3"/>
  </si>
  <si>
    <t>小型ﾊﾞｯｸﾎｳ</t>
    <phoneticPr fontId="3"/>
  </si>
  <si>
    <t>ｱｽﾌｧﾙﾄﾌｨﾆｯｼｬ</t>
    <phoneticPr fontId="3"/>
  </si>
  <si>
    <t>ﾀｲﾔﾛｰﾗ</t>
    <phoneticPr fontId="3"/>
  </si>
  <si>
    <t>ﾓｰﾀｸﾞﾚｰﾀﾞ</t>
    <phoneticPr fontId="3"/>
  </si>
  <si>
    <t>ﾛｰﾄﾞﾛｰﾗ</t>
    <phoneticPr fontId="3"/>
  </si>
  <si>
    <t>ﾗｲﾄﾊﾞﾝ</t>
    <phoneticPr fontId="3"/>
  </si>
  <si>
    <t>ﾌﾞﾙﾄﾞｰｻﾞ</t>
    <phoneticPr fontId="3"/>
  </si>
  <si>
    <t>中小型ﾄﾗｯｸ</t>
    <phoneticPr fontId="3"/>
  </si>
  <si>
    <t>発動発電機</t>
    <phoneticPr fontId="3"/>
  </si>
  <si>
    <t>草刈機</t>
    <phoneticPr fontId="3"/>
  </si>
  <si>
    <t>ﾌｫｰｸﾘﾌﾄ</t>
    <phoneticPr fontId="3"/>
  </si>
  <si>
    <t>ｸﾛｰﾗｸﾚｰﾝ</t>
    <phoneticPr fontId="3"/>
  </si>
  <si>
    <t>ﾗﾌﾃﾚｰﾝｸﾚｰﾝ</t>
    <phoneticPr fontId="3"/>
  </si>
  <si>
    <t>ｱｰｽｵｰｶﾞ単体</t>
    <phoneticPr fontId="3"/>
  </si>
  <si>
    <t>ｱｰｽﾄﾞﾘﾙ</t>
    <phoneticPr fontId="3"/>
  </si>
  <si>
    <t>RI水分密度計</t>
    <phoneticPr fontId="3"/>
  </si>
  <si>
    <t>ｱｼﾞﾃｰﾀﾄﾗｯｸ</t>
    <phoneticPr fontId="3"/>
  </si>
  <si>
    <t>ｱｼﾞﾃｰﾀｶｰ</t>
    <phoneticPr fontId="3"/>
  </si>
  <si>
    <t>大中分類コード</t>
    <rPh sb="0" eb="1">
      <t>ダイ</t>
    </rPh>
    <rPh sb="1" eb="2">
      <t>チュウ</t>
    </rPh>
    <rPh sb="2" eb="4">
      <t>ブンルイ</t>
    </rPh>
    <phoneticPr fontId="3"/>
  </si>
  <si>
    <t>0613</t>
    <phoneticPr fontId="3"/>
  </si>
  <si>
    <t>ﾊﾞｯｸﾎｳ</t>
    <phoneticPr fontId="3"/>
  </si>
  <si>
    <t>0619</t>
    <phoneticPr fontId="3"/>
  </si>
  <si>
    <t>0620</t>
    <phoneticPr fontId="3"/>
  </si>
  <si>
    <t>0616</t>
    <phoneticPr fontId="3"/>
  </si>
  <si>
    <t>ﾄﾗｯｸ</t>
    <phoneticPr fontId="3"/>
  </si>
  <si>
    <t>ﾎｲｰﾙﾛｰﾀﾞ</t>
    <phoneticPr fontId="3"/>
  </si>
  <si>
    <t>ｱﾙｶﾘ水中和装置</t>
    <phoneticPr fontId="3"/>
  </si>
  <si>
    <t>移動式ｽｸﾘｰﾝ</t>
    <phoneticPr fontId="3"/>
  </si>
  <si>
    <t>ｲﾝﾅﾊﾞｲﾌﾞﾚｰﾀ</t>
    <phoneticPr fontId="3"/>
  </si>
  <si>
    <t>ｴｱﾎｲｽﾄ</t>
    <phoneticPr fontId="3"/>
  </si>
  <si>
    <t>遠心ﾌｧﾝ</t>
    <phoneticPr fontId="3"/>
  </si>
  <si>
    <t>大型ﾌﾞﾚｰｶﾍﾞｰｽﾏｼﾝ含まず</t>
    <phoneticPr fontId="3"/>
  </si>
  <si>
    <t>汚濁防止枠</t>
    <phoneticPr fontId="3"/>
  </si>
  <si>
    <t>汚泥吸排車</t>
    <phoneticPr fontId="3"/>
  </si>
  <si>
    <t>ｶﾞｰﾄﾞﾚｰﾙ支柱打込機</t>
    <phoneticPr fontId="3"/>
  </si>
  <si>
    <t>ｶﾞｰﾄﾞﾚｰﾙ清掃車</t>
    <phoneticPr fontId="3"/>
  </si>
  <si>
    <t>刈草梱包機械</t>
    <phoneticPr fontId="3"/>
  </si>
  <si>
    <t>ｷｭｱﾘﾝｸﾞﾏｼﾝ</t>
    <phoneticPr fontId="3"/>
  </si>
  <si>
    <t>急結剤供給装置吹付機用</t>
    <phoneticPr fontId="3"/>
  </si>
  <si>
    <t>杭打ち用ｳｫｰﾀｼﾞｪｯﾄ</t>
    <phoneticPr fontId="3"/>
  </si>
  <si>
    <t>杭抜き機</t>
    <phoneticPr fontId="3"/>
  </si>
  <si>
    <t>ｸﾞﾗｳﾄﾎﾟﾝﾌﾟ</t>
    <phoneticPr fontId="3"/>
  </si>
  <si>
    <t>ｸﾞﾗｳﾄ流量･圧力測定装置</t>
    <phoneticPr fontId="3"/>
  </si>
  <si>
    <t>ｸﾛｰﾗ式ｱｰｽｵｰｶﾞ</t>
    <phoneticPr fontId="3"/>
  </si>
  <si>
    <t>ｸﾛｰﾗ式杭打機ﾍﾞｰｽﾏｼﾝ</t>
    <phoneticPr fontId="3"/>
  </si>
  <si>
    <t>ｸﾛｰﾗ式ｻﾝﾄﾞﾊﾟｲﾙ打機</t>
    <phoneticPr fontId="3"/>
  </si>
  <si>
    <t>ｸﾛｰﾗﾄﾞﾘﾙ</t>
    <phoneticPr fontId="3"/>
  </si>
  <si>
    <t>ｸﾛｰﾗﾛｰﾀﾞ</t>
    <phoneticPr fontId="3"/>
  </si>
  <si>
    <t>0615</t>
    <phoneticPr fontId="3"/>
  </si>
  <si>
    <t>計量器</t>
    <phoneticPr fontId="3"/>
  </si>
  <si>
    <t>ｹｰﾌﾞﾙｸﾚｰﾝ</t>
    <phoneticPr fontId="3"/>
  </si>
  <si>
    <t>高圧気中開閉器</t>
    <phoneticPr fontId="3"/>
  </si>
  <si>
    <t>高圧噴射攪拌式地盤改良機</t>
    <phoneticPr fontId="3"/>
  </si>
  <si>
    <t>工事用信号機</t>
    <phoneticPr fontId="3"/>
  </si>
  <si>
    <t>工事用ﾘﾌﾄ</t>
    <phoneticPr fontId="3"/>
  </si>
  <si>
    <t>高所作業車</t>
    <phoneticPr fontId="3"/>
  </si>
  <si>
    <t>小型多段遠心ﾎﾟﾝﾌﾟ</t>
    <rPh sb="0" eb="2">
      <t>コガタ</t>
    </rPh>
    <rPh sb="2" eb="4">
      <t>タダン</t>
    </rPh>
    <rPh sb="4" eb="6">
      <t>エンシン</t>
    </rPh>
    <phoneticPr fontId="3"/>
  </si>
  <si>
    <t>骨材計量器</t>
    <phoneticPr fontId="3"/>
  </si>
  <si>
    <t>ｺﾝｸﾘｰﾄ静的破壊装置</t>
    <phoneticPr fontId="3"/>
  </si>
  <si>
    <t>ｺﾝｸﾘｰﾄﾊﾞｹｯﾄ</t>
    <phoneticPr fontId="3"/>
  </si>
  <si>
    <t>ｺﾝｸﾘｰﾄ吹付機</t>
    <phoneticPr fontId="3"/>
  </si>
  <si>
    <t>ｺﾝｸﾘｰﾄﾌﾟﾚｰｻ</t>
    <phoneticPr fontId="3"/>
  </si>
  <si>
    <t>ｺﾝｸﾘｰﾄ壁面ｶｯﾀ</t>
    <phoneticPr fontId="3"/>
  </si>
  <si>
    <t>ｺﾝｸﾘｰﾄﾎﾟﾝﾌﾟ車</t>
    <phoneticPr fontId="3"/>
  </si>
  <si>
    <t>ｺﾝｸﾘｰﾄﾐｷｻ</t>
    <phoneticPr fontId="3"/>
  </si>
  <si>
    <t>ｺﾝｸﾘｰﾄ床仕上ﾛﾎﾞｯﾄ</t>
    <phoneticPr fontId="3"/>
  </si>
  <si>
    <t>ｺﾝｸﾘｰﾄ横取機</t>
    <phoneticPr fontId="3"/>
  </si>
  <si>
    <t>CBR試験器現場用</t>
    <phoneticPr fontId="3"/>
  </si>
  <si>
    <t>ｼｰﾙﾄﾞﾏｼﾝ用機器</t>
    <phoneticPr fontId="3"/>
  </si>
  <si>
    <t>自走式破砕機</t>
    <phoneticPr fontId="3"/>
  </si>
  <si>
    <t>自動測量機器</t>
    <phoneticPr fontId="3"/>
  </si>
  <si>
    <t>支保工建込ｴﾚｸﾀ</t>
    <phoneticPr fontId="3"/>
  </si>
  <si>
    <t>ｼｬﾄﾙｶｰ</t>
    <phoneticPr fontId="3"/>
  </si>
  <si>
    <t>自由断面ﾄﾝﾈﾙ掘削機</t>
    <phoneticPr fontId="3"/>
  </si>
  <si>
    <t>種子吹付機</t>
    <phoneticPr fontId="3"/>
  </si>
  <si>
    <t>ｼﾞｮｲﾝﾄｼｰﾗ</t>
    <phoneticPr fontId="3"/>
  </si>
  <si>
    <t>床版上面増厚機</t>
    <phoneticPr fontId="3"/>
  </si>
  <si>
    <t>深層混合処理機</t>
    <phoneticPr fontId="3"/>
  </si>
  <si>
    <t>深礎用ﾛｰﾀﾘ吹付機</t>
    <phoneticPr fontId="3"/>
  </si>
  <si>
    <t>振動目地切機</t>
    <phoneticPr fontId="3"/>
  </si>
  <si>
    <t>水槽一般工事用</t>
    <phoneticPr fontId="3"/>
  </si>
  <si>
    <t>水中切断機</t>
    <phoneticPr fontId="3"/>
  </si>
  <si>
    <t>ｽｸﾚｰﾌﾟﾄﾞｰｻﾞ</t>
    <phoneticPr fontId="3"/>
  </si>
  <si>
    <t>ｽﾞﾘ鋼車</t>
    <phoneticPr fontId="3"/>
  </si>
  <si>
    <t>ｽﾞﾘ積機</t>
    <phoneticPr fontId="3"/>
  </si>
  <si>
    <t>ｽﾞﾘ積込・運搬機</t>
    <phoneticPr fontId="3"/>
  </si>
  <si>
    <t>全自動ﾓﾙﾀﾙﾌﾟﾗﾝﾄ</t>
    <phoneticPr fontId="3"/>
  </si>
  <si>
    <t>ｿｲﾙﾐｷｼﾝｸﾞﾌﾟﾗﾝﾄ</t>
    <phoneticPr fontId="3"/>
  </si>
  <si>
    <t>騒音･振動計測機器</t>
    <phoneticPr fontId="3"/>
  </si>
  <si>
    <t>送風機</t>
    <phoneticPr fontId="3"/>
  </si>
  <si>
    <t>側壁測定装置</t>
    <phoneticPr fontId="3"/>
  </si>
  <si>
    <t>ﾀｰﾝﾃｰﾌﾞﾙ</t>
    <phoneticPr fontId="3"/>
  </si>
  <si>
    <t>ﾀﾞｳﾝｻﾞﾎｰﾙﾊﾝﾏ</t>
    <phoneticPr fontId="3"/>
  </si>
  <si>
    <t>濁度計</t>
    <phoneticPr fontId="3"/>
  </si>
  <si>
    <t>玉掛外しﾛﾎﾞｯﾄ</t>
    <phoneticPr fontId="3"/>
  </si>
  <si>
    <t>ﾀﾜｰｸﾚｰﾝ</t>
    <phoneticPr fontId="3"/>
  </si>
  <si>
    <t>1201</t>
    <phoneticPr fontId="3"/>
  </si>
  <si>
    <t>0810</t>
    <phoneticPr fontId="3"/>
  </si>
  <si>
    <t>0820</t>
    <phoneticPr fontId="3"/>
  </si>
  <si>
    <t>0841</t>
    <phoneticPr fontId="3"/>
  </si>
  <si>
    <t>0845</t>
    <phoneticPr fontId="3"/>
  </si>
  <si>
    <t>ﾁｪｰﾝﾌﾞﾛｯｸ</t>
    <phoneticPr fontId="3"/>
  </si>
  <si>
    <t>地下連続壁施工機</t>
    <phoneticPr fontId="3"/>
  </si>
  <si>
    <t>中層混合処理機</t>
    <phoneticPr fontId="3"/>
  </si>
  <si>
    <t>超音波探傷装置</t>
    <phoneticPr fontId="3"/>
  </si>
  <si>
    <t>超軟弱地盤用混合機</t>
    <phoneticPr fontId="3"/>
  </si>
  <si>
    <t>沈下･傾斜測定機器</t>
    <phoneticPr fontId="3"/>
  </si>
  <si>
    <t>泥上掘削機</t>
    <phoneticPr fontId="3"/>
  </si>
  <si>
    <t>泥水式ｼｰﾙﾄﾞ関連機器</t>
    <phoneticPr fontId="3"/>
  </si>
  <si>
    <t>泥排水処理装置</t>
    <phoneticPr fontId="3"/>
  </si>
  <si>
    <t>電気溶接機</t>
    <phoneticPr fontId="3"/>
  </si>
  <si>
    <t>電動ﾎｲｽﾄ</t>
    <rPh sb="0" eb="2">
      <t>デンドウ</t>
    </rPh>
    <phoneticPr fontId="3"/>
  </si>
  <si>
    <t>等厚式ｿｲﾙｾﾒﾝﾄ地中連続壁施工機</t>
    <phoneticPr fontId="3"/>
  </si>
  <si>
    <t>ﾄｰﾀﾙｽﾃｰｼｮﾝ</t>
    <phoneticPr fontId="3"/>
  </si>
  <si>
    <t>土砂搬送・積込装置</t>
    <phoneticPr fontId="3"/>
  </si>
  <si>
    <t>ﾄﾗｸﾀ用ｱﾀｯﾁﾒﾝﾄ</t>
    <phoneticPr fontId="3"/>
  </si>
  <si>
    <t>ﾄﾞﾗｸﾞﾗｲﾝ及びｸﾗﾑｼｪﾙ</t>
    <phoneticPr fontId="3"/>
  </si>
  <si>
    <t>ﾄﾗｯｸ式ｱｰｽｵｰｶﾞ</t>
    <phoneticPr fontId="3"/>
  </si>
  <si>
    <t>ﾄﾞﾘﾙｼﾞｬﾝﾎﾞ</t>
    <phoneticPr fontId="3"/>
  </si>
  <si>
    <t>ﾄﾝﾈﾙ清掃車</t>
    <phoneticPr fontId="3"/>
  </si>
  <si>
    <t>ﾄﾝﾈﾙ断面測定器</t>
    <phoneticPr fontId="3"/>
  </si>
  <si>
    <t>排水性舗装機能回復機</t>
    <phoneticPr fontId="3"/>
  </si>
  <si>
    <t>ﾊﾞｲﾌﾞﾚｰﾀ用電源装置</t>
    <phoneticPr fontId="3"/>
  </si>
  <si>
    <t>ﾊﾞｲﾌﾞﾛﾊﾝﾏ</t>
    <phoneticPr fontId="3"/>
  </si>
  <si>
    <t>ﾊﾟｯｶｰ車</t>
    <phoneticPr fontId="3"/>
  </si>
  <si>
    <t>ﾊﾞｯﾃﾘ機関車</t>
    <phoneticPr fontId="3"/>
  </si>
  <si>
    <t>被けん引式ｽｸﾚｰﾊﾟ</t>
    <phoneticPr fontId="3"/>
  </si>
  <si>
    <t>ﾌﾟﾚｰｻｽﾌﾟﾚｯﾀﾞ</t>
    <phoneticPr fontId="3"/>
  </si>
  <si>
    <t>ﾌﾛｰﾄ</t>
    <phoneticPr fontId="3"/>
  </si>
  <si>
    <t>粉塵計</t>
    <phoneticPr fontId="3"/>
  </si>
  <si>
    <t>粉体噴射攪拌機</t>
    <phoneticPr fontId="3"/>
  </si>
  <si>
    <t>平板載荷試験装置</t>
    <phoneticPr fontId="3"/>
  </si>
  <si>
    <t>ﾍﾟｰﾊﾟｰﾄﾞﾚｰﾝ打機</t>
    <phoneticPr fontId="3"/>
  </si>
  <si>
    <t>変圧器</t>
    <phoneticPr fontId="3"/>
  </si>
  <si>
    <t>ﾍﾞﾝﾄﾅｲﾄﾐｷｻ</t>
    <phoneticPr fontId="3"/>
  </si>
  <si>
    <t>ﾏｲｸﾛｻｰﾌｪｽﾏｼﾝ</t>
    <phoneticPr fontId="3"/>
  </si>
  <si>
    <t>ﾏｲｸﾛﾊﾞｽ</t>
    <phoneticPr fontId="3"/>
  </si>
  <si>
    <t>ﾓｰﾀｳｲﾝﾁ</t>
    <phoneticPr fontId="3"/>
  </si>
  <si>
    <t>ﾓﾙﾀﾙﾌﾟﾗﾝﾄ</t>
    <phoneticPr fontId="3"/>
  </si>
  <si>
    <t>門型ｸﾚｰﾝ</t>
    <phoneticPr fontId="3"/>
  </si>
  <si>
    <t>ﾓﾝｹﾝ</t>
    <phoneticPr fontId="3"/>
  </si>
  <si>
    <t>薬液注入施工機器</t>
    <phoneticPr fontId="3"/>
  </si>
  <si>
    <t>薬剤散布機</t>
    <phoneticPr fontId="3"/>
  </si>
  <si>
    <t>やぐら装置</t>
    <phoneticPr fontId="3"/>
  </si>
  <si>
    <t>油圧式杭圧入引抜機</t>
    <phoneticPr fontId="3"/>
  </si>
  <si>
    <t>油圧式鋼管圧入引抜機</t>
    <phoneticPr fontId="3"/>
  </si>
  <si>
    <t>油圧転倒装置</t>
    <phoneticPr fontId="3"/>
  </si>
  <si>
    <t>油圧ﾊﾝﾏ</t>
    <phoneticPr fontId="3"/>
  </si>
  <si>
    <t>溶解槽</t>
    <rPh sb="0" eb="2">
      <t>ヨウカイ</t>
    </rPh>
    <rPh sb="2" eb="3">
      <t>ソウ</t>
    </rPh>
    <phoneticPr fontId="3"/>
  </si>
  <si>
    <t>ﾘﾊﾞｰｽｻｰｷｭﾚｰｼｮﾝﾄﾞﾘﾙ</t>
    <phoneticPr fontId="3"/>
  </si>
  <si>
    <t>ﾚｰﾙ設備</t>
    <phoneticPr fontId="3"/>
  </si>
  <si>
    <t>路面安全溝切削機</t>
    <phoneticPr fontId="3"/>
  </si>
  <si>
    <t>路上表層再生機</t>
    <phoneticPr fontId="3"/>
  </si>
  <si>
    <t>路面横断形状測定装置</t>
    <phoneticPr fontId="3"/>
  </si>
  <si>
    <t>路面ﾋｰﾀ路上表層再生用</t>
    <phoneticPr fontId="3"/>
  </si>
  <si>
    <t>路面平坦性試験装置</t>
    <phoneticPr fontId="3"/>
  </si>
  <si>
    <t>ｱﾄﾐｸｽ</t>
  </si>
  <si>
    <t>ｴｸｾﾝ</t>
  </si>
  <si>
    <t>ｺﾝｾｯｸ</t>
  </si>
  <si>
    <t>ﾀﾞｲｱ</t>
  </si>
  <si>
    <t>ﾏｷﾀ</t>
  </si>
  <si>
    <t>ﾗｲｶｼﾞｵｼｽﾃﾑｽﾞ</t>
  </si>
  <si>
    <t>ﾒｰｶ名（フリガナ）</t>
    <rPh sb="3" eb="4">
      <t>メイ</t>
    </rPh>
    <phoneticPr fontId="3"/>
  </si>
  <si>
    <t>【ア行】</t>
    <rPh sb="2" eb="3">
      <t>ギョウ</t>
    </rPh>
    <phoneticPr fontId="3"/>
  </si>
  <si>
    <t>ｻｶｲｼﾞｭｳｺｳｷﾞｮｳ</t>
    <phoneticPr fontId="3"/>
  </si>
  <si>
    <t>【カ行】</t>
    <rPh sb="2" eb="3">
      <t>ギョウ</t>
    </rPh>
    <phoneticPr fontId="3"/>
  </si>
  <si>
    <t>【サ行】</t>
    <rPh sb="2" eb="3">
      <t>ギョウ</t>
    </rPh>
    <phoneticPr fontId="3"/>
  </si>
  <si>
    <t>【タ行】</t>
    <rPh sb="2" eb="3">
      <t>ギョウ</t>
    </rPh>
    <phoneticPr fontId="3"/>
  </si>
  <si>
    <t>【ナ行】</t>
    <rPh sb="2" eb="3">
      <t>ギョウ</t>
    </rPh>
    <phoneticPr fontId="3"/>
  </si>
  <si>
    <t>【ハ行】</t>
    <rPh sb="2" eb="3">
      <t>ギョウ</t>
    </rPh>
    <phoneticPr fontId="3"/>
  </si>
  <si>
    <t>【マ行】</t>
    <rPh sb="2" eb="3">
      <t>ギョウ</t>
    </rPh>
    <phoneticPr fontId="3"/>
  </si>
  <si>
    <t>【ヤ行】</t>
    <rPh sb="2" eb="3">
      <t>ギョウ</t>
    </rPh>
    <phoneticPr fontId="3"/>
  </si>
  <si>
    <t>【ラ行】</t>
    <rPh sb="2" eb="3">
      <t>ギョウ</t>
    </rPh>
    <phoneticPr fontId="3"/>
  </si>
  <si>
    <t>【ワ行】</t>
    <rPh sb="2" eb="3">
      <t>ギョウ</t>
    </rPh>
    <phoneticPr fontId="3"/>
  </si>
  <si>
    <t>ｹｰｼｰｴﾑ</t>
    <phoneticPr fontId="3"/>
  </si>
  <si>
    <t>川崎重工業→日立建機</t>
    <rPh sb="0" eb="2">
      <t>カワサキ</t>
    </rPh>
    <rPh sb="2" eb="5">
      <t>ジュウコウギョウ</t>
    </rPh>
    <phoneticPr fontId="3"/>
  </si>
  <si>
    <t>ｱｲｴｲﾁｱｲｹﾝｷ</t>
    <phoneticPr fontId="3"/>
  </si>
  <si>
    <t>TCM→ﾕﾆｷｬﾘｱ</t>
    <phoneticPr fontId="3"/>
  </si>
  <si>
    <t>ｺﾍﾞﾙｺｸﾚｰﾝ→ｺﾍﾞﾙｺ建機</t>
    <rPh sb="15" eb="17">
      <t>ケンキ</t>
    </rPh>
    <phoneticPr fontId="3"/>
  </si>
  <si>
    <t>ｽﾁｰﾙ</t>
    <phoneticPr fontId="3"/>
  </si>
  <si>
    <t>ｿｷｱﾄﾌﾟｺﾝ</t>
    <phoneticPr fontId="3"/>
  </si>
  <si>
    <t>ｿｷｱ→ｿｷｱ･ﾄﾌﾟｺﾝ</t>
    <phoneticPr fontId="3"/>
  </si>
  <si>
    <t>ﾀﾞｲﾅﾊﾟｯｸ</t>
    <phoneticPr fontId="3"/>
  </si>
  <si>
    <t>ﾌﾙｶﾜｷｶｲｷﾝｿﾞｸ</t>
    <phoneticPr fontId="3"/>
  </si>
  <si>
    <t>ﾐﾂﾋﾞｼｼﾞﾄﾞｳｼｬ</t>
    <phoneticPr fontId="3"/>
  </si>
  <si>
    <t>ﾆｺﾝﾄﾘﾝﾌﾞﾙ</t>
    <phoneticPr fontId="3"/>
  </si>
  <si>
    <t>ﾌｪｰｹﾞﾙ</t>
    <phoneticPr fontId="3"/>
  </si>
  <si>
    <t>ﾕｰﾃﾞｨｰﾄﾗｯｸｽ</t>
    <phoneticPr fontId="3"/>
  </si>
  <si>
    <t>日産ﾃﾞｨｰｾﾞﾙ工業→UDﾄﾗｯｸｽ</t>
    <phoneticPr fontId="3"/>
  </si>
  <si>
    <t>ﾍﾟﾝﾀｯｸｽ</t>
    <phoneticPr fontId="3"/>
  </si>
  <si>
    <t>ﾔﾏﾋﾞｺ</t>
    <phoneticPr fontId="3"/>
  </si>
  <si>
    <t>ﾜｯｶｰﾉｲｿﾝ</t>
    <phoneticPr fontId="3"/>
  </si>
  <si>
    <t>ｷｮｳｴｲｼｬ</t>
    <phoneticPr fontId="3"/>
  </si>
  <si>
    <t>ｶﾈﾏﾂｴﾝｼﾞﾆｱﾘﾝｸﾞ</t>
    <phoneticPr fontId="3"/>
  </si>
  <si>
    <t>ｺｳｹﾝｺｳｷﾞｮｳ</t>
    <phoneticPr fontId="3"/>
  </si>
  <si>
    <t>ﾐｶｻｻﾝｷﾞｮｳ</t>
    <phoneticPr fontId="3"/>
  </si>
  <si>
    <t>ｻﾝﾜｻﾝｷﾞｮｳ</t>
    <phoneticPr fontId="3"/>
  </si>
  <si>
    <t>ﾄｳｷｮｳｹｲｷ</t>
    <phoneticPr fontId="3"/>
  </si>
  <si>
    <t>ﾆｯｺｳ</t>
    <phoneticPr fontId="3"/>
  </si>
  <si>
    <t>ﾆｯｻﾝｼﾞﾄﾞｳｼｬ</t>
    <phoneticPr fontId="3"/>
  </si>
  <si>
    <t>ﾎｳﾜｺｳｷﾞｮｳ</t>
    <phoneticPr fontId="3"/>
  </si>
  <si>
    <t>ﾒｲﾜｾｲｻｸｼｮ</t>
    <phoneticPr fontId="3"/>
  </si>
  <si>
    <t>ﾘｹﾝｹｲｷ</t>
    <phoneticPr fontId="3"/>
  </si>
  <si>
    <t>ｱﾄﾗｽｺﾌﾟｺ</t>
    <phoneticPr fontId="3"/>
  </si>
  <si>
    <t>ﾔﾝﾏｰｹﾝｷ</t>
    <phoneticPr fontId="3"/>
  </si>
  <si>
    <t>ﾎﾞﾙﾎﾞ</t>
    <phoneticPr fontId="3"/>
  </si>
  <si>
    <t>ﾁｸｽｲｷｬﾆｺﾑ</t>
    <phoneticPr fontId="3"/>
  </si>
  <si>
    <t>ｻﾉﾔｽｹﾝｷ</t>
    <phoneticPr fontId="3"/>
  </si>
  <si>
    <t>ﾋﾀﾁｾｲｻｸｼｮ</t>
    <phoneticPr fontId="3"/>
  </si>
  <si>
    <t>ﾆﾎﾝﾆｭｰﾏﾁｯｸｺｳｷﾞｮｳ</t>
    <phoneticPr fontId="3"/>
  </si>
  <si>
    <t>ﾊﾞｳｱｰ</t>
    <phoneticPr fontId="3"/>
  </si>
  <si>
    <t>利根ﾎﾞｰﾘﾝｸﾞ→東亜利根ﾎﾞｰﾘﾝｸﾞ</t>
    <rPh sb="0" eb="2">
      <t>トネ</t>
    </rPh>
    <rPh sb="10" eb="12">
      <t>トウア</t>
    </rPh>
    <rPh sb="12" eb="14">
      <t>トネ</t>
    </rPh>
    <phoneticPr fontId="3"/>
  </si>
  <si>
    <t>流機ｴﾝｼﾞﾆｱﾘﾝｸﾞ≪R≫</t>
    <rPh sb="0" eb="1">
      <t>リュウ</t>
    </rPh>
    <rPh sb="1" eb="2">
      <t>キ</t>
    </rPh>
    <phoneticPr fontId="3"/>
  </si>
  <si>
    <t>ｱｰﾍﾞｰｹﾞｰ</t>
    <phoneticPr fontId="3"/>
  </si>
  <si>
    <t>ｲﾝｶﾞｿｰﾙﾗﾝﾄﾞ</t>
    <phoneticPr fontId="3"/>
  </si>
  <si>
    <t>ｴｰｺｰ</t>
    <phoneticPr fontId="3"/>
  </si>
  <si>
    <t>ﾓﾘﾀｴｺﾉｽ</t>
    <phoneticPr fontId="3"/>
  </si>
  <si>
    <t>ｻｸﾗｶﾞﾜﾎﾟﾝﾌﾟｾｲｻｸｼｮ</t>
    <phoneticPr fontId="3"/>
  </si>
  <si>
    <t>ﾎﾝﾀﾞｷﾞｹﾝｺｳｷﾞｮｳ</t>
    <phoneticPr fontId="3"/>
  </si>
  <si>
    <t>やまびこ（新ﾀﾞｲﾜ)</t>
    <rPh sb="5" eb="6">
      <t>シン</t>
    </rPh>
    <phoneticPr fontId="3"/>
  </si>
  <si>
    <t>新ﾀﾞｲﾜはやまびこに吸収合併</t>
    <rPh sb="0" eb="1">
      <t>シン</t>
    </rPh>
    <rPh sb="11" eb="13">
      <t>キュウシュウ</t>
    </rPh>
    <rPh sb="13" eb="15">
      <t>ガッペイ</t>
    </rPh>
    <phoneticPr fontId="3"/>
  </si>
  <si>
    <t>ﾊｽｸﾊﾞｰﾅｾﾞﾉｱ</t>
  </si>
  <si>
    <t>ｾﾞﾉｱ→ﾊｽｸﾊﾞｰﾅ･ｾﾞﾉｱ</t>
  </si>
  <si>
    <t>ﾌﾙｶﾜﾕﾆｯｸ</t>
    <phoneticPr fontId="3"/>
  </si>
  <si>
    <t>石川島建機→IHI建機→KATO HICOM</t>
  </si>
  <si>
    <t>ﾄｳｱﾄﾈﾎﾞｰﾘﾝｸﾞ</t>
    <phoneticPr fontId="3"/>
  </si>
  <si>
    <t>ｱｲｴｲﾁｱｲｳﾝﾊﾟﾝｷｶｲ</t>
    <phoneticPr fontId="3"/>
  </si>
  <si>
    <t>ﾕﾆｷｬﾘｱ</t>
    <phoneticPr fontId="3"/>
  </si>
  <si>
    <t>ｷﾞｹﾝｾｲｻｸｼｮ</t>
    <phoneticPr fontId="3"/>
  </si>
  <si>
    <t>ﾁｮｳﾜｺｳｷﾞｮｳ</t>
    <phoneticPr fontId="3"/>
  </si>
  <si>
    <t>ｼﾝﾄﾓｴﾃﾞﾝｷｺｳｷﾞｮｳ</t>
    <phoneticPr fontId="3"/>
  </si>
  <si>
    <t>ﾀﾅｶﾃｯｺｳ</t>
    <phoneticPr fontId="3"/>
  </si>
  <si>
    <t>ｶﾝﾄｳﾃｯｺｳ</t>
    <phoneticPr fontId="3"/>
  </si>
  <si>
    <t>ﾜｷﾀ</t>
    <phoneticPr fontId="3"/>
  </si>
  <si>
    <t>ｼﾝﾃｯｸ</t>
    <phoneticPr fontId="3"/>
  </si>
  <si>
    <t>ｻﾝｷｮｳﾒｶﾆｯｸ</t>
    <phoneticPr fontId="3"/>
  </si>
  <si>
    <t>ﾁﾊﾞｷｶｲｺｳｷﾞｮｳ</t>
    <phoneticPr fontId="3"/>
  </si>
  <si>
    <t>ｶﾞｸﾅﾝｺｳｷ</t>
    <phoneticPr fontId="3"/>
  </si>
  <si>
    <t>ｼﾝｺﾞｳｷｻﾞｲ</t>
    <phoneticPr fontId="3"/>
  </si>
  <si>
    <t>ﾄｳﾖｳｳﾁﾈﾝｷｺｳｷﾞｮｳｼｬ</t>
    <phoneticPr fontId="3"/>
  </si>
  <si>
    <t>ｶﾏﾁｮｳｾｲｴｲ</t>
    <phoneticPr fontId="3"/>
  </si>
  <si>
    <t>ﾀﾅｶｴｲｷｺｳｷﾞｮｳｼｮ</t>
    <phoneticPr fontId="3"/>
  </si>
  <si>
    <t>ﾘｵﾝ</t>
    <phoneticPr fontId="3"/>
  </si>
  <si>
    <t>ﾏﾙﾔﾏｾｲｻｸｼｮ</t>
    <phoneticPr fontId="3"/>
  </si>
  <si>
    <t>排ｶﾞｽ対策</t>
    <rPh sb="0" eb="1">
      <t>ハイ</t>
    </rPh>
    <rPh sb="3" eb="5">
      <t>タイサク</t>
    </rPh>
    <phoneticPr fontId="3"/>
  </si>
  <si>
    <t>未対策</t>
    <rPh sb="0" eb="3">
      <t>ミタイサク</t>
    </rPh>
    <phoneticPr fontId="3"/>
  </si>
  <si>
    <t>国交省1次基準</t>
    <rPh sb="0" eb="3">
      <t>コッコウショウ</t>
    </rPh>
    <rPh sb="4" eb="5">
      <t>ジ</t>
    </rPh>
    <rPh sb="5" eb="7">
      <t>キジュン</t>
    </rPh>
    <phoneticPr fontId="3"/>
  </si>
  <si>
    <t>国交省2次基準</t>
    <rPh sb="0" eb="3">
      <t>コッコウショウ</t>
    </rPh>
    <rPh sb="4" eb="5">
      <t>ジ</t>
    </rPh>
    <rPh sb="5" eb="7">
      <t>キジュン</t>
    </rPh>
    <phoneticPr fontId="3"/>
  </si>
  <si>
    <t>国交省3次基準</t>
    <rPh sb="0" eb="3">
      <t>コッコウショウ</t>
    </rPh>
    <rPh sb="4" eb="5">
      <t>ジ</t>
    </rPh>
    <rPh sb="5" eb="7">
      <t>キジュン</t>
    </rPh>
    <phoneticPr fontId="3"/>
  </si>
  <si>
    <t>特定特殊自動車2006年基準</t>
    <rPh sb="0" eb="2">
      <t>トクテイ</t>
    </rPh>
    <rPh sb="2" eb="4">
      <t>トクシュ</t>
    </rPh>
    <rPh sb="4" eb="7">
      <t>ジドウシャ</t>
    </rPh>
    <rPh sb="11" eb="13">
      <t>キジュン</t>
    </rPh>
    <rPh sb="13" eb="14">
      <t>）</t>
    </rPh>
    <phoneticPr fontId="3"/>
  </si>
  <si>
    <t>特定特殊自動車2011年基準</t>
    <rPh sb="10" eb="12">
      <t>キジュン</t>
    </rPh>
    <rPh sb="12" eb="13">
      <t>）</t>
    </rPh>
    <rPh sb="13" eb="14">
      <t>６</t>
    </rPh>
    <phoneticPr fontId="3"/>
  </si>
  <si>
    <t>特定特殊自動車2014年基準</t>
    <rPh sb="11" eb="12">
      <t>ネン</t>
    </rPh>
    <rPh sb="12" eb="14">
      <t>キジュン</t>
    </rPh>
    <phoneticPr fontId="3"/>
  </si>
  <si>
    <t>0541</t>
  </si>
  <si>
    <t>0542</t>
  </si>
  <si>
    <t>0543</t>
  </si>
  <si>
    <t>0544</t>
  </si>
  <si>
    <t>0545</t>
  </si>
  <si>
    <t>0403</t>
    <phoneticPr fontId="3"/>
  </si>
  <si>
    <t>0401</t>
    <phoneticPr fontId="3"/>
  </si>
  <si>
    <t>0431</t>
    <phoneticPr fontId="3"/>
  </si>
  <si>
    <t>2021</t>
    <phoneticPr fontId="3"/>
  </si>
  <si>
    <t>2022</t>
    <phoneticPr fontId="3"/>
  </si>
  <si>
    <t>1510</t>
    <phoneticPr fontId="3"/>
  </si>
  <si>
    <t>0308</t>
    <phoneticPr fontId="3"/>
  </si>
  <si>
    <t>1161</t>
  </si>
  <si>
    <t>1001</t>
  </si>
  <si>
    <t>1013</t>
  </si>
  <si>
    <t>0303</t>
  </si>
  <si>
    <t>2032</t>
  </si>
  <si>
    <t>1101</t>
  </si>
  <si>
    <t>1105</t>
  </si>
  <si>
    <t>1106</t>
  </si>
  <si>
    <t>1108</t>
  </si>
  <si>
    <t>1111</t>
  </si>
  <si>
    <t>1121</t>
  </si>
  <si>
    <t>1131</t>
  </si>
  <si>
    <t>1002</t>
  </si>
  <si>
    <t>1005</t>
  </si>
  <si>
    <t>1008</t>
  </si>
  <si>
    <t>1009</t>
  </si>
  <si>
    <t>1010</t>
  </si>
  <si>
    <t>1019</t>
  </si>
  <si>
    <t>1023</t>
  </si>
  <si>
    <t>1301</t>
  </si>
  <si>
    <t>1302</t>
  </si>
  <si>
    <t>1311</t>
  </si>
  <si>
    <t>1321</t>
  </si>
  <si>
    <t>1331</t>
  </si>
  <si>
    <t>1341</t>
  </si>
  <si>
    <t>0921</t>
  </si>
  <si>
    <t>0955</t>
  </si>
  <si>
    <t>1601</t>
  </si>
  <si>
    <t>1602</t>
  </si>
  <si>
    <t>0532</t>
  </si>
  <si>
    <t>0601</t>
  </si>
  <si>
    <t>0568</t>
  </si>
  <si>
    <t>0593</t>
  </si>
  <si>
    <t>0522</t>
  </si>
  <si>
    <t>0564</t>
  </si>
  <si>
    <t>0571</t>
  </si>
  <si>
    <t>0503</t>
  </si>
  <si>
    <t>0671</t>
  </si>
  <si>
    <t>0604</t>
  </si>
  <si>
    <t>0605</t>
  </si>
  <si>
    <t>0611</t>
  </si>
  <si>
    <t>0603</t>
  </si>
  <si>
    <t>2081</t>
  </si>
  <si>
    <t>2035</t>
  </si>
  <si>
    <t>2072</t>
  </si>
  <si>
    <t>2011</t>
  </si>
  <si>
    <t>2041</t>
  </si>
  <si>
    <t>1126</t>
  </si>
  <si>
    <t>2004</t>
  </si>
  <si>
    <t>1123</t>
  </si>
  <si>
    <t>2071</t>
  </si>
  <si>
    <t>1007</t>
  </si>
  <si>
    <t>1501</t>
  </si>
  <si>
    <t>2051</t>
  </si>
  <si>
    <t>2052</t>
  </si>
  <si>
    <t>2053</t>
  </si>
  <si>
    <t>2007</t>
  </si>
  <si>
    <t>2061</t>
  </si>
  <si>
    <t>2091</t>
  </si>
  <si>
    <t>0572</t>
  </si>
  <si>
    <t>2001</t>
  </si>
  <si>
    <t>0951</t>
  </si>
  <si>
    <t>2078</t>
  </si>
  <si>
    <t>1020</t>
  </si>
  <si>
    <t>2084</t>
  </si>
  <si>
    <t>2073</t>
  </si>
  <si>
    <t>2015</t>
  </si>
  <si>
    <t>2003</t>
  </si>
  <si>
    <t>1144</t>
  </si>
  <si>
    <t>1158</t>
  </si>
  <si>
    <t>1202</t>
  </si>
  <si>
    <t>0206</t>
  </si>
  <si>
    <t>2025</t>
  </si>
  <si>
    <t>2054</t>
  </si>
  <si>
    <t>0711</t>
  </si>
  <si>
    <t>0409</t>
  </si>
  <si>
    <t>2033</t>
  </si>
  <si>
    <t>1702</t>
  </si>
  <si>
    <t>0291</t>
  </si>
  <si>
    <t>0911</t>
  </si>
  <si>
    <t>0925</t>
  </si>
  <si>
    <t>0935</t>
  </si>
  <si>
    <t>0704</t>
  </si>
  <si>
    <t>1203</t>
  </si>
  <si>
    <t>1502</t>
  </si>
  <si>
    <t>1006</t>
  </si>
  <si>
    <t>1014</t>
  </si>
  <si>
    <t>1017</t>
  </si>
  <si>
    <t>1018</t>
  </si>
  <si>
    <t>1133</t>
  </si>
  <si>
    <t>1134</t>
  </si>
  <si>
    <t>1151</t>
  </si>
  <si>
    <t>1705</t>
  </si>
  <si>
    <t>1711</t>
  </si>
  <si>
    <t>0651</t>
  </si>
  <si>
    <t>0512</t>
  </si>
  <si>
    <t>0504</t>
  </si>
  <si>
    <t>0513</t>
  </si>
  <si>
    <t>0515</t>
  </si>
  <si>
    <t>0576</t>
  </si>
  <si>
    <t>0577</t>
  </si>
  <si>
    <t>0408</t>
  </si>
  <si>
    <t>0421</t>
  </si>
  <si>
    <t>0432</t>
  </si>
  <si>
    <t>1603</t>
  </si>
  <si>
    <t>1604</t>
  </si>
  <si>
    <t>1605</t>
  </si>
  <si>
    <t>1015</t>
  </si>
  <si>
    <t>1022</t>
  </si>
  <si>
    <t>1024</t>
  </si>
  <si>
    <t>0104</t>
  </si>
  <si>
    <t>0106</t>
  </si>
  <si>
    <t>1704</t>
  </si>
  <si>
    <t>1103</t>
  </si>
  <si>
    <t>1104</t>
  </si>
  <si>
    <t>1114</t>
  </si>
  <si>
    <t>1141</t>
  </si>
  <si>
    <t>1153</t>
  </si>
  <si>
    <t>2002</t>
  </si>
  <si>
    <t>2005</t>
  </si>
  <si>
    <t>2006</t>
  </si>
  <si>
    <t>2012</t>
  </si>
  <si>
    <t>2013</t>
  </si>
  <si>
    <t>2016</t>
  </si>
  <si>
    <t>2017</t>
  </si>
  <si>
    <t>2018</t>
  </si>
  <si>
    <t>2037</t>
  </si>
  <si>
    <t>2038</t>
  </si>
  <si>
    <t>2042</t>
  </si>
  <si>
    <t>2063</t>
  </si>
  <si>
    <t>2065</t>
  </si>
  <si>
    <t>2074</t>
  </si>
  <si>
    <t>2075</t>
  </si>
  <si>
    <t>2076</t>
  </si>
  <si>
    <t>2082</t>
  </si>
  <si>
    <t>2086</t>
  </si>
  <si>
    <t>2088</t>
  </si>
  <si>
    <t>0502</t>
  </si>
  <si>
    <t>0505</t>
  </si>
  <si>
    <t>0521</t>
  </si>
  <si>
    <t>0531</t>
  </si>
  <si>
    <t>0533</t>
  </si>
  <si>
    <t>1706</t>
  </si>
  <si>
    <t>1709</t>
  </si>
  <si>
    <t>1710</t>
  </si>
  <si>
    <t>1712</t>
  </si>
  <si>
    <t>1714</t>
  </si>
  <si>
    <t>1715</t>
  </si>
  <si>
    <t>0602</t>
  </si>
  <si>
    <t>0612</t>
  </si>
  <si>
    <t>0617</t>
  </si>
  <si>
    <t>0618</t>
  </si>
  <si>
    <t>0625</t>
  </si>
  <si>
    <t>0626</t>
  </si>
  <si>
    <t>0628</t>
  </si>
  <si>
    <t>0650</t>
  </si>
  <si>
    <t>0661</t>
  </si>
  <si>
    <t>0205</t>
  </si>
  <si>
    <t>1122</t>
  </si>
  <si>
    <t>0203</t>
  </si>
  <si>
    <t>0204</t>
  </si>
  <si>
    <t>0665</t>
  </si>
  <si>
    <t>0672</t>
  </si>
  <si>
    <t>0673</t>
  </si>
  <si>
    <t>0674</t>
  </si>
  <si>
    <t>0640</t>
  </si>
  <si>
    <t>0562</t>
  </si>
  <si>
    <t>0563</t>
  </si>
  <si>
    <t>0565</t>
  </si>
  <si>
    <t>0573</t>
  </si>
  <si>
    <t>0591</t>
  </si>
  <si>
    <t>0592</t>
  </si>
  <si>
    <t>0594</t>
  </si>
  <si>
    <t>0595</t>
  </si>
  <si>
    <t>0596</t>
  </si>
  <si>
    <t>0597</t>
  </si>
  <si>
    <t>0551</t>
  </si>
  <si>
    <t>等厚式ｿｲﾙｾﾒﾝﾄ地中連続壁施工機①</t>
    <phoneticPr fontId="3"/>
  </si>
  <si>
    <t>等厚式ｿｲﾙｾﾒﾝﾄ地中連続壁施工機②</t>
    <phoneticPr fontId="3"/>
  </si>
  <si>
    <t>深層混合処理機ｽﾗﾘｰ式①</t>
    <phoneticPr fontId="3"/>
  </si>
  <si>
    <t>深層混合処理機ｽﾗﾘｰ式②</t>
    <phoneticPr fontId="3"/>
  </si>
  <si>
    <t>05</t>
    <phoneticPr fontId="3"/>
  </si>
  <si>
    <t>06</t>
    <phoneticPr fontId="3"/>
  </si>
  <si>
    <t>13</t>
    <phoneticPr fontId="3"/>
  </si>
  <si>
    <t>20</t>
    <phoneticPr fontId="3"/>
  </si>
  <si>
    <t>01</t>
    <phoneticPr fontId="3"/>
  </si>
  <si>
    <t>02</t>
    <phoneticPr fontId="3"/>
  </si>
  <si>
    <t>03</t>
    <phoneticPr fontId="3"/>
  </si>
  <si>
    <t>0302</t>
    <phoneticPr fontId="3"/>
  </si>
  <si>
    <t>04</t>
    <phoneticPr fontId="3"/>
  </si>
  <si>
    <t>07</t>
    <phoneticPr fontId="3"/>
  </si>
  <si>
    <t>0701</t>
    <phoneticPr fontId="3"/>
  </si>
  <si>
    <t>08</t>
    <phoneticPr fontId="3"/>
  </si>
  <si>
    <t>09</t>
    <phoneticPr fontId="3"/>
  </si>
  <si>
    <t>10</t>
    <phoneticPr fontId="3"/>
  </si>
  <si>
    <t>ｱｼﾞﾃｰﾀﾄﾗｯｸ①</t>
  </si>
  <si>
    <t>ｱｼﾞﾃｰﾀﾄﾗｯｸ①</t>
    <phoneticPr fontId="3"/>
  </si>
  <si>
    <t>ｱｼﾞﾃｰﾀﾄﾗｯｸ②</t>
  </si>
  <si>
    <t>ｱｼﾞﾃｰﾀﾄﾗｯｸ②</t>
    <phoneticPr fontId="3"/>
  </si>
  <si>
    <t>1004</t>
    <phoneticPr fontId="3"/>
  </si>
  <si>
    <t>ｱｽﾌｧﾙﾄｹｯﾄﾙ</t>
  </si>
  <si>
    <t>ｱｽﾌｧﾙﾄｹｯﾄﾙ</t>
    <phoneticPr fontId="3"/>
  </si>
  <si>
    <t>アスファルトケットル</t>
    <phoneticPr fontId="3"/>
  </si>
  <si>
    <t>ｱｽﾌｧﾙﾄｹｯﾄﾙ①</t>
  </si>
  <si>
    <t>ｱｽﾌｧﾙﾄｹｯﾄﾙ①</t>
    <phoneticPr fontId="3"/>
  </si>
  <si>
    <t>ｱｽﾌｧﾙﾄｹｯﾄﾙ②</t>
  </si>
  <si>
    <t>ｱｽﾌｧﾙﾄｹｯﾄﾙ②</t>
    <phoneticPr fontId="3"/>
  </si>
  <si>
    <t>定置式</t>
    <rPh sb="0" eb="2">
      <t>テイチ</t>
    </rPh>
    <rPh sb="2" eb="3">
      <t>シキ</t>
    </rPh>
    <phoneticPr fontId="3"/>
  </si>
  <si>
    <t>ﾀﾝｸ容量：200ℓ</t>
    <phoneticPr fontId="3"/>
  </si>
  <si>
    <t>ﾀﾝｸ容量：3,000ℓ</t>
    <phoneticPr fontId="3"/>
  </si>
  <si>
    <t>11</t>
    <phoneticPr fontId="3"/>
  </si>
  <si>
    <t>12</t>
    <phoneticPr fontId="3"/>
  </si>
  <si>
    <t>15</t>
    <phoneticPr fontId="3"/>
  </si>
  <si>
    <t>16</t>
    <phoneticPr fontId="3"/>
  </si>
  <si>
    <t>17</t>
    <phoneticPr fontId="3"/>
  </si>
  <si>
    <t>ｸﾛｰﾗ式ｻﾝﾄﾞﾊﾟｲﾙ打機②</t>
    <phoneticPr fontId="3"/>
  </si>
  <si>
    <t>吐出量：13～130ℓ/min</t>
    <phoneticPr fontId="3"/>
  </si>
  <si>
    <t>攪拌容量：100ℓ×1</t>
    <phoneticPr fontId="3"/>
  </si>
  <si>
    <t>[薬液注入ﾎﾟﾝﾌﾟ]</t>
    <phoneticPr fontId="3"/>
  </si>
  <si>
    <t>処理量：6m3/h級</t>
    <phoneticPr fontId="3"/>
  </si>
  <si>
    <t>吐出量：15～30ℓ/min</t>
    <phoneticPr fontId="3"/>
  </si>
  <si>
    <t>攪拌容量：200ℓ×1</t>
    <phoneticPr fontId="3"/>
  </si>
  <si>
    <t>処理量：20m3/h級</t>
    <phoneticPr fontId="3"/>
  </si>
  <si>
    <t>吐出量：30～70ℓ/min</t>
    <phoneticPr fontId="3"/>
  </si>
  <si>
    <t>攪拌容量：200ℓ×2</t>
    <phoneticPr fontId="3"/>
  </si>
  <si>
    <t>処理量：35m3/h級</t>
    <phoneticPr fontId="3"/>
  </si>
  <si>
    <t>吐出量：30～200ℓ/min</t>
    <phoneticPr fontId="3"/>
  </si>
  <si>
    <t>攪拌容量：300ℓ×2</t>
    <phoneticPr fontId="3"/>
  </si>
  <si>
    <t>吐出量：37～100ℓ/min</t>
    <phoneticPr fontId="3"/>
  </si>
  <si>
    <t>攪拌容量：400ℓ×2</t>
    <phoneticPr fontId="3"/>
  </si>
  <si>
    <t>[水ｶﾞﾗｽ積算流量計]</t>
    <phoneticPr fontId="3"/>
  </si>
  <si>
    <t>〔深度計〕</t>
    <phoneticPr fontId="3"/>
  </si>
  <si>
    <t>吐出量：600～800ℓ/min</t>
    <phoneticPr fontId="3"/>
  </si>
  <si>
    <t>〔砂面計〕</t>
    <phoneticPr fontId="3"/>
  </si>
  <si>
    <t>[ﾐｷｼﾝｸﾞﾌﾟﾗﾝﾄ]</t>
    <phoneticPr fontId="3"/>
  </si>
  <si>
    <t>泥水量：1～2m3/h</t>
    <phoneticPr fontId="3"/>
  </si>
  <si>
    <t>〔施工管理計〕</t>
    <phoneticPr fontId="3"/>
  </si>
  <si>
    <t>3,000ℓ/h</t>
    <phoneticPr fontId="3"/>
  </si>
  <si>
    <t>泥水量：2～4m3/h</t>
    <phoneticPr fontId="3"/>
  </si>
  <si>
    <t>泥水量：4～8m3/h</t>
    <phoneticPr fontId="3"/>
  </si>
  <si>
    <t>泥水量：8～14m3/h</t>
    <phoneticPr fontId="3"/>
  </si>
  <si>
    <t>泥水量：20～30m3/h</t>
    <phoneticPr fontId="3"/>
  </si>
  <si>
    <t>泥水量：60m3/h</t>
    <phoneticPr fontId="3"/>
  </si>
  <si>
    <t>泥水量：300m3/h</t>
    <phoneticPr fontId="3"/>
  </si>
  <si>
    <t>その他</t>
    <rPh sb="2" eb="3">
      <t>タ</t>
    </rPh>
    <phoneticPr fontId="3"/>
  </si>
  <si>
    <t>騒音対策</t>
    <rPh sb="0" eb="2">
      <t>ソウオン</t>
    </rPh>
    <rPh sb="2" eb="4">
      <t>タイサク</t>
    </rPh>
    <phoneticPr fontId="3"/>
  </si>
  <si>
    <t>低騒音型</t>
    <rPh sb="0" eb="3">
      <t>テイソウオン</t>
    </rPh>
    <rPh sb="3" eb="4">
      <t>カタ</t>
    </rPh>
    <phoneticPr fontId="3"/>
  </si>
  <si>
    <t>超低騒音型</t>
    <rPh sb="0" eb="1">
      <t>チョウ</t>
    </rPh>
    <rPh sb="1" eb="4">
      <t>テイソウオン</t>
    </rPh>
    <rPh sb="4" eb="5">
      <t>カタ</t>
    </rPh>
    <phoneticPr fontId="3"/>
  </si>
  <si>
    <t>水中切断機②</t>
    <phoneticPr fontId="3"/>
  </si>
  <si>
    <t>〔三翼ﾋﾞｯﾄ〕(各種)</t>
    <rPh sb="9" eb="11">
      <t>カクシュ</t>
    </rPh>
    <phoneticPr fontId="3"/>
  </si>
  <si>
    <t>〔ｻｸｼｮﾝﾎｰｽ〕(各種)</t>
    <phoneticPr fontId="3"/>
  </si>
  <si>
    <t>〔ﾏｯﾄﾞｽｸﾘｰﾝ〕(各種)</t>
    <rPh sb="12" eb="14">
      <t>カクシュ</t>
    </rPh>
    <phoneticPr fontId="3"/>
  </si>
  <si>
    <t>〔ｻｲｸﾛﾝ〕(各種)</t>
    <phoneticPr fontId="3"/>
  </si>
  <si>
    <t>〔ｻｸｼｮﾝﾎﾟﾝﾌﾟ〕(各種)</t>
    <phoneticPr fontId="3"/>
  </si>
  <si>
    <t>〔ｻﾝﾄﾞﾎﾟﾝﾌﾟ〕(各種)</t>
    <phoneticPr fontId="3"/>
  </si>
  <si>
    <t>〔ｻｸｼｮﾝﾊﾟｲﾌﾟ〕(各種)</t>
    <phoneticPr fontId="3"/>
  </si>
  <si>
    <t>〔圧送ﾎﾟﾝﾌﾟ〕(各種)</t>
    <phoneticPr fontId="3"/>
  </si>
  <si>
    <t>〔ﾁｾﾞﾙ〕(各種)</t>
    <phoneticPr fontId="3"/>
  </si>
  <si>
    <t>〔ｶﾞｲﾄﾞﾁｭｰﾌﾞ〕(各種)</t>
    <phoneticPr fontId="3"/>
  </si>
  <si>
    <t>〔安定液ﾐｷｻ〕(各種)</t>
    <phoneticPr fontId="3"/>
  </si>
  <si>
    <t>〔ﾄﾚﾐｰ管〕(各種)</t>
    <phoneticPr fontId="3"/>
  </si>
  <si>
    <t>〔ﾛｯｷﾝｸﾞﾊﾟｲﾌﾟ〕(各種)</t>
    <phoneticPr fontId="3"/>
  </si>
  <si>
    <t>〔ｼｪﾙ〕(各種)</t>
    <phoneticPr fontId="3"/>
  </si>
  <si>
    <t>ﾌｫｰﾑﾄﾞｽﾀﾋﾞﾗｲｻﾞ①</t>
  </si>
  <si>
    <t>ﾌｫｰﾑﾄﾞｽﾀﾋﾞﾗｲｻﾞ①</t>
    <phoneticPr fontId="3"/>
  </si>
  <si>
    <t>ﾌｫｰﾑﾄﾞｽﾀﾋﾞﾗｲｻﾞ②</t>
  </si>
  <si>
    <t>ﾌｫｰﾑﾄﾞｽﾀﾋﾞﾗｲｻﾞ②</t>
    <phoneticPr fontId="3"/>
  </si>
  <si>
    <t>乳剤ｽﾀﾋﾞﾗｲｻﾞ①</t>
    <rPh sb="0" eb="1">
      <t>ニュウ</t>
    </rPh>
    <rPh sb="1" eb="2">
      <t>ザイ</t>
    </rPh>
    <phoneticPr fontId="3"/>
  </si>
  <si>
    <t>乳剤ｽﾀﾋﾞﾗｲｻﾞ②</t>
    <rPh sb="0" eb="1">
      <t>ニュウ</t>
    </rPh>
    <rPh sb="1" eb="2">
      <t>ザイ</t>
    </rPh>
    <phoneticPr fontId="3"/>
  </si>
  <si>
    <t>ﾛｰﾘ接続型</t>
    <rPh sb="3" eb="5">
      <t>セツゾク</t>
    </rPh>
    <rPh sb="5" eb="6">
      <t>カタ</t>
    </rPh>
    <phoneticPr fontId="3"/>
  </si>
  <si>
    <t>ｱｽﾌｧﾙﾄﾀﾝｸ搭載型</t>
    <rPh sb="9" eb="11">
      <t>トウサイ</t>
    </rPh>
    <rPh sb="11" eb="12">
      <t>ガタ</t>
    </rPh>
    <phoneticPr fontId="3"/>
  </si>
  <si>
    <t>施工幅×切削深さ：2.0m×30cm</t>
    <rPh sb="0" eb="2">
      <t>セコウ</t>
    </rPh>
    <rPh sb="2" eb="3">
      <t>ハバ</t>
    </rPh>
    <rPh sb="4" eb="5">
      <t>キ</t>
    </rPh>
    <rPh sb="5" eb="6">
      <t>ケズ</t>
    </rPh>
    <rPh sb="6" eb="7">
      <t>フカ</t>
    </rPh>
    <phoneticPr fontId="3"/>
  </si>
  <si>
    <t>施工幅×切削深さ：2.4m×30cm</t>
    <rPh sb="0" eb="2">
      <t>セコウ</t>
    </rPh>
    <rPh sb="2" eb="3">
      <t>ハバ</t>
    </rPh>
    <rPh sb="4" eb="5">
      <t>キ</t>
    </rPh>
    <rPh sb="5" eb="6">
      <t>ケズ</t>
    </rPh>
    <rPh sb="6" eb="7">
      <t>フカ</t>
    </rPh>
    <phoneticPr fontId="3"/>
  </si>
  <si>
    <t>施工幅×切削深さ：2.4m×50cm</t>
    <rPh sb="0" eb="2">
      <t>セコウ</t>
    </rPh>
    <rPh sb="2" eb="3">
      <t>ハバ</t>
    </rPh>
    <rPh sb="4" eb="5">
      <t>キ</t>
    </rPh>
    <rPh sb="5" eb="6">
      <t>ケズ</t>
    </rPh>
    <rPh sb="6" eb="7">
      <t>フカ</t>
    </rPh>
    <phoneticPr fontId="3"/>
  </si>
  <si>
    <t>ﾌｫｰﾑﾄﾞｽﾀﾋﾞﾗｲｻﾞ</t>
  </si>
  <si>
    <t>ﾌｫｰﾑﾄﾞｽﾀﾋﾞﾗｲｻﾞ</t>
    <phoneticPr fontId="3"/>
  </si>
  <si>
    <t>1136</t>
    <phoneticPr fontId="3"/>
  </si>
  <si>
    <t>乳剤ｽﾀﾋﾞﾗｲｻﾞ</t>
    <rPh sb="0" eb="1">
      <t>ニュウ</t>
    </rPh>
    <rPh sb="1" eb="2">
      <t>ザイ</t>
    </rPh>
    <phoneticPr fontId="3"/>
  </si>
  <si>
    <t>ニュウザイスタビライザ</t>
    <phoneticPr fontId="3"/>
  </si>
  <si>
    <t>フォームドスタビライザ</t>
    <phoneticPr fontId="3"/>
  </si>
  <si>
    <t>1137</t>
    <phoneticPr fontId="3"/>
  </si>
  <si>
    <t>小型多段遠心ﾎﾟﾝﾌﾟ②</t>
  </si>
  <si>
    <t>小型多段遠心ﾎﾟﾝﾌﾟ②</t>
    <phoneticPr fontId="3"/>
  </si>
  <si>
    <t>〔本体〕</t>
    <rPh sb="1" eb="3">
      <t>ホンタイ</t>
    </rPh>
    <phoneticPr fontId="3"/>
  </si>
  <si>
    <t>　　　</t>
  </si>
  <si>
    <t>〔走行装置〕</t>
    <rPh sb="1" eb="3">
      <t>ソウコウ</t>
    </rPh>
    <rPh sb="3" eb="5">
      <t>ソウチ</t>
    </rPh>
    <phoneticPr fontId="3"/>
  </si>
  <si>
    <t>0613</t>
  </si>
  <si>
    <t>ﾊﾞｯｸﾎｳ(ﾄﾝﾈﾙ専用機)</t>
    <rPh sb="11" eb="14">
      <t>センヨウキ</t>
    </rPh>
    <phoneticPr fontId="3"/>
  </si>
  <si>
    <t>ｸﾛｰﾗﾛｰﾀﾞ(ﾄﾝﾈﾙ専用機)</t>
    <rPh sb="13" eb="16">
      <t>センヨウキ</t>
    </rPh>
    <phoneticPr fontId="3"/>
  </si>
  <si>
    <t>クローラローダトンネルセンヨウキ</t>
    <phoneticPr fontId="3"/>
  </si>
  <si>
    <t>ﾎｲｰﾙﾛｰﾀﾞ(ﾄﾝﾈﾙ専用機)</t>
  </si>
  <si>
    <t>ﾎｲｰﾙﾛｰﾀﾞ(ﾄﾝﾈﾙ専用機)</t>
    <phoneticPr fontId="3"/>
  </si>
  <si>
    <t>ﾀﾞﾝﾌﾟﾄﾗｯｸ(ﾄﾝﾈﾙ工事用)</t>
    <rPh sb="14" eb="17">
      <t>コウジヨウ</t>
    </rPh>
    <phoneticPr fontId="3"/>
  </si>
  <si>
    <t>ﾄﾗｯｸ(ﾄﾝﾈﾙ工事用)</t>
    <rPh sb="9" eb="12">
      <t>コウジヨウ</t>
    </rPh>
    <phoneticPr fontId="3"/>
  </si>
  <si>
    <t>標準型</t>
    <rPh sb="0" eb="2">
      <t>ヒョウジュン</t>
    </rPh>
    <phoneticPr fontId="8"/>
  </si>
  <si>
    <t>後方小旋回型</t>
    <rPh sb="0" eb="2">
      <t>コウホウ</t>
    </rPh>
    <rPh sb="2" eb="3">
      <t>ショウ</t>
    </rPh>
    <rPh sb="3" eb="5">
      <t>センカイ</t>
    </rPh>
    <rPh sb="5" eb="6">
      <t>カタ</t>
    </rPh>
    <phoneticPr fontId="8"/>
  </si>
  <si>
    <t>後方超小旋回型</t>
    <rPh sb="0" eb="2">
      <t>コウホウ</t>
    </rPh>
    <rPh sb="2" eb="3">
      <t>チョウ</t>
    </rPh>
    <rPh sb="3" eb="4">
      <t>ショウ</t>
    </rPh>
    <rPh sb="4" eb="6">
      <t>センカイ</t>
    </rPh>
    <rPh sb="6" eb="7">
      <t>カタ</t>
    </rPh>
    <phoneticPr fontId="8"/>
  </si>
  <si>
    <t>山積/平積：0.28／0.2m3</t>
  </si>
  <si>
    <t>山積/平積：1.2／0.85m3</t>
    <phoneticPr fontId="3"/>
  </si>
  <si>
    <t>日本車輛製造</t>
    <rPh sb="0" eb="2">
      <t>ニホン</t>
    </rPh>
    <rPh sb="2" eb="4">
      <t>シャリョウ</t>
    </rPh>
    <rPh sb="4" eb="6">
      <t>セイゾウ</t>
    </rPh>
    <phoneticPr fontId="3"/>
  </si>
  <si>
    <t>ｺﾍﾞﾙｺ建機</t>
    <rPh sb="5" eb="7">
      <t>ケンキ</t>
    </rPh>
    <phoneticPr fontId="3"/>
  </si>
  <si>
    <t>日立住友重機械建機ｸﾚｰﾝ</t>
    <rPh sb="0" eb="2">
      <t>ヒタチ</t>
    </rPh>
    <rPh sb="2" eb="4">
      <t>スミトモ</t>
    </rPh>
    <rPh sb="4" eb="7">
      <t>ジュウキカイ</t>
    </rPh>
    <rPh sb="7" eb="9">
      <t>ケンキ</t>
    </rPh>
    <phoneticPr fontId="3"/>
  </si>
  <si>
    <t>三菱重工業</t>
    <rPh sb="0" eb="2">
      <t>ミツビシ</t>
    </rPh>
    <rPh sb="2" eb="5">
      <t>ジュウコウギョウ</t>
    </rPh>
    <phoneticPr fontId="3"/>
  </si>
  <si>
    <t>NH-20</t>
  </si>
  <si>
    <t>NH-40</t>
  </si>
  <si>
    <t>NH-70</t>
  </si>
  <si>
    <t>NH-100</t>
  </si>
  <si>
    <t>NH-115B</t>
  </si>
  <si>
    <t>NH-150B</t>
  </si>
  <si>
    <t>HK-45</t>
  </si>
  <si>
    <t>HK-65</t>
  </si>
  <si>
    <t>HNC-65</t>
  </si>
  <si>
    <t>HNC-80</t>
  </si>
  <si>
    <t>HNC-100</t>
  </si>
  <si>
    <t>HNC-125</t>
  </si>
  <si>
    <t>NHC-125</t>
  </si>
  <si>
    <t>GM20TM</t>
  </si>
  <si>
    <t>MHH250</t>
  </si>
  <si>
    <t>加藤製作所</t>
    <rPh sb="0" eb="2">
      <t>カトウ</t>
    </rPh>
    <rPh sb="2" eb="5">
      <t>セイサクショ</t>
    </rPh>
    <phoneticPr fontId="3"/>
  </si>
  <si>
    <t>調和工業</t>
    <rPh sb="0" eb="2">
      <t>チョウワ</t>
    </rPh>
    <rPh sb="2" eb="4">
      <t>コウギョウ</t>
    </rPh>
    <phoneticPr fontId="3"/>
  </si>
  <si>
    <t>油圧ﾊﾝﾏ単体_日車</t>
    <phoneticPr fontId="3"/>
  </si>
  <si>
    <t>油圧ﾊﾝﾏ単体_ｺﾍﾞﾙｺ</t>
    <phoneticPr fontId="3"/>
  </si>
  <si>
    <t>油圧ﾊﾝﾏ単体_HSC</t>
    <phoneticPr fontId="3"/>
  </si>
  <si>
    <t>油圧ﾊﾝﾏ単体_三菱</t>
    <phoneticPr fontId="3"/>
  </si>
  <si>
    <t>ﾊﾞｲﾌﾞﾛﾊﾝﾏ_ｴｰｺｰ</t>
    <phoneticPr fontId="3"/>
  </si>
  <si>
    <t>ﾊﾞｲﾌﾞﾛﾊﾝﾏ_IHI</t>
    <phoneticPr fontId="3"/>
  </si>
  <si>
    <t>ﾊﾞｲﾌﾞﾛﾊﾝﾏ_調和</t>
    <phoneticPr fontId="3"/>
  </si>
  <si>
    <t>ﾊﾞｲﾌﾞﾛﾊﾝﾏ_日車</t>
    <phoneticPr fontId="3"/>
  </si>
  <si>
    <t>日本ﾆｭｰﾏﾁｯｸ工業</t>
    <rPh sb="0" eb="2">
      <t>ニホン</t>
    </rPh>
    <rPh sb="9" eb="11">
      <t>コウギョウ</t>
    </rPh>
    <phoneticPr fontId="3"/>
  </si>
  <si>
    <t>ﾊﾞｲﾌﾞﾛﾊﾝﾏ_NPK</t>
    <phoneticPr fontId="3"/>
  </si>
  <si>
    <t>NVA-40SS</t>
  </si>
  <si>
    <t>NVA-60SS</t>
  </si>
  <si>
    <t>NVA-80SS</t>
  </si>
  <si>
    <t>NVC-120SS</t>
  </si>
  <si>
    <t>KM2-2000E</t>
  </si>
  <si>
    <t>VM2-2500E</t>
  </si>
  <si>
    <t>KM2-12000A</t>
  </si>
  <si>
    <t>VM2-4000E</t>
  </si>
  <si>
    <t>KM2-17000A</t>
  </si>
  <si>
    <t>VM2-5000E</t>
  </si>
  <si>
    <t>VM2-7000E</t>
  </si>
  <si>
    <t>EP-60</t>
  </si>
  <si>
    <t>EP-80</t>
  </si>
  <si>
    <t>EP-120</t>
  </si>
  <si>
    <t>EP-180</t>
  </si>
  <si>
    <t>EP-240</t>
  </si>
  <si>
    <t>EP-270</t>
  </si>
  <si>
    <t>EP-320</t>
  </si>
  <si>
    <t>EP-360</t>
  </si>
  <si>
    <t>PALSONIC-10</t>
  </si>
  <si>
    <t>PALSONIC-20</t>
  </si>
  <si>
    <t>PALSONIC-25</t>
  </si>
  <si>
    <t>PALSONIC-30(ﾋﾟｽﾄﾝ)</t>
  </si>
  <si>
    <t>BMK-60(振子)</t>
    <rPh sb="7" eb="9">
      <t>フリコ</t>
    </rPh>
    <phoneticPr fontId="3"/>
  </si>
  <si>
    <t>PALSONIC-2B</t>
  </si>
  <si>
    <t>PALSONIC-4B</t>
  </si>
  <si>
    <t>PALSONIC-7B</t>
  </si>
  <si>
    <t>PALSONIC-10D</t>
  </si>
  <si>
    <t>KLVH-07</t>
  </si>
  <si>
    <t>FM2-40</t>
  </si>
  <si>
    <t>FM2-55</t>
  </si>
  <si>
    <t>FM2-60</t>
  </si>
  <si>
    <t>FM2-80</t>
  </si>
  <si>
    <t>CM2-120</t>
  </si>
  <si>
    <t>CM2-160</t>
  </si>
  <si>
    <t>ZERO-60VR</t>
  </si>
  <si>
    <t>ZERO-80VR</t>
  </si>
  <si>
    <t>ZERO-120VR</t>
  </si>
  <si>
    <t>ZERO-160VR</t>
  </si>
  <si>
    <t>ZERO-200MR</t>
  </si>
  <si>
    <t>ZERO-320MR</t>
  </si>
  <si>
    <t>SS-10P(振子)</t>
    <rPh sb="7" eb="9">
      <t>フリコ</t>
    </rPh>
    <phoneticPr fontId="3"/>
  </si>
  <si>
    <t>SS-20P(振子)</t>
    <rPh sb="7" eb="9">
      <t>フリコ</t>
    </rPh>
    <phoneticPr fontId="3"/>
  </si>
  <si>
    <t>SS-20L</t>
  </si>
  <si>
    <t>SR-30</t>
  </si>
  <si>
    <t>SS-40L</t>
  </si>
  <si>
    <t>SR-45</t>
  </si>
  <si>
    <t>SR-45（改）</t>
    <rPh sb="6" eb="7">
      <t>アラタ</t>
    </rPh>
    <phoneticPr fontId="3"/>
  </si>
  <si>
    <t>HR-80(振子)</t>
    <rPh sb="6" eb="8">
      <t>フリコ</t>
    </rPh>
    <phoneticPr fontId="3"/>
  </si>
  <si>
    <t>SS-4B</t>
  </si>
  <si>
    <t>SS-7B</t>
  </si>
  <si>
    <t>LHV-025</t>
  </si>
  <si>
    <t>LHV-04</t>
  </si>
  <si>
    <t>LHV-07</t>
  </si>
  <si>
    <t>LHV-09</t>
  </si>
  <si>
    <t>VS-170</t>
  </si>
  <si>
    <t>VS-200</t>
  </si>
  <si>
    <t>VS-300</t>
  </si>
  <si>
    <t>VS-400</t>
  </si>
  <si>
    <t>VS-500</t>
  </si>
  <si>
    <t>HP-2SX</t>
  </si>
  <si>
    <t>HP-4SX</t>
  </si>
  <si>
    <t>HP-7SX</t>
  </si>
  <si>
    <t>三和機工</t>
    <rPh sb="0" eb="2">
      <t>サンワ</t>
    </rPh>
    <rPh sb="2" eb="4">
      <t>キコウ</t>
    </rPh>
    <phoneticPr fontId="3"/>
  </si>
  <si>
    <t>三和機材</t>
    <rPh sb="0" eb="2">
      <t>サンワ</t>
    </rPh>
    <rPh sb="2" eb="4">
      <t>キザイ</t>
    </rPh>
    <phoneticPr fontId="3"/>
  </si>
  <si>
    <t>ｱｰｽｵｰｶﾞ単体_ｱﾎﾞﾛﾝ</t>
    <phoneticPr fontId="3"/>
  </si>
  <si>
    <t>AG400S</t>
  </si>
  <si>
    <t>AG1200S</t>
  </si>
  <si>
    <t>AG1600S</t>
  </si>
  <si>
    <t>AG2300S</t>
  </si>
  <si>
    <t>AG3700</t>
  </si>
  <si>
    <t>AG4000S</t>
  </si>
  <si>
    <t>AG5000</t>
  </si>
  <si>
    <t>AG5300S</t>
  </si>
  <si>
    <t>AG6000</t>
  </si>
  <si>
    <t>AG6400S</t>
  </si>
  <si>
    <t>AG8000</t>
  </si>
  <si>
    <t>AG12000</t>
  </si>
  <si>
    <t>SKC-30VF</t>
  </si>
  <si>
    <t>SKC-40VF</t>
  </si>
  <si>
    <t>SKC-40A</t>
  </si>
  <si>
    <t>SKC-50VF</t>
  </si>
  <si>
    <t>SKC-50VA</t>
  </si>
  <si>
    <t>SKC-60VF</t>
  </si>
  <si>
    <t>SKC-60VA</t>
  </si>
  <si>
    <t>SKC-80VF</t>
  </si>
  <si>
    <t>SKC-80VA</t>
  </si>
  <si>
    <t>SKC-80VA-Hs</t>
  </si>
  <si>
    <t>SKC-80VWⅢ</t>
  </si>
  <si>
    <t>SKC-100VF</t>
  </si>
  <si>
    <t>SKC-100VA</t>
  </si>
  <si>
    <t>SKC-120VA</t>
  </si>
  <si>
    <t>SKC-120VWⅡ</t>
  </si>
  <si>
    <t>SKC-150VA</t>
  </si>
  <si>
    <t>SKC-150VA-HG</t>
  </si>
  <si>
    <t>SKC-150VWⅡ</t>
  </si>
  <si>
    <t>SKC-200VA</t>
  </si>
  <si>
    <t>SKC-200VA-HG</t>
  </si>
  <si>
    <t>SKC-200VWⅡ</t>
  </si>
  <si>
    <t>SKC-240VA</t>
  </si>
  <si>
    <t>SKC-240VA-HG</t>
  </si>
  <si>
    <t>SKC-240VWⅡ</t>
  </si>
  <si>
    <t>SKH-20</t>
  </si>
  <si>
    <t>SKH-30</t>
  </si>
  <si>
    <t>SKH-50</t>
  </si>
  <si>
    <t>SKH-50P</t>
  </si>
  <si>
    <t>SKH-50S</t>
  </si>
  <si>
    <t>SKH-60</t>
  </si>
  <si>
    <t>SKH-60P</t>
  </si>
  <si>
    <t>SKH-60S</t>
  </si>
  <si>
    <t>SKH-80</t>
  </si>
  <si>
    <t>SKH-120</t>
  </si>
  <si>
    <t>SKC-60VW</t>
  </si>
  <si>
    <t>SKC-80VW</t>
  </si>
  <si>
    <t>SKC-100VW</t>
  </si>
  <si>
    <t>SKC-120VW-Ⅱ</t>
  </si>
  <si>
    <t>SKC-150VW-Ⅱ</t>
  </si>
  <si>
    <t>SKC-150VW-HG</t>
  </si>
  <si>
    <t>SKC-200VW-Ⅱ</t>
  </si>
  <si>
    <t>SKC-200VW-HG</t>
  </si>
  <si>
    <t>SKC-240VW-Ⅱ</t>
  </si>
  <si>
    <t>SKC-240VW-HG</t>
  </si>
  <si>
    <t>SKH-60W</t>
  </si>
  <si>
    <t>CAM-120VD</t>
  </si>
  <si>
    <t>CAM-150VD</t>
  </si>
  <si>
    <t>PAS-60VAR</t>
  </si>
  <si>
    <t>PAS-80VAR</t>
  </si>
  <si>
    <t>PAS-120VAR</t>
  </si>
  <si>
    <t>PAS-150VAR</t>
  </si>
  <si>
    <t>PAS-200VAR</t>
  </si>
  <si>
    <t>PAS-240VAR</t>
  </si>
  <si>
    <t>SPM-80VAHs</t>
  </si>
  <si>
    <t>SPM-120VA</t>
  </si>
  <si>
    <t>SPM-150VA</t>
  </si>
  <si>
    <t>SPS-60VA</t>
  </si>
  <si>
    <t>SPS-80VA</t>
  </si>
  <si>
    <t>SPS-120VA</t>
  </si>
  <si>
    <t>ｱｰｽｵｰｶﾞ単体_三和機工</t>
    <phoneticPr fontId="3"/>
  </si>
  <si>
    <t>D-30KP</t>
  </si>
  <si>
    <t>D-40KP</t>
  </si>
  <si>
    <t>D-50KP</t>
  </si>
  <si>
    <t>D-60KP</t>
  </si>
  <si>
    <t>D-80KP</t>
  </si>
  <si>
    <t>D-100KP</t>
  </si>
  <si>
    <t>D-120HP</t>
  </si>
  <si>
    <t>D-120KP</t>
  </si>
  <si>
    <t>D-120NP</t>
  </si>
  <si>
    <t>D-150HP</t>
  </si>
  <si>
    <t>D-150NPA3</t>
  </si>
  <si>
    <t>D-150SP</t>
  </si>
  <si>
    <t>D-150KP</t>
  </si>
  <si>
    <t>D-240HP</t>
  </si>
  <si>
    <t>HO-1700T</t>
  </si>
  <si>
    <t>HO-2200</t>
  </si>
  <si>
    <t>HO-2700T</t>
  </si>
  <si>
    <t>HO-3000</t>
  </si>
  <si>
    <t>HO-4200</t>
  </si>
  <si>
    <t>HO-5800</t>
  </si>
  <si>
    <t>SMD-60KP</t>
  </si>
  <si>
    <t>SMD-80KP</t>
  </si>
  <si>
    <t>SMD-120HP</t>
  </si>
  <si>
    <t>SMD-120NP</t>
  </si>
  <si>
    <t>SMD-150HP</t>
  </si>
  <si>
    <t>SMD-150NP</t>
  </si>
  <si>
    <t>SMD-200HP</t>
  </si>
  <si>
    <t>SMD-240HP</t>
  </si>
  <si>
    <t>D120W-PA</t>
  </si>
  <si>
    <t>D120W-PB</t>
  </si>
  <si>
    <t>D150W-P</t>
  </si>
  <si>
    <t>MAC-80-3J</t>
  </si>
  <si>
    <t>MAC-120-3J</t>
  </si>
  <si>
    <t>MAC-150-3J</t>
  </si>
  <si>
    <t>MAC-200-3J</t>
  </si>
  <si>
    <t>MAC-240-3J</t>
  </si>
  <si>
    <t>MAC-240-3B</t>
  </si>
  <si>
    <t>D-60KP-SE</t>
  </si>
  <si>
    <t>D-80KP-A3</t>
  </si>
  <si>
    <t>D-100KP-A3</t>
  </si>
  <si>
    <t>D-120HP-SG</t>
  </si>
  <si>
    <t>SMP-150NP-A3</t>
  </si>
  <si>
    <t>D-60KP(SSS)</t>
  </si>
  <si>
    <t>HSS-60KP</t>
  </si>
  <si>
    <t>D-80KP(SSS)</t>
  </si>
  <si>
    <t>HAS-80KP</t>
  </si>
  <si>
    <t>ｱｰｽｵｰｶﾞ単体_三和機材</t>
    <phoneticPr fontId="3"/>
  </si>
  <si>
    <t>NAS60A</t>
  </si>
  <si>
    <t>NAS80</t>
  </si>
  <si>
    <t>NAS100A</t>
  </si>
  <si>
    <t>NAS120</t>
  </si>
  <si>
    <t>NAS120L</t>
  </si>
  <si>
    <t>NAS150</t>
  </si>
  <si>
    <t>NAS200L</t>
  </si>
  <si>
    <t>VA-22</t>
  </si>
  <si>
    <t>VA-31</t>
  </si>
  <si>
    <t>VA-35</t>
  </si>
  <si>
    <t>RVA-55S</t>
  </si>
  <si>
    <t>NAD80</t>
  </si>
  <si>
    <t>NAD100</t>
  </si>
  <si>
    <t>NAD120H</t>
  </si>
  <si>
    <t>NAD150</t>
  </si>
  <si>
    <t>NAT120-40</t>
  </si>
  <si>
    <t>NAT150-40</t>
  </si>
  <si>
    <t>NAT200-40</t>
  </si>
  <si>
    <t>NAT240-40</t>
  </si>
  <si>
    <t>NAS80-40M</t>
  </si>
  <si>
    <t>NAS120-40M</t>
  </si>
  <si>
    <t>NAS100-40N</t>
  </si>
  <si>
    <t>NAS120-40N</t>
  </si>
  <si>
    <t>ｱｰｽｵｰｶﾞ単体_日車</t>
    <phoneticPr fontId="3"/>
  </si>
  <si>
    <t>ｸﾛｰﾗ式杭打機_HSC</t>
    <phoneticPr fontId="3"/>
  </si>
  <si>
    <t>SGX120S-2</t>
  </si>
  <si>
    <t>SRX2300</t>
  </si>
  <si>
    <t>SRX3300</t>
  </si>
  <si>
    <t>ｸﾛｰﾗ式杭打機_IHI</t>
    <phoneticPr fontId="3"/>
  </si>
  <si>
    <t>IPD85</t>
  </si>
  <si>
    <t>IPD100</t>
  </si>
  <si>
    <t>ｸﾛｰﾗ式杭打機_近畿ｲ</t>
    <phoneticPr fontId="3"/>
  </si>
  <si>
    <t>M50B-R</t>
  </si>
  <si>
    <t>1820</t>
  </si>
  <si>
    <t>2130</t>
  </si>
  <si>
    <t>ｸﾛｰﾗ式杭打機_ｺﾍﾞﾙｺ</t>
    <phoneticPr fontId="3"/>
  </si>
  <si>
    <t>110P 80C</t>
  </si>
  <si>
    <t>LM1250</t>
  </si>
  <si>
    <t>130P 100C-Ⅲ</t>
  </si>
  <si>
    <t>LM1450</t>
  </si>
  <si>
    <t>ｸﾛｰﾗ式杭打機_住友</t>
    <phoneticPr fontId="3"/>
  </si>
  <si>
    <t>SP110</t>
  </si>
  <si>
    <t>SP135</t>
  </si>
  <si>
    <t>ｸﾛｰﾗ式杭打機_日車</t>
    <phoneticPr fontId="3"/>
  </si>
  <si>
    <t>DHJ40</t>
  </si>
  <si>
    <t>DHJ60</t>
  </si>
  <si>
    <t>DHJ60-2</t>
  </si>
  <si>
    <t>DHJ60-3</t>
  </si>
  <si>
    <t>DHP80</t>
  </si>
  <si>
    <t>DHP85-1</t>
  </si>
  <si>
    <t>DHP85-2</t>
  </si>
  <si>
    <t>DH358-90M</t>
  </si>
  <si>
    <t>DH408-95M</t>
  </si>
  <si>
    <t>DH508-105M</t>
  </si>
  <si>
    <t>DH558-110M</t>
  </si>
  <si>
    <t>DH558-110M-2</t>
  </si>
  <si>
    <t>DH558-110M-3</t>
  </si>
  <si>
    <t>DH558-110M-5</t>
  </si>
  <si>
    <t>DH608-120M</t>
  </si>
  <si>
    <t>DH658-135M</t>
  </si>
  <si>
    <t>DH658-135M-2</t>
  </si>
  <si>
    <t>DH658-135M-3</t>
  </si>
  <si>
    <t>DH658-135M-5</t>
  </si>
  <si>
    <t>DH758-160M</t>
  </si>
  <si>
    <t>DH808-170M</t>
  </si>
  <si>
    <t>日立建機</t>
    <rPh sb="0" eb="2">
      <t>ヒタチ</t>
    </rPh>
    <rPh sb="2" eb="4">
      <t>ケンキ</t>
    </rPh>
    <phoneticPr fontId="3"/>
  </si>
  <si>
    <t>ｸﾛｰﾗ式杭打機_日立</t>
    <phoneticPr fontId="3"/>
  </si>
  <si>
    <t>PD60FL-2</t>
  </si>
  <si>
    <t>PD80</t>
  </si>
  <si>
    <t>PD90</t>
  </si>
  <si>
    <t>PD100</t>
  </si>
  <si>
    <t>PD135</t>
  </si>
  <si>
    <t>RX1350-3</t>
  </si>
  <si>
    <t>RX2000-1(2)</t>
  </si>
  <si>
    <t>RX2000-2m</t>
  </si>
  <si>
    <t>RX2300</t>
  </si>
  <si>
    <t>RX2300(LC)-3</t>
  </si>
  <si>
    <t>ZX225USR</t>
  </si>
  <si>
    <t>RX3300(LC)-3</t>
  </si>
  <si>
    <t>ｱｰｽﾄﾞﾘﾙ_HSC</t>
    <phoneticPr fontId="3"/>
  </si>
  <si>
    <t>SDX207</t>
  </si>
  <si>
    <t>SDX207-C2</t>
  </si>
  <si>
    <t>SDX407-2</t>
  </si>
  <si>
    <t>SDX407-2C3</t>
  </si>
  <si>
    <t>SDX5020</t>
  </si>
  <si>
    <t>SDX612</t>
  </si>
  <si>
    <t>MH5510B</t>
  </si>
  <si>
    <t>MX6515B</t>
  </si>
  <si>
    <t>ｱｰｽﾄﾞﾘﾙ_加藤製</t>
    <phoneticPr fontId="3"/>
  </si>
  <si>
    <t>KE-1200</t>
  </si>
  <si>
    <t>KE-1500-3</t>
  </si>
  <si>
    <t>住友建機</t>
    <rPh sb="0" eb="2">
      <t>スミトモ</t>
    </rPh>
    <rPh sb="2" eb="4">
      <t>ケンキ</t>
    </rPh>
    <phoneticPr fontId="3"/>
  </si>
  <si>
    <t>SD206</t>
  </si>
  <si>
    <t>SD307</t>
  </si>
  <si>
    <t>SD407</t>
  </si>
  <si>
    <t>SD415</t>
  </si>
  <si>
    <t>SD507</t>
  </si>
  <si>
    <t>SD515</t>
  </si>
  <si>
    <t>SD610</t>
  </si>
  <si>
    <t>ｱｰｽﾄﾞﾘﾙ_住友</t>
    <phoneticPr fontId="3"/>
  </si>
  <si>
    <t>ｱｰｽﾄﾞﾘﾙ_日車</t>
    <phoneticPr fontId="3"/>
  </si>
  <si>
    <t>ED4000</t>
  </si>
  <si>
    <t>ED5500</t>
  </si>
  <si>
    <t>TE4000</t>
  </si>
  <si>
    <t>TE4300H</t>
  </si>
  <si>
    <t>ED5500-2</t>
  </si>
  <si>
    <t>ED5800H</t>
  </si>
  <si>
    <t>EDH-11</t>
  </si>
  <si>
    <t>ED6200H-2</t>
  </si>
  <si>
    <t>ED6500</t>
  </si>
  <si>
    <t>DH800ST</t>
  </si>
  <si>
    <t>ED8200H</t>
  </si>
  <si>
    <t>ｱｰｽﾄﾞﾘﾙ_日立</t>
    <phoneticPr fontId="3"/>
  </si>
  <si>
    <t>KH100D</t>
  </si>
  <si>
    <t>KH125-3</t>
  </si>
  <si>
    <t>MX5015</t>
  </si>
  <si>
    <t>KH180-3</t>
  </si>
  <si>
    <t>MX8030B</t>
  </si>
  <si>
    <t>全回転型ｵｰﾙｹｰｼﾝｸﾞ掘削機_HSC</t>
    <phoneticPr fontId="3"/>
  </si>
  <si>
    <t>CD1500</t>
  </si>
  <si>
    <t>CD1500-2</t>
  </si>
  <si>
    <t>SR2000-C</t>
  </si>
  <si>
    <t>CD2000</t>
  </si>
  <si>
    <t>CD2000-2</t>
  </si>
  <si>
    <t>CD2000HP</t>
  </si>
  <si>
    <t>CD3000</t>
  </si>
  <si>
    <t>全回転型ｵｰﾙｹｰｼﾝｸﾞ掘削機_加藤製</t>
    <phoneticPr fontId="3"/>
  </si>
  <si>
    <t>KB-1500R</t>
  </si>
  <si>
    <t>KB-1500R-Ⅱ</t>
  </si>
  <si>
    <t>全回転型ｵｰﾙｹｰｼﾝｸﾞ掘削機_協和機工</t>
    <phoneticPr fontId="3"/>
  </si>
  <si>
    <t>HCR-1500</t>
  </si>
  <si>
    <t>HCR-2000</t>
  </si>
  <si>
    <t>HCR-2500P</t>
  </si>
  <si>
    <t>全回転型ｵｰﾙｹｰｼﾝｸﾞ掘削機_三和機工</t>
    <phoneticPr fontId="3"/>
  </si>
  <si>
    <t>SRD-1200H</t>
  </si>
  <si>
    <t>SRD-1500H</t>
  </si>
  <si>
    <t>SRD-1500H-Ⅱ</t>
  </si>
  <si>
    <t>SRD-1500H-Ⅲ</t>
  </si>
  <si>
    <t>SRD-1500L</t>
  </si>
  <si>
    <t>SRD-2000H</t>
  </si>
  <si>
    <t>SRD-2000H-Ⅱ</t>
  </si>
  <si>
    <t>SRD-2000H-Ⅲ</t>
  </si>
  <si>
    <t>SRD-2000HG</t>
  </si>
  <si>
    <t>SRD-2500H</t>
  </si>
  <si>
    <t>SRD-3000H</t>
  </si>
  <si>
    <t>全回転型ｵｰﾙｹｰｼﾝｸﾞ掘削機_三和機材</t>
    <phoneticPr fontId="3"/>
  </si>
  <si>
    <t>RS-150H-Ⅱ</t>
  </si>
  <si>
    <t>RS-200H</t>
  </si>
  <si>
    <t>RB-150H-Ⅱ</t>
  </si>
  <si>
    <t>RB-200H</t>
  </si>
  <si>
    <t>RB-200HC-Ⅲ</t>
  </si>
  <si>
    <t>RB-150MK</t>
  </si>
  <si>
    <t>RB-150NB</t>
  </si>
  <si>
    <t>RB-200NM</t>
  </si>
  <si>
    <t>SR2000</t>
  </si>
  <si>
    <t>全回転型ｵｰﾙｹｰｼﾝｸﾞ掘削機_住友</t>
    <phoneticPr fontId="3"/>
  </si>
  <si>
    <t>全回転型ｵｰﾙｹｰｼﾝｸﾞ掘削機_日車</t>
    <phoneticPr fontId="3"/>
  </si>
  <si>
    <t>SPR-120N</t>
  </si>
  <si>
    <t>RT-150A</t>
  </si>
  <si>
    <t>RT-150LC</t>
  </si>
  <si>
    <t>RT-150A-Ⅱ</t>
  </si>
  <si>
    <t>RT-150L-Ⅱ</t>
  </si>
  <si>
    <t>RT-200A</t>
  </si>
  <si>
    <t>RT-200A-Ⅱ</t>
  </si>
  <si>
    <t>RT-200A-Ⅲ</t>
  </si>
  <si>
    <t>RT-200H</t>
  </si>
  <si>
    <t xml:space="preserve">RT-200L </t>
  </si>
  <si>
    <t>RT-200AL</t>
  </si>
  <si>
    <t>RT-200SL</t>
  </si>
  <si>
    <t>RT-260H</t>
  </si>
  <si>
    <t>RT-300</t>
  </si>
  <si>
    <t>RT-300-Ⅱ</t>
  </si>
  <si>
    <t>RT-300-Ⅲ</t>
  </si>
  <si>
    <t>RT-300H</t>
  </si>
  <si>
    <t>RT-320H</t>
  </si>
  <si>
    <t>MT120RBN</t>
  </si>
  <si>
    <t>MT150RN</t>
  </si>
  <si>
    <t>MT150RBN</t>
  </si>
  <si>
    <t>MT200RN</t>
  </si>
  <si>
    <t>MT200RBN</t>
  </si>
  <si>
    <t>MT150RS</t>
  </si>
  <si>
    <t>MT200RS</t>
  </si>
  <si>
    <t>MT300RS</t>
  </si>
  <si>
    <t>MT410RS</t>
  </si>
  <si>
    <t>ｱﾎﾞﾛﾝｼｽﾃﾑ</t>
    <phoneticPr fontId="3"/>
  </si>
  <si>
    <t>ｷｮｳﾜｷｺｳ</t>
    <phoneticPr fontId="3"/>
  </si>
  <si>
    <t>ｷﾝｷｲｼｺ</t>
    <phoneticPr fontId="3"/>
  </si>
  <si>
    <t>ｶﾔﾊﾞｼｽﾃﾑﾏｼﾅﾘｰ</t>
    <phoneticPr fontId="3"/>
  </si>
  <si>
    <t>ｺﾄﾌﾞｷｷﾞｹﾝｺｳｷﾞｮｳ</t>
    <phoneticPr fontId="3"/>
  </si>
  <si>
    <t>ｻﾝﾄﾞﾋﾞｯｸ</t>
    <phoneticPr fontId="3"/>
  </si>
  <si>
    <t>ｱｶｻｶﾃｯｺｳｼｮ</t>
    <phoneticPr fontId="3"/>
  </si>
  <si>
    <t>ﾄｳｸｳﾊﾝﾊﾞｲ</t>
    <phoneticPr fontId="3"/>
  </si>
  <si>
    <t>ﾆｼｵﾃｨｰｱﾝﾄﾞｴﾑ</t>
    <phoneticPr fontId="3"/>
  </si>
  <si>
    <t>ﾌﾞﾛｲﾄ</t>
    <phoneticPr fontId="3"/>
  </si>
  <si>
    <t>ﾐﾜｳﾝﾕｺｳｷﾞｮｳ</t>
    <phoneticPr fontId="3"/>
  </si>
  <si>
    <t>北川鉄工所</t>
    <rPh sb="0" eb="5">
      <t>キタガワテッコウショ</t>
    </rPh>
    <phoneticPr fontId="3"/>
  </si>
  <si>
    <t>近畿ｲｼｺ</t>
    <rPh sb="0" eb="2">
      <t>キンキ</t>
    </rPh>
    <phoneticPr fontId="3"/>
  </si>
  <si>
    <t>鉱研工業</t>
    <phoneticPr fontId="3"/>
  </si>
  <si>
    <t>ｺﾏﾂ（小松製作所）</t>
    <rPh sb="4" eb="6">
      <t>コマツ</t>
    </rPh>
    <rPh sb="6" eb="9">
      <t>セイサクショ</t>
    </rPh>
    <phoneticPr fontId="3"/>
  </si>
  <si>
    <t>新明和工業</t>
    <rPh sb="0" eb="1">
      <t>シン</t>
    </rPh>
    <rPh sb="1" eb="3">
      <t>メイワ</t>
    </rPh>
    <rPh sb="3" eb="5">
      <t>コウギョウ</t>
    </rPh>
    <phoneticPr fontId="3"/>
  </si>
  <si>
    <t>東邦地下工機</t>
    <rPh sb="0" eb="2">
      <t>トウホウ</t>
    </rPh>
    <rPh sb="2" eb="4">
      <t>チカ</t>
    </rPh>
    <rPh sb="4" eb="6">
      <t>コウキ</t>
    </rPh>
    <phoneticPr fontId="3"/>
  </si>
  <si>
    <t>東亜利根ﾎﾞｰﾘﾝｸﾞ（旧：利根ﾎﾞｰﾘﾝｸﾞ)</t>
    <rPh sb="0" eb="2">
      <t>トウア</t>
    </rPh>
    <rPh sb="2" eb="4">
      <t>トネ</t>
    </rPh>
    <rPh sb="12" eb="13">
      <t>キュウ</t>
    </rPh>
    <rPh sb="14" eb="16">
      <t>トネ</t>
    </rPh>
    <phoneticPr fontId="3"/>
  </si>
  <si>
    <t>ｲﾝｶﾞｰｿﾙﾗﾝﾄﾞ</t>
    <phoneticPr fontId="3"/>
  </si>
  <si>
    <t>荏原製作所</t>
    <rPh sb="0" eb="2">
      <t>エバラ</t>
    </rPh>
    <rPh sb="2" eb="5">
      <t>セイサクショ</t>
    </rPh>
    <phoneticPr fontId="3"/>
  </si>
  <si>
    <t>ｺﾄﾌﾞｷ技研工業</t>
    <rPh sb="5" eb="7">
      <t>ギケン</t>
    </rPh>
    <rPh sb="7" eb="9">
      <t>コウギョウ</t>
    </rPh>
    <phoneticPr fontId="3"/>
  </si>
  <si>
    <t>新ﾄﾓｴ電機工業（旧：ﾄﾓｴ電機工業）</t>
    <rPh sb="0" eb="1">
      <t>シン</t>
    </rPh>
    <rPh sb="4" eb="6">
      <t>デンキ</t>
    </rPh>
    <rPh sb="6" eb="8">
      <t>コウギョウ</t>
    </rPh>
    <rPh sb="9" eb="10">
      <t>キュウ</t>
    </rPh>
    <phoneticPr fontId="3"/>
  </si>
  <si>
    <t>ｿｷｱ･ﾄﾌﾟｺﾝ</t>
    <phoneticPr fontId="3"/>
  </si>
  <si>
    <t>赤坂鐵工所</t>
    <rPh sb="0" eb="2">
      <t>アカサカ</t>
    </rPh>
    <rPh sb="2" eb="5">
      <t>テッコウショ</t>
    </rPh>
    <phoneticPr fontId="3"/>
  </si>
  <si>
    <t>東空販売</t>
    <rPh sb="0" eb="1">
      <t>ヒガシ</t>
    </rPh>
    <rPh sb="1" eb="2">
      <t>ソラ</t>
    </rPh>
    <rPh sb="2" eb="4">
      <t>ハンバイ</t>
    </rPh>
    <phoneticPr fontId="3"/>
  </si>
  <si>
    <t>ﾆｺﾝ･ﾄﾘﾝﾌﾞﾙ</t>
    <phoneticPr fontId="3"/>
  </si>
  <si>
    <t>日工</t>
    <phoneticPr fontId="3"/>
  </si>
  <si>
    <t>古河ﾛｯｸﾄﾞﾘﾙ</t>
    <rPh sb="0" eb="2">
      <t>フルカワ</t>
    </rPh>
    <phoneticPr fontId="3"/>
  </si>
  <si>
    <t>ﾎﾙﾎﾞ</t>
    <phoneticPr fontId="3"/>
  </si>
  <si>
    <t>前田製作所</t>
    <rPh sb="0" eb="2">
      <t>マエダ</t>
    </rPh>
    <rPh sb="2" eb="5">
      <t>セイサクショ</t>
    </rPh>
    <phoneticPr fontId="3"/>
  </si>
  <si>
    <t>三井三池製作所</t>
    <rPh sb="0" eb="2">
      <t>ミツイ</t>
    </rPh>
    <rPh sb="2" eb="4">
      <t>ミイケ</t>
    </rPh>
    <rPh sb="4" eb="7">
      <t>セイサクショ</t>
    </rPh>
    <phoneticPr fontId="3"/>
  </si>
  <si>
    <t>三輪運輸工業</t>
    <rPh sb="0" eb="2">
      <t>ミワ</t>
    </rPh>
    <rPh sb="2" eb="4">
      <t>ウンユ</t>
    </rPh>
    <rPh sb="4" eb="6">
      <t>コウギョウ</t>
    </rPh>
    <phoneticPr fontId="3"/>
  </si>
  <si>
    <t>三菱ふそうﾄﾗｯｸ･ﾊﾞｽ</t>
    <rPh sb="0" eb="2">
      <t>ミツビシ</t>
    </rPh>
    <phoneticPr fontId="3"/>
  </si>
  <si>
    <t>兼松ｴﾝｼﾞﾆｱﾘﾝｸﾞ</t>
    <phoneticPr fontId="3"/>
  </si>
  <si>
    <t>メーカ名</t>
    <phoneticPr fontId="3"/>
  </si>
  <si>
    <t>KLV-120</t>
  </si>
  <si>
    <t>KLV-160</t>
  </si>
  <si>
    <t>KLV-60</t>
  </si>
  <si>
    <t>KLV-80</t>
  </si>
  <si>
    <t>VM2-25000A</t>
  </si>
  <si>
    <t>VM4-50000A</t>
  </si>
  <si>
    <t>CV2-120</t>
  </si>
  <si>
    <t>CV2-160</t>
  </si>
  <si>
    <t>CV2-80</t>
  </si>
  <si>
    <t>ZERO-200 II MR</t>
  </si>
  <si>
    <t>ZERO-320 II MR</t>
  </si>
  <si>
    <t>VS-80</t>
  </si>
  <si>
    <t>VS-100</t>
  </si>
  <si>
    <t>PALSONIC-30</t>
  </si>
  <si>
    <t>CHV-200</t>
  </si>
  <si>
    <t>CHV-300</t>
  </si>
  <si>
    <t>CHV-350</t>
  </si>
  <si>
    <t>HV-1100</t>
  </si>
  <si>
    <t>HV-250</t>
  </si>
  <si>
    <t>BMK-60</t>
  </si>
  <si>
    <t>KLVH-04</t>
  </si>
  <si>
    <t>KLVH-09</t>
  </si>
  <si>
    <t xml:space="preserve">LHV-09 II </t>
  </si>
  <si>
    <t>CJ-140E</t>
  </si>
  <si>
    <t>CJ-145E</t>
  </si>
  <si>
    <t>CJ-330ERS</t>
  </si>
  <si>
    <t>CJ-340ERS</t>
  </si>
  <si>
    <t>JP-140 Ⅱ</t>
  </si>
  <si>
    <t>JP-310 Ⅱ</t>
  </si>
  <si>
    <t>AG1200</t>
  </si>
  <si>
    <t>AG1500</t>
  </si>
  <si>
    <t>AG1600</t>
  </si>
  <si>
    <t>AG18000</t>
  </si>
  <si>
    <t>AG2300</t>
  </si>
  <si>
    <t>AG400</t>
  </si>
  <si>
    <t>AG4000</t>
  </si>
  <si>
    <t>AG5300</t>
  </si>
  <si>
    <t>AG6400</t>
  </si>
  <si>
    <t>AG7000</t>
  </si>
  <si>
    <t>AG8500</t>
  </si>
  <si>
    <t>AGD7000</t>
  </si>
  <si>
    <t>AGD8000</t>
  </si>
  <si>
    <t>SA-D-240H</t>
  </si>
  <si>
    <t>SA-SMD-240H</t>
  </si>
  <si>
    <t>SMD-150SP</t>
  </si>
  <si>
    <t>ｱｰｽｵｰｶﾞ単体_ｽﾀﾝﾚｰ</t>
    <phoneticPr fontId="3"/>
  </si>
  <si>
    <t>EA08</t>
  </si>
  <si>
    <t>RVA-100S</t>
  </si>
  <si>
    <t>D-200HP</t>
  </si>
  <si>
    <t>MAC-150-3</t>
  </si>
  <si>
    <t>MAC-160-2S</t>
  </si>
  <si>
    <t>MAC-200-2S</t>
  </si>
  <si>
    <t>MAC-200-3</t>
  </si>
  <si>
    <t>MAC-240-2S</t>
  </si>
  <si>
    <t>MAC-240-3</t>
  </si>
  <si>
    <t>MAC-240-5</t>
  </si>
  <si>
    <t>MAC-300-2S</t>
  </si>
  <si>
    <t>MAC-300-3</t>
  </si>
  <si>
    <t>NAT120</t>
  </si>
  <si>
    <t>NAT150</t>
  </si>
  <si>
    <t>NAT200</t>
  </si>
  <si>
    <t>NAT240</t>
  </si>
  <si>
    <t>NAW160</t>
  </si>
  <si>
    <t>NAW200</t>
  </si>
  <si>
    <t>NAW240</t>
  </si>
  <si>
    <t>ｸﾛｰﾗ式杭打機_ｴｰｺｰ</t>
    <phoneticPr fontId="3"/>
  </si>
  <si>
    <t>MD-30</t>
  </si>
  <si>
    <t>MD-50</t>
  </si>
  <si>
    <t>MD-50II</t>
  </si>
  <si>
    <t>MD-55</t>
  </si>
  <si>
    <t>MD-60</t>
  </si>
  <si>
    <t>MD-120(10ton 仕様)</t>
  </si>
  <si>
    <t>MD-120(12ton 仕様)</t>
  </si>
  <si>
    <t>MD-120(13ton 仕様)</t>
  </si>
  <si>
    <t>MD-120(14ton 仕様)</t>
  </si>
  <si>
    <t>MD-120II</t>
  </si>
  <si>
    <t>MD-200</t>
  </si>
  <si>
    <t>MD-250(20ton 仕様)</t>
  </si>
  <si>
    <t>MD-250(25ton 仕様)</t>
  </si>
  <si>
    <t>MD-250(28ton 仕様)</t>
  </si>
  <si>
    <t>MD-250(30ton 仕様)</t>
  </si>
  <si>
    <t>DH758-160M-5</t>
  </si>
  <si>
    <t>KE-1500</t>
  </si>
  <si>
    <t>KE-1500-2</t>
  </si>
  <si>
    <t>ED6200H-2ﾃﾚｽｺﾌﾞｰﾑ式</t>
  </si>
  <si>
    <t>ED6200H-2ﾛﾝｸﾞｸﾛｰﾗ式</t>
  </si>
  <si>
    <t>ED6200H-2ﾛﾝｸﾞﾌﾚｰﾑ仕様</t>
  </si>
  <si>
    <t>TE4300Hﾛﾝｸﾞﾌﾚｰﾑ仕様</t>
  </si>
  <si>
    <t>SDX207(拡底)</t>
  </si>
  <si>
    <t>20THD</t>
  </si>
  <si>
    <t>30THC-S</t>
  </si>
  <si>
    <t>30THC-SII</t>
  </si>
  <si>
    <t>RB-080H</t>
  </si>
  <si>
    <t>全回転型ｵｰﾙｹｰｼﾝｸﾞ掘削機_三菱</t>
    <phoneticPr fontId="3"/>
  </si>
  <si>
    <t>BG18H</t>
  </si>
  <si>
    <t>BG20</t>
  </si>
  <si>
    <t>BG28</t>
  </si>
  <si>
    <t>BG30</t>
  </si>
  <si>
    <t>BG39</t>
  </si>
  <si>
    <t>J-1B</t>
  </si>
  <si>
    <t>J-2</t>
  </si>
  <si>
    <t>0561</t>
  </si>
  <si>
    <t>深層混合処理機ｽﾗﾘｰ式_YBM</t>
    <phoneticPr fontId="3"/>
  </si>
  <si>
    <t>GI-35CF-HT</t>
  </si>
  <si>
    <t>GI-50C-α20K</t>
  </si>
  <si>
    <t>GI-80C-HT-KF</t>
  </si>
  <si>
    <t>GI-130C-HT-KF</t>
  </si>
  <si>
    <t>GI-220C</t>
  </si>
  <si>
    <t>深層混合処理機ｽﾗﾘｰ式_日車</t>
    <phoneticPr fontId="3"/>
  </si>
  <si>
    <t>DHJ06-5 SP</t>
  </si>
  <si>
    <t>DHJ08-5</t>
  </si>
  <si>
    <t>DHJ08-5 M</t>
  </si>
  <si>
    <t>DHJ08-5 SP</t>
  </si>
  <si>
    <t>DHJ-12-2</t>
  </si>
  <si>
    <t>DHJ-12-2 M (4.8t)</t>
  </si>
  <si>
    <t>DHJ-12-2 M(6.0t)</t>
  </si>
  <si>
    <t>DHJ-12-2 SP</t>
  </si>
  <si>
    <t>DHJ15-5 M</t>
  </si>
  <si>
    <t>DHJ15-5 SP</t>
  </si>
  <si>
    <t>DHJ25-5 SP (28t)</t>
  </si>
  <si>
    <t>DHJ-45 SP (55.9t)</t>
  </si>
  <si>
    <t>高圧噴射攪拌式地盤改良機_YBM</t>
    <phoneticPr fontId="3"/>
  </si>
  <si>
    <t>SI-15S IV-CF</t>
  </si>
  <si>
    <t>SI-40S IV-S</t>
  </si>
  <si>
    <t>SI-50S-220</t>
  </si>
  <si>
    <t>CLH-220</t>
  </si>
  <si>
    <t>ｸﾞﾗｳﾄﾎﾟﾝﾌﾟ_YBM</t>
    <phoneticPr fontId="3"/>
  </si>
  <si>
    <t xml:space="preserve">GP-5 </t>
  </si>
  <si>
    <t>GP-10 Ⅲ</t>
  </si>
  <si>
    <t>GP-30</t>
  </si>
  <si>
    <t>SG-10SV</t>
  </si>
  <si>
    <t>SG-15SV</t>
  </si>
  <si>
    <t>SG-30SV</t>
  </si>
  <si>
    <t>SG-40SV</t>
  </si>
  <si>
    <t>SG-60SV</t>
  </si>
  <si>
    <t>SG-75SV</t>
  </si>
  <si>
    <t>SG-100SV</t>
  </si>
  <si>
    <t>SG-150SV</t>
  </si>
  <si>
    <t>SG-200SV</t>
  </si>
  <si>
    <t>SG-350SV</t>
  </si>
  <si>
    <t>BG-2</t>
  </si>
  <si>
    <t>BG-3C</t>
  </si>
  <si>
    <t>BG-4</t>
  </si>
  <si>
    <t>BG-5C</t>
  </si>
  <si>
    <t>BG-10C</t>
  </si>
  <si>
    <t>BG-15B</t>
  </si>
  <si>
    <t>BG-20B</t>
  </si>
  <si>
    <t>BG-30B</t>
  </si>
  <si>
    <t>BG-40</t>
  </si>
  <si>
    <t>CP-10D</t>
  </si>
  <si>
    <t>CP-20</t>
  </si>
  <si>
    <t>CPW-5D</t>
  </si>
  <si>
    <t>PA-3</t>
  </si>
  <si>
    <t>PA-3H</t>
  </si>
  <si>
    <t>PA-5</t>
  </si>
  <si>
    <t>PA-10</t>
  </si>
  <si>
    <t>PA-15C</t>
  </si>
  <si>
    <t>PA-30C</t>
  </si>
  <si>
    <t>PA-30C(三段変量型)</t>
  </si>
  <si>
    <t>KBA2</t>
  </si>
  <si>
    <t>KD-7B</t>
  </si>
  <si>
    <t>KGP-3</t>
  </si>
  <si>
    <t>MG-3Ren15H</t>
  </si>
  <si>
    <t>MG-3Ren30</t>
  </si>
  <si>
    <t>MG-10FV</t>
  </si>
  <si>
    <t>MG-20AFV</t>
  </si>
  <si>
    <t>MG-25FV</t>
  </si>
  <si>
    <t>MG-40FV</t>
  </si>
  <si>
    <t>MG-50B</t>
  </si>
  <si>
    <t>MG-5AFV</t>
  </si>
  <si>
    <t>MG-75B</t>
  </si>
  <si>
    <t>PG-120NEW-H</t>
  </si>
  <si>
    <t>PG-120NEW-L</t>
  </si>
  <si>
    <t>PG-150NEW-H</t>
  </si>
  <si>
    <t>PG-150NEW-L</t>
  </si>
  <si>
    <t>ｸﾞﾗｳﾄﾐｷｻ_YBM</t>
    <phoneticPr fontId="3"/>
  </si>
  <si>
    <t>CMA-02A</t>
  </si>
  <si>
    <t>CMA-04A</t>
  </si>
  <si>
    <t>CMA-06A</t>
  </si>
  <si>
    <t>CMA-08A</t>
  </si>
  <si>
    <t>YMP-25II</t>
  </si>
  <si>
    <t>ｸﾞﾗｳﾄﾐｷｻ_三和機材</t>
    <phoneticPr fontId="3"/>
  </si>
  <si>
    <t>PM2-75A</t>
  </si>
  <si>
    <t>PM2-120CS1</t>
  </si>
  <si>
    <t>PM3-75A</t>
  </si>
  <si>
    <t>PMA1-120SS13</t>
  </si>
  <si>
    <t>PMA1-120-Z</t>
  </si>
  <si>
    <t>PMA1-150-2H6</t>
  </si>
  <si>
    <t>PMA1-150-3H6</t>
  </si>
  <si>
    <t>PMA1-30-S</t>
  </si>
  <si>
    <t>PMA1-75-ZS4</t>
  </si>
  <si>
    <t>PMS2-120CS2</t>
  </si>
  <si>
    <t>MPM-10B</t>
  </si>
  <si>
    <t>MPM-5B</t>
  </si>
  <si>
    <t>MS-1000B</t>
  </si>
  <si>
    <t>MS-1000DS</t>
  </si>
  <si>
    <t>MS-1300DS</t>
  </si>
  <si>
    <t>MS-250DS</t>
  </si>
  <si>
    <t>MS-400B</t>
  </si>
  <si>
    <t>MS-450DS</t>
  </si>
  <si>
    <t>MS-600B</t>
  </si>
  <si>
    <t>MS-650DS</t>
  </si>
  <si>
    <t>MS-750B</t>
  </si>
  <si>
    <t>MS-750DS</t>
  </si>
  <si>
    <t>MSD-1300</t>
  </si>
  <si>
    <t>MSD-750</t>
  </si>
  <si>
    <t>MVM-5B</t>
  </si>
  <si>
    <t>MVM-5DS</t>
  </si>
  <si>
    <t>MVM-10B</t>
  </si>
  <si>
    <t>ﾎﾞｰﾘﾝｸﾞﾏｼﾝ_YBM</t>
    <phoneticPr fontId="3"/>
  </si>
  <si>
    <t>ECO-1VIV</t>
  </si>
  <si>
    <t>ECO-3V</t>
  </si>
  <si>
    <t>ECO-13GT</t>
  </si>
  <si>
    <t>YBM-05DA-2CH</t>
  </si>
  <si>
    <t>YBM-1WA</t>
  </si>
  <si>
    <t>YBM-3JES</t>
  </si>
  <si>
    <t>AK-01</t>
  </si>
  <si>
    <t>AM-Ⅰ</t>
  </si>
  <si>
    <t>D0-D</t>
  </si>
  <si>
    <t>D0-DLH</t>
  </si>
  <si>
    <t>D1-C48-S1</t>
  </si>
  <si>
    <t>D2-JS（Ⅲ）</t>
  </si>
  <si>
    <t>D2-K（Ⅱ）92</t>
  </si>
  <si>
    <t>D2-KS-58</t>
  </si>
  <si>
    <t>DF-12</t>
  </si>
  <si>
    <t>DH-2D</t>
  </si>
  <si>
    <t>DH-3D</t>
  </si>
  <si>
    <t>DH-3D-150</t>
  </si>
  <si>
    <t>DH-4C-125</t>
  </si>
  <si>
    <t>DM-03</t>
  </si>
  <si>
    <t>DU-4B</t>
  </si>
  <si>
    <t>DU-6</t>
  </si>
  <si>
    <t>DU-12</t>
  </si>
  <si>
    <t>GT-13B</t>
  </si>
  <si>
    <t>GT-15</t>
  </si>
  <si>
    <t>K-0C</t>
  </si>
  <si>
    <t>K-1B</t>
  </si>
  <si>
    <t>CD-42</t>
  </si>
  <si>
    <t>COP20</t>
  </si>
  <si>
    <t>COP32</t>
  </si>
  <si>
    <t>COP44</t>
  </si>
  <si>
    <t>COP54</t>
  </si>
  <si>
    <t>COP54GE</t>
  </si>
  <si>
    <t>COP64</t>
  </si>
  <si>
    <t>COP64G</t>
  </si>
  <si>
    <t>DHD-065</t>
  </si>
  <si>
    <t>QL50</t>
  </si>
  <si>
    <t>QL80</t>
  </si>
  <si>
    <t>QL120</t>
  </si>
  <si>
    <t>QL200</t>
  </si>
  <si>
    <t>QL200S</t>
  </si>
  <si>
    <t>QL340</t>
  </si>
  <si>
    <t>QLX40</t>
  </si>
  <si>
    <t>QLX50</t>
  </si>
  <si>
    <t>QLX60</t>
  </si>
  <si>
    <t>TD80</t>
  </si>
  <si>
    <t>TD90</t>
  </si>
  <si>
    <t>TERRANOX 3</t>
  </si>
  <si>
    <t>TERRANOX 4</t>
  </si>
  <si>
    <t>TERRANOX 5</t>
  </si>
  <si>
    <t>TERRANOX 6</t>
  </si>
  <si>
    <t>TERRANOX 8</t>
  </si>
  <si>
    <t>ﾀﾞｳﾝｻﾞﾎｰﾙﾊﾝﾏ_ｴｰｺｰ</t>
    <phoneticPr fontId="3"/>
  </si>
  <si>
    <t>NV-35</t>
  </si>
  <si>
    <t>NV-45</t>
  </si>
  <si>
    <t>NV-55</t>
  </si>
  <si>
    <t>NV-65</t>
  </si>
  <si>
    <t>RH350 10"</t>
  </si>
  <si>
    <t>RH350 12"</t>
  </si>
  <si>
    <t>RH350 15"</t>
  </si>
  <si>
    <t>RH350 18"</t>
  </si>
  <si>
    <t>RH510 5"</t>
  </si>
  <si>
    <t>RH510 6"</t>
  </si>
  <si>
    <t>RH510g 5"</t>
  </si>
  <si>
    <t>RH510g 6"</t>
  </si>
  <si>
    <t>RH510r 3"</t>
  </si>
  <si>
    <t>RH510r 4"</t>
  </si>
  <si>
    <t>RH510r 5"</t>
  </si>
  <si>
    <t>RH510r 6"</t>
  </si>
  <si>
    <t>RH510r 8"</t>
  </si>
  <si>
    <t>RH510w 6"</t>
  </si>
  <si>
    <t>RH510w 8"</t>
  </si>
  <si>
    <t>RD160（TY16C）</t>
  </si>
  <si>
    <t>RD240（TY24C）</t>
  </si>
  <si>
    <t>RD245（TY24LD）</t>
  </si>
  <si>
    <t>RD855（TY85LD）</t>
  </si>
  <si>
    <t>SK47</t>
  </si>
  <si>
    <t>SK58</t>
  </si>
  <si>
    <t>T-3</t>
  </si>
  <si>
    <t>TAD-50</t>
  </si>
  <si>
    <t>TAD-70L</t>
  </si>
  <si>
    <t>TAD-100</t>
  </si>
  <si>
    <t>TMR-30</t>
  </si>
  <si>
    <t>TMR-45</t>
  </si>
  <si>
    <t>TMR-60</t>
  </si>
  <si>
    <t>TMR-65</t>
  </si>
  <si>
    <t>TMR-150</t>
  </si>
  <si>
    <t>22D</t>
  </si>
  <si>
    <t>112D</t>
  </si>
  <si>
    <t>217D</t>
  </si>
  <si>
    <t>322D</t>
  </si>
  <si>
    <t>HD30</t>
  </si>
  <si>
    <t>HD90</t>
  </si>
  <si>
    <t>HD210</t>
  </si>
  <si>
    <t>HD210S</t>
  </si>
  <si>
    <t>HD220</t>
  </si>
  <si>
    <t>HD709</t>
  </si>
  <si>
    <t>HD712</t>
  </si>
  <si>
    <t>HD715</t>
  </si>
  <si>
    <t>HIA175</t>
  </si>
  <si>
    <t>KOP1540</t>
  </si>
  <si>
    <t>KOP1750</t>
  </si>
  <si>
    <t>YH-10M</t>
  </si>
  <si>
    <t>YH-25</t>
  </si>
  <si>
    <t>YH-35L</t>
  </si>
  <si>
    <t>YH-55</t>
  </si>
  <si>
    <t>YH-70</t>
  </si>
  <si>
    <t>YH-7011</t>
  </si>
  <si>
    <t>YH-80</t>
  </si>
  <si>
    <t>YH-125</t>
  </si>
  <si>
    <t>YH-135</t>
  </si>
  <si>
    <t>YH-200</t>
  </si>
  <si>
    <t>YS-13</t>
  </si>
  <si>
    <t>YS-14</t>
  </si>
  <si>
    <t>YS-14LD</t>
  </si>
  <si>
    <t>YS-23</t>
  </si>
  <si>
    <t>YS-77LD</t>
  </si>
  <si>
    <t>K-10</t>
  </si>
  <si>
    <t>TH5-AVI</t>
  </si>
  <si>
    <t>TH5-AVO</t>
  </si>
  <si>
    <t>TH5-H</t>
  </si>
  <si>
    <t>TH5-S</t>
  </si>
  <si>
    <t>TH5-S-C</t>
  </si>
  <si>
    <t>THD-1100</t>
  </si>
  <si>
    <t>THD-1100AV</t>
  </si>
  <si>
    <t>TJ-15</t>
  </si>
  <si>
    <t>TJ-15SV</t>
  </si>
  <si>
    <t>TJ-20SBS</t>
  </si>
  <si>
    <t>TJ-20SV</t>
  </si>
  <si>
    <t>大型ﾌﾞﾚｰｶ_CAT</t>
    <phoneticPr fontId="3"/>
  </si>
  <si>
    <t>H35Es</t>
  </si>
  <si>
    <t>H45Es</t>
  </si>
  <si>
    <t>H55Es</t>
  </si>
  <si>
    <t>H65Es</t>
  </si>
  <si>
    <t>H75Es</t>
  </si>
  <si>
    <t>H95Es</t>
  </si>
  <si>
    <t>H110Es</t>
  </si>
  <si>
    <t>H115Es</t>
  </si>
  <si>
    <t>H120Es</t>
  </si>
  <si>
    <t>H130Es</t>
  </si>
  <si>
    <t>H140Es</t>
  </si>
  <si>
    <t>H160Es</t>
  </si>
  <si>
    <t>H180Es</t>
  </si>
  <si>
    <t>BR108（in8）</t>
  </si>
  <si>
    <t>BR155</t>
  </si>
  <si>
    <t>BR211（in11）</t>
  </si>
  <si>
    <t>BR255</t>
  </si>
  <si>
    <t>BR315（in15）</t>
  </si>
  <si>
    <t>BR355</t>
  </si>
  <si>
    <t>BR455</t>
  </si>
  <si>
    <t>BR522（in22）</t>
  </si>
  <si>
    <t>BR555</t>
  </si>
  <si>
    <t>BR777</t>
  </si>
  <si>
    <t>BR999</t>
  </si>
  <si>
    <t>BR1322</t>
  </si>
  <si>
    <t>BR1533</t>
  </si>
  <si>
    <t>BR1655</t>
  </si>
  <si>
    <t>BR2155</t>
  </si>
  <si>
    <t>BR2166</t>
  </si>
  <si>
    <t>BR2577</t>
  </si>
  <si>
    <t>BR3288</t>
  </si>
  <si>
    <t>BR4099</t>
  </si>
  <si>
    <t>BR5011</t>
  </si>
  <si>
    <t>BR7013</t>
  </si>
  <si>
    <t>大型ﾌﾞﾚｰｶ_古河RD</t>
    <phoneticPr fontId="3"/>
  </si>
  <si>
    <t>F70</t>
  </si>
  <si>
    <t>Fc90</t>
  </si>
  <si>
    <t>Fc90 SS</t>
  </si>
  <si>
    <t>Fc120</t>
  </si>
  <si>
    <t>Fc120 SS</t>
  </si>
  <si>
    <t>Fx15</t>
  </si>
  <si>
    <t>Fx25</t>
  </si>
  <si>
    <t>Fx25 SS</t>
  </si>
  <si>
    <t>Fx35 α</t>
  </si>
  <si>
    <t>Fx35 α SS</t>
  </si>
  <si>
    <t>Fx45</t>
  </si>
  <si>
    <t>Fx45 SS</t>
  </si>
  <si>
    <t>Fx55</t>
  </si>
  <si>
    <t>Fx55 SS</t>
  </si>
  <si>
    <t>Fx65</t>
  </si>
  <si>
    <t>Fx220</t>
  </si>
  <si>
    <t>Fx220 SS</t>
  </si>
  <si>
    <t>Fx270 SS</t>
  </si>
  <si>
    <t>Fx360</t>
  </si>
  <si>
    <t>Fx360 SS</t>
  </si>
  <si>
    <t>Fx470</t>
  </si>
  <si>
    <t>Fx470 SS</t>
  </si>
  <si>
    <t>Fxj125</t>
  </si>
  <si>
    <t>Fxj125 SS</t>
  </si>
  <si>
    <t>Fxj175</t>
  </si>
  <si>
    <t>Fxj175 SS</t>
  </si>
  <si>
    <t>Fxj275</t>
  </si>
  <si>
    <t>Fxj275 SS</t>
  </si>
  <si>
    <t>Fxj375</t>
  </si>
  <si>
    <t>Fxj375 SS</t>
  </si>
  <si>
    <t>Fxj475</t>
  </si>
  <si>
    <t>Fxj475 SS</t>
  </si>
  <si>
    <t>大型ﾌﾞﾚｰｶ_東空</t>
    <phoneticPr fontId="3"/>
  </si>
  <si>
    <t>TNB-08M</t>
  </si>
  <si>
    <t>TNB-1M</t>
  </si>
  <si>
    <t>TNB-2M</t>
  </si>
  <si>
    <t>TNB-2M-US</t>
  </si>
  <si>
    <t>TNB-3MB</t>
  </si>
  <si>
    <t>TNB-3MB-US</t>
  </si>
  <si>
    <t>TNB-4M</t>
  </si>
  <si>
    <t>TNB-4M-US</t>
  </si>
  <si>
    <t>TNB-5M</t>
  </si>
  <si>
    <t>TNB-6E</t>
  </si>
  <si>
    <t>TNB-6M</t>
  </si>
  <si>
    <t>TNB-6M-US</t>
  </si>
  <si>
    <t>TNB-7J</t>
  </si>
  <si>
    <t>TNB-7J-US</t>
  </si>
  <si>
    <t>TNB-100</t>
  </si>
  <si>
    <t>TNB-141LU</t>
  </si>
  <si>
    <t>TNB-151LU</t>
  </si>
  <si>
    <t>TNB-151LU-US</t>
  </si>
  <si>
    <t>TNB-190LU</t>
  </si>
  <si>
    <t>TNB-230LU</t>
  </si>
  <si>
    <t>TNB-310LU</t>
  </si>
  <si>
    <t>TNB-400LU</t>
  </si>
  <si>
    <t>CDH-820C</t>
  </si>
  <si>
    <t>CDH-821C</t>
  </si>
  <si>
    <t>CDH-830C</t>
  </si>
  <si>
    <t>CDH-831C</t>
  </si>
  <si>
    <t>CDH-831CII</t>
  </si>
  <si>
    <t>CDH-931C</t>
  </si>
  <si>
    <t>FlexiROC C50</t>
  </si>
  <si>
    <t>FlexiROC C65</t>
  </si>
  <si>
    <t>FlexiROC D45</t>
  </si>
  <si>
    <t>FlexiROC D50</t>
  </si>
  <si>
    <t>FlexiROC D55</t>
  </si>
  <si>
    <t>FlexiROC D60</t>
  </si>
  <si>
    <t>FlexiROC D65</t>
  </si>
  <si>
    <t>FlexiROC T15R</t>
  </si>
  <si>
    <t>FlexiROC T30</t>
  </si>
  <si>
    <t>FlexiROC T35</t>
  </si>
  <si>
    <t>FlexiROC T35R</t>
  </si>
  <si>
    <t>FlexiROC T40</t>
  </si>
  <si>
    <t>FlexiROC T40R</t>
  </si>
  <si>
    <t>FlexiROC T45</t>
  </si>
  <si>
    <t>FlexiROC T50</t>
  </si>
  <si>
    <t>PowerROC T25</t>
  </si>
  <si>
    <t>PowerROC T30</t>
  </si>
  <si>
    <t>PowerROC T35</t>
  </si>
  <si>
    <t>PowerROC T45（旧XL660 Ⅳ）</t>
  </si>
  <si>
    <t>SmartROC T35</t>
  </si>
  <si>
    <t>SmartROC T40</t>
  </si>
  <si>
    <t>SmartROC T45</t>
  </si>
  <si>
    <t>DC400Ri</t>
  </si>
  <si>
    <t>DCR125</t>
  </si>
  <si>
    <t>DX1100i</t>
  </si>
  <si>
    <t>DX1500i</t>
  </si>
  <si>
    <t>DX500</t>
  </si>
  <si>
    <t>DX600</t>
  </si>
  <si>
    <t>DX700</t>
  </si>
  <si>
    <t>DX800</t>
  </si>
  <si>
    <t>ｸﾛｰﾗﾄﾞﾘﾙ_古河RD</t>
    <phoneticPr fontId="3"/>
  </si>
  <si>
    <t>HCR900-DS III</t>
  </si>
  <si>
    <t>HCR900-RS</t>
  </si>
  <si>
    <t>HCR1000-D V</t>
  </si>
  <si>
    <t>HCR1200-D V</t>
  </si>
  <si>
    <t>HCR1200-ED II</t>
  </si>
  <si>
    <t>HCR1450-ED</t>
  </si>
  <si>
    <t>HCR1500-D20 II</t>
  </si>
  <si>
    <t>HCR1500-ED II</t>
  </si>
  <si>
    <t>PCR200</t>
  </si>
  <si>
    <t>ｸﾛｰﾗｰ ﾌﾞｰﾏｰ 352-2B</t>
  </si>
  <si>
    <t>ﾌﾞｰﾏｰ 195</t>
  </si>
  <si>
    <t>ﾌﾞｰﾏｰ 352-2B</t>
  </si>
  <si>
    <t>ﾛｹｯﾄ ﾌﾞｰﾏｰ 195</t>
  </si>
  <si>
    <t>ﾛｹｯﾄ ﾌﾞｰﾏｰ 352-2B</t>
  </si>
  <si>
    <t>ﾛｹｯﾄ ﾌﾞｰﾏｰ L2C</t>
  </si>
  <si>
    <t>ﾛｹｯﾄ ﾌﾞｰﾏｰ L3C-2B</t>
  </si>
  <si>
    <t>DT821</t>
  </si>
  <si>
    <t>DT1130JP</t>
  </si>
  <si>
    <t>DT1131JP</t>
  </si>
  <si>
    <t>ﾄﾞﾘﾙｼﾞｬﾝﾎﾞ_古河RD</t>
    <phoneticPr fontId="3"/>
  </si>
  <si>
    <t>JCH2-175E</t>
  </si>
  <si>
    <t>JCH4200</t>
  </si>
  <si>
    <t>JTH1AM-220</t>
  </si>
  <si>
    <t>JTH2AM-220</t>
  </si>
  <si>
    <t>JTH2100A</t>
  </si>
  <si>
    <t>JTH2200R-III</t>
  </si>
  <si>
    <t>JTH3200R-III</t>
  </si>
  <si>
    <t>JTH3200R-III PLUS</t>
  </si>
  <si>
    <t>MT300</t>
  </si>
  <si>
    <t>MT720</t>
  </si>
  <si>
    <t>自由断面ﾄﾝﾈﾙ掘削機_ｶﾔﾊﾞS</t>
    <phoneticPr fontId="3"/>
  </si>
  <si>
    <t>MM-49</t>
  </si>
  <si>
    <t>MM-90</t>
  </si>
  <si>
    <t>RH-3J</t>
  </si>
  <si>
    <t>RH-3J-1000</t>
  </si>
  <si>
    <t>RH-7J</t>
  </si>
  <si>
    <t>RH-8J</t>
  </si>
  <si>
    <t>RH-8J-1000</t>
  </si>
  <si>
    <t>RH-10J-S</t>
  </si>
  <si>
    <t>RH-10J-SS</t>
  </si>
  <si>
    <t>RH-250-MB-SL</t>
  </si>
  <si>
    <t>自由断面ﾄﾝﾈﾙ掘削機_三井三</t>
    <phoneticPr fontId="3"/>
  </si>
  <si>
    <t>MRH-S65</t>
  </si>
  <si>
    <t>MRH-S100</t>
  </si>
  <si>
    <t>MRH-S200</t>
  </si>
  <si>
    <t>MRH-S300</t>
  </si>
  <si>
    <t>PH75C</t>
  </si>
  <si>
    <t>SLB-300S</t>
  </si>
  <si>
    <t>SLB-350S</t>
  </si>
  <si>
    <t>ﾊﾞｯｸﾎｳ_ﾄﾝﾈﾙ_CAT</t>
    <phoneticPr fontId="3"/>
  </si>
  <si>
    <t>307-TUN</t>
  </si>
  <si>
    <t>307B-TUN</t>
  </si>
  <si>
    <t>307C-TUN</t>
  </si>
  <si>
    <t>308B CR-TUN</t>
  </si>
  <si>
    <t>308B SR-TUN</t>
  </si>
  <si>
    <t>308C CR-TUN(2)</t>
  </si>
  <si>
    <t>308C SR-TUN</t>
  </si>
  <si>
    <t>308D CR-TUN</t>
  </si>
  <si>
    <t>311B-TUN</t>
  </si>
  <si>
    <t>311C U-TUN</t>
  </si>
  <si>
    <t>311D RR-TUN</t>
  </si>
  <si>
    <t>311-TUN</t>
  </si>
  <si>
    <t>312B-TUN</t>
  </si>
  <si>
    <t>312C-(3)-TUN</t>
  </si>
  <si>
    <t>312D-TUN</t>
  </si>
  <si>
    <t>312-TUN</t>
  </si>
  <si>
    <t>313B CR-TUN</t>
  </si>
  <si>
    <t>313B SR-TUN</t>
  </si>
  <si>
    <t>313C CR(3)-TUN(2)</t>
  </si>
  <si>
    <t>313C SR(3)-TUN</t>
  </si>
  <si>
    <t>313D CR-TUN</t>
  </si>
  <si>
    <t>314C CR-(3)-TUN</t>
  </si>
  <si>
    <t>315-TUN</t>
  </si>
  <si>
    <t>318C LN-TUN</t>
  </si>
  <si>
    <t>320 (L)-TUN</t>
  </si>
  <si>
    <t>320B (L)-TUN</t>
  </si>
  <si>
    <t>320B U-TUN</t>
  </si>
  <si>
    <t>320C (L)-TUN</t>
  </si>
  <si>
    <t>320C U-TUN</t>
  </si>
  <si>
    <t>320D RR-E-TUN</t>
  </si>
  <si>
    <t>320D RR-TUN</t>
  </si>
  <si>
    <t>321B CR-TUN</t>
  </si>
  <si>
    <t>321C CR-TUN</t>
  </si>
  <si>
    <t>321D(L) CR-TUN</t>
  </si>
  <si>
    <t>322(L)-TUN</t>
  </si>
  <si>
    <t>322B(L)-TUN</t>
  </si>
  <si>
    <t>322C(L)-TUN</t>
  </si>
  <si>
    <t>324D(L)-TUN</t>
  </si>
  <si>
    <t>325(L)-TUN</t>
  </si>
  <si>
    <t>325B(L)-TUN</t>
  </si>
  <si>
    <t>325C(L)-TUN(TUN2,3)</t>
  </si>
  <si>
    <t>325FL</t>
  </si>
  <si>
    <t>328D LCR</t>
  </si>
  <si>
    <t>330(L)-TUN</t>
  </si>
  <si>
    <t>330B(L)-TUN</t>
  </si>
  <si>
    <t>330C(L)-TUN</t>
  </si>
  <si>
    <t>330D-TUN</t>
  </si>
  <si>
    <t>350(L)-TUN</t>
  </si>
  <si>
    <t>ﾊﾞｯｸﾎｳ_ﾄﾝﾈﾙ_IHI</t>
    <phoneticPr fontId="3"/>
  </si>
  <si>
    <t>IS120GX-T</t>
  </si>
  <si>
    <t>IS200G-T</t>
  </si>
  <si>
    <t>ﾊﾞｯｸﾎｳ_ﾄﾝﾈﾙ_加藤製</t>
    <phoneticPr fontId="3"/>
  </si>
  <si>
    <t>HD307T</t>
  </si>
  <si>
    <t>HD510T</t>
  </si>
  <si>
    <t>HD512T</t>
  </si>
  <si>
    <t>SK60T-3</t>
  </si>
  <si>
    <t>SK75URT-2</t>
  </si>
  <si>
    <t>SK115SRT</t>
  </si>
  <si>
    <t>SK115SRT-1E</t>
  </si>
  <si>
    <t>SK120(LC)T-3</t>
  </si>
  <si>
    <t>SK135SRD-2T</t>
  </si>
  <si>
    <t>SK135SRT-1E(ES)</t>
  </si>
  <si>
    <t>SK200(LC)T-3</t>
  </si>
  <si>
    <t>SK235SRD-2T</t>
  </si>
  <si>
    <t>SK235SRT</t>
  </si>
  <si>
    <t>SK235SRT-1E(S)</t>
  </si>
  <si>
    <t>ﾊﾞｯｸﾎｳ_ﾄﾝﾈﾙ_ｺﾍﾞﾙｺ</t>
    <phoneticPr fontId="3"/>
  </si>
  <si>
    <t>PC75UU-3TNL</t>
  </si>
  <si>
    <t>PC78US-6TNL(T1)</t>
  </si>
  <si>
    <t>PC120-6T</t>
  </si>
  <si>
    <t>PC120-6TN</t>
  </si>
  <si>
    <t>PC120-6ZTNL</t>
  </si>
  <si>
    <t>PC128US-1T(2T)</t>
  </si>
  <si>
    <t>PC128US-2T1(2TN)</t>
  </si>
  <si>
    <t>PC138US-10</t>
  </si>
  <si>
    <t>PC138US-2T</t>
  </si>
  <si>
    <t>PC138US-2T1(2TN)</t>
  </si>
  <si>
    <t>PC138US-8T</t>
  </si>
  <si>
    <t>PC200-6T</t>
  </si>
  <si>
    <t>PC200-6ZTNL</t>
  </si>
  <si>
    <t>PC210-6TNL</t>
  </si>
  <si>
    <t>PC220-6T</t>
  </si>
  <si>
    <t>PC228US(LC)-3T3</t>
  </si>
  <si>
    <t>PC228US-1T(2T)</t>
  </si>
  <si>
    <t>PC228US-3T(TN,T1)</t>
  </si>
  <si>
    <t>PC228US-3TR</t>
  </si>
  <si>
    <t>PC228US-10</t>
  </si>
  <si>
    <t>PC300(LC)-6ZTNL</t>
  </si>
  <si>
    <t>PC350-6ZT</t>
  </si>
  <si>
    <t>PC350(LC)-6ZT(TNL)</t>
  </si>
  <si>
    <t>PC450-6T</t>
  </si>
  <si>
    <t>ﾊﾞｯｸﾎｳ_ﾄﾝﾈﾙ_ｺﾏﾂ</t>
    <phoneticPr fontId="3"/>
  </si>
  <si>
    <t>SH120TN-2</t>
  </si>
  <si>
    <t>SH135XTN-3</t>
  </si>
  <si>
    <t>SH200TN-2</t>
  </si>
  <si>
    <t>SH215XTN-2</t>
  </si>
  <si>
    <t>SH225XTN-3</t>
  </si>
  <si>
    <t>SH300TN-2B</t>
  </si>
  <si>
    <t>ﾊﾞｯｸﾎｳ_ﾄﾝﾈﾙ_住友</t>
    <phoneticPr fontId="3"/>
  </si>
  <si>
    <t>EX60(LC) TN-5(5A)</t>
  </si>
  <si>
    <t>EX60(LC,LCK) TN-3</t>
  </si>
  <si>
    <t>EX100TN-5</t>
  </si>
  <si>
    <t>EX120TN-2</t>
  </si>
  <si>
    <t>EX120TN-3</t>
  </si>
  <si>
    <t>EX120TN-5(E,Z)</t>
  </si>
  <si>
    <t>EX200(LC)TN-5(E,Z)</t>
  </si>
  <si>
    <t>EX200TN-2</t>
  </si>
  <si>
    <t>EX200TN-3</t>
  </si>
  <si>
    <t>EX300TN-5</t>
  </si>
  <si>
    <t>ZX70(LC) TN</t>
  </si>
  <si>
    <t>ZX110TN(Z)</t>
  </si>
  <si>
    <t>ZX120TN(Z)</t>
  </si>
  <si>
    <t>ZX160(LC)TN</t>
  </si>
  <si>
    <t>ZX200(LC)TN(Z)</t>
  </si>
  <si>
    <t>ZX230(LC)TN</t>
  </si>
  <si>
    <t>ZX330TN</t>
  </si>
  <si>
    <t>EX75UR TN-3</t>
  </si>
  <si>
    <t>EX75US TN-5</t>
  </si>
  <si>
    <t>EX135UR TN</t>
  </si>
  <si>
    <t>EX135USR TN(Z)</t>
  </si>
  <si>
    <t>EX225USR TN(Z)</t>
  </si>
  <si>
    <t>EX345USR TN</t>
  </si>
  <si>
    <t>ZX135US TN(Z)</t>
  </si>
  <si>
    <t>ZX135US TN-3</t>
  </si>
  <si>
    <t>ZX225US TN(Z)</t>
  </si>
  <si>
    <t>ZX225US(LC) TN-3</t>
  </si>
  <si>
    <t>ZX75US TN</t>
  </si>
  <si>
    <t>ZX75US TN-3</t>
  </si>
  <si>
    <t>ﾊﾞｯｸﾎｳ_ﾄﾝﾈﾙ_日立</t>
    <phoneticPr fontId="3"/>
  </si>
  <si>
    <t>油圧式ﾄﾝﾈﾙ切削機_Sandv</t>
    <phoneticPr fontId="3"/>
  </si>
  <si>
    <t>MA520</t>
  </si>
  <si>
    <t>MA620</t>
  </si>
  <si>
    <t>MA720</t>
  </si>
  <si>
    <t>MT-300S</t>
  </si>
  <si>
    <t>MT-600S</t>
  </si>
  <si>
    <t>MT-1000G</t>
  </si>
  <si>
    <t>MT-1000S</t>
  </si>
  <si>
    <t>MT-1500G</t>
  </si>
  <si>
    <t>MT-2000S</t>
  </si>
  <si>
    <t>MT-3000G</t>
  </si>
  <si>
    <t>MT-4000S</t>
  </si>
  <si>
    <t>油圧式ﾄﾝﾈﾙ切削機_三井三</t>
    <phoneticPr fontId="3"/>
  </si>
  <si>
    <t>YBR-045</t>
  </si>
  <si>
    <t>油圧式ﾄﾝﾈﾙ切削機_ﾔﾏﾓﾄRM</t>
    <phoneticPr fontId="3"/>
  </si>
  <si>
    <t>0615</t>
  </si>
  <si>
    <t>ｸﾛｰﾗﾛｰﾀﾞ_ﾄﾝﾈﾙ①</t>
    <phoneticPr fontId="3"/>
  </si>
  <si>
    <t>ｸﾛｰﾗﾛｰﾀﾞ_ﾄﾝﾈﾙ②</t>
    <phoneticPr fontId="3"/>
  </si>
  <si>
    <t>ｻｲﾄﾞﾀﾞﾝﾌﾟ式</t>
    <rPh sb="9" eb="10">
      <t>シキ</t>
    </rPh>
    <phoneticPr fontId="3"/>
  </si>
  <si>
    <t>山積：1.5～1.6m3</t>
    <rPh sb="0" eb="1">
      <t>ヤマ</t>
    </rPh>
    <rPh sb="1" eb="2">
      <t>ツミ</t>
    </rPh>
    <phoneticPr fontId="3"/>
  </si>
  <si>
    <t>ｸﾛｰﾗﾛｰﾀﾞ_ﾄﾝﾈﾙ_CAT</t>
    <phoneticPr fontId="3"/>
  </si>
  <si>
    <t>953B-TUN</t>
  </si>
  <si>
    <t>953C-TUN</t>
  </si>
  <si>
    <t>ﾎｲｰﾙﾛｰﾀﾞ_ﾄﾝﾈﾙ①</t>
    <phoneticPr fontId="3"/>
  </si>
  <si>
    <t>ﾎｲｰﾙﾛｰﾀﾞ_ﾄﾝﾈﾙ②</t>
    <phoneticPr fontId="3"/>
  </si>
  <si>
    <t>山積：1.9m3</t>
    <rPh sb="0" eb="1">
      <t>ヤマ</t>
    </rPh>
    <rPh sb="1" eb="2">
      <t>ツミ</t>
    </rPh>
    <phoneticPr fontId="3"/>
  </si>
  <si>
    <t>山積：2.3m3</t>
    <rPh sb="0" eb="1">
      <t>ヤマ</t>
    </rPh>
    <rPh sb="1" eb="2">
      <t>ツミ</t>
    </rPh>
    <phoneticPr fontId="3"/>
  </si>
  <si>
    <t>山積：2.5m3</t>
    <rPh sb="0" eb="1">
      <t>ヤマ</t>
    </rPh>
    <rPh sb="1" eb="2">
      <t>ツミ</t>
    </rPh>
    <phoneticPr fontId="3"/>
  </si>
  <si>
    <t>山積：3.0m3</t>
    <rPh sb="0" eb="1">
      <t>ヤマ</t>
    </rPh>
    <rPh sb="1" eb="2">
      <t>ツミ</t>
    </rPh>
    <phoneticPr fontId="3"/>
  </si>
  <si>
    <t>ﾎｲｰﾙﾛｰﾀﾞ_ﾄﾝﾈﾙ_CAT</t>
    <phoneticPr fontId="3"/>
  </si>
  <si>
    <t>924F-TUN</t>
  </si>
  <si>
    <t>924Gz-TUN</t>
  </si>
  <si>
    <t>924Hz-TUN</t>
  </si>
  <si>
    <t>938F-TUN</t>
  </si>
  <si>
    <t>938G-TUN</t>
  </si>
  <si>
    <t>938GⅡ-TUN</t>
  </si>
  <si>
    <t>950F-TUN</t>
  </si>
  <si>
    <t>950G-TUN</t>
  </si>
  <si>
    <t>950GⅡ-TUN</t>
  </si>
  <si>
    <t>950H-TUN</t>
  </si>
  <si>
    <t>950H-TUN3</t>
  </si>
  <si>
    <t>966F-TUN</t>
  </si>
  <si>
    <t>966G-TUN</t>
  </si>
  <si>
    <t>966GⅡ-TUN</t>
  </si>
  <si>
    <t>966H-TUN</t>
  </si>
  <si>
    <t>966H-TUN3</t>
  </si>
  <si>
    <t>980C-TUN</t>
  </si>
  <si>
    <t>980F-TUN</t>
  </si>
  <si>
    <t>980G-TUN</t>
  </si>
  <si>
    <t>980GⅡ-TUN</t>
  </si>
  <si>
    <t>ﾎｲｰﾙﾛｰﾀﾞ_ﾄﾝﾈﾙ_KCM</t>
    <phoneticPr fontId="3"/>
  </si>
  <si>
    <t>65ZA-TN</t>
  </si>
  <si>
    <t>70ZA-TN</t>
  </si>
  <si>
    <t>80ZA-TN1～3</t>
  </si>
  <si>
    <t>80ZV-T</t>
  </si>
  <si>
    <t>85ZA-TN</t>
  </si>
  <si>
    <t>90ZA-TN</t>
  </si>
  <si>
    <t>90ZA-TN2</t>
  </si>
  <si>
    <t>90ZV-T</t>
  </si>
  <si>
    <t>97ZA-TN</t>
  </si>
  <si>
    <t>ﾎｲｰﾙﾛｰﾀﾞ_ﾄﾝﾈﾙ_TCM</t>
    <phoneticPr fontId="3"/>
  </si>
  <si>
    <t>L32S</t>
  </si>
  <si>
    <t>L40S</t>
  </si>
  <si>
    <t>860SA</t>
  </si>
  <si>
    <t>870SA</t>
  </si>
  <si>
    <t>880S</t>
  </si>
  <si>
    <t>ﾎｲｰﾙﾛｰﾀﾞ_ﾄﾝﾈﾙ_VOLVO</t>
    <phoneticPr fontId="3"/>
  </si>
  <si>
    <t>L120D</t>
  </si>
  <si>
    <t>L150D</t>
  </si>
  <si>
    <t>WA80-3T1</t>
  </si>
  <si>
    <t>WA100-3ETNL</t>
  </si>
  <si>
    <t>WA200-3ETNL</t>
  </si>
  <si>
    <t>WA350-3(E)TNL</t>
  </si>
  <si>
    <t>WA380-5T</t>
  </si>
  <si>
    <t>WA380-7</t>
  </si>
  <si>
    <t>WA450-3ETNL</t>
  </si>
  <si>
    <t>WA450-3TK</t>
  </si>
  <si>
    <t>WA470-5T</t>
  </si>
  <si>
    <t>WA470-7</t>
  </si>
  <si>
    <t>ﾎｲｰﾙﾛｰﾀﾞ_ﾄﾝﾈﾙ_ｺﾏﾂ</t>
    <phoneticPr fontId="3"/>
  </si>
  <si>
    <t>ﾎｲｰﾙﾛｰﾀﾞ_ﾄﾝﾈﾙ_日立</t>
    <phoneticPr fontId="3"/>
  </si>
  <si>
    <t>LX160TN-7</t>
  </si>
  <si>
    <t>LX230TN-7</t>
  </si>
  <si>
    <t>ｽﾞﾘ積機_BROYT</t>
    <phoneticPr fontId="3"/>
  </si>
  <si>
    <t>ED600T</t>
  </si>
  <si>
    <t>ｽﾞﾘ積機_CAT</t>
    <phoneticPr fontId="3"/>
  </si>
  <si>
    <t>321C CR</t>
  </si>
  <si>
    <t>328DL CR</t>
  </si>
  <si>
    <t>330BL</t>
  </si>
  <si>
    <t>345B-TUN</t>
  </si>
  <si>
    <t>350</t>
  </si>
  <si>
    <t>ｽﾞﾘ積機_ｺﾄﾌﾞｷ</t>
    <phoneticPr fontId="3"/>
  </si>
  <si>
    <t>KL7</t>
  </si>
  <si>
    <t>KL15</t>
  </si>
  <si>
    <t>KL20</t>
  </si>
  <si>
    <t>KL41</t>
  </si>
  <si>
    <t>ｽﾞﾘ積機_ｺﾏﾂ</t>
    <phoneticPr fontId="3"/>
  </si>
  <si>
    <t>PC308US-1T</t>
  </si>
  <si>
    <t>PC400ST-6</t>
  </si>
  <si>
    <t>ｽﾞﾘ積機_ﾀｲｸｳ</t>
    <phoneticPr fontId="3"/>
  </si>
  <si>
    <t>RL5-1</t>
  </si>
  <si>
    <t>RL10</t>
  </si>
  <si>
    <t>RL16</t>
  </si>
  <si>
    <t>ｽﾞﾘ積機_日立</t>
    <phoneticPr fontId="3"/>
  </si>
  <si>
    <t>EX300TN-3C</t>
  </si>
  <si>
    <t>EX400TN-5</t>
  </si>
  <si>
    <t>ｽﾞﾘ積機_古河RD</t>
    <phoneticPr fontId="3"/>
  </si>
  <si>
    <t>FES300E</t>
  </si>
  <si>
    <t>ｽﾞﾘ積機_三輪運</t>
    <phoneticPr fontId="3"/>
  </si>
  <si>
    <t>ML-300</t>
  </si>
  <si>
    <t>R1500</t>
  </si>
  <si>
    <t>R1600</t>
  </si>
  <si>
    <t>R1700</t>
  </si>
  <si>
    <t>M7</t>
  </si>
  <si>
    <t>M8</t>
  </si>
  <si>
    <t>M9Ⅱ</t>
  </si>
  <si>
    <t>M10</t>
  </si>
  <si>
    <t>M12</t>
  </si>
  <si>
    <t>M14</t>
  </si>
  <si>
    <t>MX80</t>
  </si>
  <si>
    <t>0619</t>
  </si>
  <si>
    <t>ﾀﾞﾝﾌﾟﾄﾗｯｸ_ﾄﾝﾈﾙ①</t>
  </si>
  <si>
    <t>ﾀﾞﾝﾌﾟﾄﾗｯｸ_ﾄﾝﾈﾙ①</t>
    <phoneticPr fontId="3"/>
  </si>
  <si>
    <t>ﾀﾞﾝﾌﾟﾄﾗｯｸ_ﾄﾝﾈﾙ②</t>
  </si>
  <si>
    <t>ﾀﾞﾝﾌﾟﾄﾗｯｸ_ﾄﾝﾈﾙ②</t>
    <phoneticPr fontId="3"/>
  </si>
  <si>
    <t>ｵﾌﾛｰﾄﾞ</t>
    <phoneticPr fontId="3"/>
  </si>
  <si>
    <t>ｵﾝﾛｰﾄﾞ</t>
    <phoneticPr fontId="3"/>
  </si>
  <si>
    <t>ｺﾝﾃﾅ着脱式</t>
    <rPh sb="4" eb="6">
      <t>チャクダツ</t>
    </rPh>
    <rPh sb="6" eb="7">
      <t>シキ</t>
    </rPh>
    <phoneticPr fontId="3"/>
  </si>
  <si>
    <t>10t積</t>
    <rPh sb="3" eb="4">
      <t>ツミ</t>
    </rPh>
    <phoneticPr fontId="3"/>
  </si>
  <si>
    <t>20t積</t>
    <rPh sb="3" eb="4">
      <t>ツミ</t>
    </rPh>
    <phoneticPr fontId="3"/>
  </si>
  <si>
    <t>23～25t積</t>
    <rPh sb="6" eb="7">
      <t>ツミ</t>
    </rPh>
    <phoneticPr fontId="3"/>
  </si>
  <si>
    <t>16t積</t>
    <rPh sb="3" eb="4">
      <t>ツミ</t>
    </rPh>
    <phoneticPr fontId="3"/>
  </si>
  <si>
    <t>27t積</t>
    <rPh sb="3" eb="4">
      <t>ツミ</t>
    </rPh>
    <phoneticPr fontId="3"/>
  </si>
  <si>
    <t>30t積</t>
    <rPh sb="3" eb="4">
      <t>ツミ</t>
    </rPh>
    <phoneticPr fontId="3"/>
  </si>
  <si>
    <t>【ｺﾝﾃﾅ着脱式】</t>
    <rPh sb="5" eb="7">
      <t>チャクダツ</t>
    </rPh>
    <rPh sb="7" eb="8">
      <t>シキ</t>
    </rPh>
    <phoneticPr fontId="3"/>
  </si>
  <si>
    <t>ﾀﾞﾝﾌﾟﾄﾗｯｸ_ﾄﾝﾈﾙ_CAT</t>
  </si>
  <si>
    <t>ﾀﾞﾝﾌﾟﾄﾗｯｸ_ﾄﾝﾈﾙ_CAT</t>
    <phoneticPr fontId="3"/>
  </si>
  <si>
    <t>730-TUN</t>
  </si>
  <si>
    <t>ﾀﾞﾝﾌﾟﾄﾗｯｸ_ﾄﾝﾈﾙ_KCM</t>
  </si>
  <si>
    <t>ﾀﾞﾝﾌﾟﾄﾗｯｸ_ﾄﾝﾈﾙ_KCM</t>
    <phoneticPr fontId="3"/>
  </si>
  <si>
    <t>KUT300-TN</t>
  </si>
  <si>
    <t>KUT301</t>
  </si>
  <si>
    <t>ﾀﾞﾝﾌﾟﾄﾗｯｸ_ﾄﾝﾈﾙ_TCM</t>
  </si>
  <si>
    <t>ﾀﾞﾝﾌﾟﾄﾗｯｸ_ﾄﾝﾈﾙ_TCM</t>
    <phoneticPr fontId="3"/>
  </si>
  <si>
    <t>DA25</t>
  </si>
  <si>
    <t>DA26</t>
  </si>
  <si>
    <t>DV25</t>
  </si>
  <si>
    <t>DV26</t>
  </si>
  <si>
    <t>DV35</t>
  </si>
  <si>
    <t>TW20</t>
  </si>
  <si>
    <t>TW25</t>
  </si>
  <si>
    <t>ﾀﾞﾝﾌﾟﾄﾗｯｸ_ﾄﾝﾈﾙ_VOLVO</t>
  </si>
  <si>
    <t>ﾀﾞﾝﾌﾟﾄﾗｯｸ_ﾄﾝﾈﾙ_VOLVO</t>
    <phoneticPr fontId="3"/>
  </si>
  <si>
    <t>A20UTS</t>
  </si>
  <si>
    <t>A25CTR</t>
  </si>
  <si>
    <t>A25CTS</t>
  </si>
  <si>
    <t>A25DTS</t>
  </si>
  <si>
    <t>A30CT</t>
  </si>
  <si>
    <t>ﾀﾞﾝﾌﾟﾄﾗｯｸ_ﾄﾝﾈﾙ_ｺﾏﾂ</t>
  </si>
  <si>
    <t>ﾀﾞﾝﾌﾟﾄﾗｯｸ_ﾄﾝﾈﾙ_ｺﾏﾂ</t>
    <phoneticPr fontId="3"/>
  </si>
  <si>
    <t>HD285TN-5A</t>
  </si>
  <si>
    <t>HD285TN-5B</t>
  </si>
  <si>
    <t>HM300TN-1</t>
  </si>
  <si>
    <t>GHD250-TN</t>
  </si>
  <si>
    <t>ﾀﾞﾝﾌﾟﾄﾗｯｸ_ﾄﾝﾈﾙ_ふそう</t>
  </si>
  <si>
    <t>ﾀﾞﾝﾌﾟﾄﾗｯｸ_ﾄﾝﾈﾙ_ふそう</t>
    <phoneticPr fontId="3"/>
  </si>
  <si>
    <t>FV50JW</t>
  </si>
  <si>
    <t>ﾀﾞﾝﾌﾟﾄﾗｯｸ_ﾄﾝﾈﾙ_前田製作</t>
  </si>
  <si>
    <t>ﾀﾞﾝﾌﾟﾄﾗｯｸ_ﾄﾝﾈﾙ_前田製作</t>
    <phoneticPr fontId="3"/>
  </si>
  <si>
    <t>MDT30E</t>
  </si>
  <si>
    <t>MDT30E2</t>
  </si>
  <si>
    <t>MDT30E4i</t>
  </si>
  <si>
    <t>M26B</t>
  </si>
  <si>
    <t>M26B-2</t>
  </si>
  <si>
    <t>M26C（1,2)</t>
  </si>
  <si>
    <t>ﾀﾞﾝﾌﾟﾄﾗｯｸ_ﾄﾝﾈﾙ_三菱</t>
  </si>
  <si>
    <t>ﾀﾞﾝﾌﾟﾄﾗｯｸ_ﾄﾝﾈﾙ_三菱</t>
    <phoneticPr fontId="3"/>
  </si>
  <si>
    <t>ﾀﾞﾝﾌﾟﾄﾗｯｸ_ﾄﾝﾈﾙ_三輪運</t>
  </si>
  <si>
    <t>ﾀﾞﾝﾌﾟﾄﾗｯｸ_ﾄﾝﾈﾙ_三輪運</t>
    <phoneticPr fontId="3"/>
  </si>
  <si>
    <t>K-40N</t>
  </si>
  <si>
    <t>K-40N（改）</t>
    <rPh sb="6" eb="7">
      <t>アラタ</t>
    </rPh>
    <phoneticPr fontId="3"/>
  </si>
  <si>
    <t>K-300A</t>
  </si>
  <si>
    <t>ﾄﾗｯｸ_ﾄﾝﾈﾙ①</t>
  </si>
  <si>
    <t>ﾄﾗｯｸ_ﾄﾝﾈﾙ①</t>
    <phoneticPr fontId="3"/>
  </si>
  <si>
    <t>ﾄﾗｯｸ_ﾄﾝﾈﾙ②</t>
  </si>
  <si>
    <t>ﾄﾗｯｸ_ﾄﾝﾈﾙ②</t>
    <phoneticPr fontId="3"/>
  </si>
  <si>
    <t>普通型</t>
    <rPh sb="0" eb="2">
      <t>フツウ</t>
    </rPh>
    <rPh sb="2" eb="3">
      <t>カタ</t>
    </rPh>
    <phoneticPr fontId="3"/>
  </si>
  <si>
    <t>2t積</t>
    <rPh sb="2" eb="3">
      <t>ツミ</t>
    </rPh>
    <phoneticPr fontId="3"/>
  </si>
  <si>
    <t>ﾊﾞｯｸﾎｳ_ﾄﾝﾈﾙ①</t>
  </si>
  <si>
    <t>ﾊﾞｯｸﾎｳ_ﾄﾝﾈﾙ①</t>
    <phoneticPr fontId="3"/>
  </si>
  <si>
    <t>ﾊﾞｯｸﾎｳ_ﾄﾝﾈﾙ②</t>
  </si>
  <si>
    <t>ﾊﾞｯｸﾎｳ_ﾄﾝﾈﾙ②</t>
    <phoneticPr fontId="3"/>
  </si>
  <si>
    <t>ﾎｲｰﾙﾛｰﾀﾞ_ﾄﾝﾈﾙ①</t>
  </si>
  <si>
    <t>ﾎｲｰﾙﾛｰﾀﾞ_ﾄﾝﾈﾙ②</t>
  </si>
  <si>
    <t>ｸﾛｰﾗﾛｰﾀﾞ_ﾄﾝﾈﾙ①</t>
  </si>
  <si>
    <t>ｸﾛｰﾗﾛｰﾀﾞ_ﾄﾝﾈﾙ②</t>
  </si>
  <si>
    <t>HSC</t>
  </si>
  <si>
    <t>ｺﾍﾞﾙｺ</t>
  </si>
  <si>
    <t>三菱</t>
  </si>
  <si>
    <t>日車</t>
  </si>
  <si>
    <t>IHI</t>
  </si>
  <si>
    <t>NPK</t>
  </si>
  <si>
    <t>ｴｰｺｰ</t>
  </si>
  <si>
    <t>調和</t>
  </si>
  <si>
    <t>YBM</t>
  </si>
  <si>
    <t>ｱﾎﾞﾛﾝ</t>
  </si>
  <si>
    <t>ｽﾀﾝﾚｰ</t>
  </si>
  <si>
    <t>三和機工</t>
  </si>
  <si>
    <t>三和機材</t>
  </si>
  <si>
    <t>近畿ｲ</t>
  </si>
  <si>
    <t>住友</t>
  </si>
  <si>
    <t>日立</t>
  </si>
  <si>
    <t>加藤製</t>
  </si>
  <si>
    <t>協和機工</t>
  </si>
  <si>
    <t>ｸﾞﾗｳﾄﾐｷｻ</t>
  </si>
  <si>
    <t>Sandv</t>
  </si>
  <si>
    <t>さく岩機</t>
  </si>
  <si>
    <t>ﾃｲｻｸ</t>
  </si>
  <si>
    <t>ﾔﾏﾓﾄRM</t>
  </si>
  <si>
    <t>古河RD</t>
  </si>
  <si>
    <t>東空</t>
  </si>
  <si>
    <t>CAT</t>
  </si>
  <si>
    <t>ｶﾔﾊﾞS</t>
  </si>
  <si>
    <t>三井三</t>
  </si>
  <si>
    <t>ﾊﾞｯｸﾎｳ(ﾄﾝﾈﾙ専用機)</t>
  </si>
  <si>
    <t>ｸﾛｰﾗﾛｰﾀﾞ(ﾄﾝﾈﾙ専用機)</t>
  </si>
  <si>
    <t>0616</t>
  </si>
  <si>
    <t>KCM</t>
  </si>
  <si>
    <t>TCM</t>
  </si>
  <si>
    <t>VOLVO</t>
  </si>
  <si>
    <t>BROYT</t>
  </si>
  <si>
    <t>ｺﾄﾌﾞｷ</t>
  </si>
  <si>
    <t>ﾀｲｸｳ</t>
  </si>
  <si>
    <t>三輪運</t>
  </si>
  <si>
    <t>ﾀﾞﾝﾌﾟﾄﾗｯｸ(ﾄﾝﾈﾙ工事用)</t>
  </si>
  <si>
    <t>ﾆｼｵT&amp;M</t>
  </si>
  <si>
    <t>ふそう</t>
  </si>
  <si>
    <t>前田製作</t>
  </si>
  <si>
    <t>ﾒｰｶ名(略称)</t>
    <rPh sb="3" eb="4">
      <t>メイ</t>
    </rPh>
    <rPh sb="5" eb="7">
      <t>リャクショウ</t>
    </rPh>
    <phoneticPr fontId="3"/>
  </si>
  <si>
    <t>協和機工</t>
    <rPh sb="0" eb="2">
      <t>キョウワ</t>
    </rPh>
    <rPh sb="2" eb="4">
      <t>キコウ</t>
    </rPh>
    <phoneticPr fontId="3"/>
  </si>
  <si>
    <t>近畿ｲ</t>
    <rPh sb="0" eb="2">
      <t>キンキ</t>
    </rPh>
    <phoneticPr fontId="3"/>
  </si>
  <si>
    <t>鉱研</t>
  </si>
  <si>
    <t>鉱研</t>
    <phoneticPr fontId="3"/>
  </si>
  <si>
    <t>ｺﾍﾞﾙｺ</t>
    <phoneticPr fontId="3"/>
  </si>
  <si>
    <t>ｺﾏﾂ</t>
    <phoneticPr fontId="3"/>
  </si>
  <si>
    <t>調和</t>
    <rPh sb="0" eb="2">
      <t>チョウワ</t>
    </rPh>
    <phoneticPr fontId="3"/>
  </si>
  <si>
    <t>東邦地下</t>
    <rPh sb="0" eb="2">
      <t>トウホウ</t>
    </rPh>
    <rPh sb="2" eb="4">
      <t>チカ</t>
    </rPh>
    <phoneticPr fontId="3"/>
  </si>
  <si>
    <t>NPK</t>
    <phoneticPr fontId="3"/>
  </si>
  <si>
    <t>BAUER</t>
  </si>
  <si>
    <t>BAUER</t>
    <phoneticPr fontId="3"/>
  </si>
  <si>
    <t>HSC</t>
    <phoneticPr fontId="3"/>
  </si>
  <si>
    <t>三菱</t>
    <rPh sb="0" eb="2">
      <t>ミツビシ</t>
    </rPh>
    <phoneticPr fontId="3"/>
  </si>
  <si>
    <t>YBM</t>
    <phoneticPr fontId="3"/>
  </si>
  <si>
    <t>Atlas Copco</t>
  </si>
  <si>
    <t>Atlas Copco</t>
    <phoneticPr fontId="3"/>
  </si>
  <si>
    <t>ｲﾝｶﾞｰｿﾙ</t>
    <phoneticPr fontId="3"/>
  </si>
  <si>
    <t>荏原</t>
    <rPh sb="0" eb="2">
      <t>エバラ</t>
    </rPh>
    <phoneticPr fontId="3"/>
  </si>
  <si>
    <t>ｶﾔﾊﾞS</t>
    <phoneticPr fontId="3"/>
  </si>
  <si>
    <t>CAT</t>
    <phoneticPr fontId="3"/>
  </si>
  <si>
    <t>KCM</t>
    <phoneticPr fontId="3"/>
  </si>
  <si>
    <t>ｺﾄﾌﾞｷ</t>
    <phoneticPr fontId="3"/>
  </si>
  <si>
    <t>Sandv</t>
    <phoneticPr fontId="3"/>
  </si>
  <si>
    <t>SOKKIA</t>
    <phoneticPr fontId="3"/>
  </si>
  <si>
    <t>ﾀｲｸｳ</t>
    <phoneticPr fontId="3"/>
  </si>
  <si>
    <t>TCM</t>
    <phoneticPr fontId="3"/>
  </si>
  <si>
    <t>東空</t>
    <rPh sb="0" eb="1">
      <t>ヒガシ</t>
    </rPh>
    <rPh sb="1" eb="2">
      <t>ソラ</t>
    </rPh>
    <phoneticPr fontId="3"/>
  </si>
  <si>
    <t>ﾆｼｵT&amp;M</t>
    <phoneticPr fontId="3"/>
  </si>
  <si>
    <t>古河RD</t>
    <rPh sb="0" eb="2">
      <t>フルカワ</t>
    </rPh>
    <phoneticPr fontId="3"/>
  </si>
  <si>
    <t>BROYT</t>
    <phoneticPr fontId="3"/>
  </si>
  <si>
    <t>VOLVO</t>
    <phoneticPr fontId="3"/>
  </si>
  <si>
    <t>三井三</t>
    <rPh sb="0" eb="2">
      <t>ミツイ</t>
    </rPh>
    <rPh sb="2" eb="3">
      <t>サン</t>
    </rPh>
    <phoneticPr fontId="3"/>
  </si>
  <si>
    <t>ふそう</t>
    <phoneticPr fontId="3"/>
  </si>
  <si>
    <t>三輪運</t>
    <rPh sb="0" eb="2">
      <t>ミワ</t>
    </rPh>
    <rPh sb="2" eb="3">
      <t>ウン</t>
    </rPh>
    <phoneticPr fontId="3"/>
  </si>
  <si>
    <t>ﾔﾏﾓﾄRM</t>
    <phoneticPr fontId="3"/>
  </si>
  <si>
    <t>流機</t>
    <rPh sb="0" eb="1">
      <t>リュウ</t>
    </rPh>
    <rPh sb="1" eb="2">
      <t>キ</t>
    </rPh>
    <phoneticPr fontId="3"/>
  </si>
  <si>
    <t>ｱﾎﾞﾛﾝ</t>
    <phoneticPr fontId="3"/>
  </si>
  <si>
    <t>ｽﾀﾝﾚｰ</t>
    <phoneticPr fontId="3"/>
  </si>
  <si>
    <t>機械要覧掲載ﾒｰｶ</t>
    <rPh sb="0" eb="2">
      <t>キカイ</t>
    </rPh>
    <rPh sb="2" eb="4">
      <t>ヨウラン</t>
    </rPh>
    <rPh sb="4" eb="6">
      <t>ケイサイ</t>
    </rPh>
    <phoneticPr fontId="3"/>
  </si>
  <si>
    <t>全回転型ｵｰﾙｹｰｼﾝｸﾞ掘削機_BAUER</t>
  </si>
  <si>
    <t>全回転型ｵｰﾙｹｰｼﾝｸﾞ掘削機_BAUER</t>
    <phoneticPr fontId="3"/>
  </si>
  <si>
    <t>ﾘﾊﾞｰｽｻｰｷｭﾚｰｼｮﾝﾄﾞﾘﾙ_東邦地下</t>
  </si>
  <si>
    <t>ﾘﾊﾞｰｽｻｰｷｭﾚｰｼｮﾝﾄﾞﾘﾙ_東邦地下</t>
    <phoneticPr fontId="3"/>
  </si>
  <si>
    <t>ｸﾞﾗｳﾄﾎﾟﾝﾌﾟ_東邦地下</t>
  </si>
  <si>
    <t>ｸﾞﾗｳﾄﾎﾟﾝﾌﾟ_東邦地下</t>
    <phoneticPr fontId="3"/>
  </si>
  <si>
    <t>ｸﾞﾗｳﾄﾎﾟﾝﾌﾟ_鉱研</t>
  </si>
  <si>
    <t>ｸﾞﾗｳﾄﾎﾟﾝﾌﾟ_鉱研</t>
    <phoneticPr fontId="3"/>
  </si>
  <si>
    <t>ｸﾞﾗｳﾄﾐｷｻ_東邦地下</t>
  </si>
  <si>
    <t>ｸﾞﾗｳﾄﾐｷｻ_東邦地下</t>
    <phoneticPr fontId="3"/>
  </si>
  <si>
    <t>ﾎﾞｰﾘﾝｸﾞﾏｼﾝ_東邦地下</t>
  </si>
  <si>
    <t>ﾎﾞｰﾘﾝｸﾞﾏｼﾝ_東邦地下</t>
    <phoneticPr fontId="3"/>
  </si>
  <si>
    <t>ﾃｲｻｸ</t>
    <phoneticPr fontId="3"/>
  </si>
  <si>
    <t>ﾒｰｶ名略称</t>
    <rPh sb="3" eb="4">
      <t>メイ</t>
    </rPh>
    <rPh sb="4" eb="6">
      <t>リャクショウ</t>
    </rPh>
    <phoneticPr fontId="3"/>
  </si>
  <si>
    <t>大中分類</t>
    <rPh sb="0" eb="1">
      <t>ダイ</t>
    </rPh>
    <rPh sb="1" eb="2">
      <t>チュウ</t>
    </rPh>
    <rPh sb="2" eb="4">
      <t>ブンルイ</t>
    </rPh>
    <phoneticPr fontId="3"/>
  </si>
  <si>
    <t>ｱｰｽﾄﾞﾘﾙ_HSC</t>
  </si>
  <si>
    <t>ｱｰｽﾄﾞﾘﾙ_加藤製</t>
  </si>
  <si>
    <t>ｱｰｽﾄﾞﾘﾙ_住友</t>
  </si>
  <si>
    <t>ｱｰｽﾄﾞﾘﾙ_日車</t>
  </si>
  <si>
    <t>ｱｰｽﾄﾞﾘﾙ_日立</t>
  </si>
  <si>
    <t>全回転型ｵｰﾙｹｰｼﾝｸﾞ掘削機_HSC</t>
  </si>
  <si>
    <t>全回転型ｵｰﾙｹｰｼﾝｸﾞ掘削機_加藤製</t>
  </si>
  <si>
    <t>全回転型ｵｰﾙｹｰｼﾝｸﾞ掘削機_協和機工</t>
  </si>
  <si>
    <t>全回転型ｵｰﾙｹｰｼﾝｸﾞ掘削機_三菱</t>
  </si>
  <si>
    <t>全回転型ｵｰﾙｹｰｼﾝｸﾞ掘削機_三和機工</t>
  </si>
  <si>
    <t>全回転型ｵｰﾙｹｰｼﾝｸﾞ掘削機_三和機材</t>
  </si>
  <si>
    <t>全回転型ｵｰﾙｹｰｼﾝｸﾞ掘削機_住友</t>
  </si>
  <si>
    <t>全回転型ｵｰﾙｹｰｼﾝｸﾞ掘削機_日車</t>
  </si>
  <si>
    <t>ｸﾞﾗｳﾄﾎﾟﾝﾌﾟ_YBM</t>
  </si>
  <si>
    <t>ｸﾞﾗｳﾄﾐｷｻ_YBM</t>
  </si>
  <si>
    <t>ｸﾞﾗｳﾄﾐｷｻ_三和機材</t>
  </si>
  <si>
    <t>ﾎﾞｰﾘﾝｸﾞﾏｼﾝ_YBM</t>
  </si>
  <si>
    <t>ﾀﾞｳﾝｻﾞﾎｰﾙﾊﾝﾏ_Sandv</t>
  </si>
  <si>
    <t>ﾀﾞｳﾝｻﾞﾎｰﾙﾊﾝﾏ_ｴｰｺｰ</t>
  </si>
  <si>
    <t>さく岩機_Sandv</t>
  </si>
  <si>
    <t>さく岩機_ｽﾀﾝﾚｰ</t>
  </si>
  <si>
    <t>さく岩機_ﾃｲｻｸ</t>
  </si>
  <si>
    <t>さく岩機_ﾔﾏﾓﾄRM</t>
  </si>
  <si>
    <t>さく岩機_古河RD</t>
  </si>
  <si>
    <t>さく岩機_東空</t>
  </si>
  <si>
    <t>ｸﾛｰﾗﾄﾞﾘﾙ_Sandv</t>
  </si>
  <si>
    <t>ｸﾛｰﾗﾄﾞﾘﾙ_古河RD</t>
  </si>
  <si>
    <t>ﾄﾞﾘﾙｼﾞｬﾝﾎﾞ_Sandv</t>
  </si>
  <si>
    <t>ﾄﾞﾘﾙｼﾞｬﾝﾎﾞ_古河RD</t>
  </si>
  <si>
    <t>自由断面ﾄﾝﾈﾙ掘削機_Sandv</t>
  </si>
  <si>
    <t>自由断面ﾄﾝﾈﾙ掘削機_ｶﾔﾊﾞS</t>
  </si>
  <si>
    <t>自由断面ﾄﾝﾈﾙ掘削機_三井三</t>
  </si>
  <si>
    <t>ｽﾞﾘ積機_BROYT</t>
  </si>
  <si>
    <t>ｽﾞﾘ積機_CAT</t>
  </si>
  <si>
    <t>ｽﾞﾘ積機_ｺﾄﾌﾞｷ</t>
  </si>
  <si>
    <t>ｽﾞﾘ積機_ｺﾏﾂ</t>
  </si>
  <si>
    <t>ｽﾞﾘ積機_ﾀｲｸｳ</t>
  </si>
  <si>
    <t>ｽﾞﾘ積機_古河RD</t>
  </si>
  <si>
    <t>ｽﾞﾘ積機_三輪運</t>
  </si>
  <si>
    <t>ｽﾞﾘ積機_日立</t>
  </si>
  <si>
    <t>ｽﾞﾘ積込･運搬機_CAT</t>
  </si>
  <si>
    <t>ｽﾞﾘ積込･運搬機_KCM</t>
  </si>
  <si>
    <t>油圧ﾊﾝﾏ単体_ｺﾍﾞﾙｺ</t>
  </si>
  <si>
    <t>油圧ﾊﾝﾏ単体_日車</t>
  </si>
  <si>
    <t>油圧ﾊﾝﾏ単体_三菱</t>
  </si>
  <si>
    <t>油圧ﾊﾝﾏ単体_HSC</t>
  </si>
  <si>
    <t>ﾊﾞｲﾌﾞﾛﾊﾝﾏ_IHI</t>
  </si>
  <si>
    <t>ﾊﾞｲﾌﾞﾛﾊﾝﾏ_NPK</t>
  </si>
  <si>
    <t>ﾊﾞｲﾌﾞﾛﾊﾝﾏ_ｴｰｺｰ</t>
  </si>
  <si>
    <t>ﾊﾞｲﾌﾞﾛﾊﾝﾏ_調和</t>
  </si>
  <si>
    <t>ﾊﾞｲﾌﾞﾛﾊﾝﾏ_日車</t>
  </si>
  <si>
    <t>ｱｰｽｵｰｶﾞ単体_ｱﾎﾞﾛﾝ</t>
  </si>
  <si>
    <t>ｱｰｽｵｰｶﾞ単体_ｽﾀﾝﾚｰ</t>
  </si>
  <si>
    <t>ｱｰｽｵｰｶﾞ単体_三和機工</t>
  </si>
  <si>
    <t>ｱｰｽｵｰｶﾞ単体_三和機材</t>
  </si>
  <si>
    <t>ｱｰｽｵｰｶﾞ単体_日車</t>
  </si>
  <si>
    <t>ｸﾛｰﾗ式杭打機_HSC</t>
  </si>
  <si>
    <t>ｸﾛｰﾗ式杭打機_IHI</t>
  </si>
  <si>
    <t>ｸﾛｰﾗ式杭打機_ｴｰｺｰ</t>
  </si>
  <si>
    <t>ｸﾛｰﾗ式杭打機_近畿ｲ</t>
  </si>
  <si>
    <t>ｸﾛｰﾗ式杭打機_ｺﾍﾞﾙｺ</t>
  </si>
  <si>
    <t>ｸﾛｰﾗ式杭打機_住友</t>
  </si>
  <si>
    <t>ｸﾛｰﾗ式杭打機_日車</t>
  </si>
  <si>
    <t>ｸﾛｰﾗ式杭打機_日立</t>
  </si>
  <si>
    <t>深層混合処理機ｽﾗﾘｰ式_YBM</t>
  </si>
  <si>
    <t>深層混合処理機ｽﾗﾘｰ式_日車</t>
  </si>
  <si>
    <t>ﾀﾞｳﾝｻﾞﾎｰﾙﾊﾝﾏ_AtlasCopco</t>
  </si>
  <si>
    <t>ﾀﾞｳﾝｻﾞﾎｰﾙﾊﾝﾏ_AtlasCopco</t>
    <phoneticPr fontId="3"/>
  </si>
  <si>
    <t>ﾀﾞｳﾝｻﾞﾎｰﾙﾊﾝﾏ_Sandv</t>
    <phoneticPr fontId="3"/>
  </si>
  <si>
    <t>さく岩機_Sandv</t>
    <phoneticPr fontId="3"/>
  </si>
  <si>
    <t>さく岩機_ｽﾀﾝﾚｰ</t>
    <phoneticPr fontId="3"/>
  </si>
  <si>
    <t>さく岩機_ﾃｲｻｸ</t>
    <phoneticPr fontId="3"/>
  </si>
  <si>
    <t>さく岩機_古河RD</t>
    <phoneticPr fontId="3"/>
  </si>
  <si>
    <t>さく岩機_ﾔﾏﾓﾄRM</t>
    <phoneticPr fontId="3"/>
  </si>
  <si>
    <t>さく岩機_東空</t>
    <phoneticPr fontId="3"/>
  </si>
  <si>
    <t>大型ﾌﾞﾚｰｶ_CAT</t>
  </si>
  <si>
    <t>大型ﾌﾞﾚｰｶ_Sandv</t>
  </si>
  <si>
    <t>大型ﾌﾞﾚｰｶ_古河RD</t>
  </si>
  <si>
    <t>大型ﾌﾞﾚｰｶ_東空</t>
  </si>
  <si>
    <t>大型ﾌﾞﾚｰｶ_Sandv</t>
    <phoneticPr fontId="3"/>
  </si>
  <si>
    <t>ｸﾛｰﾗﾄﾞﾘﾙ_AtlasCopco</t>
  </si>
  <si>
    <t>ｸﾛｰﾗﾄﾞﾘﾙ_AtlasCopco</t>
    <phoneticPr fontId="3"/>
  </si>
  <si>
    <t>ｸﾛｰﾗﾄﾞﾘﾙ_Sandv</t>
    <phoneticPr fontId="3"/>
  </si>
  <si>
    <t>ﾄﾞﾘﾙｼﾞｬﾝﾎﾞ_AtlasCopco</t>
  </si>
  <si>
    <t>ﾄﾞﾘﾙｼﾞｬﾝﾎﾞ_AtlasCopco</t>
    <phoneticPr fontId="3"/>
  </si>
  <si>
    <t>ﾄﾞﾘﾙｼﾞｬﾝﾎﾞ_Sandv</t>
    <phoneticPr fontId="3"/>
  </si>
  <si>
    <t>自由断面ﾄﾝﾈﾙ掘削機_Sandv</t>
    <phoneticPr fontId="3"/>
  </si>
  <si>
    <t>ﾊﾞｯｸﾎｳ_ﾄﾝﾈﾙ_CAT</t>
  </si>
  <si>
    <t>ﾊﾞｯｸﾎｳ_ﾄﾝﾈﾙ_IHI</t>
  </si>
  <si>
    <t>ﾊﾞｯｸﾎｳ_ﾄﾝﾈﾙ_加藤製</t>
  </si>
  <si>
    <t>ﾊﾞｯｸﾎｳ_ﾄﾝﾈﾙ_ｺﾍﾞﾙｺ</t>
  </si>
  <si>
    <t>ﾊﾞｯｸﾎｳ_ﾄﾝﾈﾙ_ｺﾏﾂ</t>
  </si>
  <si>
    <t>ﾊﾞｯｸﾎｳ_ﾄﾝﾈﾙ_住友</t>
  </si>
  <si>
    <t>ﾊﾞｯｸﾎｳ_ﾄﾝﾈﾙ_日立</t>
  </si>
  <si>
    <t>油圧式ﾄﾝﾈﾙ切削機_Sandv</t>
  </si>
  <si>
    <t>油圧式ﾄﾝﾈﾙ切削機_三井三</t>
  </si>
  <si>
    <t>油圧式ﾄﾝﾈﾙ切削機_ﾔﾏﾓﾄRM</t>
  </si>
  <si>
    <t>ｸﾛｰﾗﾛｰﾀﾞ_ﾄﾝﾈﾙ_CAT</t>
  </si>
  <si>
    <t>ﾎｲｰﾙﾛｰﾀﾞ_ﾄﾝﾈﾙ_CAT</t>
  </si>
  <si>
    <t>ﾎｲｰﾙﾛｰﾀﾞ_ﾄﾝﾈﾙ_KCM</t>
  </si>
  <si>
    <t>ﾎｲｰﾙﾛｰﾀﾞ_ﾄﾝﾈﾙ_TCM</t>
  </si>
  <si>
    <t>ﾎｲｰﾙﾛｰﾀﾞ_ﾄﾝﾈﾙ_VOLVO</t>
  </si>
  <si>
    <t>ﾎｲｰﾙﾛｰﾀﾞ_ﾄﾝﾈﾙ_ｺﾏﾂ</t>
  </si>
  <si>
    <t>ﾎｲｰﾙﾛｰﾀﾞ_ﾄﾝﾈﾙ_日立</t>
  </si>
  <si>
    <t>ｽﾞﾘ積込･運搬機_CAT</t>
    <phoneticPr fontId="3"/>
  </si>
  <si>
    <t>ｽﾞﾘ積込･運搬機_KCM</t>
    <phoneticPr fontId="3"/>
  </si>
  <si>
    <t>ﾀﾞﾝﾌﾟﾄﾗｯｸ_ﾄﾝﾈﾙ_ﾆｼｵTM</t>
  </si>
  <si>
    <t>ﾀﾞﾝﾌﾟﾄﾗｯｸ_ﾄﾝﾈﾙ_ﾆｼｵTM</t>
    <phoneticPr fontId="3"/>
  </si>
  <si>
    <t>ｸﾛｰﾗﾛｰﾀﾞﾄﾝﾈﾙ専用機</t>
    <rPh sb="12" eb="15">
      <t>センヨウキ</t>
    </rPh>
    <phoneticPr fontId="3"/>
  </si>
  <si>
    <t>ﾀﾞﾝﾌﾟﾄﾗｯｸﾄﾝﾈﾙ工事用</t>
    <rPh sb="13" eb="16">
      <t>コウジヨウ</t>
    </rPh>
    <phoneticPr fontId="3"/>
  </si>
  <si>
    <t>ダンプトラックトンネルコウジヨウ</t>
    <phoneticPr fontId="3"/>
  </si>
  <si>
    <t>ﾄﾗｯｸﾄﾝﾈﾙ工事用</t>
    <rPh sb="8" eb="11">
      <t>コウジヨウ</t>
    </rPh>
    <phoneticPr fontId="3"/>
  </si>
  <si>
    <t>トラックトンネルコウジヨウ</t>
    <phoneticPr fontId="3"/>
  </si>
  <si>
    <t>ﾊﾞｯｸﾎｳﾄﾝﾈﾙ専用機</t>
    <rPh sb="10" eb="13">
      <t>センヨウキ</t>
    </rPh>
    <phoneticPr fontId="3"/>
  </si>
  <si>
    <t>バックホウトンネルセンヨウキ</t>
    <phoneticPr fontId="3"/>
  </si>
  <si>
    <t>ﾎｲｰﾙﾛｰﾀﾞﾄﾝﾈﾙ専用機</t>
    <phoneticPr fontId="3"/>
  </si>
  <si>
    <t>ホイールローダトンネルセンヨウキ</t>
    <phoneticPr fontId="3"/>
  </si>
  <si>
    <t>H29</t>
  </si>
  <si>
    <t>001</t>
  </si>
  <si>
    <t>043</t>
  </si>
  <si>
    <t>035</t>
  </si>
  <si>
    <t>杭打ち用ｳｫｰﾀｼﾞｪｯﾄ_調和</t>
    <phoneticPr fontId="3"/>
  </si>
  <si>
    <t>杭打ち用ｳｫｰﾀｼﾞｪｯﾄ_YBM</t>
    <phoneticPr fontId="3"/>
  </si>
  <si>
    <t>杭打ち用ｳｫｰﾀｼﾞｪｯﾄ_調和</t>
    <rPh sb="0" eb="1">
      <t>クイ</t>
    </rPh>
    <rPh sb="1" eb="2">
      <t>ウ</t>
    </rPh>
    <rPh sb="3" eb="4">
      <t>ヨウ</t>
    </rPh>
    <rPh sb="13" eb="15">
      <t>チョウワ</t>
    </rPh>
    <phoneticPr fontId="3"/>
  </si>
  <si>
    <t>大型ﾌﾞﾚｰｶ(ﾍﾞｰｽﾏｼﾝ含む)</t>
  </si>
  <si>
    <t>大型ﾌﾞﾚｰｶ(ﾍﾞｰｽﾏｼﾝ含む)</t>
    <phoneticPr fontId="3"/>
  </si>
  <si>
    <t>大型ﾌﾞﾚｰｶﾍﾞｰｽﾏｼﾝ含①</t>
    <rPh sb="14" eb="15">
      <t>フクミ</t>
    </rPh>
    <phoneticPr fontId="3"/>
  </si>
  <si>
    <t>大型ﾌﾞﾚｰｶﾍﾞｰｽﾏｼﾝ含②</t>
    <rPh sb="14" eb="15">
      <t>フクミ</t>
    </rPh>
    <phoneticPr fontId="3"/>
  </si>
  <si>
    <t>0610</t>
    <phoneticPr fontId="3"/>
  </si>
  <si>
    <t>オオガタブレーカ(ベースマシンフクム)</t>
    <phoneticPr fontId="3"/>
  </si>
  <si>
    <t>大型ﾌﾞﾚｰｶﾍﾞｰｽﾏｼﾝ含む</t>
    <phoneticPr fontId="3"/>
  </si>
  <si>
    <t xml:space="preserve">   </t>
    <phoneticPr fontId="3"/>
  </si>
  <si>
    <t>0511</t>
  </si>
  <si>
    <t>0511</t>
    <phoneticPr fontId="3"/>
  </si>
  <si>
    <t>直/斜杭打ち兼用油圧ﾊﾝﾏ・直結三点支持式</t>
    <phoneticPr fontId="3"/>
  </si>
  <si>
    <t>鋼管ｿｲﾙｾﾒﾝﾄ杭打機</t>
    <phoneticPr fontId="3"/>
  </si>
  <si>
    <t>鋼管回転圧入機</t>
    <phoneticPr fontId="3"/>
  </si>
  <si>
    <t>〔鋼管ｿｲﾙｾﾒﾝﾄ杭打機〕</t>
  </si>
  <si>
    <t>〔鋼管回転圧入機〕</t>
  </si>
  <si>
    <t>ｸﾛｰﾗ式杭打機ﾍﾞｰｽﾏｼﾝ①</t>
    <phoneticPr fontId="3"/>
  </si>
  <si>
    <t>ｸﾛｰﾗ式杭打機ﾍﾞｰｽﾏｼﾝ②</t>
    <phoneticPr fontId="3"/>
  </si>
  <si>
    <t>ｸﾛｰﾗ式杭打機</t>
  </si>
  <si>
    <t>ｸﾛｰﾗ式杭打機</t>
    <phoneticPr fontId="3"/>
  </si>
  <si>
    <t>クローラシキクイウチキ</t>
    <phoneticPr fontId="3"/>
  </si>
  <si>
    <t>〔鋼管回転圧入機〕付属機器</t>
    <phoneticPr fontId="3"/>
  </si>
  <si>
    <t>ｸﾛｰﾗ式杭打機②</t>
    <phoneticPr fontId="3"/>
  </si>
  <si>
    <t>0620</t>
  </si>
  <si>
    <t>ｱｰｽｵｰｶﾞ単体</t>
  </si>
  <si>
    <t>1004</t>
  </si>
  <si>
    <t>ｲﾝﾊﾟｸﾄｸﾗｯｼｬ</t>
  </si>
  <si>
    <t>大型ﾌﾞﾚｰｶﾍﾞｰｽﾏｼﾝ含まず</t>
  </si>
  <si>
    <t>1504</t>
  </si>
  <si>
    <t>ｸﾛｰﾗ式杭打機ﾍﾞｰｽﾏｼﾝ</t>
  </si>
  <si>
    <t>高圧洗浄機</t>
  </si>
  <si>
    <t>高視認性区画線施工機</t>
  </si>
  <si>
    <t>0423</t>
  </si>
  <si>
    <t>0433</t>
  </si>
  <si>
    <t>1204</t>
  </si>
  <si>
    <t>自走式土質改良機</t>
  </si>
  <si>
    <t>自走式木材破砕機</t>
  </si>
  <si>
    <t>0405</t>
  </si>
  <si>
    <t>集草機</t>
  </si>
  <si>
    <t>深層混合処理機</t>
  </si>
  <si>
    <t>0870</t>
  </si>
  <si>
    <t>0702</t>
  </si>
  <si>
    <t>濁水処理装置</t>
  </si>
  <si>
    <t>0404</t>
  </si>
  <si>
    <t>ﾁｪﾝｿｰ</t>
  </si>
  <si>
    <t>中層混合処理機</t>
  </si>
  <si>
    <t>0552</t>
  </si>
  <si>
    <t>ﾄﾗｸﾀ</t>
  </si>
  <si>
    <t>0402</t>
  </si>
  <si>
    <t>1137</t>
  </si>
  <si>
    <t>艤装設備</t>
  </si>
  <si>
    <t>ﾊﾞｲﾌﾞﾛﾊﾝﾏ</t>
  </si>
  <si>
    <t>ﾊﾞｯﾃﾘ機関車</t>
  </si>
  <si>
    <t>1136</t>
  </si>
  <si>
    <t>平板載荷試験装置ﾆｭｰﾏﾁｯｸｹｰｿﾝ用</t>
  </si>
  <si>
    <t>油圧式ﾄﾝﾈﾙ切削機</t>
  </si>
  <si>
    <t>ﾗﾌﾃﾚｰﾝｸﾚｰﾝ装着式ｱｰｽｵｰｶﾞ</t>
  </si>
  <si>
    <t>ﾎｲｰﾙﾛｰﾀﾞﾄﾝﾈﾙ専用機</t>
  </si>
  <si>
    <t>ﾄﾗｯｸﾊﾞｯｸﾎｳ</t>
  </si>
  <si>
    <t>トラックバックホウ</t>
    <phoneticPr fontId="3"/>
  </si>
  <si>
    <t>大型ﾌﾞﾚｰｶﾍﾞｰｽﾏｼﾝ含む</t>
  </si>
  <si>
    <t>0610</t>
  </si>
  <si>
    <t>大中分類コード
(名前設定）</t>
    <rPh sb="0" eb="1">
      <t>ダイ</t>
    </rPh>
    <rPh sb="1" eb="2">
      <t>チュウ</t>
    </rPh>
    <rPh sb="2" eb="4">
      <t>ブンルイ</t>
    </rPh>
    <rPh sb="9" eb="11">
      <t>ナマエ</t>
    </rPh>
    <rPh sb="11" eb="13">
      <t>セッテイ</t>
    </rPh>
    <phoneticPr fontId="3"/>
  </si>
  <si>
    <r>
      <t xml:space="preserve">機械名（C列）ﾌﾟﾙﾀﾞｳﾝ用
</t>
    </r>
    <r>
      <rPr>
        <sz val="9"/>
        <color indexed="10"/>
        <rFont val="ＭＳ Ｐゴシック"/>
        <family val="3"/>
        <charset val="128"/>
      </rPr>
      <t>※C列が変更・追加になったら変更する</t>
    </r>
    <rPh sb="0" eb="2">
      <t>キカイ</t>
    </rPh>
    <rPh sb="2" eb="3">
      <t>メイ</t>
    </rPh>
    <rPh sb="5" eb="6">
      <t>レツ</t>
    </rPh>
    <rPh sb="14" eb="15">
      <t>ヨウ</t>
    </rPh>
    <rPh sb="18" eb="19">
      <t>レツ</t>
    </rPh>
    <rPh sb="20" eb="22">
      <t>ヘンコウ</t>
    </rPh>
    <rPh sb="23" eb="25">
      <t>ツイカ</t>
    </rPh>
    <rPh sb="30" eb="32">
      <t>ヘンコウ</t>
    </rPh>
    <phoneticPr fontId="3"/>
  </si>
  <si>
    <r>
      <t xml:space="preserve">分類ｺｰﾄﾞ名前設定用　機械名（登録用）
</t>
    </r>
    <r>
      <rPr>
        <sz val="9"/>
        <color indexed="10"/>
        <rFont val="ＭＳ Ｐゴシック"/>
        <family val="3"/>
        <charset val="128"/>
      </rPr>
      <t>※G列と同じなので変更・追加になったら必ず変更</t>
    </r>
    <rPh sb="0" eb="2">
      <t>ブンルイ</t>
    </rPh>
    <rPh sb="6" eb="8">
      <t>ナマエ</t>
    </rPh>
    <rPh sb="8" eb="10">
      <t>セッテイ</t>
    </rPh>
    <rPh sb="10" eb="11">
      <t>ヨウ</t>
    </rPh>
    <rPh sb="12" eb="14">
      <t>キカイ</t>
    </rPh>
    <rPh sb="14" eb="15">
      <t>メイ</t>
    </rPh>
    <rPh sb="16" eb="18">
      <t>トウロク</t>
    </rPh>
    <rPh sb="18" eb="19">
      <t>ヨウ</t>
    </rPh>
    <rPh sb="23" eb="24">
      <t>レツ</t>
    </rPh>
    <rPh sb="25" eb="26">
      <t>オナ</t>
    </rPh>
    <rPh sb="30" eb="32">
      <t>ヘンコウ</t>
    </rPh>
    <rPh sb="33" eb="35">
      <t>ツイカ</t>
    </rPh>
    <rPh sb="40" eb="41">
      <t>カナラ</t>
    </rPh>
    <rPh sb="42" eb="44">
      <t>ヘンコウ</t>
    </rPh>
    <phoneticPr fontId="3"/>
  </si>
  <si>
    <t>ﾌﾞﾙﾄﾞｰｻﾞ_普通_CAT</t>
    <rPh sb="9" eb="11">
      <t>フツウ</t>
    </rPh>
    <phoneticPr fontId="3"/>
  </si>
  <si>
    <t>ﾌﾞﾙﾄﾞｰｻﾞ_普通_ｺﾏﾂ</t>
    <rPh sb="9" eb="11">
      <t>フツウ</t>
    </rPh>
    <phoneticPr fontId="3"/>
  </si>
  <si>
    <t>ﾌﾞﾙﾄﾞｰｻﾞ_普通_三菱</t>
    <rPh sb="9" eb="11">
      <t>フツウ</t>
    </rPh>
    <rPh sb="12" eb="14">
      <t>ミツビシ</t>
    </rPh>
    <phoneticPr fontId="3"/>
  </si>
  <si>
    <t>D3C</t>
  </si>
  <si>
    <t>D3G-E2</t>
  </si>
  <si>
    <t>D3K</t>
  </si>
  <si>
    <t>D3K2</t>
  </si>
  <si>
    <t>D3K2 XL</t>
  </si>
  <si>
    <t>D4C</t>
  </si>
  <si>
    <t>D4G-E2</t>
  </si>
  <si>
    <t>D4HⅡ</t>
  </si>
  <si>
    <t>D4K</t>
  </si>
  <si>
    <t>D4K2</t>
  </si>
  <si>
    <t>D4K2 XL</t>
  </si>
  <si>
    <t>D5C</t>
  </si>
  <si>
    <t>D5G</t>
  </si>
  <si>
    <t>D5G-E2</t>
  </si>
  <si>
    <t>D5HⅡ</t>
  </si>
  <si>
    <t>D5K</t>
  </si>
  <si>
    <t>D5K2</t>
  </si>
  <si>
    <t>D5K2 XL</t>
  </si>
  <si>
    <t>D5M</t>
  </si>
  <si>
    <t>D5N</t>
  </si>
  <si>
    <t>D6HⅡ</t>
  </si>
  <si>
    <t>D6K</t>
  </si>
  <si>
    <t>D6K2</t>
  </si>
  <si>
    <t>D6M</t>
  </si>
  <si>
    <t>D6N</t>
  </si>
  <si>
    <t>D6R</t>
  </si>
  <si>
    <t>D6RⅡ</t>
  </si>
  <si>
    <t>D6RⅢ</t>
  </si>
  <si>
    <t>D6T(XL)</t>
  </si>
  <si>
    <t>D6T(XL) m/c</t>
  </si>
  <si>
    <t>D7E</t>
  </si>
  <si>
    <t>D７HⅡ</t>
  </si>
  <si>
    <t>D7R</t>
  </si>
  <si>
    <t>D7RⅡ</t>
  </si>
  <si>
    <t>D8N</t>
  </si>
  <si>
    <t>D8R</t>
  </si>
  <si>
    <t>D8RⅡ</t>
  </si>
  <si>
    <t>D8T</t>
  </si>
  <si>
    <t>D20A-7</t>
  </si>
  <si>
    <t>D20A-8</t>
  </si>
  <si>
    <t>D20A-8E0</t>
  </si>
  <si>
    <t>D21A-7</t>
  </si>
  <si>
    <t>D21A-8</t>
  </si>
  <si>
    <t>D21A-8E0</t>
  </si>
  <si>
    <t>D31A-20</t>
  </si>
  <si>
    <t>D31EX-21</t>
  </si>
  <si>
    <t>D31EX-22</t>
  </si>
  <si>
    <t>D37EX-21</t>
  </si>
  <si>
    <t>D37EX-22</t>
  </si>
  <si>
    <t>D37EX-23</t>
  </si>
  <si>
    <t>D37EX-24</t>
  </si>
  <si>
    <t>D39EX-21</t>
  </si>
  <si>
    <t>D39EX-22</t>
  </si>
  <si>
    <t>D39EX-23</t>
  </si>
  <si>
    <t>D39EX-24</t>
  </si>
  <si>
    <t>D41A-5</t>
  </si>
  <si>
    <t>D41E-6</t>
  </si>
  <si>
    <t>D41E-6E0</t>
  </si>
  <si>
    <t>D53A-18</t>
  </si>
  <si>
    <t>D61E-12</t>
  </si>
  <si>
    <t>D61EX-12</t>
  </si>
  <si>
    <t>D61EX-15</t>
  </si>
  <si>
    <t>D61EX-15E0</t>
  </si>
  <si>
    <t>D61EX-23</t>
  </si>
  <si>
    <t>D61EX-24</t>
  </si>
  <si>
    <t>D65E-12</t>
  </si>
  <si>
    <t>D65EX-12</t>
  </si>
  <si>
    <t>D65EX-15</t>
  </si>
  <si>
    <t>D65EX-15E0</t>
  </si>
  <si>
    <t>D65EX-16</t>
  </si>
  <si>
    <t>D65EX-17</t>
  </si>
  <si>
    <t>D65EX-18</t>
  </si>
  <si>
    <t>D85A-21</t>
  </si>
  <si>
    <t>D85EX-15</t>
  </si>
  <si>
    <t>D85EX-15E0</t>
  </si>
  <si>
    <t>D85EX-18</t>
  </si>
  <si>
    <t>D155A-2</t>
  </si>
  <si>
    <t>D155AX-3E</t>
  </si>
  <si>
    <t>D155AX-5</t>
  </si>
  <si>
    <t>D155AX-5E0</t>
  </si>
  <si>
    <t>D155AX-6</t>
  </si>
  <si>
    <t>D155AX-7</t>
  </si>
  <si>
    <t>D155AX-8</t>
  </si>
  <si>
    <t>ﾌﾞﾙﾄﾞｰｻﾞ_湿地_CAT</t>
    <rPh sb="9" eb="11">
      <t>シッチ</t>
    </rPh>
    <phoneticPr fontId="3"/>
  </si>
  <si>
    <t>ﾌﾞﾙﾄﾞｰｻﾞ_湿地_ｺﾏﾂ</t>
    <rPh sb="9" eb="11">
      <t>シッチ</t>
    </rPh>
    <phoneticPr fontId="3"/>
  </si>
  <si>
    <t>ﾌﾞﾙﾄﾞｰｻﾞ_湿地_三菱</t>
    <rPh sb="9" eb="11">
      <t>シッチ</t>
    </rPh>
    <rPh sb="12" eb="14">
      <t>ミツビシ</t>
    </rPh>
    <phoneticPr fontId="3"/>
  </si>
  <si>
    <t>BD2G</t>
  </si>
  <si>
    <t>BD2H</t>
  </si>
  <si>
    <t>BD2J</t>
  </si>
  <si>
    <t>BD2JⅡ</t>
  </si>
  <si>
    <t>D3CⅡ (L)</t>
  </si>
  <si>
    <t>D3CⅢ (L)</t>
  </si>
  <si>
    <t>D3G (L)</t>
  </si>
  <si>
    <t>D3K (L)</t>
  </si>
  <si>
    <t>D3K2(LGP)</t>
  </si>
  <si>
    <t>D4C (L)</t>
  </si>
  <si>
    <t>D4CⅡ (L)</t>
  </si>
  <si>
    <t>D4CⅢ (L)</t>
  </si>
  <si>
    <t>D4G (L)</t>
  </si>
  <si>
    <t>D4H (L)</t>
  </si>
  <si>
    <t>D4K (L)</t>
  </si>
  <si>
    <t>D4K2(LGP)</t>
  </si>
  <si>
    <t>D5C (L)</t>
  </si>
  <si>
    <t>D5G (L)</t>
  </si>
  <si>
    <t>D5H (L)</t>
  </si>
  <si>
    <t>D5K (L)</t>
  </si>
  <si>
    <t>D5K2(LGP)</t>
  </si>
  <si>
    <t>D5M (L)</t>
  </si>
  <si>
    <t>D5N (L)</t>
  </si>
  <si>
    <t>D6H (L)</t>
  </si>
  <si>
    <t>D6K (L)</t>
  </si>
  <si>
    <t>D6K2 (LGP)</t>
  </si>
  <si>
    <t>D6M (L)</t>
  </si>
  <si>
    <t>D6N (L)</t>
  </si>
  <si>
    <t>D6R (L)</t>
  </si>
  <si>
    <t>D6RⅡ (L)</t>
  </si>
  <si>
    <t>D6RⅢ (L)</t>
  </si>
  <si>
    <t>D6T (LGP)</t>
  </si>
  <si>
    <t>D6T (LGP) m/c</t>
  </si>
  <si>
    <t>D7E(L)</t>
  </si>
  <si>
    <t>D7E(L)ﾏｲﾅﾁｪﾝｼﾞ</t>
  </si>
  <si>
    <t>D7H (L)</t>
  </si>
  <si>
    <t>D7R (L)</t>
  </si>
  <si>
    <t>D7RⅡ(L)</t>
  </si>
  <si>
    <t>D20P-7</t>
  </si>
  <si>
    <t>D21P-7</t>
  </si>
  <si>
    <t>D20P-7E</t>
  </si>
  <si>
    <t>D21P-7E</t>
  </si>
  <si>
    <t>D20P-8</t>
  </si>
  <si>
    <t>D21P-8</t>
  </si>
  <si>
    <t>D20P-8E0</t>
  </si>
  <si>
    <t>D21P-8E0</t>
  </si>
  <si>
    <t>D31P-20</t>
  </si>
  <si>
    <t>D31P-20E</t>
  </si>
  <si>
    <t>D31PX-21</t>
  </si>
  <si>
    <t>D31PX-22</t>
  </si>
  <si>
    <t>D37P-5</t>
  </si>
  <si>
    <t>D37P-5E</t>
  </si>
  <si>
    <t>D37PX-21</t>
  </si>
  <si>
    <t>D37PX-22</t>
  </si>
  <si>
    <t>D37PX-23</t>
  </si>
  <si>
    <t>D37PX-24</t>
  </si>
  <si>
    <t>D39PX-21</t>
  </si>
  <si>
    <t>D39PX-22</t>
  </si>
  <si>
    <t>D39PX-23</t>
  </si>
  <si>
    <t>D39PX-24</t>
  </si>
  <si>
    <t>D41P-6</t>
  </si>
  <si>
    <t>D41P-6E0</t>
  </si>
  <si>
    <t>D40P-5</t>
  </si>
  <si>
    <t>D41P-5</t>
  </si>
  <si>
    <t>D51PX-22</t>
  </si>
  <si>
    <t>D51PX-24</t>
  </si>
  <si>
    <t>D50P-18</t>
  </si>
  <si>
    <t>D53P-18E</t>
  </si>
  <si>
    <t>D61P-12</t>
  </si>
  <si>
    <t>D61PX-12</t>
  </si>
  <si>
    <t>D61PX-15</t>
  </si>
  <si>
    <t>D61PX-15E0</t>
  </si>
  <si>
    <t>D61PX-23</t>
  </si>
  <si>
    <t>D61PX-24</t>
  </si>
  <si>
    <t>D60P-12</t>
  </si>
  <si>
    <t>D65P-12</t>
  </si>
  <si>
    <t>D65PX-12</t>
  </si>
  <si>
    <t>D60P-12E</t>
  </si>
  <si>
    <t>D65P-12E</t>
  </si>
  <si>
    <t>D65PX-12E</t>
  </si>
  <si>
    <t>D65PX-15</t>
  </si>
  <si>
    <t>D65PX-15E0</t>
  </si>
  <si>
    <t>D65PX-16</t>
  </si>
  <si>
    <t>D65PX-17</t>
  </si>
  <si>
    <t>D65PX-18</t>
  </si>
  <si>
    <t>D85P-21</t>
  </si>
  <si>
    <t>D85P-21E</t>
  </si>
  <si>
    <t>D85PX-15</t>
  </si>
  <si>
    <t>D85PX-15E0</t>
  </si>
  <si>
    <t>D85PX-18</t>
  </si>
  <si>
    <t>BD2G (S)</t>
  </si>
  <si>
    <t>BD2H (S)</t>
  </si>
  <si>
    <t>BD2J (L)</t>
  </si>
  <si>
    <t>BD2JⅡ(L)</t>
  </si>
  <si>
    <t>ﾌﾞﾙﾄﾞｰｻﾞ_超湿地_CAT</t>
    <rPh sb="9" eb="10">
      <t>チョウ</t>
    </rPh>
    <rPh sb="10" eb="12">
      <t>シッチ</t>
    </rPh>
    <phoneticPr fontId="3"/>
  </si>
  <si>
    <t>ﾌﾞﾙﾄﾞｰｻﾞ_超湿地_ｺﾏﾂ</t>
    <rPh sb="9" eb="10">
      <t>＿</t>
    </rPh>
    <rPh sb="10" eb="13">
      <t>コマツ</t>
    </rPh>
    <phoneticPr fontId="3"/>
  </si>
  <si>
    <t>ﾌﾞﾙﾄﾞｰｻﾞ_超湿地_三菱</t>
    <rPh sb="9" eb="10">
      <t>＿</t>
    </rPh>
    <rPh sb="10" eb="12">
      <t>ミツビシ</t>
    </rPh>
    <rPh sb="13" eb="15">
      <t>ミツビシ</t>
    </rPh>
    <phoneticPr fontId="3"/>
  </si>
  <si>
    <t>D3C (SL)</t>
  </si>
  <si>
    <t>D3CⅢ (SL)</t>
  </si>
  <si>
    <t>D6N (SL)</t>
  </si>
  <si>
    <t>D20PL-7</t>
  </si>
  <si>
    <t>D20PL-7E</t>
  </si>
  <si>
    <t>D20PL-8</t>
  </si>
  <si>
    <t>D20PL-8E0</t>
  </si>
  <si>
    <t>D21PL-7</t>
  </si>
  <si>
    <t>D21PL-7E</t>
  </si>
  <si>
    <t>D21PL-8</t>
  </si>
  <si>
    <t>D21PL-8E0</t>
  </si>
  <si>
    <t>D31PL-20</t>
  </si>
  <si>
    <t>D31PL-20E</t>
  </si>
  <si>
    <t>D60PL-11</t>
  </si>
  <si>
    <t>BD2G (SS)</t>
  </si>
  <si>
    <t>BD2H (SS)</t>
  </si>
  <si>
    <t>BD2J (SL)</t>
  </si>
  <si>
    <t>BD2JⅡ(SL)</t>
  </si>
  <si>
    <t>ﾌﾞﾙﾄﾞｰｻﾞ_超々湿地_CAT</t>
    <rPh sb="11" eb="14">
      <t>ＣＡＴ</t>
    </rPh>
    <phoneticPr fontId="3"/>
  </si>
  <si>
    <t>ﾌﾞﾙﾄﾞｰｻﾞ_超々湿地_ｺﾏﾂ</t>
    <rPh sb="11" eb="14">
      <t>コマツ</t>
    </rPh>
    <phoneticPr fontId="3"/>
  </si>
  <si>
    <t>ﾌﾞﾙﾄﾞｰｻﾞ_超々湿地_三菱</t>
    <rPh sb="11" eb="13">
      <t>ミツビシ</t>
    </rPh>
    <rPh sb="14" eb="16">
      <t>ミツビシ</t>
    </rPh>
    <phoneticPr fontId="3"/>
  </si>
  <si>
    <t>D3K (USL)</t>
  </si>
  <si>
    <t>D20PLL-7</t>
  </si>
  <si>
    <t>BD2GⅡ(USL)</t>
  </si>
  <si>
    <t>D20PLL-7E</t>
  </si>
  <si>
    <t>BD2J (USL)</t>
  </si>
  <si>
    <t>D20PLL-8</t>
  </si>
  <si>
    <t>BD2JⅡ(USL)</t>
  </si>
  <si>
    <t>D20PLL-8E0</t>
  </si>
  <si>
    <t>D31PLL-20E</t>
  </si>
  <si>
    <t>D31PLL-21</t>
  </si>
  <si>
    <t>D37PLL-24</t>
  </si>
  <si>
    <t>ﾌﾞﾙﾄﾞｰｻﾞ_ﾘｯﾊﾟ_CAT</t>
    <phoneticPr fontId="3"/>
  </si>
  <si>
    <t>ﾌﾞﾙﾄﾞｰｻﾞ_ﾘｯﾊﾟ_ｺﾏﾂ</t>
    <phoneticPr fontId="3"/>
  </si>
  <si>
    <t>D6H</t>
  </si>
  <si>
    <t>D65E-12E</t>
  </si>
  <si>
    <t>D65EX-12E</t>
  </si>
  <si>
    <t>D6T</t>
  </si>
  <si>
    <t>D7E（ﾏｲﾅﾁｪﾝｼﾞ）</t>
  </si>
  <si>
    <t>D７H</t>
  </si>
  <si>
    <t>D85A-21E</t>
  </si>
  <si>
    <t>D155A-2E</t>
  </si>
  <si>
    <t>D8T（ﾏｲﾅﾁｪﾝｼﾞ）</t>
  </si>
  <si>
    <t>D9N</t>
  </si>
  <si>
    <t>D9R</t>
  </si>
  <si>
    <t>D9T</t>
  </si>
  <si>
    <t>D10N</t>
  </si>
  <si>
    <t>D275A-2</t>
  </si>
  <si>
    <t>D10R</t>
  </si>
  <si>
    <t>D275AX-5</t>
  </si>
  <si>
    <t>D10T</t>
  </si>
  <si>
    <t>D275AX-5E0</t>
  </si>
  <si>
    <t>D10T2</t>
  </si>
  <si>
    <t>D375A-3</t>
  </si>
  <si>
    <t>D11N</t>
  </si>
  <si>
    <t>D375A-5</t>
  </si>
  <si>
    <t>D11R</t>
  </si>
  <si>
    <t>D375A-5E0</t>
  </si>
  <si>
    <t>D11T</t>
  </si>
  <si>
    <t>D375A-6</t>
  </si>
  <si>
    <t>D475A-2</t>
  </si>
  <si>
    <t>D475A-3</t>
  </si>
  <si>
    <t>D475A-5</t>
  </si>
  <si>
    <t>D475A-5E0</t>
  </si>
  <si>
    <t>D575A-2</t>
  </si>
  <si>
    <t>D575A-3</t>
  </si>
  <si>
    <t>ｽｸﾚｰﾌﾟﾄﾞｰｻﾞ_日車</t>
    <phoneticPr fontId="3"/>
  </si>
  <si>
    <t>SR280P-2</t>
  </si>
  <si>
    <t>被けん引式ｽｸﾚｰﾊﾟ_ｺｸﾄﾞ</t>
    <phoneticPr fontId="3"/>
  </si>
  <si>
    <t>10SBW</t>
  </si>
  <si>
    <t>15SBW</t>
  </si>
  <si>
    <t>23SB</t>
  </si>
  <si>
    <t>小型ﾊﾞｯｸﾎｳ_標準_CAT</t>
    <rPh sb="9" eb="11">
      <t>ヒョウジュン</t>
    </rPh>
    <phoneticPr fontId="3"/>
  </si>
  <si>
    <t>小型ﾊﾞｯｸﾎｳ_標準_IHI</t>
    <phoneticPr fontId="3"/>
  </si>
  <si>
    <t>小型ﾊﾞｯｸﾎｳ_標準_ｸﾎﾞﾀ</t>
    <phoneticPr fontId="3"/>
  </si>
  <si>
    <t>小型ﾊﾞｯｸﾎｳ_標準_ｺﾍﾞﾙｺ</t>
    <phoneticPr fontId="3"/>
  </si>
  <si>
    <t>小型ﾊﾞｯｸﾎｳ_標準_ｺﾏﾂ</t>
    <phoneticPr fontId="3"/>
  </si>
  <si>
    <t>小型ﾊﾞｯｸﾎｳ_標準_ﾔﾝﾏｰ</t>
    <phoneticPr fontId="3"/>
  </si>
  <si>
    <t>小型ﾊﾞｯｸﾎｳ_標準_三菱</t>
    <phoneticPr fontId="3"/>
  </si>
  <si>
    <t>小型ﾊﾞｯｸﾎｳ_標準_住友</t>
    <phoneticPr fontId="3"/>
  </si>
  <si>
    <t>小型ﾊﾞｯｸﾎｳ_標準_日立</t>
    <phoneticPr fontId="3"/>
  </si>
  <si>
    <t>005</t>
  </si>
  <si>
    <t>4J</t>
  </si>
  <si>
    <t>006B</t>
  </si>
  <si>
    <t>7J</t>
  </si>
  <si>
    <t>15J</t>
  </si>
  <si>
    <t>18J</t>
  </si>
  <si>
    <t>25J</t>
  </si>
  <si>
    <t>28J</t>
  </si>
  <si>
    <t>28N</t>
  </si>
  <si>
    <t>28N2</t>
  </si>
  <si>
    <t>30J</t>
  </si>
  <si>
    <t>32J</t>
  </si>
  <si>
    <t>35J</t>
  </si>
  <si>
    <t>35N</t>
  </si>
  <si>
    <t>35N2</t>
  </si>
  <si>
    <t>45J</t>
  </si>
  <si>
    <t>45J-2</t>
  </si>
  <si>
    <t>45N</t>
  </si>
  <si>
    <t>55J</t>
  </si>
  <si>
    <t>55J-2</t>
  </si>
  <si>
    <t>55N</t>
  </si>
  <si>
    <t>55N-2</t>
  </si>
  <si>
    <t>K-005</t>
  </si>
  <si>
    <t>K-005-3</t>
  </si>
  <si>
    <t>K-008</t>
  </si>
  <si>
    <t>K-008-2</t>
  </si>
  <si>
    <t>K-013</t>
  </si>
  <si>
    <t>K-015</t>
  </si>
  <si>
    <t>K-020</t>
  </si>
  <si>
    <t>K-022</t>
  </si>
  <si>
    <t>K-025</t>
  </si>
  <si>
    <t>K-028</t>
  </si>
  <si>
    <t>K-030</t>
  </si>
  <si>
    <t>K-030-3</t>
  </si>
  <si>
    <t>K-035</t>
  </si>
  <si>
    <t>K-035-2</t>
  </si>
  <si>
    <t>K-035-5</t>
  </si>
  <si>
    <t>K-038</t>
  </si>
  <si>
    <t>K-040</t>
  </si>
  <si>
    <t>K-045</t>
  </si>
  <si>
    <t>KX-005</t>
  </si>
  <si>
    <t>KX-014</t>
  </si>
  <si>
    <t>KX-024</t>
  </si>
  <si>
    <t>KX-026</t>
  </si>
  <si>
    <t>KX-027</t>
  </si>
  <si>
    <t>KX-57-6E</t>
  </si>
  <si>
    <t>U-008</t>
  </si>
  <si>
    <t>SK005</t>
  </si>
  <si>
    <t>SK005-2</t>
  </si>
  <si>
    <t>SK005-3</t>
  </si>
  <si>
    <t>SK005-5</t>
  </si>
  <si>
    <t>SK007-3</t>
  </si>
  <si>
    <t>SK007-5</t>
  </si>
  <si>
    <t>SK007-6</t>
  </si>
  <si>
    <t>SK008</t>
  </si>
  <si>
    <t>SK013</t>
  </si>
  <si>
    <t>SK015</t>
  </si>
  <si>
    <t>SK020</t>
  </si>
  <si>
    <t>SK020-2</t>
  </si>
  <si>
    <t>SK025-2</t>
  </si>
  <si>
    <t>SK030-2</t>
  </si>
  <si>
    <t>SK035-2</t>
  </si>
  <si>
    <t>SK045-2</t>
  </si>
  <si>
    <t>SS1</t>
  </si>
  <si>
    <t>PC01</t>
  </si>
  <si>
    <t>PC02-1A</t>
  </si>
  <si>
    <t>PC03-2</t>
  </si>
  <si>
    <t>PC05</t>
  </si>
  <si>
    <t>PC05-7</t>
  </si>
  <si>
    <t>PC07-2</t>
  </si>
  <si>
    <t>PC09</t>
  </si>
  <si>
    <t>PC10-7</t>
  </si>
  <si>
    <t>PC12R-8</t>
  </si>
  <si>
    <t>PC15-3</t>
  </si>
  <si>
    <t>PC15R-8</t>
  </si>
  <si>
    <t>PC20-7</t>
  </si>
  <si>
    <t>PC20R-8</t>
  </si>
  <si>
    <t>PC25</t>
  </si>
  <si>
    <t>PC25R-8</t>
  </si>
  <si>
    <t>PC27R-8</t>
  </si>
  <si>
    <t>PC30-7</t>
  </si>
  <si>
    <t>PC30R-8</t>
  </si>
  <si>
    <t>PC35R-8</t>
  </si>
  <si>
    <t>PC40-7</t>
  </si>
  <si>
    <t>PC40R-8</t>
  </si>
  <si>
    <t>PC45</t>
  </si>
  <si>
    <t>PC45R-8</t>
  </si>
  <si>
    <t>B03</t>
  </si>
  <si>
    <t>B05</t>
  </si>
  <si>
    <t>B08</t>
  </si>
  <si>
    <t>B12-2</t>
  </si>
  <si>
    <t>B17-2</t>
  </si>
  <si>
    <t>B22-2</t>
  </si>
  <si>
    <t>B2-5</t>
  </si>
  <si>
    <t>B25-2</t>
  </si>
  <si>
    <t>B27-2</t>
  </si>
  <si>
    <t>B32-2</t>
  </si>
  <si>
    <t>B3-3</t>
  </si>
  <si>
    <t>B3-5</t>
  </si>
  <si>
    <t>B3-6</t>
  </si>
  <si>
    <t>B37-2</t>
  </si>
  <si>
    <t>B4-6</t>
  </si>
  <si>
    <t>B50-2</t>
  </si>
  <si>
    <t>SUM30</t>
  </si>
  <si>
    <t>SV05</t>
  </si>
  <si>
    <t>SV05-B</t>
  </si>
  <si>
    <t>SV08-1A</t>
  </si>
  <si>
    <t>MM05</t>
  </si>
  <si>
    <t>MM08B</t>
  </si>
  <si>
    <t>MM15</t>
  </si>
  <si>
    <t>MM20</t>
  </si>
  <si>
    <t>MM25</t>
  </si>
  <si>
    <t>MM30B</t>
  </si>
  <si>
    <t>MM35B</t>
  </si>
  <si>
    <t>MM40</t>
  </si>
  <si>
    <t>MM45B</t>
  </si>
  <si>
    <t>SH4J</t>
  </si>
  <si>
    <t>SH4GX3</t>
  </si>
  <si>
    <t>SH7GX3</t>
  </si>
  <si>
    <t>SH7J</t>
  </si>
  <si>
    <t>SH15J</t>
  </si>
  <si>
    <t>SH18J</t>
  </si>
  <si>
    <t>SH25J</t>
  </si>
  <si>
    <t>SH28J</t>
  </si>
  <si>
    <t>SH30J</t>
  </si>
  <si>
    <t>SH32J</t>
  </si>
  <si>
    <t>SH35J</t>
  </si>
  <si>
    <t>SH45J</t>
  </si>
  <si>
    <t>SH45J-2</t>
  </si>
  <si>
    <t>SH55J</t>
  </si>
  <si>
    <t>SH55J-2</t>
  </si>
  <si>
    <t>EX5</t>
  </si>
  <si>
    <t>EX5-2</t>
  </si>
  <si>
    <t>EX8</t>
  </si>
  <si>
    <t>EX8-2Ｂ</t>
  </si>
  <si>
    <t>EX12</t>
  </si>
  <si>
    <t>EX12-2</t>
  </si>
  <si>
    <t>ZX14-3</t>
  </si>
  <si>
    <t>EX15</t>
  </si>
  <si>
    <t>EX15-2</t>
  </si>
  <si>
    <t>EX18-2</t>
  </si>
  <si>
    <t>EX22</t>
  </si>
  <si>
    <t>EX22-2</t>
  </si>
  <si>
    <t>EX25</t>
  </si>
  <si>
    <t>EX25-2</t>
  </si>
  <si>
    <t>EX30</t>
  </si>
  <si>
    <t>EX30-2</t>
  </si>
  <si>
    <t>EX35</t>
  </si>
  <si>
    <t>EX35-2</t>
  </si>
  <si>
    <t>EX40</t>
  </si>
  <si>
    <t>EX40-2</t>
  </si>
  <si>
    <t>EX45</t>
  </si>
  <si>
    <t>EX45-2</t>
  </si>
  <si>
    <t>小型ﾊﾞｯｸﾎｳ_後方_CAT</t>
    <rPh sb="9" eb="11">
      <t>コウホウ</t>
    </rPh>
    <phoneticPr fontId="3"/>
  </si>
  <si>
    <t>小型ﾊﾞｯｸﾎｳ_後方_IHI</t>
    <phoneticPr fontId="3"/>
  </si>
  <si>
    <t>小型ﾊﾞｯｸﾎｳ_後方_ｸﾎﾞﾀ</t>
    <phoneticPr fontId="3"/>
  </si>
  <si>
    <t>小型ﾊﾞｯｸﾎｳ_後方_ｺﾍﾞﾙｺ</t>
    <phoneticPr fontId="3"/>
  </si>
  <si>
    <t>小型ﾊﾞｯｸﾎｳ_後方_ｺﾏﾂ</t>
    <phoneticPr fontId="3"/>
  </si>
  <si>
    <t>小型ﾊﾞｯｸﾎｳ_後方_ﾔﾝﾏｰ</t>
    <phoneticPr fontId="3"/>
  </si>
  <si>
    <t>小型ﾊﾞｯｸﾎｳ_後方_三菱</t>
    <phoneticPr fontId="3"/>
  </si>
  <si>
    <t>小型ﾊﾞｯｸﾎｳ_後方_住友</t>
    <phoneticPr fontId="3"/>
  </si>
  <si>
    <t>小型ﾊﾞｯｸﾎｳ_後方_日立</t>
    <phoneticPr fontId="3"/>
  </si>
  <si>
    <t>008 CR</t>
  </si>
  <si>
    <t>010 CR</t>
  </si>
  <si>
    <t>017 CR</t>
  </si>
  <si>
    <t>020 CR</t>
  </si>
  <si>
    <t>301.5 CR</t>
  </si>
  <si>
    <t>302C CR</t>
  </si>
  <si>
    <t>303 CR</t>
  </si>
  <si>
    <t>303 CR-2</t>
  </si>
  <si>
    <t>303.5C CR</t>
  </si>
  <si>
    <t>303.5D CR</t>
  </si>
  <si>
    <t>303.5E CR</t>
  </si>
  <si>
    <t>303.5E2 CR</t>
  </si>
  <si>
    <t>303C CR</t>
  </si>
  <si>
    <t>303E CR</t>
  </si>
  <si>
    <t>304 CR</t>
  </si>
  <si>
    <t>304C CR</t>
  </si>
  <si>
    <t>304E CR</t>
  </si>
  <si>
    <t>304E2 CR</t>
  </si>
  <si>
    <t>305 CR</t>
  </si>
  <si>
    <t>305 CR-2</t>
  </si>
  <si>
    <t>305.5D CR</t>
  </si>
  <si>
    <t>305.5E CR</t>
  </si>
  <si>
    <t>305.5E2 CR</t>
  </si>
  <si>
    <t>305C CR</t>
  </si>
  <si>
    <t>305D CR</t>
  </si>
  <si>
    <t>305E CR</t>
  </si>
  <si>
    <t>305E2 CR</t>
  </si>
  <si>
    <t>8NX</t>
  </si>
  <si>
    <t>8NX-2</t>
  </si>
  <si>
    <t>8VX</t>
  </si>
  <si>
    <t>9VX3</t>
  </si>
  <si>
    <t>12JX</t>
  </si>
  <si>
    <t>12NX</t>
  </si>
  <si>
    <t>15NX</t>
  </si>
  <si>
    <t>15ＮＸ-2</t>
  </si>
  <si>
    <t>15VX</t>
  </si>
  <si>
    <t>17VX3</t>
  </si>
  <si>
    <t>20JX</t>
  </si>
  <si>
    <t>20ＮＸ</t>
  </si>
  <si>
    <t>20ＮＸ-2</t>
  </si>
  <si>
    <t>20VX</t>
  </si>
  <si>
    <t>20VX3</t>
  </si>
  <si>
    <t>25JX</t>
  </si>
  <si>
    <t>25ＮＸ</t>
  </si>
  <si>
    <t>25ＮＸ-2</t>
  </si>
  <si>
    <t>25V4</t>
  </si>
  <si>
    <t>25VX</t>
  </si>
  <si>
    <t>25VX3</t>
  </si>
  <si>
    <t>30JX</t>
  </si>
  <si>
    <t>30NX</t>
  </si>
  <si>
    <t>30V4</t>
  </si>
  <si>
    <t>30VX</t>
  </si>
  <si>
    <t>30VX3</t>
  </si>
  <si>
    <t>35JX</t>
  </si>
  <si>
    <t>35NX</t>
  </si>
  <si>
    <t>35NX-2</t>
  </si>
  <si>
    <t>35V4</t>
  </si>
  <si>
    <t>35VX</t>
  </si>
  <si>
    <t>35VX3</t>
  </si>
  <si>
    <t>40JX</t>
  </si>
  <si>
    <t>40NX</t>
  </si>
  <si>
    <t>40NX-2</t>
  </si>
  <si>
    <t>40V4</t>
  </si>
  <si>
    <t>40V4-F</t>
  </si>
  <si>
    <t>40VX</t>
  </si>
  <si>
    <t>40VX3</t>
  </si>
  <si>
    <t>40VXL</t>
  </si>
  <si>
    <t>45NX</t>
  </si>
  <si>
    <t>45NX-2</t>
  </si>
  <si>
    <t>45VX</t>
  </si>
  <si>
    <t>45VX3</t>
  </si>
  <si>
    <t>50V4</t>
  </si>
  <si>
    <t>50V4-F</t>
  </si>
  <si>
    <t>50VX</t>
  </si>
  <si>
    <t>55VX</t>
  </si>
  <si>
    <t>55VX3</t>
  </si>
  <si>
    <t>60V4</t>
  </si>
  <si>
    <t>60V4-F</t>
  </si>
  <si>
    <t>U-10-2</t>
  </si>
  <si>
    <t>U-10-3</t>
  </si>
  <si>
    <t>U-15-3</t>
  </si>
  <si>
    <t>U-15D</t>
  </si>
  <si>
    <t>U-17</t>
  </si>
  <si>
    <t>U-20</t>
  </si>
  <si>
    <t>U-20-3</t>
  </si>
  <si>
    <t>U-20-3S</t>
  </si>
  <si>
    <t>U-25</t>
  </si>
  <si>
    <t>U-25-3</t>
  </si>
  <si>
    <t>U-25-3S</t>
  </si>
  <si>
    <t>U-30</t>
  </si>
  <si>
    <t>U-30-3</t>
  </si>
  <si>
    <t>U-30-5</t>
  </si>
  <si>
    <t>U-30-6</t>
  </si>
  <si>
    <t>U-35</t>
  </si>
  <si>
    <t>U-35-3</t>
  </si>
  <si>
    <t>U-35-5</t>
  </si>
  <si>
    <t>U-35-6</t>
  </si>
  <si>
    <t>U-40-3</t>
  </si>
  <si>
    <t>U-40-5</t>
  </si>
  <si>
    <t>U-40-6</t>
  </si>
  <si>
    <t>U-40-6E</t>
  </si>
  <si>
    <t>U-45</t>
  </si>
  <si>
    <t>U-45S</t>
  </si>
  <si>
    <t>U-50-3</t>
  </si>
  <si>
    <t>U-50-5</t>
  </si>
  <si>
    <t>U-55-6</t>
  </si>
  <si>
    <t>U-55-6E</t>
  </si>
  <si>
    <t>SK09SR</t>
  </si>
  <si>
    <t>SK10SR-2</t>
  </si>
  <si>
    <t>SK13SR</t>
  </si>
  <si>
    <t>SK15SR</t>
  </si>
  <si>
    <t>SK15SR-3</t>
  </si>
  <si>
    <t>SK17SR-3</t>
  </si>
  <si>
    <t>SK20SR</t>
  </si>
  <si>
    <t>SK20SR-2</t>
  </si>
  <si>
    <t>SK20SR-3</t>
  </si>
  <si>
    <t>SK20SR-5</t>
  </si>
  <si>
    <t>SK25SR</t>
  </si>
  <si>
    <t>SK25SR-2</t>
  </si>
  <si>
    <t>SK27SR-3</t>
  </si>
  <si>
    <t>SK27SR-5</t>
  </si>
  <si>
    <t>SK28SR-6</t>
  </si>
  <si>
    <t>SK30SR</t>
  </si>
  <si>
    <t>SK30SR-2</t>
  </si>
  <si>
    <t>SK30SR-3</t>
  </si>
  <si>
    <t>SK30SR-5</t>
  </si>
  <si>
    <t>SK30SR-6</t>
  </si>
  <si>
    <t>SK35SR</t>
  </si>
  <si>
    <t>SK35SR-2</t>
  </si>
  <si>
    <t>SK35SR-3</t>
  </si>
  <si>
    <t>SK35SR-5</t>
  </si>
  <si>
    <t>SK35SR-6</t>
  </si>
  <si>
    <t>SK40SR</t>
  </si>
  <si>
    <t>40SR</t>
  </si>
  <si>
    <t>SK40SR-2</t>
  </si>
  <si>
    <t>SK40SR-3</t>
  </si>
  <si>
    <t>SK40SR-5</t>
  </si>
  <si>
    <t>SK45SR</t>
  </si>
  <si>
    <t>SK45SR-2</t>
  </si>
  <si>
    <t>SK45SR-6</t>
  </si>
  <si>
    <t>SK45SR-6E</t>
  </si>
  <si>
    <t>SK50SR-3</t>
  </si>
  <si>
    <t>SK50SR-5</t>
  </si>
  <si>
    <t>SK55SR-6</t>
  </si>
  <si>
    <t>SK55SR-6E</t>
  </si>
  <si>
    <t>PC09FR</t>
  </si>
  <si>
    <t>PC10MR</t>
  </si>
  <si>
    <t>PC10MR-2</t>
  </si>
  <si>
    <t>PC15FR</t>
  </si>
  <si>
    <t>PC15MR</t>
  </si>
  <si>
    <t>PC18MR-2</t>
  </si>
  <si>
    <t>PC18MR-3</t>
  </si>
  <si>
    <t>PC20FR</t>
  </si>
  <si>
    <t>PC20FR-2</t>
  </si>
  <si>
    <t>PC20MR</t>
  </si>
  <si>
    <t>PC20MR-2</t>
  </si>
  <si>
    <t>PC20MR-3</t>
  </si>
  <si>
    <t>PC27MR</t>
  </si>
  <si>
    <t>PC27MR-2</t>
  </si>
  <si>
    <t>PC27MR-3</t>
  </si>
  <si>
    <t>PC30FR</t>
  </si>
  <si>
    <t>PC30FR-2</t>
  </si>
  <si>
    <t>PC30MR</t>
  </si>
  <si>
    <t>PC30MR-2</t>
  </si>
  <si>
    <t>PC30MR-3</t>
  </si>
  <si>
    <t>PC30MR-5</t>
  </si>
  <si>
    <t>PC35MR</t>
  </si>
  <si>
    <t>PC35MR-2</t>
  </si>
  <si>
    <t>PC35MR-3</t>
  </si>
  <si>
    <t>PC35MR-5</t>
  </si>
  <si>
    <t>PC40FR</t>
  </si>
  <si>
    <t>PC40FR-2</t>
  </si>
  <si>
    <t>PC40MR</t>
  </si>
  <si>
    <t>PC40MR-2</t>
  </si>
  <si>
    <t>PC40MR-3</t>
  </si>
  <si>
    <t>PC45MR</t>
  </si>
  <si>
    <t>PC45MR-5</t>
  </si>
  <si>
    <t>PC50FR</t>
  </si>
  <si>
    <t>PC50FR-2</t>
  </si>
  <si>
    <t>PC50MR-2</t>
  </si>
  <si>
    <t>PC55MR-3</t>
  </si>
  <si>
    <t>PC55MR-5</t>
  </si>
  <si>
    <t>J09-A Just</t>
  </si>
  <si>
    <t>SV13</t>
  </si>
  <si>
    <t>Vio10</t>
  </si>
  <si>
    <t>Vio10-2</t>
  </si>
  <si>
    <t>Vio15</t>
  </si>
  <si>
    <t>Vio15-2</t>
  </si>
  <si>
    <t>Vio17</t>
  </si>
  <si>
    <t>Vio20</t>
  </si>
  <si>
    <t>Vio20-2</t>
  </si>
  <si>
    <t>Vio20-3</t>
  </si>
  <si>
    <t>Vio25-6</t>
  </si>
  <si>
    <t>Vio27-2</t>
  </si>
  <si>
    <t>Vio27-3</t>
  </si>
  <si>
    <t>Vio27-5</t>
  </si>
  <si>
    <t>Vio30</t>
  </si>
  <si>
    <t>Vio30-2</t>
  </si>
  <si>
    <t>Vio30-3</t>
  </si>
  <si>
    <t>Vio30-5</t>
  </si>
  <si>
    <t>Vio30-6</t>
  </si>
  <si>
    <t>Vio35</t>
  </si>
  <si>
    <t>Vio35-2</t>
  </si>
  <si>
    <t>Vio35-3</t>
  </si>
  <si>
    <t>Vio35-5</t>
  </si>
  <si>
    <t>Vio35-6</t>
  </si>
  <si>
    <t>Vio40</t>
  </si>
  <si>
    <t>Vio40-2</t>
  </si>
  <si>
    <t>Vio40-3</t>
  </si>
  <si>
    <t>Vio40-5</t>
  </si>
  <si>
    <t>Vio45-6</t>
  </si>
  <si>
    <t>Vio50</t>
  </si>
  <si>
    <t>Vio50-2</t>
  </si>
  <si>
    <t>Vio50-3</t>
  </si>
  <si>
    <t>Vio50-5</t>
  </si>
  <si>
    <t>Vio55-6</t>
  </si>
  <si>
    <t>MM20CR</t>
  </si>
  <si>
    <t>MM30CR</t>
  </si>
  <si>
    <t>MM30CR-2</t>
  </si>
  <si>
    <t>MM40CR</t>
  </si>
  <si>
    <t>SH12JX</t>
  </si>
  <si>
    <t>SH12JX-2</t>
  </si>
  <si>
    <t>SH20JX</t>
  </si>
  <si>
    <t>SH25JX</t>
  </si>
  <si>
    <t>SH30JX</t>
  </si>
  <si>
    <t>SH30JX-2</t>
  </si>
  <si>
    <t>SH35JX</t>
  </si>
  <si>
    <t>SH35JX-2</t>
  </si>
  <si>
    <t>SH40JX</t>
  </si>
  <si>
    <t>SH40JX-2</t>
  </si>
  <si>
    <t>SH45JX-2</t>
  </si>
  <si>
    <t>EX8U-2</t>
  </si>
  <si>
    <t>EX10U</t>
  </si>
  <si>
    <t>EX10U-3</t>
  </si>
  <si>
    <t>EX15U</t>
  </si>
  <si>
    <t>EX15U-1B</t>
  </si>
  <si>
    <t>EX15U-3</t>
  </si>
  <si>
    <t>EX20U</t>
  </si>
  <si>
    <t>EX20U-3</t>
  </si>
  <si>
    <t>EX27U</t>
  </si>
  <si>
    <t>EX30U</t>
  </si>
  <si>
    <t>EX33U</t>
  </si>
  <si>
    <t>EX35U</t>
  </si>
  <si>
    <t>EX40U</t>
  </si>
  <si>
    <t>EX50U</t>
  </si>
  <si>
    <t>ZX8U-2</t>
  </si>
  <si>
    <t>ZX10U-2</t>
  </si>
  <si>
    <t>ZX17U-2</t>
  </si>
  <si>
    <t>ZX17U-5</t>
  </si>
  <si>
    <t>ZX20U</t>
  </si>
  <si>
    <t>ZX20U-5A</t>
  </si>
  <si>
    <t>ZX22U-2</t>
  </si>
  <si>
    <t>ZX27U</t>
  </si>
  <si>
    <t>ZX27U-2</t>
  </si>
  <si>
    <t>ZX27U-3</t>
  </si>
  <si>
    <t>ZX30U</t>
  </si>
  <si>
    <t>ZX30U-2</t>
  </si>
  <si>
    <t>ZX30U-3</t>
  </si>
  <si>
    <t>ZX30U-5</t>
  </si>
  <si>
    <t>ZX30U-5B</t>
  </si>
  <si>
    <t>ZX35U</t>
  </si>
  <si>
    <t>ZX35U-2</t>
  </si>
  <si>
    <t>ZX35U-3</t>
  </si>
  <si>
    <t>ZX35U-5</t>
  </si>
  <si>
    <t>ZX35U-5B</t>
  </si>
  <si>
    <t>ZX40U</t>
  </si>
  <si>
    <t>ZX40U-2</t>
  </si>
  <si>
    <t>ZX40U-3</t>
  </si>
  <si>
    <t>ZX40U-5</t>
  </si>
  <si>
    <t>ZX40U-5B</t>
  </si>
  <si>
    <t>ZX50U</t>
  </si>
  <si>
    <t>ZX50U-2</t>
  </si>
  <si>
    <t>ZX50U-3</t>
  </si>
  <si>
    <t>ZX50U-5</t>
  </si>
  <si>
    <t>ZX50U-5B</t>
  </si>
  <si>
    <t>小型ﾊﾞｯｸﾎｳ_超小_CAT</t>
    <rPh sb="9" eb="10">
      <t>チョウ</t>
    </rPh>
    <rPh sb="10" eb="11">
      <t>ショウ</t>
    </rPh>
    <phoneticPr fontId="3"/>
  </si>
  <si>
    <t>小型ﾊﾞｯｸﾎｳ_超小_IHI</t>
    <phoneticPr fontId="3"/>
  </si>
  <si>
    <t>小型ﾊﾞｯｸﾎｳ_超小_ｸﾎﾞﾀ</t>
    <phoneticPr fontId="3"/>
  </si>
  <si>
    <t>小型ﾊﾞｯｸﾎｳ_超小_ｺﾍﾞﾙｺ</t>
    <phoneticPr fontId="3"/>
  </si>
  <si>
    <t>小型ﾊﾞｯｸﾎｳ_超小_ｺﾏﾂ</t>
    <phoneticPr fontId="3"/>
  </si>
  <si>
    <t>小型ﾊﾞｯｸﾎｳ_超小_ﾔﾝﾏｰ</t>
    <phoneticPr fontId="3"/>
  </si>
  <si>
    <t>小型ﾊﾞｯｸﾎｳ_超小_加藤製</t>
    <phoneticPr fontId="3"/>
  </si>
  <si>
    <t>小型ﾊﾞｯｸﾎｳ_超小_三菱</t>
    <phoneticPr fontId="3"/>
  </si>
  <si>
    <t>小型ﾊﾞｯｸﾎｳ_超小_住友</t>
    <phoneticPr fontId="3"/>
  </si>
  <si>
    <t>小型ﾊﾞｯｸﾎｳ_超小_日立</t>
    <phoneticPr fontId="3"/>
  </si>
  <si>
    <t>020(E) SR</t>
  </si>
  <si>
    <t>030 SR</t>
  </si>
  <si>
    <t>030E SR</t>
  </si>
  <si>
    <t>040 SR</t>
  </si>
  <si>
    <t>040E SR</t>
  </si>
  <si>
    <t>050 SR</t>
  </si>
  <si>
    <t>050E SR</t>
  </si>
  <si>
    <t>302C SR</t>
  </si>
  <si>
    <t>303 SR</t>
  </si>
  <si>
    <t>303C SR</t>
  </si>
  <si>
    <t>304C SR</t>
  </si>
  <si>
    <t>305 SR</t>
  </si>
  <si>
    <t>305C SR</t>
  </si>
  <si>
    <t>10VZ</t>
  </si>
  <si>
    <t>10Z</t>
  </si>
  <si>
    <t>10Z-2</t>
  </si>
  <si>
    <t>18UJ</t>
  </si>
  <si>
    <t>18UJ-2</t>
  </si>
  <si>
    <t>20VZ</t>
  </si>
  <si>
    <t>20Z</t>
  </si>
  <si>
    <t>20Z-2</t>
  </si>
  <si>
    <t>20Z-3</t>
  </si>
  <si>
    <t>30UJ</t>
  </si>
  <si>
    <t>30UJ-2</t>
  </si>
  <si>
    <t>30VZ</t>
  </si>
  <si>
    <t>30Z</t>
  </si>
  <si>
    <t>35UJ</t>
  </si>
  <si>
    <t>38UJ</t>
  </si>
  <si>
    <t>38UJ-2</t>
  </si>
  <si>
    <t>40VＺ</t>
  </si>
  <si>
    <t>40Ｚ</t>
  </si>
  <si>
    <t>45UJ</t>
  </si>
  <si>
    <t>45UJ-3</t>
  </si>
  <si>
    <t>50VZ</t>
  </si>
  <si>
    <t>50Z</t>
  </si>
  <si>
    <t>55UJ</t>
  </si>
  <si>
    <t>55UJ-3</t>
  </si>
  <si>
    <t>65UJ-2</t>
  </si>
  <si>
    <t>70Z</t>
  </si>
  <si>
    <t>RX-141</t>
  </si>
  <si>
    <t>RX-153Ｓ</t>
  </si>
  <si>
    <t>RX-201</t>
  </si>
  <si>
    <t>RX-202</t>
  </si>
  <si>
    <t>RX-203Ｓ</t>
  </si>
  <si>
    <t>RX-205</t>
  </si>
  <si>
    <t>RX-301</t>
  </si>
  <si>
    <t>RX-302</t>
  </si>
  <si>
    <t>RX-303</t>
  </si>
  <si>
    <t>RX-305</t>
  </si>
  <si>
    <t>RX-306</t>
  </si>
  <si>
    <t>RX-306E</t>
  </si>
  <si>
    <t>RX-401</t>
  </si>
  <si>
    <t>RX-402</t>
  </si>
  <si>
    <t>RX-403</t>
  </si>
  <si>
    <t>RX-405</t>
  </si>
  <si>
    <t>RX-406</t>
  </si>
  <si>
    <t>RX-406E</t>
  </si>
  <si>
    <t>RX-501</t>
  </si>
  <si>
    <t>RX-502</t>
  </si>
  <si>
    <t>RX-503</t>
  </si>
  <si>
    <t>RX-505</t>
  </si>
  <si>
    <t>RX-506</t>
  </si>
  <si>
    <t>SK20UR</t>
  </si>
  <si>
    <t>SK20UR-2</t>
  </si>
  <si>
    <t>SK20UR-6</t>
  </si>
  <si>
    <t>SK30UR-2</t>
  </si>
  <si>
    <t>SK30UR-3</t>
  </si>
  <si>
    <t>SK30UR-5</t>
  </si>
  <si>
    <t>SK30UR-6</t>
  </si>
  <si>
    <t>SK38UR</t>
  </si>
  <si>
    <t>SK38UR-6</t>
  </si>
  <si>
    <t>SK50UR-2</t>
  </si>
  <si>
    <t>SK50UR-3</t>
  </si>
  <si>
    <t>SK50UR-5</t>
  </si>
  <si>
    <t>SK50UR-6E</t>
  </si>
  <si>
    <t>PC08UU</t>
  </si>
  <si>
    <t>PC10UU-3</t>
  </si>
  <si>
    <t>PC10UU-5</t>
  </si>
  <si>
    <t>PC12UU-2</t>
  </si>
  <si>
    <t>PC20UU-3</t>
  </si>
  <si>
    <t>PC20UU-5</t>
  </si>
  <si>
    <t>PC28UU-2</t>
  </si>
  <si>
    <t>PC28UU-3</t>
  </si>
  <si>
    <t>PC30UU(C)-6</t>
  </si>
  <si>
    <t>PC30UU-3</t>
  </si>
  <si>
    <t>PC30UU-5</t>
  </si>
  <si>
    <t>PC38UU-2</t>
  </si>
  <si>
    <t>PC38UU-3</t>
  </si>
  <si>
    <t>PC38UU-5</t>
  </si>
  <si>
    <t>PC38UU-6</t>
  </si>
  <si>
    <t>PC50UU-2</t>
  </si>
  <si>
    <t>PC58SF</t>
  </si>
  <si>
    <t>PC58UU-3</t>
  </si>
  <si>
    <t>PC58UU-5</t>
  </si>
  <si>
    <t>PC58UU-6</t>
  </si>
  <si>
    <t>B1U</t>
  </si>
  <si>
    <t>J09</t>
  </si>
  <si>
    <t>B2-5 (B2∑）</t>
  </si>
  <si>
    <t>B2U</t>
  </si>
  <si>
    <t>B3-3 (B3∑)</t>
  </si>
  <si>
    <t>B3-5 (B3∑)</t>
  </si>
  <si>
    <t>B3-6 (B3∑)</t>
  </si>
  <si>
    <t>B3U</t>
  </si>
  <si>
    <t>B4-6 (B4∑)</t>
  </si>
  <si>
    <t>B4U</t>
  </si>
  <si>
    <t>B6-3 (B6∑)</t>
  </si>
  <si>
    <t>B6-5 (B6∑)</t>
  </si>
  <si>
    <t>B6-6 (B6∑)</t>
  </si>
  <si>
    <t>B6U</t>
  </si>
  <si>
    <t>HD50UR</t>
  </si>
  <si>
    <t>HD205UR</t>
  </si>
  <si>
    <t>MX15</t>
  </si>
  <si>
    <t>MM20SR</t>
  </si>
  <si>
    <t>MM20SR-2</t>
  </si>
  <si>
    <t>MM30SR</t>
  </si>
  <si>
    <t>MM30SR-3</t>
  </si>
  <si>
    <t>MX35</t>
  </si>
  <si>
    <t>MM40SR</t>
  </si>
  <si>
    <t>MM40SR-3</t>
  </si>
  <si>
    <t>MX45</t>
  </si>
  <si>
    <t>MM55SR</t>
  </si>
  <si>
    <t>MM55SR-2</t>
  </si>
  <si>
    <t>MX55</t>
  </si>
  <si>
    <t>MM57SR</t>
  </si>
  <si>
    <t>SH9UX-3</t>
  </si>
  <si>
    <t>SH10UJ-3</t>
  </si>
  <si>
    <t>SH18UJ</t>
  </si>
  <si>
    <t>SH18UJ-2</t>
  </si>
  <si>
    <t>SH20UJ-3</t>
  </si>
  <si>
    <t>SH30UJ-2</t>
  </si>
  <si>
    <t>SH30UJ-3</t>
  </si>
  <si>
    <t>SH35UJ</t>
  </si>
  <si>
    <t>SH38UJ</t>
  </si>
  <si>
    <t>SH38UJ-2</t>
  </si>
  <si>
    <t>SH40UJ-2</t>
  </si>
  <si>
    <t>SH40UJ-3</t>
  </si>
  <si>
    <t>SH45UJ-2</t>
  </si>
  <si>
    <t>SH45UJ-3</t>
  </si>
  <si>
    <t>SH55U-2</t>
  </si>
  <si>
    <t>SH55UJ-2</t>
  </si>
  <si>
    <t>SH65U-B</t>
  </si>
  <si>
    <t>EX15UR</t>
  </si>
  <si>
    <t>EX20UR-2</t>
  </si>
  <si>
    <t>EX20UR-2C</t>
  </si>
  <si>
    <t>EX20UR-3</t>
  </si>
  <si>
    <t>EX30UR-2</t>
  </si>
  <si>
    <t>EX30UR-2C</t>
  </si>
  <si>
    <t>EX30UR-3</t>
  </si>
  <si>
    <t>EX33MU</t>
  </si>
  <si>
    <t>EX40UR-2</t>
  </si>
  <si>
    <t>EX40UR-2C</t>
  </si>
  <si>
    <t>EX40UR-3</t>
  </si>
  <si>
    <t>EX55UR</t>
  </si>
  <si>
    <t>EX55UR-3</t>
  </si>
  <si>
    <t>EX58MU</t>
  </si>
  <si>
    <t>ZX15UR</t>
  </si>
  <si>
    <t>ZX20UR</t>
  </si>
  <si>
    <t>ZX20UR-5A</t>
  </si>
  <si>
    <t>ZX30UR</t>
  </si>
  <si>
    <t>ZX30UR-2</t>
  </si>
  <si>
    <t>ZX30UR-3</t>
  </si>
  <si>
    <t>ZX30UR-5B</t>
  </si>
  <si>
    <t>ZX40UR</t>
  </si>
  <si>
    <t>ZX40UR-2</t>
  </si>
  <si>
    <t>ZX40UR-3</t>
  </si>
  <si>
    <t>ZX40UR-5B</t>
  </si>
  <si>
    <t>ZX55UR</t>
  </si>
  <si>
    <t>ZX55UR-2</t>
  </si>
  <si>
    <t>ZX55UR-3</t>
  </si>
  <si>
    <t>ZX55UR-5B</t>
  </si>
  <si>
    <t>小型ﾊﾞｯｸﾎｳ_電動_ｺﾏﾂ</t>
    <rPh sb="9" eb="11">
      <t>デンドウ</t>
    </rPh>
    <phoneticPr fontId="3"/>
  </si>
  <si>
    <t>小型ﾊﾞｯｸﾎｳ_電動_竹内製</t>
    <phoneticPr fontId="3"/>
  </si>
  <si>
    <t>小型ﾊﾞｯｸﾎｳ_電動_日立</t>
    <phoneticPr fontId="3"/>
  </si>
  <si>
    <t>PG15SVE</t>
  </si>
  <si>
    <t>TM15</t>
  </si>
  <si>
    <t>EX8-2B</t>
  </si>
  <si>
    <t>TM20</t>
  </si>
  <si>
    <t>TM25</t>
  </si>
  <si>
    <t>ﾊﾞｯｸﾎｳ_標準_CAT</t>
    <phoneticPr fontId="3"/>
  </si>
  <si>
    <t>ﾊﾞｯｸﾎｳ_標準_IHI</t>
    <phoneticPr fontId="3"/>
  </si>
  <si>
    <t>ﾊﾞｯｸﾎｳ_標準_ｺﾍﾞﾙｺ</t>
    <phoneticPr fontId="3"/>
  </si>
  <si>
    <t>ﾊﾞｯｸﾎｳ_標準_ｺﾏﾂ</t>
    <phoneticPr fontId="3"/>
  </si>
  <si>
    <t>ﾊﾞｯｸﾎｳ_標準_加藤製</t>
    <phoneticPr fontId="3"/>
  </si>
  <si>
    <t>ﾊﾞｯｸﾎｳ_標準_住友</t>
    <phoneticPr fontId="3"/>
  </si>
  <si>
    <t>ﾊﾞｯｸﾎｳ_標準_日立</t>
    <phoneticPr fontId="3"/>
  </si>
  <si>
    <t>307</t>
  </si>
  <si>
    <t>311</t>
  </si>
  <si>
    <t>312</t>
  </si>
  <si>
    <t>315</t>
  </si>
  <si>
    <t>325</t>
  </si>
  <si>
    <t>375</t>
  </si>
  <si>
    <t>5130</t>
  </si>
  <si>
    <t>307B</t>
  </si>
  <si>
    <t>307C</t>
  </si>
  <si>
    <t>307D</t>
  </si>
  <si>
    <t>311B</t>
  </si>
  <si>
    <t>311C U</t>
  </si>
  <si>
    <t>311D RR</t>
  </si>
  <si>
    <t>311F L RR</t>
  </si>
  <si>
    <t>312B</t>
  </si>
  <si>
    <t>312C</t>
  </si>
  <si>
    <t>312D</t>
  </si>
  <si>
    <t>312E</t>
  </si>
  <si>
    <t>315B</t>
  </si>
  <si>
    <t>315C</t>
  </si>
  <si>
    <t>315D L</t>
  </si>
  <si>
    <t>316E L</t>
  </si>
  <si>
    <t>318C LN</t>
  </si>
  <si>
    <t>320 (L)</t>
  </si>
  <si>
    <t>320B (L)</t>
  </si>
  <si>
    <t>320B (L) U</t>
  </si>
  <si>
    <t>320C (L)</t>
  </si>
  <si>
    <t>320C (L) U</t>
  </si>
  <si>
    <t>320D (L)</t>
  </si>
  <si>
    <t>320D (L) RR</t>
  </si>
  <si>
    <t>320D LN</t>
  </si>
  <si>
    <t>320E (L)</t>
  </si>
  <si>
    <t>320E (L) RR</t>
  </si>
  <si>
    <t>322 (L)</t>
  </si>
  <si>
    <t>322B (L)</t>
  </si>
  <si>
    <t>322C (L)</t>
  </si>
  <si>
    <t>324D (L)</t>
  </si>
  <si>
    <t>324E (L)</t>
  </si>
  <si>
    <t>325B (L)</t>
  </si>
  <si>
    <t>325C (L)</t>
  </si>
  <si>
    <t>325D (L)</t>
  </si>
  <si>
    <t>326ＦL</t>
  </si>
  <si>
    <t>329D (L)</t>
  </si>
  <si>
    <t>329E (L)</t>
  </si>
  <si>
    <t>330 (L)</t>
  </si>
  <si>
    <t>330B (L)</t>
  </si>
  <si>
    <t>330C (L)</t>
  </si>
  <si>
    <t>330D (L)</t>
  </si>
  <si>
    <t>330ＦＬ</t>
  </si>
  <si>
    <t>336D (L)</t>
  </si>
  <si>
    <t>336E (L)</t>
  </si>
  <si>
    <t>336ELH（Hybrid）</t>
  </si>
  <si>
    <t>336F (L)</t>
  </si>
  <si>
    <t>336F(L) XE(Hybrid）</t>
  </si>
  <si>
    <t>345B (L)</t>
  </si>
  <si>
    <t>345B (L) Ⅱ</t>
  </si>
  <si>
    <t>345C (L)</t>
  </si>
  <si>
    <t>345D (L)</t>
  </si>
  <si>
    <t>349E (L)</t>
  </si>
  <si>
    <t>349F (L)</t>
  </si>
  <si>
    <t>350 (L)</t>
  </si>
  <si>
    <t>352F</t>
  </si>
  <si>
    <t xml:space="preserve">365B L </t>
  </si>
  <si>
    <t>365B L Ⅱ</t>
  </si>
  <si>
    <t>365C L</t>
  </si>
  <si>
    <t>374D L</t>
  </si>
  <si>
    <t>374F L</t>
  </si>
  <si>
    <t>385B</t>
  </si>
  <si>
    <t>385C</t>
  </si>
  <si>
    <t>390D</t>
  </si>
  <si>
    <t>390FL</t>
  </si>
  <si>
    <t>5130B</t>
  </si>
  <si>
    <t>70J</t>
  </si>
  <si>
    <t>70J-2</t>
  </si>
  <si>
    <t>110J</t>
  </si>
  <si>
    <t>110J-2</t>
  </si>
  <si>
    <t>120J</t>
  </si>
  <si>
    <t>120J-2</t>
  </si>
  <si>
    <t>120J-3</t>
  </si>
  <si>
    <t>200J</t>
  </si>
  <si>
    <t>200J(LC)-3</t>
  </si>
  <si>
    <t>200J(LC)-5</t>
  </si>
  <si>
    <t>200J-2</t>
  </si>
  <si>
    <t>220J</t>
  </si>
  <si>
    <t>220J(LC)-3</t>
  </si>
  <si>
    <t>220J-2</t>
  </si>
  <si>
    <t>240J-5</t>
  </si>
  <si>
    <t>310J</t>
  </si>
  <si>
    <t>310J(LC)-2</t>
  </si>
  <si>
    <t>330J(LC)-5</t>
  </si>
  <si>
    <t>450JHD</t>
  </si>
  <si>
    <t>450JHD-7</t>
  </si>
  <si>
    <t>SK60</t>
  </si>
  <si>
    <t>SK600</t>
  </si>
  <si>
    <t>SK60-2</t>
  </si>
  <si>
    <t>SK60-3</t>
  </si>
  <si>
    <t>SK70H</t>
  </si>
  <si>
    <t>SK100(L)-3</t>
  </si>
  <si>
    <t>SK100-1B</t>
  </si>
  <si>
    <t>SK100-2</t>
  </si>
  <si>
    <t>SK120(LC)-2</t>
  </si>
  <si>
    <t>SK120(LC)-3</t>
  </si>
  <si>
    <t>SK120-1A</t>
  </si>
  <si>
    <t>SK200(LC)-1</t>
  </si>
  <si>
    <t>SK200(LC)-2</t>
  </si>
  <si>
    <t>SK200(LC)-3</t>
  </si>
  <si>
    <t>SK200(LC)-6</t>
  </si>
  <si>
    <t>SK200-10</t>
  </si>
  <si>
    <t>SK220(LC)-1A</t>
  </si>
  <si>
    <t>SK220(LC)-2</t>
  </si>
  <si>
    <t>SK220(LC)-3</t>
  </si>
  <si>
    <t>SK230(LC)-6</t>
  </si>
  <si>
    <t>SK250-10</t>
  </si>
  <si>
    <t>SK250-8</t>
  </si>
  <si>
    <t>SK250-9</t>
  </si>
  <si>
    <t>SK300(LC)-2A</t>
  </si>
  <si>
    <t>SK310(LC)-2A</t>
  </si>
  <si>
    <t>SK310(LC)-3</t>
  </si>
  <si>
    <t>SK310(LC)-6</t>
  </si>
  <si>
    <t>SK320(LC)-2A</t>
  </si>
  <si>
    <t>SK320(LC)-3</t>
  </si>
  <si>
    <t>SK320(LC)-6</t>
  </si>
  <si>
    <t>SK330(LC)-3</t>
  </si>
  <si>
    <t>SK350(LC)-6E</t>
  </si>
  <si>
    <t>SK400(LC)-2A</t>
  </si>
  <si>
    <t>SK430(LC)-2A</t>
  </si>
  <si>
    <t>SK430(LC)-3</t>
  </si>
  <si>
    <t>SK450(LC)-2A</t>
  </si>
  <si>
    <t>SK450(LC)-3</t>
  </si>
  <si>
    <t>SK450(LC)-6</t>
  </si>
  <si>
    <t>SK470-10</t>
  </si>
  <si>
    <t>SK480(LC)D-6S</t>
  </si>
  <si>
    <t>PC60-7</t>
  </si>
  <si>
    <t>PC70-7</t>
  </si>
  <si>
    <t>PC100(L)-6</t>
  </si>
  <si>
    <t>PC120-11</t>
  </si>
  <si>
    <t>PC120-6</t>
  </si>
  <si>
    <t>PC120-6E0</t>
  </si>
  <si>
    <t>PC120-8</t>
  </si>
  <si>
    <t>PC130-11</t>
  </si>
  <si>
    <t>PC130-6</t>
  </si>
  <si>
    <t>PC130-6E0</t>
  </si>
  <si>
    <t>PC130-8</t>
  </si>
  <si>
    <t>PC150-5</t>
  </si>
  <si>
    <t>PC160(LC)-7</t>
  </si>
  <si>
    <t>PC160(LC)-7E0</t>
  </si>
  <si>
    <t>PC160(LC)-8</t>
  </si>
  <si>
    <t>PC200(LC)-10</t>
  </si>
  <si>
    <t>PC200(LC)-11</t>
  </si>
  <si>
    <t>PC200(LC)-6</t>
  </si>
  <si>
    <t>PC200(LC)-7(7N1)</t>
  </si>
  <si>
    <t>PC200(LC)-8</t>
  </si>
  <si>
    <t>PC200(LC)-8N1</t>
  </si>
  <si>
    <t>PC210(LC)-10</t>
  </si>
  <si>
    <t>PC210(LC)-11</t>
  </si>
  <si>
    <t>PC210(LC)-6</t>
  </si>
  <si>
    <t>PC210(LC)-7(7N1)</t>
  </si>
  <si>
    <t>PC210(LC)-8</t>
  </si>
  <si>
    <t>PC210(LC)-8N1</t>
  </si>
  <si>
    <t>PC220(LC)-10</t>
  </si>
  <si>
    <t>PC220(LC)-11</t>
  </si>
  <si>
    <t>PC220(LC)-6</t>
  </si>
  <si>
    <t>PC220(LC)-7</t>
  </si>
  <si>
    <t>PC220(LC)-8(8N0)</t>
  </si>
  <si>
    <t>PC220(LC)-8N1</t>
  </si>
  <si>
    <t>PC230(LC)-10</t>
  </si>
  <si>
    <t>PC230(LC)-11</t>
  </si>
  <si>
    <t>PC230(LC)-6</t>
  </si>
  <si>
    <t>PC230(LC)-7</t>
  </si>
  <si>
    <t>PC230(LC)-8</t>
  </si>
  <si>
    <t>PC230(LC)-8N1</t>
  </si>
  <si>
    <t>PC300(LC)-10</t>
  </si>
  <si>
    <t>PC300(LC)-11</t>
  </si>
  <si>
    <t>PC300(LC)-6</t>
  </si>
  <si>
    <t>PC300(LC)-7</t>
  </si>
  <si>
    <t>PC300(LC)-8</t>
  </si>
  <si>
    <t>PC350(LC)-10</t>
  </si>
  <si>
    <t>PC350(LC)-11</t>
  </si>
  <si>
    <t>PC350(LC)-6</t>
  </si>
  <si>
    <t>PC350(LC)-7</t>
  </si>
  <si>
    <t>PC350(LC)-8</t>
  </si>
  <si>
    <t>PC400(LC)-10</t>
  </si>
  <si>
    <t>PC400(LC)-11NO</t>
  </si>
  <si>
    <t>PC400(LC)-6</t>
  </si>
  <si>
    <t>PC400(LC)-7</t>
  </si>
  <si>
    <t>PC400(LC)-8</t>
  </si>
  <si>
    <t>PC450(LC)-10</t>
  </si>
  <si>
    <t>PC450(LC)-11NO</t>
  </si>
  <si>
    <t>PC450(LC)-6</t>
  </si>
  <si>
    <t>PC450(LC)-7</t>
  </si>
  <si>
    <t>PC450(LC)-8</t>
  </si>
  <si>
    <t>PC600(LC)-6</t>
  </si>
  <si>
    <t>PC600(LC)-6E0</t>
  </si>
  <si>
    <t>PC600(LC)-7</t>
  </si>
  <si>
    <t>PC600(LC)-8E0</t>
  </si>
  <si>
    <t>PC600-11</t>
  </si>
  <si>
    <t>PC650(LC)-6</t>
  </si>
  <si>
    <t>PC650(LC)-6E0</t>
  </si>
  <si>
    <t>PC650(LC)-7</t>
  </si>
  <si>
    <t>PC650(LC)-8E0</t>
  </si>
  <si>
    <t>PC650-11</t>
  </si>
  <si>
    <t>PC700(LC)-11</t>
  </si>
  <si>
    <t>PC750</t>
  </si>
  <si>
    <t>PC750-6E0</t>
  </si>
  <si>
    <t>PC750-7</t>
  </si>
  <si>
    <t>PC800</t>
  </si>
  <si>
    <t>PC800-6E0</t>
  </si>
  <si>
    <t>PC800-7</t>
  </si>
  <si>
    <t>PC800-8E0</t>
  </si>
  <si>
    <t>PC850-8E0</t>
  </si>
  <si>
    <t>PC1000</t>
  </si>
  <si>
    <t>PC1100-6</t>
  </si>
  <si>
    <t>PC1250-7</t>
  </si>
  <si>
    <t>PC1250-8</t>
  </si>
  <si>
    <t>PC1600</t>
  </si>
  <si>
    <t>PC1800-6</t>
  </si>
  <si>
    <t>PC2000-8</t>
  </si>
  <si>
    <t>HD250V-2</t>
  </si>
  <si>
    <t>HD307</t>
  </si>
  <si>
    <t>HD400V-2</t>
  </si>
  <si>
    <t>HD450V-2</t>
  </si>
  <si>
    <t>HD510</t>
  </si>
  <si>
    <t>HD512</t>
  </si>
  <si>
    <t>HD512-3</t>
  </si>
  <si>
    <t>HD512-5</t>
  </si>
  <si>
    <t>HD512-6</t>
  </si>
  <si>
    <t>HD512-7</t>
  </si>
  <si>
    <t>HD513MR</t>
  </si>
  <si>
    <t>HD513MR-3</t>
  </si>
  <si>
    <t>HD513MR-5(LC)</t>
  </si>
  <si>
    <t>HD513MR-6</t>
  </si>
  <si>
    <t>HD513MR-7</t>
  </si>
  <si>
    <t>HD550V(LC)-2</t>
  </si>
  <si>
    <t>HD700V(LC)-2</t>
  </si>
  <si>
    <t>HD800V(LC)-2</t>
  </si>
  <si>
    <t>HD820(LC)</t>
  </si>
  <si>
    <t>HD820(LC)-2</t>
  </si>
  <si>
    <t>HD820(LC)-3</t>
  </si>
  <si>
    <t>HD820(LC)-5</t>
  </si>
  <si>
    <t>HD820-6</t>
  </si>
  <si>
    <t>HD820-7</t>
  </si>
  <si>
    <t xml:space="preserve">HD823MR(LC) </t>
  </si>
  <si>
    <t>HD823MR(LC)-3</t>
  </si>
  <si>
    <t>HD823MR(LC)-5</t>
  </si>
  <si>
    <t>HD823MR(LC)-6</t>
  </si>
  <si>
    <t>HD900V(LC)-2</t>
  </si>
  <si>
    <t>HD1023(LC)</t>
  </si>
  <si>
    <t>HD1023(LC)-2</t>
  </si>
  <si>
    <t>HD1023(LC)-3</t>
  </si>
  <si>
    <t>HD1250V(LC)-2</t>
  </si>
  <si>
    <t>HD1430(LC)</t>
  </si>
  <si>
    <t>HD1430(LC)-3</t>
  </si>
  <si>
    <t>HD1430(LC)-5</t>
  </si>
  <si>
    <t>HD1430(LC)-7</t>
  </si>
  <si>
    <t>HD1880V(LC)-2</t>
  </si>
  <si>
    <t>HD2045-2</t>
  </si>
  <si>
    <t>HD2045-3</t>
  </si>
  <si>
    <t>SH60</t>
  </si>
  <si>
    <t>SH60-2</t>
  </si>
  <si>
    <t>SH65-1C</t>
  </si>
  <si>
    <t>SH75-1B</t>
  </si>
  <si>
    <t>SH100</t>
  </si>
  <si>
    <t>SH100-2</t>
  </si>
  <si>
    <t>SH120</t>
  </si>
  <si>
    <t>SH120-2</t>
  </si>
  <si>
    <t>SH120-3</t>
  </si>
  <si>
    <t>SH120-5</t>
  </si>
  <si>
    <t>SH120-6</t>
  </si>
  <si>
    <t>SH120-7</t>
  </si>
  <si>
    <t>SH200(LC)</t>
  </si>
  <si>
    <t>SH200(LC)-2</t>
  </si>
  <si>
    <t>SH200(LC)-3</t>
  </si>
  <si>
    <t>SH200(LC)-5</t>
  </si>
  <si>
    <t>SH200(LC)-6</t>
  </si>
  <si>
    <t>SH200(LC)-7</t>
  </si>
  <si>
    <t>SH220(LC)</t>
  </si>
  <si>
    <t>SH220(LC)-2</t>
  </si>
  <si>
    <t>SH220(LC)-3</t>
  </si>
  <si>
    <t>SH240-3</t>
  </si>
  <si>
    <t>SH240-5</t>
  </si>
  <si>
    <t>SH250-6</t>
  </si>
  <si>
    <t>SH250-7</t>
  </si>
  <si>
    <t>SH300(LC)</t>
  </si>
  <si>
    <t>SH300(LC)-2B</t>
  </si>
  <si>
    <t>SH300(LC)-3</t>
  </si>
  <si>
    <t>SH300(LC)-3B</t>
  </si>
  <si>
    <t>SH330(LC)-3</t>
  </si>
  <si>
    <t>SH330(LC)-3B</t>
  </si>
  <si>
    <t>SH330(LC)-5</t>
  </si>
  <si>
    <t>SH330(LC)-6</t>
  </si>
  <si>
    <t>SH330(LC)-7</t>
  </si>
  <si>
    <t>SH350HD-2B</t>
  </si>
  <si>
    <t>SH350HD-3</t>
  </si>
  <si>
    <t>SH350HD-3B</t>
  </si>
  <si>
    <t>SH350HD-5</t>
  </si>
  <si>
    <t>SH350HD-6</t>
  </si>
  <si>
    <t>SH400-2B</t>
  </si>
  <si>
    <t>SH400-3</t>
  </si>
  <si>
    <t>SH400HD</t>
  </si>
  <si>
    <t>SH450HD-3</t>
  </si>
  <si>
    <t>SH450HD-3B</t>
  </si>
  <si>
    <t>SH450LHD-2B</t>
  </si>
  <si>
    <t>SH460HD-5</t>
  </si>
  <si>
    <t>SH470HD-6</t>
  </si>
  <si>
    <t>SH470HD-7</t>
  </si>
  <si>
    <t>SH700LHD-3B</t>
  </si>
  <si>
    <t>SH700LHD-5</t>
  </si>
  <si>
    <t>SH800LHD-2</t>
  </si>
  <si>
    <t>SH800LHD-3</t>
  </si>
  <si>
    <t>SH800LHD-3B</t>
  </si>
  <si>
    <t>SH800LHD-5</t>
  </si>
  <si>
    <t>EX60(LC)-3</t>
  </si>
  <si>
    <t>EX60(LC)-5</t>
  </si>
  <si>
    <t>EX60-2</t>
  </si>
  <si>
    <t>EX90</t>
  </si>
  <si>
    <t>EX100(M)-5</t>
  </si>
  <si>
    <t>EX100-3</t>
  </si>
  <si>
    <t>EX100-3C</t>
  </si>
  <si>
    <t>EX120-3</t>
  </si>
  <si>
    <t>EX120-5</t>
  </si>
  <si>
    <t>EX130-5</t>
  </si>
  <si>
    <t>EX135USR</t>
  </si>
  <si>
    <t>EX150</t>
  </si>
  <si>
    <t>EX1800-2</t>
  </si>
  <si>
    <t>EX1800-3</t>
  </si>
  <si>
    <t>EX1900-5</t>
  </si>
  <si>
    <t>EX1900-6</t>
  </si>
  <si>
    <t>EX200(LC)-3</t>
  </si>
  <si>
    <t>EX200(LC)-5</t>
  </si>
  <si>
    <t>EX200-2</t>
  </si>
  <si>
    <t>EX210(LC)H-5</t>
  </si>
  <si>
    <t>EX220(LC)-3</t>
  </si>
  <si>
    <t>EX220(LC)-5</t>
  </si>
  <si>
    <t>EX225USR(LC)</t>
  </si>
  <si>
    <t>EX270</t>
  </si>
  <si>
    <t>EX270(LC)-5</t>
  </si>
  <si>
    <t>EX300(LC)-3</t>
  </si>
  <si>
    <t>EX300(LC)-5</t>
  </si>
  <si>
    <t>EX345USR(LC)</t>
  </si>
  <si>
    <t>EX350H-5</t>
  </si>
  <si>
    <t>EX385USR</t>
  </si>
  <si>
    <t>EX400(LC)-3</t>
  </si>
  <si>
    <t>EX400(LC)-3C</t>
  </si>
  <si>
    <t>EX400(LC)-5</t>
  </si>
  <si>
    <t>EX400-5</t>
  </si>
  <si>
    <t>EX450(LC)-5</t>
  </si>
  <si>
    <t>EX550</t>
  </si>
  <si>
    <t>EX550-5</t>
  </si>
  <si>
    <t>EX700</t>
  </si>
  <si>
    <t>EX750-5</t>
  </si>
  <si>
    <t>EX75USR</t>
  </si>
  <si>
    <t>EX800H-5</t>
  </si>
  <si>
    <t>EX1100</t>
  </si>
  <si>
    <t>EX1100-3</t>
  </si>
  <si>
    <t>EX1200-5</t>
  </si>
  <si>
    <t>EX1200-6</t>
  </si>
  <si>
    <t>ZX70(LC)</t>
  </si>
  <si>
    <t>ZX70(LC)-3</t>
  </si>
  <si>
    <t>ZX95</t>
  </si>
  <si>
    <t>ZX110</t>
  </si>
  <si>
    <t>ZX110-3</t>
  </si>
  <si>
    <t>ZX120</t>
  </si>
  <si>
    <t>ZX120-3</t>
  </si>
  <si>
    <t>ZX120-5B</t>
  </si>
  <si>
    <t>ZX120-6</t>
  </si>
  <si>
    <t>ZX130</t>
  </si>
  <si>
    <t>ZX160LC</t>
  </si>
  <si>
    <t>ZX160LC-3</t>
  </si>
  <si>
    <t>ZX160LC-5B</t>
  </si>
  <si>
    <t>ZX160LC-6</t>
  </si>
  <si>
    <t>ZX185USR</t>
  </si>
  <si>
    <t>ZX200(LC)</t>
  </si>
  <si>
    <t>ZX200(LC)-3</t>
  </si>
  <si>
    <t>ZX200(LC)-5B</t>
  </si>
  <si>
    <t>ZX200(LC)-6</t>
  </si>
  <si>
    <t>ZX210(LC)</t>
  </si>
  <si>
    <t>ZX210(LC)-3</t>
  </si>
  <si>
    <t>ZX225USR(LC)</t>
  </si>
  <si>
    <t>ZX225USR(LC)-3</t>
  </si>
  <si>
    <t>ZX225USR(LC)-5B</t>
  </si>
  <si>
    <t>ZX230(LC)</t>
  </si>
  <si>
    <t>ZX240(LC)-3</t>
  </si>
  <si>
    <t>ZX240(LC)-5B</t>
  </si>
  <si>
    <t>ZX240(LC)-6</t>
  </si>
  <si>
    <t>ZX240(LC)H</t>
  </si>
  <si>
    <t>ZX270(LC)</t>
  </si>
  <si>
    <t>ZX270(LC)-3</t>
  </si>
  <si>
    <t>ZX280(LC)-5B</t>
  </si>
  <si>
    <t>ZX300(LC)-6</t>
  </si>
  <si>
    <t>ZX330(LC)</t>
  </si>
  <si>
    <t>ZX330(LC)-3</t>
  </si>
  <si>
    <t>ZX330(LC)-5B</t>
  </si>
  <si>
    <t>ZX330(LC)-6</t>
  </si>
  <si>
    <t>ZX350(LC)</t>
  </si>
  <si>
    <t>ZX350(LC)H-6</t>
  </si>
  <si>
    <t>ZX380HH</t>
  </si>
  <si>
    <t>ZX400LCH-3</t>
  </si>
  <si>
    <t>ZX400R-3</t>
  </si>
  <si>
    <t>ZX450(LC)(H)</t>
  </si>
  <si>
    <t>ZX450(LC)-3</t>
  </si>
  <si>
    <t>ZX470(LC)-3</t>
  </si>
  <si>
    <t>ZX470(LC)-5B</t>
  </si>
  <si>
    <t>ZX470-6</t>
  </si>
  <si>
    <t>ZX500LC-3</t>
  </si>
  <si>
    <t>ZX520LC-5B</t>
  </si>
  <si>
    <t>ZX530-6</t>
  </si>
  <si>
    <t>ZX600(LC)</t>
  </si>
  <si>
    <t>ZX650(LC)-3</t>
  </si>
  <si>
    <t>ZX800</t>
  </si>
  <si>
    <t>ZX850(LC)-3</t>
  </si>
  <si>
    <t>ﾊﾞｯｸﾎｳ_後方_CAT</t>
    <phoneticPr fontId="3"/>
  </si>
  <si>
    <t>ﾊﾞｯｸﾎｳ_後方_IHI</t>
    <phoneticPr fontId="3"/>
  </si>
  <si>
    <t>ﾊﾞｯｸﾎｳ_後方_ｺﾍﾞﾙｺ</t>
    <phoneticPr fontId="3"/>
  </si>
  <si>
    <t>ﾊﾞｯｸﾎｳ_後方_ｺﾏﾂ</t>
    <phoneticPr fontId="3"/>
  </si>
  <si>
    <t>ﾊﾞｯｸﾎｳ_後方_ﾔﾝﾏｰ</t>
    <phoneticPr fontId="3"/>
  </si>
  <si>
    <t>ﾊﾞｯｸﾎｳ_後方_加藤製</t>
    <phoneticPr fontId="3"/>
  </si>
  <si>
    <t>ﾊﾞｯｸﾎｳ_後方_住友</t>
    <phoneticPr fontId="3"/>
  </si>
  <si>
    <t>ﾊﾞｯｸﾎｳ_後方_日立</t>
    <phoneticPr fontId="3"/>
  </si>
  <si>
    <t>308B CR</t>
  </si>
  <si>
    <t>308C CR</t>
  </si>
  <si>
    <t>308D CR</t>
  </si>
  <si>
    <t>308E CR</t>
  </si>
  <si>
    <t>308E2 CR</t>
  </si>
  <si>
    <t>313B CR</t>
  </si>
  <si>
    <t>313C CR</t>
  </si>
  <si>
    <t>313D CR</t>
  </si>
  <si>
    <t>314C CR(CR-3)</t>
  </si>
  <si>
    <t>314D CR</t>
  </si>
  <si>
    <t>314E CR</t>
  </si>
  <si>
    <t>314E(L) CR</t>
  </si>
  <si>
    <t>321B (L) CR</t>
  </si>
  <si>
    <t>321C (L) CR</t>
  </si>
  <si>
    <t>321D (L) CR</t>
  </si>
  <si>
    <t>80NX</t>
  </si>
  <si>
    <t>80NX-2</t>
  </si>
  <si>
    <t>80NX-3</t>
  </si>
  <si>
    <t>80VX</t>
  </si>
  <si>
    <t>80VX3</t>
  </si>
  <si>
    <t>215JX</t>
  </si>
  <si>
    <t>225JX-5</t>
  </si>
  <si>
    <t>SK60SR</t>
  </si>
  <si>
    <t>SK70SR-1E(S)</t>
  </si>
  <si>
    <t>SK70SR-2</t>
  </si>
  <si>
    <t>SK75SR-3</t>
  </si>
  <si>
    <t>SK75SR-3E</t>
  </si>
  <si>
    <t>SK80SR+3E</t>
  </si>
  <si>
    <t>SK115SR</t>
  </si>
  <si>
    <t>SK125SR</t>
  </si>
  <si>
    <t>SK125SR-3</t>
  </si>
  <si>
    <t>SK125SR-5</t>
  </si>
  <si>
    <t>SK130SR+</t>
  </si>
  <si>
    <t>SK130SR+ -3</t>
  </si>
  <si>
    <t>SK130SR+ -5</t>
  </si>
  <si>
    <t>SK135SR(LC)</t>
  </si>
  <si>
    <t>SK135SR(LC)-2</t>
  </si>
  <si>
    <t>SK135SR-3</t>
  </si>
  <si>
    <t>SK135SR-5</t>
  </si>
  <si>
    <t>SK200SR</t>
  </si>
  <si>
    <t>SK225SR</t>
  </si>
  <si>
    <t>SK225SR-3</t>
  </si>
  <si>
    <t>SK225SR-5</t>
  </si>
  <si>
    <t>SK235SR</t>
  </si>
  <si>
    <t>SK235SR(LC)-2</t>
  </si>
  <si>
    <t>SK235SR(LC)-3</t>
  </si>
  <si>
    <t>SK235SR(LC)-5</t>
  </si>
  <si>
    <t>PC70FR</t>
  </si>
  <si>
    <t>PC78US-5</t>
  </si>
  <si>
    <t>PC78US-6</t>
  </si>
  <si>
    <t>PC78US-6E0(6ND)</t>
  </si>
  <si>
    <t>PC78US-8</t>
  </si>
  <si>
    <t>PC78US-10</t>
  </si>
  <si>
    <t>PC128US</t>
  </si>
  <si>
    <t>PC128US-10</t>
  </si>
  <si>
    <t>PC128US-11</t>
  </si>
  <si>
    <t>PC128US-2</t>
  </si>
  <si>
    <t>PC128US-8</t>
  </si>
  <si>
    <t>PC138US-11</t>
  </si>
  <si>
    <t>PC138US-2</t>
  </si>
  <si>
    <t>PC138US-2E0(2E1)</t>
  </si>
  <si>
    <t>PC138US-8</t>
  </si>
  <si>
    <t>PC158US-2</t>
  </si>
  <si>
    <t>PC228US(LC)-10</t>
  </si>
  <si>
    <t>PC228US(LC)-11</t>
  </si>
  <si>
    <t>PC228US(LC)-2</t>
  </si>
  <si>
    <t>PC228US(LC)-3</t>
  </si>
  <si>
    <t>PC228US(LC)-3E0</t>
  </si>
  <si>
    <t>PC228US(LC)-8</t>
  </si>
  <si>
    <t>Vio70</t>
  </si>
  <si>
    <t>Vio70-2</t>
  </si>
  <si>
    <t>Vio70-3</t>
  </si>
  <si>
    <t>Vio70-3A</t>
  </si>
  <si>
    <t>Vio80-1</t>
  </si>
  <si>
    <t>SV100</t>
  </si>
  <si>
    <t>SV100-2</t>
  </si>
  <si>
    <t>HD308US</t>
  </si>
  <si>
    <t>HD308US-6</t>
  </si>
  <si>
    <t>HD308USV</t>
  </si>
  <si>
    <t>SH60X-2</t>
  </si>
  <si>
    <t>SH75X-2</t>
  </si>
  <si>
    <t>SH75X-3</t>
  </si>
  <si>
    <t>SH75X-3B</t>
  </si>
  <si>
    <t>SH75X-6A</t>
  </si>
  <si>
    <t>SH125X-3</t>
  </si>
  <si>
    <t>SH125X-3B</t>
  </si>
  <si>
    <t>SH125X-6</t>
  </si>
  <si>
    <t>SH125X-7</t>
  </si>
  <si>
    <t>SH135X-2</t>
  </si>
  <si>
    <t>SH135X-3</t>
  </si>
  <si>
    <t>SH135X-3B</t>
  </si>
  <si>
    <t>SH135X-6</t>
  </si>
  <si>
    <t>SH135X-7</t>
  </si>
  <si>
    <t>SH215X-2</t>
  </si>
  <si>
    <t>SH225X-3</t>
  </si>
  <si>
    <t>SH225X-3B</t>
  </si>
  <si>
    <t>SH235X(LC)-6</t>
  </si>
  <si>
    <t>SH235X(LC)-7</t>
  </si>
  <si>
    <t>EX80U</t>
  </si>
  <si>
    <t>EX135US-5</t>
  </si>
  <si>
    <t>EX140US-5</t>
  </si>
  <si>
    <t>EX75US-5</t>
  </si>
  <si>
    <t>ZX75US</t>
  </si>
  <si>
    <t>ZX75US-3</t>
  </si>
  <si>
    <t>ZX75US-5B</t>
  </si>
  <si>
    <t>ZX125US</t>
  </si>
  <si>
    <t>ZX135US(L)</t>
  </si>
  <si>
    <t>ZX135US(L)-3</t>
  </si>
  <si>
    <t>ZX135US-5B</t>
  </si>
  <si>
    <t>ZX135US-6</t>
  </si>
  <si>
    <t>ZX225US(LC)</t>
  </si>
  <si>
    <t>ZX225US(LC)-3</t>
  </si>
  <si>
    <t>ZX225US-5B</t>
  </si>
  <si>
    <t>ZX225US-6</t>
  </si>
  <si>
    <t>ﾊﾞｯｸﾎｳ_超小_CAT</t>
    <rPh sb="7" eb="8">
      <t>チョウ</t>
    </rPh>
    <rPh sb="8" eb="9">
      <t>ショウ</t>
    </rPh>
    <phoneticPr fontId="3"/>
  </si>
  <si>
    <t>ﾊﾞｯｸﾎｳ_超小_IHI</t>
    <phoneticPr fontId="3"/>
  </si>
  <si>
    <t>ﾊﾞｯｸﾎｳ_超小_ｺﾍﾞﾙｺ</t>
    <phoneticPr fontId="3"/>
  </si>
  <si>
    <t>ﾊﾞｯｸﾎｳ_超小_ｺﾏﾂ</t>
    <phoneticPr fontId="3"/>
  </si>
  <si>
    <t>ﾊﾞｯｸﾎｳ_超小_ﾔﾝﾏｰ</t>
    <phoneticPr fontId="3"/>
  </si>
  <si>
    <t>ﾊﾞｯｸﾎｳ_超小_住友</t>
    <phoneticPr fontId="3"/>
  </si>
  <si>
    <t>ﾊﾞｯｸﾎｳ_超小_日立</t>
    <phoneticPr fontId="3"/>
  </si>
  <si>
    <t>308B SR</t>
  </si>
  <si>
    <t>308C SR</t>
  </si>
  <si>
    <t>308D SR</t>
  </si>
  <si>
    <t>308E SR</t>
  </si>
  <si>
    <t>308E2 SR</t>
  </si>
  <si>
    <t>313B SR</t>
  </si>
  <si>
    <t>313C SR(SR-3)</t>
  </si>
  <si>
    <t>313D SR</t>
  </si>
  <si>
    <t>314E SR</t>
  </si>
  <si>
    <t>65UJ</t>
  </si>
  <si>
    <t>70Z-2</t>
  </si>
  <si>
    <t>75UJ</t>
  </si>
  <si>
    <t>75UJ-2</t>
  </si>
  <si>
    <t>75UJ-5</t>
  </si>
  <si>
    <t>125UJ-5</t>
  </si>
  <si>
    <t>135UJ</t>
  </si>
  <si>
    <t>135UJ-2</t>
  </si>
  <si>
    <t>135UJ-3</t>
  </si>
  <si>
    <t>135UJ-5</t>
  </si>
  <si>
    <t>SK75UR</t>
  </si>
  <si>
    <t>SK75UR-2</t>
  </si>
  <si>
    <t>SK75UR-3</t>
  </si>
  <si>
    <t>SK75UR-5</t>
  </si>
  <si>
    <t>SK80UR-6</t>
  </si>
  <si>
    <t>SK80UR-6E</t>
  </si>
  <si>
    <t>SK95UR</t>
  </si>
  <si>
    <t>SK130UR</t>
  </si>
  <si>
    <t>SK130UR-2</t>
  </si>
  <si>
    <t>SK130UR-3</t>
  </si>
  <si>
    <t>SK130UR-5</t>
  </si>
  <si>
    <t>PC75UU-2</t>
  </si>
  <si>
    <t>PC75UU-3</t>
  </si>
  <si>
    <t>PC78UU-6</t>
  </si>
  <si>
    <t>PC78UU-6E0</t>
  </si>
  <si>
    <t>PC78UU-8</t>
  </si>
  <si>
    <t>PC78UU-10</t>
  </si>
  <si>
    <t>PC128UU</t>
  </si>
  <si>
    <t>PC128UU-2</t>
  </si>
  <si>
    <t>PC128UU-8</t>
  </si>
  <si>
    <t>PC138UU-11</t>
  </si>
  <si>
    <t>PC228UU</t>
  </si>
  <si>
    <t>B7-3</t>
  </si>
  <si>
    <t>B7-5(5A) (B7Σ)</t>
  </si>
  <si>
    <t>B7-5B</t>
  </si>
  <si>
    <t>B7-6</t>
  </si>
  <si>
    <t>B7U</t>
  </si>
  <si>
    <t>SH65U-2</t>
  </si>
  <si>
    <t>SH75U</t>
  </si>
  <si>
    <t>SH75U-2</t>
  </si>
  <si>
    <t>SH75XU-2</t>
  </si>
  <si>
    <t>SH75XU-3</t>
  </si>
  <si>
    <t>SH75XU-3B</t>
  </si>
  <si>
    <t>SH125XU-2</t>
  </si>
  <si>
    <t>SH125XU-3</t>
  </si>
  <si>
    <t>SH125XU-3B</t>
  </si>
  <si>
    <t>SH125XU-6</t>
  </si>
  <si>
    <t>SH135U</t>
  </si>
  <si>
    <t>SH135U-2</t>
  </si>
  <si>
    <t>SH145U</t>
  </si>
  <si>
    <t>SH215U-2</t>
  </si>
  <si>
    <t>EX75UR</t>
  </si>
  <si>
    <t>EX75UR(LC)-3</t>
  </si>
  <si>
    <t>EX75UR-5</t>
  </si>
  <si>
    <t>ZX75UR</t>
  </si>
  <si>
    <t>ZX75UR-3</t>
  </si>
  <si>
    <t>ZX75UR-5B</t>
  </si>
  <si>
    <t>EX135UR</t>
  </si>
  <si>
    <t>EX135UR-5</t>
  </si>
  <si>
    <t>ZX135UR</t>
  </si>
  <si>
    <t>ﾊﾞｯｸﾎｳ_ﾊｲﾌﾞﾘｯﾄﾞ_ｺﾍﾞﾙｺ</t>
    <phoneticPr fontId="3"/>
  </si>
  <si>
    <t>ﾊﾞｯｸﾎｳ_ﾊｲﾌﾞﾘｯﾄﾞ_ｺﾏﾂ</t>
    <phoneticPr fontId="3"/>
  </si>
  <si>
    <t>ﾊﾞｯｸﾎｳ_ﾊｲﾌﾞﾘｯﾄﾞ_住友</t>
    <phoneticPr fontId="3"/>
  </si>
  <si>
    <t>ﾊﾞｯｸﾎｳ_ﾊｲﾌﾞﾘｯﾄﾞ_日立</t>
    <phoneticPr fontId="3"/>
  </si>
  <si>
    <t>SK80H-2</t>
  </si>
  <si>
    <t>SK200H/SK210HLC-9</t>
  </si>
  <si>
    <t>SK200H/SK210HLC-10</t>
  </si>
  <si>
    <t>PC200-8EOﾊｲﾌﾞﾘｯﾄﾞ</t>
  </si>
  <si>
    <t>HB205(LC)/HB215(LC)-2</t>
  </si>
  <si>
    <t>HB205(LC)/HB215(LC)-3</t>
  </si>
  <si>
    <t>HB205/HB215LC</t>
  </si>
  <si>
    <t>HB335(LC)-3</t>
  </si>
  <si>
    <t>HB365(LC)-3</t>
  </si>
  <si>
    <t>SH200HB-6</t>
  </si>
  <si>
    <t>SH200HB-7</t>
  </si>
  <si>
    <t>ZH200(LC)-5B</t>
  </si>
  <si>
    <t>ZH200(LC)-6</t>
  </si>
  <si>
    <t>ZH200(LC)-A</t>
  </si>
  <si>
    <t>ﾄﾗｯｸﾊﾞｯｸﾎｳ_ｱｲﾁ</t>
    <phoneticPr fontId="3"/>
  </si>
  <si>
    <t>ﾄﾗｯｸﾊﾞｯｸﾎｳ_日立</t>
    <rPh sb="11" eb="13">
      <t>ヒタチ</t>
    </rPh>
    <phoneticPr fontId="2"/>
  </si>
  <si>
    <t>B-242S</t>
  </si>
  <si>
    <t>TB50</t>
  </si>
  <si>
    <t>ﾊﾞｯｸﾎｳﾎｲｰﾙ_ｸﾎﾞﾀ</t>
    <phoneticPr fontId="3"/>
  </si>
  <si>
    <t>ﾊﾞｯｸﾎｳﾎｲｰﾙ_ｺﾍﾞﾙｺ</t>
    <phoneticPr fontId="3"/>
  </si>
  <si>
    <t>ﾊﾞｯｸﾎｳﾎｲｰﾙ_ｺﾏﾂ</t>
    <phoneticPr fontId="3"/>
  </si>
  <si>
    <t>ﾊﾞｯｸﾎｳﾎｲｰﾙ_日立</t>
    <phoneticPr fontId="3"/>
  </si>
  <si>
    <t>KX60FD-2</t>
  </si>
  <si>
    <t>SK100W</t>
  </si>
  <si>
    <t>PW100-3</t>
  </si>
  <si>
    <t>EX60WD-2</t>
  </si>
  <si>
    <t>SK100W-2</t>
  </si>
  <si>
    <t>PW128UU</t>
  </si>
  <si>
    <t>EX100WD-3</t>
  </si>
  <si>
    <t>SK125W-3</t>
  </si>
  <si>
    <t>PW200</t>
  </si>
  <si>
    <t>EX125WD-5</t>
  </si>
  <si>
    <t>PW200-7</t>
  </si>
  <si>
    <t>EX160WD</t>
  </si>
  <si>
    <t>ZX125W</t>
  </si>
  <si>
    <t>ZX125W-6</t>
  </si>
  <si>
    <t>ZX145W-3</t>
  </si>
  <si>
    <t>ZX160W</t>
  </si>
  <si>
    <t>ZX170W-3</t>
  </si>
  <si>
    <t>ZX210W</t>
  </si>
  <si>
    <t>ZX210W-3</t>
  </si>
  <si>
    <t>320BL</t>
  </si>
  <si>
    <t>320CL(U)</t>
  </si>
  <si>
    <t>322BL</t>
  </si>
  <si>
    <t>325BL</t>
  </si>
  <si>
    <t>SK120LC-3</t>
  </si>
  <si>
    <t>SK200(LC)-6E</t>
  </si>
  <si>
    <t>SK200LC-3</t>
  </si>
  <si>
    <t>PC60SC-7</t>
  </si>
  <si>
    <t>PC120SC-6</t>
  </si>
  <si>
    <t>PC200SC-6</t>
  </si>
  <si>
    <t>PC200SC-7</t>
  </si>
  <si>
    <t>PC300SC-6</t>
  </si>
  <si>
    <t>SH60LPC</t>
  </si>
  <si>
    <t>SH60LPC-2</t>
  </si>
  <si>
    <t>SH120LPC</t>
  </si>
  <si>
    <t>SH120LPC-2</t>
  </si>
  <si>
    <t>SH200LPC</t>
  </si>
  <si>
    <t>SH200LPC-2</t>
  </si>
  <si>
    <t>SH220LPC-2</t>
  </si>
  <si>
    <t>SH220LPC-3</t>
  </si>
  <si>
    <t>SH300LPC-2</t>
  </si>
  <si>
    <t>SH300LPC-2B</t>
  </si>
  <si>
    <t>EX60LC-5</t>
  </si>
  <si>
    <t>EX100-5</t>
  </si>
  <si>
    <t>EX200-5</t>
  </si>
  <si>
    <t>EX220-5</t>
  </si>
  <si>
    <t>EX225USRLC</t>
  </si>
  <si>
    <t>EX225USRLC-3</t>
  </si>
  <si>
    <t>EX270-5</t>
  </si>
  <si>
    <t>EX300-3C</t>
  </si>
  <si>
    <t>EX300-5</t>
  </si>
  <si>
    <t>ZX70</t>
  </si>
  <si>
    <t>ZX135US-3</t>
  </si>
  <si>
    <t>ZX200LC</t>
  </si>
  <si>
    <t>ZX200LC-3</t>
  </si>
  <si>
    <t>ZX225USRLC</t>
  </si>
  <si>
    <t>ZX330LC-3</t>
  </si>
  <si>
    <t>933</t>
  </si>
  <si>
    <t>953</t>
  </si>
  <si>
    <t>963</t>
  </si>
  <si>
    <t>973</t>
  </si>
  <si>
    <t>931CⅡ</t>
  </si>
  <si>
    <t>933C</t>
  </si>
  <si>
    <t>939C</t>
  </si>
  <si>
    <t>953C</t>
  </si>
  <si>
    <t>953D</t>
  </si>
  <si>
    <t>963B</t>
  </si>
  <si>
    <t>963C</t>
  </si>
  <si>
    <t>963D</t>
  </si>
  <si>
    <t>963K</t>
  </si>
  <si>
    <t>973C</t>
  </si>
  <si>
    <t>973D</t>
  </si>
  <si>
    <t>D20S-7</t>
  </si>
  <si>
    <t>D20S-7E</t>
  </si>
  <si>
    <t>D21S-7</t>
  </si>
  <si>
    <t>D21S-7E</t>
  </si>
  <si>
    <t>D31S-20</t>
  </si>
  <si>
    <t>D31S-20E</t>
  </si>
  <si>
    <t>D57S</t>
  </si>
  <si>
    <t>D66S</t>
  </si>
  <si>
    <t>D75S-5</t>
  </si>
  <si>
    <t>BS3H</t>
  </si>
  <si>
    <t>BS3J</t>
  </si>
  <si>
    <t>MS-40V</t>
  </si>
  <si>
    <t>990</t>
  </si>
  <si>
    <t>901B</t>
  </si>
  <si>
    <t>901B-2</t>
  </si>
  <si>
    <t>901C</t>
  </si>
  <si>
    <t>901C2</t>
  </si>
  <si>
    <t>902B</t>
  </si>
  <si>
    <t>902B-2</t>
  </si>
  <si>
    <t>902C</t>
  </si>
  <si>
    <t>902C2</t>
  </si>
  <si>
    <t>903B</t>
  </si>
  <si>
    <t>903B-2</t>
  </si>
  <si>
    <t>903C</t>
  </si>
  <si>
    <t>903C2</t>
  </si>
  <si>
    <t>907H2</t>
  </si>
  <si>
    <t>907M</t>
  </si>
  <si>
    <t>910F</t>
  </si>
  <si>
    <t>910FⅡ</t>
  </si>
  <si>
    <t>910G(SS)</t>
  </si>
  <si>
    <t>910GⅡ(SSS)</t>
  </si>
  <si>
    <t>910H(SSS)</t>
  </si>
  <si>
    <t>910K</t>
  </si>
  <si>
    <t>914G</t>
  </si>
  <si>
    <t>914G2</t>
  </si>
  <si>
    <t>914GⅡ</t>
  </si>
  <si>
    <t>914K</t>
  </si>
  <si>
    <t>914M</t>
  </si>
  <si>
    <t>918F</t>
  </si>
  <si>
    <t>924F</t>
  </si>
  <si>
    <t>924G</t>
  </si>
  <si>
    <t>924Hz</t>
  </si>
  <si>
    <t>924K</t>
  </si>
  <si>
    <t>926E</t>
  </si>
  <si>
    <t>928F</t>
  </si>
  <si>
    <t>928G</t>
  </si>
  <si>
    <t>930H ﾊﾞｰｻﾘﾝｸ</t>
  </si>
  <si>
    <t>930K</t>
  </si>
  <si>
    <t>936F</t>
  </si>
  <si>
    <t>938F</t>
  </si>
  <si>
    <t>938G</t>
  </si>
  <si>
    <t>938GⅡ</t>
  </si>
  <si>
    <t>938H</t>
  </si>
  <si>
    <t>938K</t>
  </si>
  <si>
    <t>950F</t>
  </si>
  <si>
    <t>950FⅡ</t>
  </si>
  <si>
    <t>950G</t>
  </si>
  <si>
    <t>950GⅡ</t>
  </si>
  <si>
    <t>950H</t>
  </si>
  <si>
    <t>950K</t>
  </si>
  <si>
    <t>950MZ</t>
  </si>
  <si>
    <t>960F</t>
  </si>
  <si>
    <t>962G</t>
  </si>
  <si>
    <t>962GⅡ</t>
  </si>
  <si>
    <t>962H</t>
  </si>
  <si>
    <t>962K</t>
  </si>
  <si>
    <t>962MZ</t>
  </si>
  <si>
    <t>966FⅡ</t>
  </si>
  <si>
    <t>966G</t>
  </si>
  <si>
    <t>966GⅡ</t>
  </si>
  <si>
    <t>966H</t>
  </si>
  <si>
    <t>966K</t>
  </si>
  <si>
    <t>970F</t>
  </si>
  <si>
    <t>972G</t>
  </si>
  <si>
    <t>972GⅡ</t>
  </si>
  <si>
    <t>972H</t>
  </si>
  <si>
    <t>972K</t>
  </si>
  <si>
    <t>980FⅡ</t>
  </si>
  <si>
    <t>980G</t>
  </si>
  <si>
    <t>980GⅡ</t>
  </si>
  <si>
    <t>980H</t>
  </si>
  <si>
    <t>980K</t>
  </si>
  <si>
    <t>988F</t>
  </si>
  <si>
    <t>988FⅡ</t>
  </si>
  <si>
    <t>988G</t>
  </si>
  <si>
    <t>988H</t>
  </si>
  <si>
    <t>988K</t>
  </si>
  <si>
    <t>990Ⅱ</t>
  </si>
  <si>
    <t>990H</t>
  </si>
  <si>
    <t>992D</t>
  </si>
  <si>
    <t>992G</t>
  </si>
  <si>
    <t>992K</t>
  </si>
  <si>
    <t>993K</t>
  </si>
  <si>
    <t>994D</t>
  </si>
  <si>
    <t>994F</t>
  </si>
  <si>
    <t>994H</t>
  </si>
  <si>
    <t>994K</t>
  </si>
  <si>
    <t>KLD25ZⅡ</t>
  </si>
  <si>
    <t>25ZⅡ</t>
  </si>
  <si>
    <t>25ZA</t>
  </si>
  <si>
    <t>25ZV</t>
  </si>
  <si>
    <t>25ZV-2</t>
  </si>
  <si>
    <t>35ZA</t>
  </si>
  <si>
    <t>35ZV</t>
  </si>
  <si>
    <t>35ZV-2</t>
  </si>
  <si>
    <t>40ZA</t>
  </si>
  <si>
    <t>40ZV</t>
  </si>
  <si>
    <t>40ZV-2</t>
  </si>
  <si>
    <t>43ZA</t>
  </si>
  <si>
    <t>43ZV</t>
  </si>
  <si>
    <t>43ZV-2</t>
  </si>
  <si>
    <t>45ZⅢ</t>
  </si>
  <si>
    <t>45ZA</t>
  </si>
  <si>
    <t>45ZV</t>
  </si>
  <si>
    <t>50Z-7</t>
  </si>
  <si>
    <t>50ZⅢ</t>
  </si>
  <si>
    <t>50ZA(SS)</t>
  </si>
  <si>
    <t>50ZA-2</t>
  </si>
  <si>
    <t>50ZV</t>
  </si>
  <si>
    <t>50ZV-2</t>
  </si>
  <si>
    <t>60Z-7</t>
  </si>
  <si>
    <t>60ZⅢ</t>
  </si>
  <si>
    <t>60ZA</t>
  </si>
  <si>
    <t>60ZA-2</t>
  </si>
  <si>
    <t>60ZV</t>
  </si>
  <si>
    <t>60ZV-2</t>
  </si>
  <si>
    <t>62Z-7</t>
  </si>
  <si>
    <t>65ZA</t>
  </si>
  <si>
    <t>65ZA-2</t>
  </si>
  <si>
    <t>65ZV</t>
  </si>
  <si>
    <t>65ZV-2</t>
  </si>
  <si>
    <t>67Z-7</t>
  </si>
  <si>
    <t>70Z-7</t>
  </si>
  <si>
    <t>70ZA</t>
  </si>
  <si>
    <t>70ZA-2</t>
  </si>
  <si>
    <t>70ZV</t>
  </si>
  <si>
    <t>70ZV-2</t>
  </si>
  <si>
    <t>80Z-7</t>
  </si>
  <si>
    <t>80ZA</t>
  </si>
  <si>
    <t>80ZA-2</t>
  </si>
  <si>
    <t>80ZV</t>
  </si>
  <si>
    <t>80ZV-2</t>
  </si>
  <si>
    <t>85Z-7</t>
  </si>
  <si>
    <t>85ZA</t>
  </si>
  <si>
    <t>85ZA-2</t>
  </si>
  <si>
    <t>85ZV</t>
  </si>
  <si>
    <t>85ZV-2</t>
  </si>
  <si>
    <t>90Z-7</t>
  </si>
  <si>
    <t>90ZA</t>
  </si>
  <si>
    <t>90ZA-2</t>
  </si>
  <si>
    <t>90ZV</t>
  </si>
  <si>
    <t>90ZV-2</t>
  </si>
  <si>
    <t>92Z-7</t>
  </si>
  <si>
    <t>92ZV-2</t>
  </si>
  <si>
    <t>97Z-7</t>
  </si>
  <si>
    <t>97ZⅢ</t>
  </si>
  <si>
    <t>97ZA</t>
  </si>
  <si>
    <t>97ZA-2</t>
  </si>
  <si>
    <t>97ZV</t>
  </si>
  <si>
    <t>97ZV-2</t>
  </si>
  <si>
    <t>115Z-7</t>
  </si>
  <si>
    <t>115ZⅢ</t>
  </si>
  <si>
    <t>115ZA</t>
  </si>
  <si>
    <t>115ZA-2</t>
  </si>
  <si>
    <t>115ZV</t>
  </si>
  <si>
    <t>115ZV-2</t>
  </si>
  <si>
    <t>135ZA-2</t>
  </si>
  <si>
    <t>135ZV</t>
  </si>
  <si>
    <t>135ZV-2</t>
  </si>
  <si>
    <t>803</t>
  </si>
  <si>
    <t>804</t>
  </si>
  <si>
    <t>805</t>
  </si>
  <si>
    <t>806</t>
  </si>
  <si>
    <t>866</t>
  </si>
  <si>
    <t>815-2</t>
  </si>
  <si>
    <t>820-2</t>
  </si>
  <si>
    <t>820A</t>
  </si>
  <si>
    <t>830-2</t>
  </si>
  <si>
    <t>835-2</t>
  </si>
  <si>
    <t>840-2</t>
  </si>
  <si>
    <t>850-2</t>
  </si>
  <si>
    <t>860-2</t>
  </si>
  <si>
    <t>870-2</t>
  </si>
  <si>
    <t>880-2</t>
  </si>
  <si>
    <t>890-2</t>
  </si>
  <si>
    <t>890-3</t>
  </si>
  <si>
    <t>L3</t>
  </si>
  <si>
    <t>L3-2</t>
  </si>
  <si>
    <t>L4</t>
  </si>
  <si>
    <t>L4-2</t>
  </si>
  <si>
    <t>L5</t>
  </si>
  <si>
    <t>L5-2</t>
  </si>
  <si>
    <t>L6</t>
  </si>
  <si>
    <t>L6-2</t>
  </si>
  <si>
    <t>L9</t>
  </si>
  <si>
    <t>L9-2</t>
  </si>
  <si>
    <t>L10S</t>
  </si>
  <si>
    <t>L13</t>
  </si>
  <si>
    <t>L13-2</t>
  </si>
  <si>
    <t>L13-3</t>
  </si>
  <si>
    <t>L13HD-3</t>
  </si>
  <si>
    <t>L16</t>
  </si>
  <si>
    <t>L16-2</t>
  </si>
  <si>
    <t>L16-3</t>
  </si>
  <si>
    <t>L19</t>
  </si>
  <si>
    <t>L20</t>
  </si>
  <si>
    <t>L20-2</t>
  </si>
  <si>
    <t>L20-3</t>
  </si>
  <si>
    <t>L26</t>
  </si>
  <si>
    <t>L27</t>
  </si>
  <si>
    <t>L27-3</t>
  </si>
  <si>
    <t>L32</t>
  </si>
  <si>
    <t>L32-2</t>
  </si>
  <si>
    <t>L32-3</t>
  </si>
  <si>
    <t>L34</t>
  </si>
  <si>
    <t>L35-3</t>
  </si>
  <si>
    <t>L39</t>
  </si>
  <si>
    <t>L40</t>
  </si>
  <si>
    <t>L40-3</t>
  </si>
  <si>
    <t>L50</t>
  </si>
  <si>
    <t>L50-3</t>
  </si>
  <si>
    <t>L60</t>
  </si>
  <si>
    <t>L130</t>
  </si>
  <si>
    <t>ZW20</t>
  </si>
  <si>
    <t>ZW30</t>
  </si>
  <si>
    <t>ZW40</t>
  </si>
  <si>
    <t>ZW50</t>
  </si>
  <si>
    <t>ZW80</t>
  </si>
  <si>
    <t>ZW90</t>
  </si>
  <si>
    <t>ZW140</t>
  </si>
  <si>
    <t>ZW150</t>
  </si>
  <si>
    <t>ZW180</t>
  </si>
  <si>
    <t>ZW220</t>
  </si>
  <si>
    <t>ZW250</t>
  </si>
  <si>
    <t>ZW310-A</t>
  </si>
  <si>
    <t>L20B</t>
  </si>
  <si>
    <t>L25B</t>
  </si>
  <si>
    <t>L35B</t>
  </si>
  <si>
    <t>L40B</t>
  </si>
  <si>
    <t>L45B</t>
  </si>
  <si>
    <t>L60E</t>
  </si>
  <si>
    <t>L60F</t>
  </si>
  <si>
    <t>L70B</t>
  </si>
  <si>
    <t>L70C</t>
  </si>
  <si>
    <t>L70D</t>
  </si>
  <si>
    <t>L70E</t>
  </si>
  <si>
    <t>L70F</t>
  </si>
  <si>
    <t>L90B</t>
  </si>
  <si>
    <t>L90D</t>
  </si>
  <si>
    <t>L90E</t>
  </si>
  <si>
    <t>L90F</t>
  </si>
  <si>
    <t>L110E</t>
  </si>
  <si>
    <t>L120B</t>
  </si>
  <si>
    <t>L120E</t>
  </si>
  <si>
    <t>L120F</t>
  </si>
  <si>
    <t>L150E</t>
  </si>
  <si>
    <t>L150F</t>
  </si>
  <si>
    <t>L180C</t>
  </si>
  <si>
    <t>L180E</t>
  </si>
  <si>
    <t>L220D</t>
  </si>
  <si>
    <t>L220E</t>
  </si>
  <si>
    <t>L330D</t>
  </si>
  <si>
    <t>R320D</t>
  </si>
  <si>
    <t>R330</t>
  </si>
  <si>
    <t>R420D</t>
  </si>
  <si>
    <t>R430E</t>
  </si>
  <si>
    <t>R430Z</t>
  </si>
  <si>
    <t>R520D</t>
  </si>
  <si>
    <t>R530E</t>
  </si>
  <si>
    <t>R530Z</t>
  </si>
  <si>
    <t>R620D</t>
  </si>
  <si>
    <t>R630E</t>
  </si>
  <si>
    <t>R630Z</t>
  </si>
  <si>
    <t>R900</t>
  </si>
  <si>
    <t>R1300</t>
  </si>
  <si>
    <t>RA300</t>
  </si>
  <si>
    <t>RA300E</t>
  </si>
  <si>
    <t>RA401</t>
  </si>
  <si>
    <t>RA501</t>
  </si>
  <si>
    <t>RA601</t>
  </si>
  <si>
    <t>RA800Ⅱ</t>
  </si>
  <si>
    <t>RA800Ⅲ</t>
  </si>
  <si>
    <t>RA1200Ⅱ</t>
  </si>
  <si>
    <t>RA1200Ⅲ</t>
  </si>
  <si>
    <t>RA1500Ⅱ</t>
  </si>
  <si>
    <t>RA1500Ⅲ</t>
  </si>
  <si>
    <t>LK40Z</t>
  </si>
  <si>
    <t>LK40Z-2</t>
  </si>
  <si>
    <t>LK40Z-5</t>
  </si>
  <si>
    <t>LK40Z-6</t>
  </si>
  <si>
    <t>LK50Z</t>
  </si>
  <si>
    <t>LK50Z-2</t>
  </si>
  <si>
    <t>LK50Z-5</t>
  </si>
  <si>
    <t>LK50Z-6</t>
  </si>
  <si>
    <t>LK80Z-2</t>
  </si>
  <si>
    <t>LK80Z-3</t>
  </si>
  <si>
    <t>LK80Z-5</t>
  </si>
  <si>
    <t>LK120Z-2</t>
  </si>
  <si>
    <t>LK120Z-5</t>
  </si>
  <si>
    <t>LK120Z-6</t>
  </si>
  <si>
    <t>LK150Z-2</t>
  </si>
  <si>
    <t>LK150Z-3</t>
  </si>
  <si>
    <t>LK150Z-5</t>
  </si>
  <si>
    <t>LK150Z-6</t>
  </si>
  <si>
    <t>LK190Z-2</t>
  </si>
  <si>
    <t>LK190Z-5</t>
  </si>
  <si>
    <t>LK190Z-6</t>
  </si>
  <si>
    <t>LK230Z-2</t>
  </si>
  <si>
    <t>LK230Z-3</t>
  </si>
  <si>
    <t>LK230Z-4(4S)</t>
  </si>
  <si>
    <t>LK230Z-5</t>
  </si>
  <si>
    <t>LK230Z-6</t>
  </si>
  <si>
    <t>LK270Z-2</t>
  </si>
  <si>
    <t>LK270Z-5</t>
  </si>
  <si>
    <t>LK270Z-6</t>
  </si>
  <si>
    <t>LK310Z-2</t>
  </si>
  <si>
    <t>LK310Z-3</t>
  </si>
  <si>
    <t>LK310Z-5</t>
  </si>
  <si>
    <t>LK310Z-6</t>
  </si>
  <si>
    <t>LK350Z-2</t>
  </si>
  <si>
    <t>LK350Z-3</t>
  </si>
  <si>
    <t>LK350Z-5</t>
  </si>
  <si>
    <t>LK350Z-6</t>
  </si>
  <si>
    <t>LK350Z-7</t>
  </si>
  <si>
    <t>LK470Z</t>
  </si>
  <si>
    <t>LK470Z-2</t>
  </si>
  <si>
    <t>LK470Z-3</t>
  </si>
  <si>
    <t>LK470Z-5</t>
  </si>
  <si>
    <t>LK470Z-6</t>
  </si>
  <si>
    <t>LK470Z-7</t>
  </si>
  <si>
    <t>LK560Z</t>
  </si>
  <si>
    <t>LK560Z-2</t>
  </si>
  <si>
    <t>LK560Z-3</t>
  </si>
  <si>
    <t>LK560Z-5</t>
  </si>
  <si>
    <t>LK560Z-6</t>
  </si>
  <si>
    <t>LK560Z-7</t>
  </si>
  <si>
    <t>WA20-2</t>
  </si>
  <si>
    <t>WA20-2E</t>
  </si>
  <si>
    <t>WA20-2E0</t>
  </si>
  <si>
    <t>WA20-6</t>
  </si>
  <si>
    <t>WA30-5</t>
  </si>
  <si>
    <t>WA30-5E</t>
  </si>
  <si>
    <t>WA30-5E0</t>
  </si>
  <si>
    <t>WA30-6</t>
  </si>
  <si>
    <t>WA30-6E0</t>
  </si>
  <si>
    <t>WA40-3</t>
  </si>
  <si>
    <t>WA40-3E</t>
  </si>
  <si>
    <t>WA40-3E0</t>
  </si>
  <si>
    <t>WA40-6</t>
  </si>
  <si>
    <t>WA40-8</t>
  </si>
  <si>
    <t>WA50-3</t>
  </si>
  <si>
    <t>WA50-3E0</t>
  </si>
  <si>
    <t>WA50-6</t>
  </si>
  <si>
    <t>WA50-8</t>
  </si>
  <si>
    <t>WA70</t>
  </si>
  <si>
    <t>WA80-3</t>
  </si>
  <si>
    <t>WA80-3E0</t>
  </si>
  <si>
    <t>WA100-3</t>
  </si>
  <si>
    <t>WA100-6</t>
  </si>
  <si>
    <t>WA100-7</t>
  </si>
  <si>
    <t>WA100-8</t>
  </si>
  <si>
    <t>WA100M-3</t>
  </si>
  <si>
    <t>WA100M-3E0</t>
  </si>
  <si>
    <t>WA150-3</t>
  </si>
  <si>
    <t>WA150-3E</t>
  </si>
  <si>
    <t>WA150-6</t>
  </si>
  <si>
    <t>WA200-3</t>
  </si>
  <si>
    <t>WA200-3E</t>
  </si>
  <si>
    <t>WA200-6</t>
  </si>
  <si>
    <t>WA200-7</t>
  </si>
  <si>
    <t>WA200-8</t>
  </si>
  <si>
    <t>WA250-3</t>
  </si>
  <si>
    <t>WA250-3E</t>
  </si>
  <si>
    <t>WA270-5</t>
  </si>
  <si>
    <t>WA270-6</t>
  </si>
  <si>
    <t>WA270-7</t>
  </si>
  <si>
    <t>WA270-8</t>
  </si>
  <si>
    <t>WA300-3</t>
  </si>
  <si>
    <t>WA300-3E</t>
  </si>
  <si>
    <t>WA320-5</t>
  </si>
  <si>
    <t>WA320-6</t>
  </si>
  <si>
    <t>WA320-7</t>
  </si>
  <si>
    <t>WA320-8</t>
  </si>
  <si>
    <t>WA350-3</t>
  </si>
  <si>
    <t>WA350-3E</t>
  </si>
  <si>
    <t>WA380-5</t>
  </si>
  <si>
    <t>WA380-6</t>
  </si>
  <si>
    <t>WA380-8</t>
  </si>
  <si>
    <t>WA400-3</t>
  </si>
  <si>
    <t>WA400-3E</t>
  </si>
  <si>
    <t>WA430-5</t>
  </si>
  <si>
    <t>WA430-6</t>
  </si>
  <si>
    <t>WA450-3</t>
  </si>
  <si>
    <t>WA450-3E</t>
  </si>
  <si>
    <t>WA470-5</t>
  </si>
  <si>
    <t>WA470-6</t>
  </si>
  <si>
    <t>WA470-8</t>
  </si>
  <si>
    <t>WA480-5</t>
  </si>
  <si>
    <t>WA480-6</t>
  </si>
  <si>
    <t>WA500</t>
  </si>
  <si>
    <t>WA500-3</t>
  </si>
  <si>
    <t>WA500-3E0</t>
  </si>
  <si>
    <t>WA500-6</t>
  </si>
  <si>
    <t>WA500-7</t>
  </si>
  <si>
    <t>WA500-8</t>
  </si>
  <si>
    <t>WA600</t>
  </si>
  <si>
    <t>WA600-3</t>
  </si>
  <si>
    <t>WA600-3E0</t>
  </si>
  <si>
    <t>WA600-6</t>
  </si>
  <si>
    <t>WA600-8</t>
  </si>
  <si>
    <t>WA700</t>
  </si>
  <si>
    <t>WA700-3</t>
  </si>
  <si>
    <t>WA800</t>
  </si>
  <si>
    <t>WA800-3</t>
  </si>
  <si>
    <t>WA800-3E0</t>
  </si>
  <si>
    <t>WA900-3</t>
  </si>
  <si>
    <t>WA900-3E0</t>
  </si>
  <si>
    <t>WA1200-3</t>
  </si>
  <si>
    <t>WA1200-6</t>
  </si>
  <si>
    <t>V2-2</t>
  </si>
  <si>
    <t>V3-3</t>
  </si>
  <si>
    <t>V3-5</t>
  </si>
  <si>
    <t>V3-5B</t>
  </si>
  <si>
    <t>V3-6</t>
  </si>
  <si>
    <t>V3-7</t>
  </si>
  <si>
    <t>V4-3</t>
  </si>
  <si>
    <t>V4-5</t>
  </si>
  <si>
    <t>V4-6</t>
  </si>
  <si>
    <t>V4-7</t>
  </si>
  <si>
    <t>V5</t>
  </si>
  <si>
    <t>V5-1</t>
  </si>
  <si>
    <t>V5-7</t>
  </si>
  <si>
    <t>WS210</t>
  </si>
  <si>
    <t>WS210Ⅱ</t>
  </si>
  <si>
    <t>WS210Ⅲ</t>
  </si>
  <si>
    <t>WS210A</t>
  </si>
  <si>
    <t>WS310</t>
  </si>
  <si>
    <t>WS310Ⅱ</t>
  </si>
  <si>
    <t>WS310Ⅲ</t>
  </si>
  <si>
    <t>WS310A</t>
  </si>
  <si>
    <t>WS410</t>
  </si>
  <si>
    <t>WS410Ⅱ</t>
  </si>
  <si>
    <t>WS410Ⅲ</t>
  </si>
  <si>
    <t>WS410A</t>
  </si>
  <si>
    <t>WS500AⅡ</t>
  </si>
  <si>
    <t>WS500B</t>
  </si>
  <si>
    <t>WS510A(L)</t>
  </si>
  <si>
    <t>LX15-2</t>
  </si>
  <si>
    <t>LX15-3</t>
  </si>
  <si>
    <t>LX15-7</t>
  </si>
  <si>
    <t>LX20</t>
  </si>
  <si>
    <t>LX20-2</t>
  </si>
  <si>
    <t>LX20-3</t>
  </si>
  <si>
    <t>LX20-7</t>
  </si>
  <si>
    <t>LX30</t>
  </si>
  <si>
    <t>LX30-2</t>
  </si>
  <si>
    <t>LX30-3</t>
  </si>
  <si>
    <t>LX30-7</t>
  </si>
  <si>
    <t>LX40-2</t>
  </si>
  <si>
    <t>LX40-3</t>
  </si>
  <si>
    <t>LX40-7</t>
  </si>
  <si>
    <t>LX50</t>
  </si>
  <si>
    <t>LX50-2</t>
  </si>
  <si>
    <t>LX50-2C</t>
  </si>
  <si>
    <t>LX50-7</t>
  </si>
  <si>
    <t>LX60-7</t>
  </si>
  <si>
    <t>LX70</t>
  </si>
  <si>
    <t>LX70-2</t>
  </si>
  <si>
    <t>LX70-2C</t>
  </si>
  <si>
    <t>LX80</t>
  </si>
  <si>
    <t>LX80-2</t>
  </si>
  <si>
    <t>LX80-2C</t>
  </si>
  <si>
    <t>LX80-5</t>
  </si>
  <si>
    <t>LX80-7</t>
  </si>
  <si>
    <t>LX100</t>
  </si>
  <si>
    <t>LX100-2</t>
  </si>
  <si>
    <t>LX100-2C</t>
  </si>
  <si>
    <t>LX100-5</t>
  </si>
  <si>
    <t>LX110-7</t>
  </si>
  <si>
    <t>LX120</t>
  </si>
  <si>
    <t>LX120-2</t>
  </si>
  <si>
    <t>LX120-2C</t>
  </si>
  <si>
    <t>LX120-5</t>
  </si>
  <si>
    <t>LX130-7</t>
  </si>
  <si>
    <t>LX150</t>
  </si>
  <si>
    <t>LX150-2</t>
  </si>
  <si>
    <t>LX150-2C</t>
  </si>
  <si>
    <t>LX150-5</t>
  </si>
  <si>
    <t>LX160-7</t>
  </si>
  <si>
    <t>LX190-7</t>
  </si>
  <si>
    <t>LX200</t>
  </si>
  <si>
    <t>LX230-5</t>
  </si>
  <si>
    <t>LX230-7</t>
  </si>
  <si>
    <t>LX300-7A</t>
  </si>
  <si>
    <t>LX450-7</t>
  </si>
  <si>
    <t>ZW30-5B</t>
  </si>
  <si>
    <t>ZW40-5B</t>
  </si>
  <si>
    <t>ZW50-5B</t>
  </si>
  <si>
    <t>ZW550-5B</t>
  </si>
  <si>
    <t>ZW80-5B</t>
  </si>
  <si>
    <t>ZW100</t>
  </si>
  <si>
    <t>ZW100-5B</t>
  </si>
  <si>
    <t>ZW100-6</t>
  </si>
  <si>
    <t>ZW120</t>
  </si>
  <si>
    <t>ZW120-5B</t>
  </si>
  <si>
    <t>ZW120-6</t>
  </si>
  <si>
    <t>ZW140-5B</t>
  </si>
  <si>
    <t>ZW140-6</t>
  </si>
  <si>
    <t>ZW150-5B</t>
  </si>
  <si>
    <t>ZW150-6</t>
  </si>
  <si>
    <t>ZW180-5B</t>
  </si>
  <si>
    <t>ZW180-6</t>
  </si>
  <si>
    <t>ZW220-5B</t>
  </si>
  <si>
    <t>ZW220-6</t>
  </si>
  <si>
    <t>ZW220HYB-5B</t>
  </si>
  <si>
    <t>ZW250-5B</t>
  </si>
  <si>
    <t>ZW250-6</t>
  </si>
  <si>
    <t>ZW310-5B</t>
  </si>
  <si>
    <t>ZW310-6</t>
  </si>
  <si>
    <t>ZW330-5B</t>
  </si>
  <si>
    <t>ZW370-5B</t>
  </si>
  <si>
    <t>ZW370-6</t>
  </si>
  <si>
    <t>ﾀﾞﾝﾌﾟﾄﾗｯｸ_ｱｰﾃｨｷｭﾚｰﾄ_CAT</t>
  </si>
  <si>
    <t>ﾀﾞﾝﾌﾟﾄﾗｯｸ_ｱｰﾃｨｷｭﾚｰﾄ_CAT</t>
    <phoneticPr fontId="3"/>
  </si>
  <si>
    <t>ﾀﾞﾝﾌﾟﾄﾗｯｸ_ｱｰﾃｨｷｭﾚｰﾄ_VOLVO</t>
  </si>
  <si>
    <t>ﾀﾞﾝﾌﾟﾄﾗｯｸ_ｱｰﾃｨｷｭﾚｰﾄ_VOLVO</t>
    <phoneticPr fontId="3"/>
  </si>
  <si>
    <t>ﾀﾞﾝﾌﾟﾄﾗｯｸ_ｱｰﾃｨｷｭﾚｰﾄ_ｺﾏﾂ</t>
  </si>
  <si>
    <t>ﾀﾞﾝﾌﾟﾄﾗｯｸ_ｱｰﾃｨｷｭﾚｰﾄ_ｺﾏﾂ</t>
    <phoneticPr fontId="3"/>
  </si>
  <si>
    <t>ﾀﾞﾝﾌﾟﾄﾗｯｸ_ｱｰﾃｨｷｭﾚｰﾄ_日立</t>
  </si>
  <si>
    <t>ﾀﾞﾝﾌﾟﾄﾗｯｸ_ｱｰﾃｨｷｭﾚｰﾄ_日立</t>
    <phoneticPr fontId="3"/>
  </si>
  <si>
    <t>725</t>
  </si>
  <si>
    <t>730</t>
  </si>
  <si>
    <t>735</t>
  </si>
  <si>
    <t>740</t>
  </si>
  <si>
    <t>725C</t>
  </si>
  <si>
    <t>725C2</t>
  </si>
  <si>
    <t>730C</t>
  </si>
  <si>
    <t>730C2</t>
  </si>
  <si>
    <t>735B</t>
  </si>
  <si>
    <t>735C</t>
  </si>
  <si>
    <t>740B</t>
  </si>
  <si>
    <t>740C</t>
  </si>
  <si>
    <t>D30D</t>
  </si>
  <si>
    <t>D40D</t>
  </si>
  <si>
    <t>D250D</t>
  </si>
  <si>
    <t>D250E</t>
  </si>
  <si>
    <t>D25D</t>
  </si>
  <si>
    <t>D300D</t>
  </si>
  <si>
    <t>D300E</t>
  </si>
  <si>
    <t>D300E Ⅱ</t>
  </si>
  <si>
    <t>D350D</t>
  </si>
  <si>
    <t>D350E</t>
  </si>
  <si>
    <t>D350E Ⅱ</t>
  </si>
  <si>
    <t>D400D</t>
  </si>
  <si>
    <t>D400E Ⅱ</t>
  </si>
  <si>
    <t>A20</t>
  </si>
  <si>
    <t>A20C</t>
  </si>
  <si>
    <t>A25C  4*4</t>
  </si>
  <si>
    <t>A25C  6*6</t>
  </si>
  <si>
    <t>A25D  4*4</t>
  </si>
  <si>
    <t>A25D  6*6</t>
  </si>
  <si>
    <t>A25E</t>
  </si>
  <si>
    <t>A30</t>
  </si>
  <si>
    <t>A30C</t>
  </si>
  <si>
    <t>A30D</t>
  </si>
  <si>
    <t>A30E</t>
  </si>
  <si>
    <t>A35</t>
  </si>
  <si>
    <t>A35C</t>
  </si>
  <si>
    <t>A35D</t>
  </si>
  <si>
    <t>A35E</t>
  </si>
  <si>
    <t>A40</t>
  </si>
  <si>
    <t>A40D</t>
  </si>
  <si>
    <t>A40E</t>
  </si>
  <si>
    <t>HA250-3</t>
  </si>
  <si>
    <t>HA270-3</t>
  </si>
  <si>
    <t>HM300-1</t>
  </si>
  <si>
    <t>HM300-2</t>
  </si>
  <si>
    <t>HM300-3</t>
  </si>
  <si>
    <t>HM300-5</t>
  </si>
  <si>
    <t>HM350-1</t>
  </si>
  <si>
    <t>HM350-2</t>
  </si>
  <si>
    <t>HM400-1</t>
  </si>
  <si>
    <t>HM400-2</t>
  </si>
  <si>
    <t>HM400-3</t>
  </si>
  <si>
    <t>HM400-5</t>
  </si>
  <si>
    <t>AH400-D</t>
  </si>
  <si>
    <t>ﾀﾞﾝﾌﾟﾄﾗｯｸ_ﾘｼﾞｯﾄﾌﾚｰﾑ_CAT</t>
  </si>
  <si>
    <t>ﾀﾞﾝﾌﾟﾄﾗｯｸ_ﾘｼﾞｯﾄﾌﾚｰﾑ_CAT</t>
    <phoneticPr fontId="3"/>
  </si>
  <si>
    <t>ﾀﾞﾝﾌﾟﾄﾗｯｸ_ﾘｼﾞｯﾄﾌﾚｰﾑ_ｺﾏﾂ</t>
  </si>
  <si>
    <t>ﾀﾞﾝﾌﾟﾄﾗｯｸ_ﾘｼﾞｯﾄﾌﾚｰﾑ_ｺﾏﾂ</t>
    <phoneticPr fontId="3"/>
  </si>
  <si>
    <t>ﾀﾞﾝﾌﾟﾄﾗｯｸ_ﾘｼﾞｯﾄﾌﾚｰﾑ_三菱</t>
  </si>
  <si>
    <t>ﾀﾞﾝﾌﾟﾄﾗｯｸ_ﾘｼﾞｯﾄﾌﾚｰﾑ_三菱</t>
    <phoneticPr fontId="3"/>
  </si>
  <si>
    <t>ﾀﾞﾝﾌﾟﾄﾗｯｸ_ﾘｼﾞｯﾄﾌﾚｰﾑ_日立</t>
  </si>
  <si>
    <t>ﾀﾞﾝﾌﾟﾄﾗｯｸ_ﾘｼﾞｯﾄﾌﾚｰﾑ_日立</t>
    <phoneticPr fontId="3"/>
  </si>
  <si>
    <t>769C</t>
  </si>
  <si>
    <t>769D</t>
  </si>
  <si>
    <t>770</t>
  </si>
  <si>
    <t>770G</t>
  </si>
  <si>
    <t>772</t>
  </si>
  <si>
    <t>772G</t>
  </si>
  <si>
    <t>773B</t>
  </si>
  <si>
    <t>773D</t>
  </si>
  <si>
    <t>773E</t>
  </si>
  <si>
    <t>773F</t>
  </si>
  <si>
    <t>773G</t>
  </si>
  <si>
    <t>775G</t>
  </si>
  <si>
    <t>777C</t>
  </si>
  <si>
    <t>777D</t>
  </si>
  <si>
    <t>777F</t>
  </si>
  <si>
    <t>777G</t>
  </si>
  <si>
    <t>HD205-3</t>
  </si>
  <si>
    <t>HD255-5</t>
  </si>
  <si>
    <t>HD255-5E0</t>
  </si>
  <si>
    <t>HD325-6</t>
  </si>
  <si>
    <t>HD325-6E0</t>
  </si>
  <si>
    <t>HD325-7</t>
  </si>
  <si>
    <t>HD325-8</t>
  </si>
  <si>
    <t>HD465-5</t>
  </si>
  <si>
    <t>HD465-7</t>
  </si>
  <si>
    <t>HD465-7E0</t>
  </si>
  <si>
    <t>HD465-7E1</t>
  </si>
  <si>
    <t>HD785-3</t>
  </si>
  <si>
    <t>HD785-5</t>
  </si>
  <si>
    <t>HD785-7</t>
  </si>
  <si>
    <t>D201C</t>
  </si>
  <si>
    <t>R40C</t>
  </si>
  <si>
    <t>R60</t>
  </si>
  <si>
    <t>R60C</t>
  </si>
  <si>
    <t>不整地運搬車_ﾀﾞﾝﾌﾟ_ｺﾏﾂ</t>
  </si>
  <si>
    <t>不整地運搬車_ﾀﾞﾝﾌﾟ_ｺﾏﾂ</t>
    <phoneticPr fontId="3"/>
  </si>
  <si>
    <t>不整地運搬車_ﾀﾞﾝﾌﾟ_IHI</t>
  </si>
  <si>
    <t>不整地運搬車_ﾀﾞﾝﾌﾟ_IHI</t>
    <phoneticPr fontId="3"/>
  </si>
  <si>
    <t>不整地運搬車_ﾀﾞﾝﾌﾟ_ｸﾎﾞﾀ</t>
  </si>
  <si>
    <t>不整地運搬車_ﾀﾞﾝﾌﾟ_ｸﾎﾞﾀ</t>
    <phoneticPr fontId="3"/>
  </si>
  <si>
    <t>不整地運搬車_ﾀﾞﾝﾌﾟ_ﾓﾛｵｶ</t>
  </si>
  <si>
    <t>不整地運搬車_ﾀﾞﾝﾌﾟ_ﾓﾛｵｶ</t>
    <phoneticPr fontId="3"/>
  </si>
  <si>
    <t>不整地運搬車_ﾀﾞﾝﾌﾟ_ﾔﾝﾏｰ</t>
  </si>
  <si>
    <t>不整地運搬車_ﾀﾞﾝﾌﾟ_ﾔﾝﾏｰ</t>
    <phoneticPr fontId="3"/>
  </si>
  <si>
    <t>不整地運搬車_ﾀﾞﾝﾌﾟ_三菱</t>
  </si>
  <si>
    <t>不整地運搬車_ﾀﾞﾝﾌﾟ_三菱</t>
    <phoneticPr fontId="3"/>
  </si>
  <si>
    <t>不整地運搬車_ﾀﾞﾝﾌﾟ_筑水ｷｬﾆ</t>
  </si>
  <si>
    <t>不整地運搬車_ﾀﾞﾝﾌﾟ_筑水ｷｬﾆ</t>
    <phoneticPr fontId="3"/>
  </si>
  <si>
    <t>不整地運搬車_ﾀﾞﾝﾌﾟ_日立</t>
  </si>
  <si>
    <t>不整地運搬車_ﾀﾞﾝﾌﾟ_日立</t>
    <phoneticPr fontId="3"/>
  </si>
  <si>
    <t>IC30</t>
  </si>
  <si>
    <t>IC30-2</t>
  </si>
  <si>
    <t>IC35</t>
  </si>
  <si>
    <t>IC45</t>
  </si>
  <si>
    <t>IC45-2</t>
  </si>
  <si>
    <t>IC50</t>
  </si>
  <si>
    <t>IC70</t>
  </si>
  <si>
    <t>IC70-2</t>
  </si>
  <si>
    <t>IC75</t>
  </si>
  <si>
    <t>IC75-2</t>
  </si>
  <si>
    <t>IC100</t>
  </si>
  <si>
    <t>IC100-2</t>
  </si>
  <si>
    <t>IC120</t>
  </si>
  <si>
    <t>RG-15</t>
  </si>
  <si>
    <t>RG-15c</t>
  </si>
  <si>
    <t>RG-15Y</t>
  </si>
  <si>
    <t>RG-15Y-2</t>
  </si>
  <si>
    <t>RG-15Y-3</t>
  </si>
  <si>
    <t>RG-15Y-5</t>
  </si>
  <si>
    <t>RG-20Y</t>
  </si>
  <si>
    <t>RG-20Y-2</t>
  </si>
  <si>
    <t>RG-20Y-3</t>
  </si>
  <si>
    <t>RG-25Y</t>
  </si>
  <si>
    <t>RG-30</t>
  </si>
  <si>
    <t>RG-30c</t>
  </si>
  <si>
    <t>RG-30c-3</t>
  </si>
  <si>
    <t>RG-30i</t>
  </si>
  <si>
    <t>RG-30i-2</t>
  </si>
  <si>
    <t>RG-60</t>
  </si>
  <si>
    <t>RY-10Z</t>
  </si>
  <si>
    <t>RY-13ZL</t>
  </si>
  <si>
    <t>RY-1200</t>
  </si>
  <si>
    <t>RY-1500</t>
  </si>
  <si>
    <t>CD30</t>
  </si>
  <si>
    <t>MST500</t>
  </si>
  <si>
    <t>MST700-2</t>
  </si>
  <si>
    <t>MST700-3</t>
  </si>
  <si>
    <t>MST700-3E0</t>
  </si>
  <si>
    <t>MST1100</t>
  </si>
  <si>
    <t>MST1100-3</t>
  </si>
  <si>
    <t>MST1100-3E0</t>
  </si>
  <si>
    <t>MST2000</t>
  </si>
  <si>
    <t>MST2000-3</t>
  </si>
  <si>
    <t>MST2300</t>
  </si>
  <si>
    <t>MST2300-3</t>
  </si>
  <si>
    <t>MST2600</t>
  </si>
  <si>
    <t>MST2600-3</t>
  </si>
  <si>
    <t>SE23</t>
  </si>
  <si>
    <t>MST-300V</t>
  </si>
  <si>
    <t>MST-300VD</t>
  </si>
  <si>
    <t>MST-400V</t>
  </si>
  <si>
    <t>MST-600V</t>
  </si>
  <si>
    <t>MST-600VD</t>
  </si>
  <si>
    <t>MST-800V</t>
  </si>
  <si>
    <t>MST-800VD</t>
  </si>
  <si>
    <t>MST-1500V</t>
  </si>
  <si>
    <t>MST-1500VD</t>
  </si>
  <si>
    <t>MST-2200V</t>
  </si>
  <si>
    <t>MST-2200VD</t>
  </si>
  <si>
    <t>MST-3300V</t>
  </si>
  <si>
    <t>MST-3300VD</t>
  </si>
  <si>
    <t>C12R</t>
  </si>
  <si>
    <t>C12R-A</t>
  </si>
  <si>
    <t>C12R-B</t>
  </si>
  <si>
    <t>C20R</t>
  </si>
  <si>
    <t>C30R</t>
  </si>
  <si>
    <t>C30R-2</t>
  </si>
  <si>
    <t>C30R-2B</t>
  </si>
  <si>
    <t>C50R-2</t>
  </si>
  <si>
    <t>C50R-3</t>
  </si>
  <si>
    <t>C50R-3A</t>
  </si>
  <si>
    <t>C50R-3C</t>
  </si>
  <si>
    <t>C50R-5</t>
  </si>
  <si>
    <t>C60R-2</t>
  </si>
  <si>
    <t>C60R-3A</t>
  </si>
  <si>
    <t>C80R-2</t>
  </si>
  <si>
    <t>C120R</t>
  </si>
  <si>
    <t>LD400</t>
  </si>
  <si>
    <t>LD700</t>
  </si>
  <si>
    <t>LD700E</t>
  </si>
  <si>
    <t>LD700F</t>
  </si>
  <si>
    <t>LD1000B</t>
  </si>
  <si>
    <t>LD1000C</t>
  </si>
  <si>
    <t>LD1000D</t>
  </si>
  <si>
    <t>LD1000E</t>
  </si>
  <si>
    <t>S10A</t>
  </si>
  <si>
    <t>S20</t>
  </si>
  <si>
    <t>S25</t>
  </si>
  <si>
    <t>S25A</t>
  </si>
  <si>
    <t>S100</t>
  </si>
  <si>
    <t>S160</t>
  </si>
  <si>
    <t>CG13</t>
  </si>
  <si>
    <t>CG15D</t>
  </si>
  <si>
    <t>CG25D</t>
  </si>
  <si>
    <t>CG30</t>
  </si>
  <si>
    <t>CG35</t>
  </si>
  <si>
    <t>CG35C</t>
  </si>
  <si>
    <t>CG35D</t>
  </si>
  <si>
    <t>CG35E</t>
  </si>
  <si>
    <t>CG45-3</t>
  </si>
  <si>
    <t>CG45C</t>
  </si>
  <si>
    <t>CG45D</t>
  </si>
  <si>
    <t>CG45E</t>
  </si>
  <si>
    <t>CG65C</t>
  </si>
  <si>
    <t>CG65D</t>
  </si>
  <si>
    <t>CG65E</t>
  </si>
  <si>
    <t>CG70-3</t>
  </si>
  <si>
    <t>CG110</t>
  </si>
  <si>
    <t>CG110C</t>
  </si>
  <si>
    <t>CG110D(D-2)</t>
  </si>
  <si>
    <t>CG110E</t>
  </si>
  <si>
    <t>CG150</t>
  </si>
  <si>
    <t>CG150C</t>
  </si>
  <si>
    <t>CG150D</t>
  </si>
  <si>
    <t>EG20</t>
  </si>
  <si>
    <t>EG30</t>
  </si>
  <si>
    <t>EG70</t>
  </si>
  <si>
    <t>EG110</t>
  </si>
  <si>
    <t>CD10R</t>
  </si>
  <si>
    <t>CD20R</t>
  </si>
  <si>
    <t>CD20R-2</t>
  </si>
  <si>
    <t>CD30R</t>
  </si>
  <si>
    <t>CD60R-1A</t>
  </si>
  <si>
    <t>CD60R-1B</t>
  </si>
  <si>
    <t>CD110R</t>
  </si>
  <si>
    <t>CD110R-2</t>
  </si>
  <si>
    <t>CHR70</t>
  </si>
  <si>
    <t>EG40R</t>
  </si>
  <si>
    <t>EG40R-C</t>
  </si>
  <si>
    <t>EG70R</t>
  </si>
  <si>
    <t>EG70R-3</t>
  </si>
  <si>
    <t>EG110R</t>
  </si>
  <si>
    <t>ｸﾛｰﾗｸﾚｰﾝ_機械駆動_ｺﾍﾞﾙｺ</t>
    <rPh sb="9" eb="11">
      <t>キカイ</t>
    </rPh>
    <rPh sb="11" eb="13">
      <t>クドウ</t>
    </rPh>
    <phoneticPr fontId="3"/>
  </si>
  <si>
    <t>ｸﾛｰﾗｸﾚｰﾝ_機械駆動_住友</t>
  </si>
  <si>
    <t>5035</t>
  </si>
  <si>
    <t>5045</t>
  </si>
  <si>
    <t>5080</t>
  </si>
  <si>
    <t>5100</t>
  </si>
  <si>
    <t>5170-Ⅱ</t>
  </si>
  <si>
    <t>LS-78RM</t>
  </si>
  <si>
    <t>LS-118RM</t>
  </si>
  <si>
    <t>SC350M</t>
  </si>
  <si>
    <t>SC500M</t>
  </si>
  <si>
    <t>SC800HD</t>
  </si>
  <si>
    <t>SC1000HD</t>
  </si>
  <si>
    <t>SC1500HD</t>
  </si>
  <si>
    <t>SC2000HD</t>
  </si>
  <si>
    <t>CC1800</t>
  </si>
  <si>
    <t>CC2200</t>
  </si>
  <si>
    <t>CC2400</t>
  </si>
  <si>
    <t>CC2500</t>
  </si>
  <si>
    <t>CC2600</t>
  </si>
  <si>
    <t>CC2800</t>
  </si>
  <si>
    <t>CC5800</t>
  </si>
  <si>
    <t>CC6400</t>
  </si>
  <si>
    <t>CC8800</t>
  </si>
  <si>
    <t>800HLX</t>
  </si>
  <si>
    <t>1000HLX</t>
  </si>
  <si>
    <t>1000HLX m/c</t>
  </si>
  <si>
    <t>1500HLX</t>
  </si>
  <si>
    <t>1500HLX m/c</t>
  </si>
  <si>
    <t>6000SLX</t>
  </si>
  <si>
    <t>SCX300</t>
  </si>
  <si>
    <t>SCX300-C</t>
  </si>
  <si>
    <t>SCX400</t>
  </si>
  <si>
    <t>SCX500</t>
  </si>
  <si>
    <t>SCX500-C</t>
  </si>
  <si>
    <t>SCX550</t>
  </si>
  <si>
    <t>SCX550-C</t>
  </si>
  <si>
    <t>SCX700</t>
  </si>
  <si>
    <t>SCX700-2</t>
  </si>
  <si>
    <t>SCX700-3</t>
  </si>
  <si>
    <t>SCX700HD</t>
  </si>
  <si>
    <t>SCX800HD</t>
  </si>
  <si>
    <t>SCX800HD-2</t>
  </si>
  <si>
    <t>SCX900</t>
  </si>
  <si>
    <t>SCX900-2</t>
  </si>
  <si>
    <t>SCX900-3</t>
  </si>
  <si>
    <t>SCX900-3 m/c</t>
  </si>
  <si>
    <t>SCX900HD-2</t>
  </si>
  <si>
    <t>SCX1200</t>
  </si>
  <si>
    <t>SCX1200-2</t>
  </si>
  <si>
    <t>SCX1200-3</t>
  </si>
  <si>
    <t>SCX1200-3 m/c</t>
  </si>
  <si>
    <t>SCX1200HD-2</t>
  </si>
  <si>
    <t>SCX2000</t>
  </si>
  <si>
    <t>SCX2000-2</t>
  </si>
  <si>
    <t>SCX2000-3</t>
  </si>
  <si>
    <t>SCX3500</t>
  </si>
  <si>
    <t>SCX3500-3</t>
  </si>
  <si>
    <t>SCX5000</t>
  </si>
  <si>
    <t>SCX6500</t>
  </si>
  <si>
    <t>SCX8000</t>
  </si>
  <si>
    <t>CCH300</t>
  </si>
  <si>
    <t>CCH350-3</t>
  </si>
  <si>
    <t>CCH350-3D</t>
  </si>
  <si>
    <t>CCH400-3</t>
  </si>
  <si>
    <t>CCH400-3D</t>
  </si>
  <si>
    <t>CCH500-3</t>
  </si>
  <si>
    <t>CCH500-3Ⅱ</t>
  </si>
  <si>
    <t>CCH500-3D</t>
  </si>
  <si>
    <t>CCH550</t>
  </si>
  <si>
    <t>CCH650-5B</t>
  </si>
  <si>
    <t>CCH700</t>
  </si>
  <si>
    <t>CCH800-3</t>
  </si>
  <si>
    <t>CCH900-6</t>
  </si>
  <si>
    <t>CCH1000</t>
  </si>
  <si>
    <t>CCH1000-5</t>
  </si>
  <si>
    <t>CCH1200-5</t>
  </si>
  <si>
    <t>CCH1200-6</t>
  </si>
  <si>
    <t>CCH1500-3</t>
  </si>
  <si>
    <t>CCH1500-5</t>
  </si>
  <si>
    <t>CCH1800-3</t>
  </si>
  <si>
    <t>CCH2000-5</t>
  </si>
  <si>
    <t>CCH2000-6</t>
  </si>
  <si>
    <t>DCH650</t>
  </si>
  <si>
    <t>DCH800</t>
  </si>
  <si>
    <t>DCH900</t>
  </si>
  <si>
    <t>DCH1000</t>
  </si>
  <si>
    <t>DCH1500</t>
  </si>
  <si>
    <t>DCH2000</t>
  </si>
  <si>
    <t>DCH6020</t>
  </si>
  <si>
    <t>LR1350</t>
  </si>
  <si>
    <t>LR1400</t>
  </si>
  <si>
    <t>LR1550</t>
  </si>
  <si>
    <t>LR1650</t>
  </si>
  <si>
    <t>LTR1800</t>
  </si>
  <si>
    <t>LR11200</t>
  </si>
  <si>
    <t>7035</t>
  </si>
  <si>
    <t>7045</t>
  </si>
  <si>
    <t>7050</t>
  </si>
  <si>
    <t>7050G</t>
  </si>
  <si>
    <t>7050G-2</t>
  </si>
  <si>
    <t>7055-2</t>
  </si>
  <si>
    <t>7055-3</t>
  </si>
  <si>
    <t>7065-2</t>
  </si>
  <si>
    <t>7070</t>
  </si>
  <si>
    <t>7070G</t>
  </si>
  <si>
    <t>7070G-2</t>
  </si>
  <si>
    <t>7080</t>
  </si>
  <si>
    <t>7080-2</t>
  </si>
  <si>
    <t>7090</t>
  </si>
  <si>
    <t>7090G</t>
  </si>
  <si>
    <t>7090G-2</t>
  </si>
  <si>
    <t>7100</t>
  </si>
  <si>
    <t>7120</t>
  </si>
  <si>
    <t>7120G</t>
  </si>
  <si>
    <t>7120G-2</t>
  </si>
  <si>
    <t>7150</t>
  </si>
  <si>
    <t>7200</t>
  </si>
  <si>
    <t>7200-2</t>
  </si>
  <si>
    <t>7200G</t>
  </si>
  <si>
    <t>7300</t>
  </si>
  <si>
    <t>7300-2</t>
  </si>
  <si>
    <t>7350S</t>
  </si>
  <si>
    <t>7450</t>
  </si>
  <si>
    <t>7650</t>
  </si>
  <si>
    <t>7800</t>
  </si>
  <si>
    <t>BM500HD</t>
  </si>
  <si>
    <t>BM700HD</t>
  </si>
  <si>
    <t>BM700HD-2</t>
  </si>
  <si>
    <t>BM800</t>
  </si>
  <si>
    <t>BM800G</t>
  </si>
  <si>
    <t>BM800G-2</t>
  </si>
  <si>
    <t>BM800HD</t>
  </si>
  <si>
    <t>BM800HD-2</t>
  </si>
  <si>
    <t>BM900HD</t>
  </si>
  <si>
    <t>BM900HD-2</t>
  </si>
  <si>
    <t>BM1000G</t>
  </si>
  <si>
    <t>BM1000G-2</t>
  </si>
  <si>
    <t>BM1000HD</t>
  </si>
  <si>
    <t>BM1200</t>
  </si>
  <si>
    <t>BM1500G</t>
  </si>
  <si>
    <t>BM1600</t>
  </si>
  <si>
    <t>SL4500J</t>
  </si>
  <si>
    <t>SL4500J-2</t>
  </si>
  <si>
    <t>SL6000J</t>
  </si>
  <si>
    <t>SL6000J-2</t>
  </si>
  <si>
    <t>SL13000</t>
  </si>
  <si>
    <t>SL16000J</t>
  </si>
  <si>
    <t>SC350</t>
  </si>
  <si>
    <t>SC400</t>
  </si>
  <si>
    <t>SC400-2</t>
  </si>
  <si>
    <t>SC500-2</t>
  </si>
  <si>
    <t>SC500-3</t>
  </si>
  <si>
    <t>SC550-2</t>
  </si>
  <si>
    <t>SC650-2</t>
  </si>
  <si>
    <t>SC650-3</t>
  </si>
  <si>
    <t>SC700-5</t>
  </si>
  <si>
    <t>SC800-2</t>
  </si>
  <si>
    <t>SC800HD-3</t>
  </si>
  <si>
    <t>SC900-3</t>
  </si>
  <si>
    <t>SC1000-2</t>
  </si>
  <si>
    <t>SC1200</t>
  </si>
  <si>
    <t>SC1500</t>
  </si>
  <si>
    <t>SC1500-2</t>
  </si>
  <si>
    <t>SC2000-2</t>
  </si>
  <si>
    <t>SC2000-3</t>
  </si>
  <si>
    <t>SC2500</t>
  </si>
  <si>
    <t>SC5000</t>
  </si>
  <si>
    <t>SC6500</t>
  </si>
  <si>
    <t>SC8000</t>
  </si>
  <si>
    <t>DH300Ⅲ</t>
  </si>
  <si>
    <t>DH350Ⅲ</t>
  </si>
  <si>
    <t>DH400</t>
  </si>
  <si>
    <t>DH500-3</t>
  </si>
  <si>
    <t>DH500-5</t>
  </si>
  <si>
    <t>DH500-6</t>
  </si>
  <si>
    <t>DH650 ID</t>
  </si>
  <si>
    <t>DH650-5</t>
  </si>
  <si>
    <t>DH650-6</t>
  </si>
  <si>
    <t>DH700D</t>
  </si>
  <si>
    <t>DH800</t>
  </si>
  <si>
    <t>DH900-2</t>
  </si>
  <si>
    <t>DH900-5</t>
  </si>
  <si>
    <t>DH900D</t>
  </si>
  <si>
    <t>DH1500</t>
  </si>
  <si>
    <t>CX400</t>
  </si>
  <si>
    <t>CX500</t>
  </si>
  <si>
    <t>CX500-C</t>
  </si>
  <si>
    <t>CX550</t>
  </si>
  <si>
    <t>CX650</t>
  </si>
  <si>
    <t>CX650-C</t>
  </si>
  <si>
    <t>CX700HD</t>
  </si>
  <si>
    <t>CX900</t>
  </si>
  <si>
    <t>CX1000</t>
  </si>
  <si>
    <t>CX1800</t>
  </si>
  <si>
    <t>CX2000</t>
  </si>
  <si>
    <t>KH150-3</t>
  </si>
  <si>
    <t>KH230-3</t>
  </si>
  <si>
    <t>KH250HD</t>
  </si>
  <si>
    <t>KH300-3</t>
  </si>
  <si>
    <t>KH500-3</t>
  </si>
  <si>
    <t>KH850-3</t>
  </si>
  <si>
    <t>KH1000</t>
  </si>
  <si>
    <t>ｸﾛｰﾗｸﾚｰﾝ_油圧駆動ﾗﾁｽｼﾞﾌﾞ_DEMAG</t>
    <rPh sb="9" eb="11">
      <t>ユアツ</t>
    </rPh>
    <rPh sb="11" eb="13">
      <t>クドウ</t>
    </rPh>
    <phoneticPr fontId="3"/>
  </si>
  <si>
    <t>ｸﾛｰﾗｸﾚｰﾝ_油圧駆動ﾗﾁｽｼﾞﾌﾞ_HSC</t>
    <phoneticPr fontId="3"/>
  </si>
  <si>
    <t>ｸﾛｰﾗｸﾚｰﾝ_油圧駆動ﾗﾁｽｼﾞﾌﾞ_IHI</t>
    <phoneticPr fontId="3"/>
  </si>
  <si>
    <t>ｸﾛｰﾗｸﾚｰﾝ_油圧駆動ﾗﾁｽｼﾞﾌﾞ_Liebh</t>
    <phoneticPr fontId="3"/>
  </si>
  <si>
    <t>ｸﾛｰﾗｸﾚｰﾝ_油圧駆動ﾗﾁｽｼﾞﾌﾞ_ｺﾍﾞﾙｺ</t>
    <phoneticPr fontId="3"/>
  </si>
  <si>
    <t>ｸﾛｰﾗｸﾚｰﾝ_油圧駆動ﾗﾁｽｼﾞﾌﾞ_住友</t>
    <phoneticPr fontId="3"/>
  </si>
  <si>
    <t>ｸﾛｰﾗｸﾚｰﾝ_油圧駆動ﾗﾁｽｼﾞﾌﾞ_日車</t>
    <phoneticPr fontId="3"/>
  </si>
  <si>
    <t>ｸﾛｰﾗｸﾚｰﾝ_油圧駆動ﾗﾁｽｼﾞﾌﾞ_日立</t>
    <phoneticPr fontId="3"/>
  </si>
  <si>
    <t>ｸﾛｰﾗｸﾚｰﾝ_油圧伸縮ｼﾞﾌﾞ_CAT</t>
    <rPh sb="11" eb="13">
      <t>シンシュク</t>
    </rPh>
    <phoneticPr fontId="3"/>
  </si>
  <si>
    <t>ｸﾛｰﾗｸﾚｰﾝ_油圧伸縮ｼﾞﾌﾞ_HSC</t>
  </si>
  <si>
    <t>ｸﾛｰﾗｸﾚｰﾝ_油圧伸縮ｼﾞﾌﾞ_HSC</t>
    <phoneticPr fontId="3"/>
  </si>
  <si>
    <t>ｸﾛｰﾗｸﾚｰﾝ_油圧伸縮ｼﾞﾌﾞ_IHI</t>
  </si>
  <si>
    <t>ｸﾛｰﾗｸﾚｰﾝ_油圧伸縮ｼﾞﾌﾞ_IHI</t>
    <phoneticPr fontId="3"/>
  </si>
  <si>
    <t>ｸﾛｰﾗｸﾚｰﾝ_油圧伸縮ｼﾞﾌﾞ_ｺﾍﾞﾙｺ</t>
  </si>
  <si>
    <t>ｸﾛｰﾗｸﾚｰﾝ_油圧伸縮ｼﾞﾌﾞ_ｺﾍﾞﾙｺ</t>
    <phoneticPr fontId="3"/>
  </si>
  <si>
    <t>ｸﾛｰﾗｸﾚｰﾝ_油圧伸縮ｼﾞﾌﾞ_ｺﾏﾂ</t>
  </si>
  <si>
    <t>ｸﾛｰﾗｸﾚｰﾝ_油圧伸縮ｼﾞﾌﾞ_ｺﾏﾂ</t>
    <phoneticPr fontId="3"/>
  </si>
  <si>
    <t>ｸﾛｰﾗｸﾚｰﾝ_油圧伸縮ｼﾞﾌﾞ_加藤製</t>
  </si>
  <si>
    <t>ｸﾛｰﾗｸﾚｰﾝ_油圧伸縮ｼﾞﾌﾞ_加藤製</t>
    <phoneticPr fontId="3"/>
  </si>
  <si>
    <t>ｸﾛｰﾗｸﾚｰﾝ_油圧伸縮ｼﾞﾌﾞ_住友</t>
  </si>
  <si>
    <t>ｸﾛｰﾗｸﾚｰﾝ_油圧伸縮ｼﾞﾌﾞ_住友</t>
    <phoneticPr fontId="3"/>
  </si>
  <si>
    <t>ｸﾛｰﾗｸﾚｰﾝ_油圧伸縮ｼﾞﾌﾞ_前田製作</t>
  </si>
  <si>
    <t>ｸﾛｰﾗｸﾚｰﾝ_油圧伸縮ｼﾞﾌﾞ_前田製作</t>
    <phoneticPr fontId="3"/>
  </si>
  <si>
    <t>ｸﾛｰﾗｸﾚｰﾝ_油圧伸縮ｼﾞﾌﾞ_日車</t>
  </si>
  <si>
    <t>ｸﾛｰﾗｸﾚｰﾝ_油圧伸縮ｼﾞﾌﾞ_日車</t>
    <phoneticPr fontId="3"/>
  </si>
  <si>
    <t>ｸﾛｰﾗｸﾚｰﾝ_油圧伸縮ｼﾞﾌﾞ_日立</t>
  </si>
  <si>
    <t>ｸﾛｰﾗｸﾚｰﾝ_油圧伸縮ｼﾞﾌﾞ_日立</t>
    <phoneticPr fontId="3"/>
  </si>
  <si>
    <t>650TLX</t>
  </si>
  <si>
    <t>CCH50T</t>
  </si>
  <si>
    <t>CCH50T-5</t>
  </si>
  <si>
    <t>CCH300T-2</t>
  </si>
  <si>
    <t>CCH500T-2</t>
  </si>
  <si>
    <t>CCH500T-5</t>
  </si>
  <si>
    <t>NIK900T</t>
  </si>
  <si>
    <t>CK90UR</t>
  </si>
  <si>
    <t>CK90UR-2</t>
  </si>
  <si>
    <t>CK120UR</t>
  </si>
  <si>
    <t>CK120UR-2</t>
  </si>
  <si>
    <t>TK350</t>
  </si>
  <si>
    <t>TK550</t>
  </si>
  <si>
    <t>TK750</t>
  </si>
  <si>
    <t>LC605-2</t>
  </si>
  <si>
    <t>LC755-2</t>
  </si>
  <si>
    <t>LC755-3</t>
  </si>
  <si>
    <t>LC785</t>
  </si>
  <si>
    <t>LC785-6</t>
  </si>
  <si>
    <t>LC1285</t>
  </si>
  <si>
    <t>LC1385-2</t>
  </si>
  <si>
    <t>NK160C</t>
  </si>
  <si>
    <t>SC50-1B</t>
  </si>
  <si>
    <t>SC50-2</t>
  </si>
  <si>
    <t>LC785M-6</t>
  </si>
  <si>
    <t>LC785M-8</t>
  </si>
  <si>
    <t>CC985S-1</t>
  </si>
  <si>
    <t>LC1385M-8</t>
  </si>
  <si>
    <t>CC1485S-1</t>
  </si>
  <si>
    <t>NTC48L-2</t>
  </si>
  <si>
    <t>EX60(LC)T-1(-2)</t>
  </si>
  <si>
    <t>EX60(LC)T-2(-3)</t>
  </si>
  <si>
    <t>EX75URT-1(-5)</t>
  </si>
  <si>
    <t>EX100T</t>
  </si>
  <si>
    <t>TH55-2</t>
  </si>
  <si>
    <t>ZX75URT</t>
  </si>
  <si>
    <t>ZX135UST</t>
  </si>
  <si>
    <t>ZX160LCT</t>
  </si>
  <si>
    <t>ｸﾛｰﾗｸﾚｰﾝ_油圧伸縮ｼﾞﾌﾞ･4脚_古河ﾕﾆ</t>
    <rPh sb="19" eb="20">
      <t>キャク</t>
    </rPh>
    <phoneticPr fontId="3"/>
  </si>
  <si>
    <t>ｸﾛｰﾗｸﾚｰﾝ_油圧伸縮ｼﾞﾌﾞ･4脚_前田製作</t>
  </si>
  <si>
    <t>ｸﾛｰﾗｸﾚｰﾝ_油圧伸縮ｼﾞﾌﾞ･4脚_前田製作</t>
    <phoneticPr fontId="3"/>
  </si>
  <si>
    <t>ｸﾛｰﾗｸﾚｰﾝ_油圧伸縮ｼﾞﾌﾞ･4脚_日車</t>
  </si>
  <si>
    <t>ｸﾛｰﾗｸﾚｰﾝ_油圧伸縮ｼﾞﾌﾞ･4脚_日車</t>
    <phoneticPr fontId="3"/>
  </si>
  <si>
    <t>UR-U174C</t>
  </si>
  <si>
    <t>UR-U244CP2</t>
  </si>
  <si>
    <t>UR-U245C</t>
  </si>
  <si>
    <t>UR-U245LCP2</t>
  </si>
  <si>
    <t>UR-W295C1</t>
  </si>
  <si>
    <t>UR-W295CP2</t>
  </si>
  <si>
    <t>UR-W375C2RS</t>
  </si>
  <si>
    <t>UR-W376C2RS</t>
  </si>
  <si>
    <t>UR-W507C1RS</t>
  </si>
  <si>
    <t>UR-W507C2RS</t>
  </si>
  <si>
    <t>MC104CW</t>
  </si>
  <si>
    <t>MC174CW</t>
  </si>
  <si>
    <t>MC235CW</t>
  </si>
  <si>
    <t>MC285C-2</t>
  </si>
  <si>
    <t>MC285CW</t>
  </si>
  <si>
    <t>MC295C</t>
  </si>
  <si>
    <t>MC305C-2</t>
  </si>
  <si>
    <t>MC305CWMS</t>
  </si>
  <si>
    <t>MC405CWMS</t>
  </si>
  <si>
    <t>NTC20</t>
  </si>
  <si>
    <t>NTC25</t>
  </si>
  <si>
    <t>NTC29</t>
  </si>
  <si>
    <t>ﾄﾗｯｸｸﾚｰﾝ_ﾀﾀﾞﾉ</t>
  </si>
  <si>
    <t>ﾄﾗｯｸｸﾚｰﾝ_ﾀﾀﾞﾉ</t>
    <phoneticPr fontId="3"/>
  </si>
  <si>
    <t>ﾄﾗｯｸｸﾚｰﾝ_加藤製</t>
  </si>
  <si>
    <t>ﾄﾗｯｸｸﾚｰﾝ_加藤製</t>
    <phoneticPr fontId="3"/>
  </si>
  <si>
    <t>ﾄﾗｯｸｸﾚｰﾝ_住友</t>
  </si>
  <si>
    <t>ﾄﾗｯｸｸﾚｰﾝ_住友</t>
    <phoneticPr fontId="3"/>
  </si>
  <si>
    <t>TG-350M-4</t>
  </si>
  <si>
    <t>TG-450M-3</t>
  </si>
  <si>
    <t>TG-500M-6</t>
  </si>
  <si>
    <t>TG-600M</t>
  </si>
  <si>
    <t>TG-800R</t>
  </si>
  <si>
    <t>TG-1000R-1</t>
  </si>
  <si>
    <t>TG-1200M-4</t>
  </si>
  <si>
    <t>TG-1600M-4</t>
  </si>
  <si>
    <t>TG-3600M-2</t>
  </si>
  <si>
    <t>TL-200M-6</t>
  </si>
  <si>
    <t>TL-250M-6</t>
  </si>
  <si>
    <t>TS-55M</t>
  </si>
  <si>
    <t>TS-75M</t>
  </si>
  <si>
    <t>TS-75ML</t>
  </si>
  <si>
    <t>NK-70M-V</t>
  </si>
  <si>
    <t>NK-70-V</t>
  </si>
  <si>
    <t>NK-75M-V</t>
  </si>
  <si>
    <t>NK-75M-VⅡ</t>
  </si>
  <si>
    <t>NK-75-V</t>
  </si>
  <si>
    <t>NK-75-VⅡ</t>
  </si>
  <si>
    <t>NK-110H</t>
  </si>
  <si>
    <t>NK-160B-Ⅲ(Ⅴ)</t>
  </si>
  <si>
    <t>NK-200H-Ⅲ(V)</t>
  </si>
  <si>
    <t>NK-200H-VⅡ</t>
  </si>
  <si>
    <t>NK-250Ⅲ(V)</t>
  </si>
  <si>
    <t>NK-250VⅡ</t>
  </si>
  <si>
    <t>NK-300B</t>
  </si>
  <si>
    <t>NK-350-Ⅲ</t>
  </si>
  <si>
    <t>NK-3600</t>
  </si>
  <si>
    <t>NK-450B-Ⅲ(Ⅴ)</t>
  </si>
  <si>
    <t>NK-500B-Ⅴ</t>
  </si>
  <si>
    <t>NK-600-Ⅲ</t>
  </si>
  <si>
    <t>NK-800</t>
  </si>
  <si>
    <t>NK-1000</t>
  </si>
  <si>
    <t>NK-1200Ⅱ(V)</t>
  </si>
  <si>
    <t>NK-1600V</t>
  </si>
  <si>
    <t>NK-3000</t>
  </si>
  <si>
    <t>NK-5000</t>
  </si>
  <si>
    <t>ST3600</t>
  </si>
  <si>
    <t>ﾄﾗｯｸｸﾚｰﾝ_ｵｰﾙﾃﾚｰﾝ_DEMAG</t>
  </si>
  <si>
    <t>ﾄﾗｯｸｸﾚｰﾝ_ｵｰﾙﾃﾚｰﾝ_DEMAG</t>
    <phoneticPr fontId="3"/>
  </si>
  <si>
    <t>ﾄﾗｯｸｸﾚｰﾝ_ｵｰﾙﾃﾚｰﾝ_HSC</t>
  </si>
  <si>
    <t>ﾄﾗｯｸｸﾚｰﾝ_ｵｰﾙﾃﾚｰﾝ_HSC</t>
    <phoneticPr fontId="3"/>
  </si>
  <si>
    <t>ﾄﾗｯｸｸﾚｰﾝ_ｵｰﾙﾃﾚｰﾝ_Liebh</t>
  </si>
  <si>
    <t>ﾄﾗｯｸｸﾚｰﾝ_ｵｰﾙﾃﾚｰﾝ_Liebh</t>
    <phoneticPr fontId="3"/>
  </si>
  <si>
    <t>ﾄﾗｯｸｸﾚｰﾝ_ｵｰﾙﾃﾚｰﾝ_ｺﾍﾞﾙｺ</t>
  </si>
  <si>
    <t>ﾄﾗｯｸｸﾚｰﾝ_ｵｰﾙﾃﾚｰﾝ_ｺﾍﾞﾙｺ</t>
    <phoneticPr fontId="3"/>
  </si>
  <si>
    <t>ﾄﾗｯｸｸﾚｰﾝ_ｵｰﾙﾃﾚｰﾝ_ﾀﾀﾞﾉ</t>
  </si>
  <si>
    <t>ﾄﾗｯｸｸﾚｰﾝ_ｵｰﾙﾃﾚｰﾝ_ﾀﾀﾞﾉ</t>
    <phoneticPr fontId="3"/>
  </si>
  <si>
    <t>ﾄﾗｯｸｸﾚｰﾝ_ｵｰﾙﾃﾚｰﾝ_加藤製</t>
  </si>
  <si>
    <t>ﾄﾗｯｸｸﾚｰﾝ_ｵｰﾙﾃﾚｰﾝ_加藤製</t>
    <phoneticPr fontId="3"/>
  </si>
  <si>
    <t>ﾄﾗｯｸｸﾚｰﾝ_ｵｰﾙﾃﾚｰﾝ_住友</t>
  </si>
  <si>
    <t>ﾄﾗｯｸｸﾚｰﾝ_ｵｰﾙﾃﾚｰﾝ_住友</t>
    <phoneticPr fontId="3"/>
  </si>
  <si>
    <t>AC100</t>
  </si>
  <si>
    <t>AC120</t>
  </si>
  <si>
    <t>AC160</t>
  </si>
  <si>
    <t>AC200</t>
  </si>
  <si>
    <t>AC350</t>
  </si>
  <si>
    <t>AC500</t>
  </si>
  <si>
    <t>AC700</t>
  </si>
  <si>
    <t>ATX1000(5)</t>
  </si>
  <si>
    <t>ATX1000(6)</t>
  </si>
  <si>
    <t>ATX1600</t>
  </si>
  <si>
    <t>ATX2000</t>
  </si>
  <si>
    <t>ATX2200</t>
  </si>
  <si>
    <t>ATX3600</t>
  </si>
  <si>
    <t>LTM1065N</t>
  </si>
  <si>
    <t>LTM1100N-2</t>
  </si>
  <si>
    <t>LTM1120N-5</t>
  </si>
  <si>
    <t>LTM1170N-2</t>
  </si>
  <si>
    <t>LTM1200N</t>
  </si>
  <si>
    <t>LTM1220NX</t>
  </si>
  <si>
    <t>LTM1300NX</t>
  </si>
  <si>
    <t>LTM1360N</t>
  </si>
  <si>
    <t>LTM1450NX</t>
  </si>
  <si>
    <t>LTM1550N</t>
  </si>
  <si>
    <t>KMG5130</t>
  </si>
  <si>
    <t>KMG5220</t>
  </si>
  <si>
    <t>KMG6300</t>
  </si>
  <si>
    <t>AR-1000M</t>
  </si>
  <si>
    <t>AR-1200M</t>
  </si>
  <si>
    <t>AR-1600M</t>
  </si>
  <si>
    <t>AR-2000M</t>
  </si>
  <si>
    <t>AR-4000M</t>
  </si>
  <si>
    <t>AR-5500M</t>
  </si>
  <si>
    <t>ATF100G-4</t>
  </si>
  <si>
    <t>ATF130G-5</t>
  </si>
  <si>
    <t>ATF160G-5</t>
  </si>
  <si>
    <t>ATF220G-5</t>
  </si>
  <si>
    <t>ATF300G-6</t>
  </si>
  <si>
    <t>ATF360G-6</t>
  </si>
  <si>
    <t>ATF400G-6</t>
  </si>
  <si>
    <t>GA-700N</t>
  </si>
  <si>
    <t>GA-1000N</t>
  </si>
  <si>
    <t>GA-1500N</t>
  </si>
  <si>
    <t>GA-3600N</t>
  </si>
  <si>
    <t>KA-900</t>
  </si>
  <si>
    <t>KA-1000</t>
  </si>
  <si>
    <t>KA-1000SL</t>
  </si>
  <si>
    <t>KA-1200</t>
  </si>
  <si>
    <t>KA-1300R</t>
  </si>
  <si>
    <t>KA-1300SL</t>
  </si>
  <si>
    <t>KA-2000</t>
  </si>
  <si>
    <t>KA-2200</t>
  </si>
  <si>
    <t>KA-3000</t>
  </si>
  <si>
    <t>KA-4000</t>
  </si>
  <si>
    <t>KA-4000R</t>
  </si>
  <si>
    <t>SA800</t>
  </si>
  <si>
    <t>SA1000</t>
  </si>
  <si>
    <t>SA1100</t>
  </si>
  <si>
    <t>SA1200</t>
  </si>
  <si>
    <t>SA1700</t>
  </si>
  <si>
    <t>SA2500</t>
  </si>
  <si>
    <t>ﾗﾌﾃﾚｰﾝｸﾚｰﾝ_ｺﾍﾞﾙｺ</t>
  </si>
  <si>
    <t>ﾗﾌﾃﾚｰﾝｸﾚｰﾝ_ｺﾍﾞﾙｺ</t>
    <phoneticPr fontId="3"/>
  </si>
  <si>
    <t>ﾗﾌﾃﾚｰﾝｸﾚｰﾝ_ｺﾏﾂ</t>
  </si>
  <si>
    <t>ﾗﾌﾃﾚｰﾝｸﾚｰﾝ_ｺﾏﾂ</t>
    <phoneticPr fontId="3"/>
  </si>
  <si>
    <t>ﾗﾌﾃﾚｰﾝｸﾚｰﾝ_ﾀﾀﾞﾉ</t>
  </si>
  <si>
    <t>ﾗﾌﾃﾚｰﾝｸﾚｰﾝ_ﾀﾀﾞﾉ</t>
    <phoneticPr fontId="3"/>
  </si>
  <si>
    <t>ﾗﾌﾃﾚｰﾝｸﾚｰﾝ_加藤製</t>
  </si>
  <si>
    <t>ﾗﾌﾃﾚｰﾝｸﾚｰﾝ_加藤製</t>
    <phoneticPr fontId="3"/>
  </si>
  <si>
    <t>RK70</t>
  </si>
  <si>
    <t>RK70-2(2B)</t>
  </si>
  <si>
    <t>RK70M</t>
  </si>
  <si>
    <t>RK70M-2(M-2B)</t>
  </si>
  <si>
    <t>RK100</t>
  </si>
  <si>
    <t>RK100M</t>
  </si>
  <si>
    <t>RK120-2</t>
  </si>
  <si>
    <t>RK120-3</t>
  </si>
  <si>
    <t>RK120M-2</t>
  </si>
  <si>
    <t>RK120M-3</t>
  </si>
  <si>
    <t>RK130</t>
  </si>
  <si>
    <t>RK130M</t>
  </si>
  <si>
    <t>RK160-2</t>
  </si>
  <si>
    <t>RK160-3</t>
  </si>
  <si>
    <t>RK160-5</t>
  </si>
  <si>
    <t>RK160-6</t>
  </si>
  <si>
    <t>RK160-7</t>
  </si>
  <si>
    <t>RK160-8</t>
  </si>
  <si>
    <t>RK200</t>
  </si>
  <si>
    <t>RK250-2</t>
  </si>
  <si>
    <t>RK250-3</t>
  </si>
  <si>
    <t>RK250-5</t>
  </si>
  <si>
    <t>RK250-6</t>
  </si>
  <si>
    <t>RK250-7</t>
  </si>
  <si>
    <t>RK250-8</t>
  </si>
  <si>
    <t>RK250-9</t>
  </si>
  <si>
    <t>RK350</t>
  </si>
  <si>
    <t>RK350-2</t>
  </si>
  <si>
    <t>RK450</t>
  </si>
  <si>
    <t>RK450-2</t>
  </si>
  <si>
    <t>RK500</t>
  </si>
  <si>
    <t>RK500-2</t>
  </si>
  <si>
    <t>RK700</t>
  </si>
  <si>
    <t>RK700-2</t>
  </si>
  <si>
    <t>RK700-3</t>
  </si>
  <si>
    <t>LW80</t>
  </si>
  <si>
    <t>LW80M</t>
  </si>
  <si>
    <t>LW100</t>
  </si>
  <si>
    <t>LW100-1E</t>
  </si>
  <si>
    <t>LW100M</t>
  </si>
  <si>
    <t>LW100M-1E</t>
  </si>
  <si>
    <t>LW250-3</t>
  </si>
  <si>
    <t>LW250-5</t>
  </si>
  <si>
    <t>LW250M(M-2)</t>
  </si>
  <si>
    <t>GR-120N</t>
  </si>
  <si>
    <t>GR-120N-2</t>
  </si>
  <si>
    <t>GR-120NL</t>
  </si>
  <si>
    <t>GR-120NL-2</t>
  </si>
  <si>
    <t>GR-130N</t>
  </si>
  <si>
    <t>GR-130NL</t>
  </si>
  <si>
    <t>GR-160N</t>
  </si>
  <si>
    <t>GR-160N-2</t>
  </si>
  <si>
    <t>GR-160N-3</t>
  </si>
  <si>
    <t>GR-160N-4</t>
  </si>
  <si>
    <t>GR-250N</t>
  </si>
  <si>
    <t>GR-250N-2</t>
  </si>
  <si>
    <t>GR-250N-3</t>
  </si>
  <si>
    <t>GR-250N-4</t>
  </si>
  <si>
    <t>GR-300N</t>
  </si>
  <si>
    <t>GR-350N</t>
  </si>
  <si>
    <t>GR-500N</t>
  </si>
  <si>
    <t>GR-500N-2</t>
  </si>
  <si>
    <t>GR-600N</t>
  </si>
  <si>
    <t>GR-600N-2</t>
  </si>
  <si>
    <t>GR-700N</t>
  </si>
  <si>
    <t>GR-700N-2</t>
  </si>
  <si>
    <t>TR-80M</t>
  </si>
  <si>
    <t>TR-80ML</t>
  </si>
  <si>
    <t>TR-100M</t>
  </si>
  <si>
    <t>TR-100ML</t>
  </si>
  <si>
    <t>TR-160M-2</t>
  </si>
  <si>
    <t>TR-160M-3</t>
  </si>
  <si>
    <t>TR-200M-2</t>
  </si>
  <si>
    <t>TR-200M-4</t>
  </si>
  <si>
    <t>TR-200M-5</t>
  </si>
  <si>
    <t>TR-250M-4</t>
  </si>
  <si>
    <t>TR-250M-5 Pro-Fx</t>
  </si>
  <si>
    <t>TR-250M-6</t>
  </si>
  <si>
    <t>TR-250M-7</t>
  </si>
  <si>
    <t>TR-350M-3</t>
  </si>
  <si>
    <t>TR-500M(ｽｰﾊﾟ8)</t>
  </si>
  <si>
    <t>TR-500M-2 Pro-Fx</t>
  </si>
  <si>
    <t>TR-500M-3 Crevo</t>
  </si>
  <si>
    <t>KR-10H(HL)</t>
  </si>
  <si>
    <t>KR-10HL-Ⅱ</t>
  </si>
  <si>
    <t>KR-10HM(HML)</t>
  </si>
  <si>
    <t>KR-10HM-LⅡ</t>
  </si>
  <si>
    <t>KR-20(20-Ⅱ)</t>
  </si>
  <si>
    <t>KR-20H(20H-Ⅱ)</t>
  </si>
  <si>
    <t>KR-20H-Ⅲ</t>
  </si>
  <si>
    <t>KR-20H-L</t>
  </si>
  <si>
    <t>KR-22H</t>
  </si>
  <si>
    <t>KR-22H-Ⅱ</t>
  </si>
  <si>
    <t>KR-25H</t>
  </si>
  <si>
    <t>KR-25H-Ⅲ(L)</t>
  </si>
  <si>
    <t>KR-25H-F</t>
  </si>
  <si>
    <t>KR-25H-V</t>
  </si>
  <si>
    <t>KR-25H-V2(V3)</t>
  </si>
  <si>
    <t>KR-25H-V5(V6)</t>
  </si>
  <si>
    <t>KR-25H-V7</t>
  </si>
  <si>
    <t>KR-25H-V8</t>
  </si>
  <si>
    <t>KR-30H-Ⅲ</t>
  </si>
  <si>
    <t>KR-35H-Ⅲ</t>
  </si>
  <si>
    <t>KR-35H-V</t>
  </si>
  <si>
    <t>KR-45H-Ⅲ</t>
  </si>
  <si>
    <t>KR-45H-VS</t>
  </si>
  <si>
    <t>KR-50(H)</t>
  </si>
  <si>
    <t>KR-50H-F</t>
  </si>
  <si>
    <t>KR-50H-L2</t>
  </si>
  <si>
    <t>KR-50H-V(-L)</t>
  </si>
  <si>
    <t>KR-65H</t>
  </si>
  <si>
    <t>KR-70H</t>
  </si>
  <si>
    <t>KR-70H-L</t>
  </si>
  <si>
    <t>KR-70H-LM</t>
  </si>
  <si>
    <t>KR-75H</t>
  </si>
  <si>
    <t>KR-80H-F</t>
  </si>
  <si>
    <t>KRM-13H</t>
  </si>
  <si>
    <t>KRM-13H-Ⅱ</t>
  </si>
  <si>
    <t>KRM-13H-Ⅲ</t>
  </si>
  <si>
    <t>KRM-13H-F</t>
  </si>
  <si>
    <t>KRM-13HM</t>
  </si>
  <si>
    <t>KRM-13HM-Ⅱ</t>
  </si>
  <si>
    <t>KRM-13HM-Ⅲ</t>
  </si>
  <si>
    <t>KRM-13HM-F</t>
  </si>
  <si>
    <t>KRM-20H</t>
  </si>
  <si>
    <t>KRM-20H-F</t>
  </si>
  <si>
    <t>KRM-25H</t>
  </si>
  <si>
    <t>KRM-25H-Ⅱ</t>
  </si>
  <si>
    <t>KRM-35H</t>
  </si>
  <si>
    <t>KRM-35H-Ⅱ</t>
  </si>
  <si>
    <t>KRM-35H-Ⅲ</t>
  </si>
  <si>
    <t>ﾓｰﾀｸﾞﾚｰﾀﾞ_CAT</t>
  </si>
  <si>
    <t>ﾓｰﾀｸﾞﾚｰﾀﾞ_CAT</t>
    <phoneticPr fontId="3"/>
  </si>
  <si>
    <t>ﾓｰﾀｸﾞﾚｰﾀﾞ_ｺﾏﾂ</t>
  </si>
  <si>
    <t>ﾓｰﾀｸﾞﾚｰﾀﾞ_ｺﾏﾂ</t>
    <phoneticPr fontId="3"/>
  </si>
  <si>
    <t>ﾓｰﾀｸﾞﾚｰﾀﾞ_三菱</t>
  </si>
  <si>
    <t>ﾓｰﾀｸﾞﾚｰﾀﾞ_三菱</t>
    <phoneticPr fontId="3"/>
  </si>
  <si>
    <t>12M3</t>
  </si>
  <si>
    <t>14G</t>
  </si>
  <si>
    <t>14H</t>
  </si>
  <si>
    <t>14M</t>
  </si>
  <si>
    <t>16G</t>
  </si>
  <si>
    <t>16H</t>
  </si>
  <si>
    <t>16M</t>
  </si>
  <si>
    <t>GD305A-1A</t>
  </si>
  <si>
    <t>GD305A-3</t>
  </si>
  <si>
    <t>GD355A-1A</t>
  </si>
  <si>
    <t>GD355A-3</t>
  </si>
  <si>
    <t>GD405A-2A</t>
  </si>
  <si>
    <t>GD405A-3</t>
  </si>
  <si>
    <t>GD405A-3E0</t>
  </si>
  <si>
    <t>GD505A-3A</t>
  </si>
  <si>
    <t>GD505A-3AE</t>
  </si>
  <si>
    <t>GD605A-5A</t>
  </si>
  <si>
    <t>GD605A-5AE</t>
  </si>
  <si>
    <t>GD655-3</t>
  </si>
  <si>
    <t>GD655-3E0</t>
  </si>
  <si>
    <t>GD675-6</t>
  </si>
  <si>
    <t>GD705A-4A</t>
  </si>
  <si>
    <t>GD705A-4AE</t>
  </si>
  <si>
    <t>GD825A-2</t>
  </si>
  <si>
    <t>MG130</t>
  </si>
  <si>
    <t>MG230</t>
  </si>
  <si>
    <t>MG230Ⅱ</t>
  </si>
  <si>
    <t>MG230Ⅲ</t>
  </si>
  <si>
    <t>MG330</t>
  </si>
  <si>
    <t>MG330Ⅱ</t>
  </si>
  <si>
    <t>MG330Ⅲ</t>
  </si>
  <si>
    <t>MG430</t>
  </si>
  <si>
    <t>MG430Ⅱ</t>
  </si>
  <si>
    <t>MG430Ⅲ</t>
  </si>
  <si>
    <t>MG630</t>
  </si>
  <si>
    <t>ｽﾀﾋﾞﾗｲｻﾞ_路床改良用_ｺﾏﾂ</t>
    <phoneticPr fontId="3"/>
  </si>
  <si>
    <t>ｽﾀﾋﾞﾗｲｻﾞ_路床改良用_範多</t>
  </si>
  <si>
    <t>ｽﾀﾋﾞﾗｲｻﾞ_路床改良用_範多</t>
    <phoneticPr fontId="3"/>
  </si>
  <si>
    <t>CS210</t>
  </si>
  <si>
    <t>CS210-1E</t>
  </si>
  <si>
    <t>CS360-2</t>
  </si>
  <si>
    <t>CS360-2E0</t>
  </si>
  <si>
    <t>CS360SD-2</t>
  </si>
  <si>
    <t>CS360SD-2E0</t>
  </si>
  <si>
    <t>HCS500</t>
  </si>
  <si>
    <t>ｽﾀﾋﾞﾗｲｻﾞ_路盤再生用_BOMAG</t>
    <rPh sb="9" eb="11">
      <t>ロバン</t>
    </rPh>
    <rPh sb="11" eb="13">
      <t>サイセイ</t>
    </rPh>
    <phoneticPr fontId="3"/>
  </si>
  <si>
    <t>ｽﾀﾋﾞﾗｲｻﾞ_路盤再生用_CAT</t>
  </si>
  <si>
    <t>ｽﾀﾋﾞﾗｲｻﾞ_路盤再生用_CAT</t>
    <phoneticPr fontId="3"/>
  </si>
  <si>
    <t>ｽﾀﾋﾞﾗｲｻﾞ_路盤再生用_Wirtgen</t>
  </si>
  <si>
    <t>ｽﾀﾋﾞﾗｲｻﾞ_路盤再生用_Wirtgen</t>
    <phoneticPr fontId="3"/>
  </si>
  <si>
    <t>ｽﾀﾋﾞﾗｲｻﾞ_路盤再生用_ｺﾏﾂ</t>
    <phoneticPr fontId="3"/>
  </si>
  <si>
    <t>ｽﾀﾋﾞﾗｲｻﾞ_路盤再生用_ｻｶｲ</t>
  </si>
  <si>
    <t>ｽﾀﾋﾞﾗｲｻﾞ_路盤再生用_ｻｶｲ</t>
    <phoneticPr fontId="3"/>
  </si>
  <si>
    <t>MPH120R</t>
  </si>
  <si>
    <t>MPH120S</t>
  </si>
  <si>
    <t>MPH122-2</t>
  </si>
  <si>
    <t>SS-250B</t>
  </si>
  <si>
    <t>2200CR</t>
  </si>
  <si>
    <t>RACO350</t>
  </si>
  <si>
    <t>WR2000</t>
  </si>
  <si>
    <t>WR2400</t>
  </si>
  <si>
    <t>WR2500</t>
  </si>
  <si>
    <t>WR2500S</t>
  </si>
  <si>
    <t>WR4200</t>
  </si>
  <si>
    <t>GS360-2</t>
  </si>
  <si>
    <t>GS500-1</t>
  </si>
  <si>
    <t>PM500</t>
  </si>
  <si>
    <t>PM550</t>
  </si>
  <si>
    <t>ﾛｰﾄﾞﾛｰﾗ_ﾏｶﾀﾞﾑ_BOMAG</t>
  </si>
  <si>
    <t>ﾛｰﾄﾞﾛｰﾗ_ﾏｶﾀﾞﾑ_BOMAG</t>
    <phoneticPr fontId="3"/>
  </si>
  <si>
    <t>ﾛｰﾄﾞﾛｰﾗ_ﾏｶﾀﾞﾑ_KCM</t>
  </si>
  <si>
    <t>ﾛｰﾄﾞﾛｰﾗ_ﾏｶﾀﾞﾑ_KCM</t>
    <phoneticPr fontId="3"/>
  </si>
  <si>
    <t>ﾛｰﾄﾞﾛｰﾗ_ﾏｶﾀﾞﾑ_ｻｶｲ</t>
    <phoneticPr fontId="3"/>
  </si>
  <si>
    <t>ﾛｰﾄﾞﾛｰﾗ_ﾏｶﾀﾞﾑ_住友</t>
  </si>
  <si>
    <t>ﾛｰﾄﾞﾛｰﾗ_ﾏｶﾀﾞﾑ_住友</t>
    <phoneticPr fontId="3"/>
  </si>
  <si>
    <t>ﾛｰﾄﾞﾛｰﾗ_ﾏｶﾀﾞﾑ_日立</t>
  </si>
  <si>
    <t>ﾛｰﾄﾞﾛｰﾗ_ﾏｶﾀﾞﾑ_日立</t>
    <phoneticPr fontId="3"/>
  </si>
  <si>
    <t>BM12A</t>
  </si>
  <si>
    <t>BM12B</t>
  </si>
  <si>
    <t>K12A</t>
  </si>
  <si>
    <t>K12B</t>
  </si>
  <si>
    <t>R2</t>
  </si>
  <si>
    <t>R2-2</t>
  </si>
  <si>
    <t>R2-4</t>
  </si>
  <si>
    <t>HM120K</t>
  </si>
  <si>
    <t>HM120K-2</t>
  </si>
  <si>
    <t>HM120K-3</t>
  </si>
  <si>
    <t>HM125H</t>
  </si>
  <si>
    <t>HM125H-2</t>
  </si>
  <si>
    <t>HM125H-3</t>
  </si>
  <si>
    <t>CS125</t>
  </si>
  <si>
    <t>CS125-3</t>
  </si>
  <si>
    <t>RS120-C</t>
  </si>
  <si>
    <t>ZC125M-5</t>
  </si>
  <si>
    <t>ﾛｰﾄﾞﾛｰﾗ_振動ﾏｶﾀﾞﾑ_ｻｶｲ</t>
    <rPh sb="8" eb="10">
      <t>シンドウ</t>
    </rPh>
    <phoneticPr fontId="3"/>
  </si>
  <si>
    <t>MW700</t>
  </si>
  <si>
    <t>ﾀｲﾔﾛｰﾗ_普通_BOMAG</t>
    <rPh sb="7" eb="9">
      <t>フツウ</t>
    </rPh>
    <phoneticPr fontId="3"/>
  </si>
  <si>
    <t>ﾀｲﾔﾛｰﾗ_普通_CAT</t>
  </si>
  <si>
    <t>ﾀｲﾔﾛｰﾗ_普通_CAT</t>
    <phoneticPr fontId="3"/>
  </si>
  <si>
    <t>ﾀｲﾔﾛｰﾗ_普通_HAMM</t>
  </si>
  <si>
    <t>ﾀｲﾔﾛｰﾗ_普通_HAMM</t>
    <phoneticPr fontId="3"/>
  </si>
  <si>
    <t>ﾀｲﾔﾛｰﾗ_普通_KCM</t>
  </si>
  <si>
    <t>ﾀｲﾔﾛｰﾗ_普通_KCM</t>
    <phoneticPr fontId="3"/>
  </si>
  <si>
    <t>ﾀｲﾔﾛｰﾗ_普通_ｺﾏﾂ</t>
  </si>
  <si>
    <t>ﾀｲﾔﾛｰﾗ_普通_ｺﾏﾂ</t>
    <phoneticPr fontId="3"/>
  </si>
  <si>
    <t>ﾀｲﾔﾛｰﾗ_普通_ｻｶｲ</t>
    <phoneticPr fontId="3"/>
  </si>
  <si>
    <t>ﾀｲﾔﾛｰﾗ_普通_住友</t>
  </si>
  <si>
    <t>ﾀｲﾔﾛｰﾗ_普通_住友</t>
    <phoneticPr fontId="3"/>
  </si>
  <si>
    <t>ﾀｲﾔﾛｰﾗ_普通_日立</t>
  </si>
  <si>
    <t>ﾀｲﾔﾛｰﾗ_普通_日立</t>
    <phoneticPr fontId="3"/>
  </si>
  <si>
    <t>BW3R</t>
  </si>
  <si>
    <t>BW3R-3</t>
  </si>
  <si>
    <t>BW20A(WA)</t>
  </si>
  <si>
    <t>BW20B(WB)</t>
  </si>
  <si>
    <t>PF-290B</t>
  </si>
  <si>
    <t>GRW5</t>
  </si>
  <si>
    <t>GRW10</t>
  </si>
  <si>
    <t>GRW15</t>
  </si>
  <si>
    <t>GRW18</t>
  </si>
  <si>
    <t>GRW280</t>
  </si>
  <si>
    <t>HD14TT</t>
  </si>
  <si>
    <t>HD150TT</t>
  </si>
  <si>
    <t>K20A</t>
  </si>
  <si>
    <t>K20B</t>
  </si>
  <si>
    <t>JW30</t>
  </si>
  <si>
    <t>JW30-2</t>
  </si>
  <si>
    <t>JW30-2E0</t>
  </si>
  <si>
    <t>JW200(210)</t>
  </si>
  <si>
    <t>JW200(210)-2</t>
  </si>
  <si>
    <t>JW215</t>
  </si>
  <si>
    <t>T2</t>
  </si>
  <si>
    <t>T2-1</t>
  </si>
  <si>
    <t>T600(C)</t>
  </si>
  <si>
    <t>TS160</t>
  </si>
  <si>
    <t>TS160-2</t>
  </si>
  <si>
    <t>TS200</t>
  </si>
  <si>
    <t>TS600(C)</t>
  </si>
  <si>
    <t>TS650(C)</t>
  </si>
  <si>
    <t>TZ600</t>
  </si>
  <si>
    <t>TZ700</t>
  </si>
  <si>
    <t>TZ701</t>
  </si>
  <si>
    <t>TZ701-1</t>
  </si>
  <si>
    <t>TZ703</t>
  </si>
  <si>
    <t>TZ704</t>
  </si>
  <si>
    <t>HN200</t>
  </si>
  <si>
    <t>HN200-2</t>
  </si>
  <si>
    <t>HN200-3</t>
  </si>
  <si>
    <t>HN210</t>
  </si>
  <si>
    <t>HN220-2</t>
  </si>
  <si>
    <t>HN220-3</t>
  </si>
  <si>
    <t>HN220-5</t>
  </si>
  <si>
    <t>CP03</t>
  </si>
  <si>
    <t>CP202</t>
  </si>
  <si>
    <t>CP210</t>
  </si>
  <si>
    <t>CP220-3</t>
  </si>
  <si>
    <t>RT30</t>
  </si>
  <si>
    <t>RT200</t>
  </si>
  <si>
    <t>ZC220P-5</t>
  </si>
  <si>
    <t>ZC220P-6</t>
  </si>
  <si>
    <t>ﾀｲﾔﾛｰﾗ_振動_ｻｶｲ</t>
    <rPh sb="7" eb="9">
      <t>シンドウ</t>
    </rPh>
    <phoneticPr fontId="3"/>
  </si>
  <si>
    <t>GW750</t>
  </si>
  <si>
    <t>GW750-2</t>
  </si>
  <si>
    <t>GW751</t>
  </si>
  <si>
    <t>振動ﾛｰﾗ舗装用_ﾀﾝﾃﾞﾑ_BOMAG</t>
  </si>
  <si>
    <t>振動ﾛｰﾗ舗装用_ﾀﾝﾃﾞﾑ_BOMAG</t>
    <phoneticPr fontId="3"/>
  </si>
  <si>
    <t>振動ﾛｰﾗ舗装用_ﾀﾝﾃﾞﾑ_CAT</t>
  </si>
  <si>
    <t>振動ﾛｰﾗ舗装用_ﾀﾝﾃﾞﾑ_CAT</t>
    <phoneticPr fontId="3"/>
  </si>
  <si>
    <t>振動ﾛｰﾗ舗装用_ﾀﾝﾃﾞﾑ_DYNAPAC</t>
  </si>
  <si>
    <t>振動ﾛｰﾗ舗装用_ﾀﾝﾃﾞﾑ_DYNAPAC</t>
    <phoneticPr fontId="3"/>
  </si>
  <si>
    <t>振動ﾛｰﾗ舗装用_ﾀﾝﾃﾞﾑ_HAMM</t>
  </si>
  <si>
    <t>振動ﾛｰﾗ舗装用_ﾀﾝﾃﾞﾑ_HAMM</t>
    <phoneticPr fontId="3"/>
  </si>
  <si>
    <t>振動ﾛｰﾗ舗装用_ﾀﾝﾃﾞﾑ_KCM</t>
  </si>
  <si>
    <t>振動ﾛｰﾗ舗装用_ﾀﾝﾃﾞﾑ_KCM</t>
    <phoneticPr fontId="3"/>
  </si>
  <si>
    <t>振動ﾛｰﾗ舗装用_ﾀﾝﾃﾞﾑ_ｺﾏﾂ</t>
  </si>
  <si>
    <t>振動ﾛｰﾗ舗装用_ﾀﾝﾃﾞﾑ_ｺﾏﾂ</t>
    <phoneticPr fontId="3"/>
  </si>
  <si>
    <t>振動ﾛｰﾗ舗装用_ﾀﾝﾃﾞﾑ_ｻｶｲ</t>
  </si>
  <si>
    <t>振動ﾛｰﾗ舗装用_ﾀﾝﾃﾞﾑ_ｻｶｲ</t>
    <phoneticPr fontId="3"/>
  </si>
  <si>
    <t>振動ﾛｰﾗ舗装用_ﾀﾝﾃﾞﾑ_住友</t>
  </si>
  <si>
    <t>振動ﾛｰﾗ舗装用_ﾀﾝﾃﾞﾑ_住友</t>
    <phoneticPr fontId="3"/>
  </si>
  <si>
    <t>振動ﾛｰﾗ舗装用_ﾀﾝﾃﾞﾑ_日立</t>
  </si>
  <si>
    <t>振動ﾛｰﾗ舗装用_ﾀﾝﾃﾞﾑ_日立</t>
    <phoneticPr fontId="3"/>
  </si>
  <si>
    <t>振動ﾛｰﾗ舗装用_ﾀﾝﾃﾞﾑ_明和製作所</t>
  </si>
  <si>
    <t>振動ﾛｰﾗ舗装用_ﾀﾝﾃﾞﾑ_明和製作所</t>
    <phoneticPr fontId="3"/>
  </si>
  <si>
    <t>BW80AD-2</t>
  </si>
  <si>
    <t>BW115AD</t>
  </si>
  <si>
    <t>BW115AD-2</t>
  </si>
  <si>
    <t>BW115AD-3</t>
  </si>
  <si>
    <t>BW123AD</t>
  </si>
  <si>
    <t>BW131AD</t>
  </si>
  <si>
    <t>BW131AD-2</t>
  </si>
  <si>
    <t>BW131AD-3</t>
  </si>
  <si>
    <t>BW180AD</t>
  </si>
  <si>
    <t>CB-334D</t>
  </si>
  <si>
    <t>CB-334E</t>
  </si>
  <si>
    <t>CC102Ⅱ</t>
  </si>
  <si>
    <t>CC103</t>
  </si>
  <si>
    <t>CC122Ⅱ</t>
  </si>
  <si>
    <t>CC135-3</t>
  </si>
  <si>
    <t>CC135-3A</t>
  </si>
  <si>
    <t>CC143</t>
  </si>
  <si>
    <t>CC150-3</t>
  </si>
  <si>
    <t>CC150-3A</t>
  </si>
  <si>
    <t>CC222</t>
  </si>
  <si>
    <t>CC232</t>
  </si>
  <si>
    <t>CC422</t>
  </si>
  <si>
    <t>CC501</t>
  </si>
  <si>
    <t>CC522</t>
  </si>
  <si>
    <t>HD8VV</t>
  </si>
  <si>
    <t>HD10VV</t>
  </si>
  <si>
    <t>HD12VV</t>
  </si>
  <si>
    <t>HD13VV</t>
  </si>
  <si>
    <t>HD14VV</t>
  </si>
  <si>
    <t>HD70</t>
  </si>
  <si>
    <t>HD75</t>
  </si>
  <si>
    <t>KV3SB</t>
  </si>
  <si>
    <t>KV4SA</t>
  </si>
  <si>
    <t>KV4SB</t>
  </si>
  <si>
    <t>JV25(D)W-2</t>
  </si>
  <si>
    <t>JV25DW-6</t>
  </si>
  <si>
    <t>JV40DW-3E(-5)</t>
  </si>
  <si>
    <t>JV40DW-6</t>
  </si>
  <si>
    <t>SG350</t>
  </si>
  <si>
    <t>SW200</t>
  </si>
  <si>
    <t>SW230</t>
  </si>
  <si>
    <t>SW250</t>
  </si>
  <si>
    <t>SW350</t>
  </si>
  <si>
    <t>SW352</t>
  </si>
  <si>
    <t>SW354</t>
  </si>
  <si>
    <t>SW500(A)</t>
  </si>
  <si>
    <t>SW502(S)</t>
  </si>
  <si>
    <t>SW650</t>
  </si>
  <si>
    <t>SW650B</t>
  </si>
  <si>
    <t>SW651</t>
  </si>
  <si>
    <t>SW651B</t>
  </si>
  <si>
    <t>SW652</t>
  </si>
  <si>
    <t>SW652B</t>
  </si>
  <si>
    <t>SW654</t>
  </si>
  <si>
    <t>SW654B</t>
  </si>
  <si>
    <t>SW750</t>
  </si>
  <si>
    <t>SW750B</t>
  </si>
  <si>
    <t>HW30VSH-3(-5)</t>
  </si>
  <si>
    <t>HW30VSH-6</t>
  </si>
  <si>
    <t>HW41VS</t>
  </si>
  <si>
    <t>HW41VSH-3(-5)</t>
  </si>
  <si>
    <t>HW41VSH-6</t>
  </si>
  <si>
    <t>HW70VSK</t>
  </si>
  <si>
    <t>RV30-3</t>
  </si>
  <si>
    <t>RV35-3</t>
  </si>
  <si>
    <t>RV45-3</t>
  </si>
  <si>
    <t>RV75P(S)</t>
  </si>
  <si>
    <t>ZC35T-1(-3)</t>
  </si>
  <si>
    <t>ZC35T-5</t>
  </si>
  <si>
    <t>ZC50T-1(-3)</t>
  </si>
  <si>
    <t>ZC50T-5</t>
  </si>
  <si>
    <t>MGS-10M</t>
  </si>
  <si>
    <t>振動ﾛｰﾗ舗装用_ﾀﾝﾃﾞﾑ水平振動式_BOMAG</t>
    <rPh sb="14" eb="16">
      <t>スイヘイ</t>
    </rPh>
    <rPh sb="16" eb="18">
      <t>シンドウ</t>
    </rPh>
    <rPh sb="18" eb="19">
      <t>シキ</t>
    </rPh>
    <phoneticPr fontId="3"/>
  </si>
  <si>
    <t>振動ﾛｰﾗ舗装用_ﾀﾝﾃﾞﾑ水平振動式_HAMM</t>
  </si>
  <si>
    <t>振動ﾛｰﾗ舗装用_ﾀﾝﾃﾞﾑ水平振動式_HAMM</t>
    <phoneticPr fontId="3"/>
  </si>
  <si>
    <t>振動ﾛｰﾗ舗装用_ﾀﾝﾃﾞﾑ水平振動式_ｻｶｲ</t>
  </si>
  <si>
    <t>振動ﾛｰﾗ舗装用_ﾀﾝﾃﾞﾑ水平振動式_ｻｶｲ</t>
    <phoneticPr fontId="3"/>
  </si>
  <si>
    <t>BW141AD-2</t>
  </si>
  <si>
    <t>BW141AD-4</t>
  </si>
  <si>
    <t>BW144AD-2</t>
  </si>
  <si>
    <t>BW151AD-2</t>
  </si>
  <si>
    <t>BW151AD-4</t>
  </si>
  <si>
    <t>BW154AD-4</t>
  </si>
  <si>
    <t>BW161AD</t>
  </si>
  <si>
    <t>DV06V Super</t>
  </si>
  <si>
    <t>HD070V</t>
  </si>
  <si>
    <t>HD075V</t>
  </si>
  <si>
    <t>SW651ND</t>
  </si>
  <si>
    <t>SW652ND</t>
  </si>
  <si>
    <t>SW654ND</t>
  </si>
  <si>
    <t>振動ﾛｰﾗ舗装用_ｺﾝﾊﾞｲﾝﾄﾞ_BOMAG</t>
  </si>
  <si>
    <t>振動ﾛｰﾗ舗装用_ｺﾝﾊﾞｲﾝﾄﾞ_BOMAG</t>
    <phoneticPr fontId="3"/>
  </si>
  <si>
    <t>振動ﾛｰﾗ舗装用_ｺﾝﾊﾞｲﾝﾄﾞ_CAT</t>
  </si>
  <si>
    <t>振動ﾛｰﾗ舗装用_ｺﾝﾊﾞｲﾝﾄﾞ_CAT</t>
    <phoneticPr fontId="3"/>
  </si>
  <si>
    <t>振動ﾛｰﾗ舗装用_ｺﾝﾊﾞｲﾝﾄﾞ_DYNAPAC</t>
  </si>
  <si>
    <t>振動ﾛｰﾗ舗装用_ｺﾝﾊﾞｲﾝﾄﾞ_DYNAPAC</t>
    <phoneticPr fontId="3"/>
  </si>
  <si>
    <t>振動ﾛｰﾗ舗装用_ｺﾝﾊﾞｲﾝﾄﾞ_HAMM</t>
  </si>
  <si>
    <t>振動ﾛｰﾗ舗装用_ｺﾝﾊﾞｲﾝﾄﾞ_HAMM</t>
    <phoneticPr fontId="3"/>
  </si>
  <si>
    <t>振動ﾛｰﾗ舗装用_ｺﾝﾊﾞｲﾝﾄﾞ_KCM</t>
  </si>
  <si>
    <t>振動ﾛｰﾗ舗装用_ｺﾝﾊﾞｲﾝﾄﾞ_KCM</t>
    <phoneticPr fontId="3"/>
  </si>
  <si>
    <t>振動ﾛｰﾗ舗装用_ｺﾝﾊﾞｲﾝﾄﾞ_ｺﾏﾂ</t>
  </si>
  <si>
    <t>振動ﾛｰﾗ舗装用_ｺﾝﾊﾞｲﾝﾄﾞ_ｺﾏﾂ</t>
    <phoneticPr fontId="3"/>
  </si>
  <si>
    <t>振動ﾛｰﾗ舗装用_ｺﾝﾊﾞｲﾝﾄﾞ_ｻｶｲ</t>
  </si>
  <si>
    <t>振動ﾛｰﾗ舗装用_ｺﾝﾊﾞｲﾝﾄﾞ_ｻｶｲ</t>
    <phoneticPr fontId="3"/>
  </si>
  <si>
    <t>振動ﾛｰﾗ舗装用_ｺﾝﾊﾞｲﾝﾄﾞ_住友</t>
  </si>
  <si>
    <t>振動ﾛｰﾗ舗装用_ｺﾝﾊﾞｲﾝﾄﾞ_住友</t>
    <phoneticPr fontId="3"/>
  </si>
  <si>
    <t>振動ﾛｰﾗ舗装用_ｺﾝﾊﾞｲﾝﾄﾞ_日立</t>
  </si>
  <si>
    <t>振動ﾛｰﾗ舗装用_ｺﾝﾊﾞｲﾝﾄﾞ_日立</t>
    <phoneticPr fontId="3"/>
  </si>
  <si>
    <t>振動ﾛｰﾗ舗装用_ｺﾝﾊﾞｲﾝﾄﾞ_明和製作所</t>
  </si>
  <si>
    <t>振動ﾛｰﾗ舗装用_ｺﾝﾊﾞｲﾝﾄﾞ_明和製作所</t>
    <phoneticPr fontId="3"/>
  </si>
  <si>
    <t>BW90AC-2</t>
  </si>
  <si>
    <t>BW110AC-2</t>
  </si>
  <si>
    <t>BW115AC-2</t>
  </si>
  <si>
    <t>BW115AC-3</t>
  </si>
  <si>
    <t>BW115AC-5</t>
  </si>
  <si>
    <t>BW131ACW-2</t>
  </si>
  <si>
    <t>BW131ACW-3</t>
  </si>
  <si>
    <t>BW131ACW-5</t>
  </si>
  <si>
    <t>BW144AC-2</t>
  </si>
  <si>
    <t>BW161AC-2</t>
  </si>
  <si>
    <t>CB-335D</t>
  </si>
  <si>
    <t>CB-335E</t>
  </si>
  <si>
    <t>CC135C</t>
  </si>
  <si>
    <t>CC135C-3A</t>
  </si>
  <si>
    <t>CC142C</t>
  </si>
  <si>
    <t>CC143C(CW)</t>
  </si>
  <si>
    <t>CC150C(CW)</t>
  </si>
  <si>
    <t>CC150C(CW)-2,3</t>
  </si>
  <si>
    <t>CC150C-3A</t>
  </si>
  <si>
    <t>CC222/232</t>
  </si>
  <si>
    <t>HD10VT</t>
  </si>
  <si>
    <t>HD12VT</t>
  </si>
  <si>
    <t>HD13VT</t>
  </si>
  <si>
    <t>HD14VT</t>
  </si>
  <si>
    <t>KV3WA</t>
  </si>
  <si>
    <t>KV3WB</t>
  </si>
  <si>
    <t>KV4B</t>
  </si>
  <si>
    <t>KV4WA</t>
  </si>
  <si>
    <t>JV25CW-2(-3)</t>
  </si>
  <si>
    <t>JV25CW-6</t>
  </si>
  <si>
    <t>JV40CW-3E(-5)</t>
  </si>
  <si>
    <t>JV40CW-6</t>
  </si>
  <si>
    <t>TW200</t>
  </si>
  <si>
    <t>TW230</t>
  </si>
  <si>
    <t>TW250</t>
  </si>
  <si>
    <t>TW350</t>
  </si>
  <si>
    <t>TW352</t>
  </si>
  <si>
    <t>TW354</t>
  </si>
  <si>
    <t>TW500</t>
  </si>
  <si>
    <t>TW502</t>
  </si>
  <si>
    <t>TW504</t>
  </si>
  <si>
    <t>TW650</t>
  </si>
  <si>
    <t>TW750</t>
  </si>
  <si>
    <t>HW30VW-1(-3)</t>
  </si>
  <si>
    <t>HW30VW-5(B)</t>
  </si>
  <si>
    <t>HW30VWH-2(-3,-5)</t>
  </si>
  <si>
    <t>HW30VWH-6</t>
  </si>
  <si>
    <t>HW41VC(VW)-5</t>
  </si>
  <si>
    <t>HW41VWH-2</t>
  </si>
  <si>
    <t>HW41VWH-3(-5)</t>
  </si>
  <si>
    <t>HW41VWH-6</t>
  </si>
  <si>
    <t>RC30-3</t>
  </si>
  <si>
    <t>RC35-3</t>
  </si>
  <si>
    <t>RC(RV)45-3</t>
  </si>
  <si>
    <t>ZC35C-1(-3)</t>
  </si>
  <si>
    <t>ZC35C-5</t>
  </si>
  <si>
    <t>ZC50C-1(-3)</t>
  </si>
  <si>
    <t>ZC50C-5</t>
  </si>
  <si>
    <t>MUC-250</t>
  </si>
  <si>
    <t>MUC-401</t>
  </si>
  <si>
    <t>振動ﾛｰﾗ土工用_BOMAG</t>
  </si>
  <si>
    <t>振動ﾛｰﾗ土工用_BOMAG</t>
    <phoneticPr fontId="3"/>
  </si>
  <si>
    <t>振動ﾛｰﾗ土工用_CAT</t>
  </si>
  <si>
    <t>振動ﾛｰﾗ土工用_CAT</t>
    <phoneticPr fontId="3"/>
  </si>
  <si>
    <t>振動ﾛｰﾗ土工用_DYNAPAC</t>
  </si>
  <si>
    <t>振動ﾛｰﾗ土工用_DYNAPAC</t>
    <phoneticPr fontId="3"/>
  </si>
  <si>
    <t>振動ﾛｰﾗ土工用_HAMM</t>
  </si>
  <si>
    <t>振動ﾛｰﾗ土工用_HAMM</t>
    <phoneticPr fontId="3"/>
  </si>
  <si>
    <t>振動ﾛｰﾗ土工用_KCM</t>
  </si>
  <si>
    <t>振動ﾛｰﾗ土工用_KCM</t>
    <phoneticPr fontId="3"/>
  </si>
  <si>
    <t>振動ﾛｰﾗ土工用_ｺﾏﾂ</t>
  </si>
  <si>
    <t>振動ﾛｰﾗ土工用_ｺﾏﾂ</t>
    <phoneticPr fontId="3"/>
  </si>
  <si>
    <t>振動ﾛｰﾗ土工用_ｻｶｲ</t>
  </si>
  <si>
    <t>振動ﾛｰﾗ土工用_ｻｶｲ</t>
    <phoneticPr fontId="3"/>
  </si>
  <si>
    <t>振動ﾛｰﾗ土工用_日立</t>
  </si>
  <si>
    <t>振動ﾛｰﾗ土工用_日立</t>
    <phoneticPr fontId="3"/>
  </si>
  <si>
    <t>BW211D-4</t>
  </si>
  <si>
    <t>BW212D-3</t>
  </si>
  <si>
    <t>BW212D-5</t>
  </si>
  <si>
    <t>BW213DH-4</t>
  </si>
  <si>
    <t>BW216D-3</t>
  </si>
  <si>
    <t>BW216DH-4</t>
  </si>
  <si>
    <t>BW219DH-4</t>
  </si>
  <si>
    <t>BW224DH-4</t>
  </si>
  <si>
    <t>CS(CP)433E</t>
  </si>
  <si>
    <t>CS(CP)563D</t>
  </si>
  <si>
    <t>CS(CP)563E</t>
  </si>
  <si>
    <t>CS583E</t>
  </si>
  <si>
    <t>CA252D</t>
  </si>
  <si>
    <t>CA512D</t>
  </si>
  <si>
    <t>CA602D</t>
  </si>
  <si>
    <t>3410/3410P</t>
  </si>
  <si>
    <t>3411/3411P</t>
  </si>
  <si>
    <t>3412/3412P</t>
  </si>
  <si>
    <t>3516/3516P</t>
  </si>
  <si>
    <t>3520/3520P</t>
  </si>
  <si>
    <t>3625HT</t>
  </si>
  <si>
    <t>KV10DA</t>
  </si>
  <si>
    <t>JV100WA-2</t>
  </si>
  <si>
    <t>SV160D/T</t>
  </si>
  <si>
    <t>SV200D/T</t>
  </si>
  <si>
    <t>SV510D/T</t>
  </si>
  <si>
    <t>SV512D/T</t>
  </si>
  <si>
    <t>SV513D/T</t>
  </si>
  <si>
    <t>SV900D/T</t>
  </si>
  <si>
    <t>SV512DV(TV)</t>
  </si>
  <si>
    <t>SV900DV(TV)</t>
  </si>
  <si>
    <t>SV900DV(TV)-1</t>
  </si>
  <si>
    <t>RA100D</t>
  </si>
  <si>
    <t>RA150D-2</t>
  </si>
  <si>
    <t>ｱｽﾌｧﾙﾄﾌｨﾆｯｼｬ_ｸﾛｰﾗ_ABG</t>
  </si>
  <si>
    <t>ｱｽﾌｧﾙﾄﾌｨﾆｯｼｬ_ｸﾛｰﾗ_ABG</t>
    <phoneticPr fontId="3"/>
  </si>
  <si>
    <t>ｱｽﾌｧﾙﾄﾌｨﾆｯｼｬ_ｸﾛｰﾗ_CAT</t>
  </si>
  <si>
    <t>ｱｽﾌｧﾙﾄﾌｨﾆｯｼｬ_ｸﾛｰﾗ_CAT</t>
    <phoneticPr fontId="3"/>
  </si>
  <si>
    <t>ｱｽﾌｧﾙﾄﾌｨﾆｯｼｬ_ｸﾛｰﾗ_DYNAPAC</t>
  </si>
  <si>
    <t>ｱｽﾌｧﾙﾄﾌｨﾆｯｼｬ_ｸﾛｰﾗ_DYNAPAC</t>
    <phoneticPr fontId="3"/>
  </si>
  <si>
    <t>ｱｽﾌｧﾙﾄﾌｨﾆｯｼｬ_ｸﾛｰﾗ_Vogele</t>
  </si>
  <si>
    <t>ｱｽﾌｧﾙﾄﾌｨﾆｯｼｬ_ｸﾛｰﾗ_Vogele</t>
    <phoneticPr fontId="3"/>
  </si>
  <si>
    <t>ｱｽﾌｧﾙﾄﾌｨﾆｯｼｬ_ｸﾛｰﾗ_ｻｶｲ</t>
  </si>
  <si>
    <t>ｱｽﾌｧﾙﾄﾌｨﾆｯｼｬ_ｸﾛｰﾗ_ｻｶｲ</t>
    <phoneticPr fontId="3"/>
  </si>
  <si>
    <t>ｱｽﾌｧﾙﾄﾌｨﾆｯｼｬ_ｸﾛｰﾗ_住友</t>
  </si>
  <si>
    <t>ｱｽﾌｧﾙﾄﾌｨﾆｯｼｬ_ｸﾛｰﾗ_住友</t>
    <phoneticPr fontId="3"/>
  </si>
  <si>
    <t>ｱｽﾌｧﾙﾄﾌｨﾆｯｼｬ_ｸﾛｰﾗ_範多</t>
  </si>
  <si>
    <t>ｱｽﾌｧﾙﾄﾌｨﾆｯｼｬ_ｸﾛｰﾗ_範多</t>
    <phoneticPr fontId="3"/>
  </si>
  <si>
    <t>ABG2820</t>
  </si>
  <si>
    <t>ABG5820</t>
  </si>
  <si>
    <t>ABG6820</t>
  </si>
  <si>
    <t>ABG7820</t>
  </si>
  <si>
    <t>ABG8820</t>
  </si>
  <si>
    <t>ABG9820</t>
  </si>
  <si>
    <t>MF24B-Ⅱ</t>
  </si>
  <si>
    <t>MF24D</t>
  </si>
  <si>
    <t>MF31D</t>
  </si>
  <si>
    <t>MF35D</t>
  </si>
  <si>
    <t>MF41D</t>
  </si>
  <si>
    <t>MF43D</t>
  </si>
  <si>
    <t>MF61E</t>
  </si>
  <si>
    <t>SP61</t>
  </si>
  <si>
    <t>DF65C</t>
  </si>
  <si>
    <t>SD115C</t>
  </si>
  <si>
    <t>SD135C</t>
  </si>
  <si>
    <t>DF145CS</t>
  </si>
  <si>
    <t>S-600</t>
  </si>
  <si>
    <t>S-800</t>
  </si>
  <si>
    <t>S-1100-2</t>
  </si>
  <si>
    <t>S-1300-2</t>
  </si>
  <si>
    <t>S-1600</t>
  </si>
  <si>
    <t>S-1600-1</t>
  </si>
  <si>
    <t>S-1600-2</t>
  </si>
  <si>
    <t>S-1800</t>
  </si>
  <si>
    <t>S-1800-2</t>
  </si>
  <si>
    <t>S-1800SF</t>
  </si>
  <si>
    <t>S-1900</t>
  </si>
  <si>
    <t>S-1900-2</t>
  </si>
  <si>
    <t>S-2100</t>
  </si>
  <si>
    <t>S-2100-2</t>
  </si>
  <si>
    <t>S-2500</t>
  </si>
  <si>
    <t>S-3000-2</t>
  </si>
  <si>
    <t>PT250</t>
  </si>
  <si>
    <t>PT310</t>
  </si>
  <si>
    <t>HA14C</t>
  </si>
  <si>
    <t>HA14C-5B</t>
  </si>
  <si>
    <t>HA18C</t>
  </si>
  <si>
    <t>HA18C-5B</t>
  </si>
  <si>
    <t>HA25C-2</t>
  </si>
  <si>
    <t>HA31C-2～5</t>
  </si>
  <si>
    <t>HA44C</t>
  </si>
  <si>
    <t>HA45C</t>
  </si>
  <si>
    <t>HA45C-7</t>
  </si>
  <si>
    <t>HA60C-1､3</t>
  </si>
  <si>
    <t>HA60C-5</t>
  </si>
  <si>
    <t>HA60C-7(V,TV)</t>
  </si>
  <si>
    <t>HA60C-8(V,TV)</t>
  </si>
  <si>
    <t>HA90C-2</t>
  </si>
  <si>
    <t>HB1430C-5B</t>
  </si>
  <si>
    <t>HB1432C-5B</t>
  </si>
  <si>
    <t>HB1740C-5B</t>
  </si>
  <si>
    <t>HB1741C-5B</t>
  </si>
  <si>
    <t>HB2045C</t>
  </si>
  <si>
    <t>HB2045C-2</t>
  </si>
  <si>
    <t>HB2045C-5B</t>
  </si>
  <si>
    <t>HB2345C</t>
  </si>
  <si>
    <t>HB2345C-5B</t>
  </si>
  <si>
    <t>HB25C-2</t>
  </si>
  <si>
    <t>HB25C-5B</t>
  </si>
  <si>
    <t>HB30C-3</t>
  </si>
  <si>
    <t>HB31C-1～5</t>
  </si>
  <si>
    <t>HB31C-5B</t>
  </si>
  <si>
    <t>HB40C-2～5</t>
  </si>
  <si>
    <t>HB40C-5B</t>
  </si>
  <si>
    <t>HB43C-3</t>
  </si>
  <si>
    <t>F14C</t>
  </si>
  <si>
    <t>F14C3</t>
  </si>
  <si>
    <t>F18C</t>
  </si>
  <si>
    <t>F18C3</t>
  </si>
  <si>
    <t>F25C2</t>
  </si>
  <si>
    <t>F31C2､3</t>
  </si>
  <si>
    <t>F31C5</t>
  </si>
  <si>
    <t>F40C</t>
  </si>
  <si>
    <t>F45C</t>
  </si>
  <si>
    <t>F45C3</t>
  </si>
  <si>
    <t>F45CJ</t>
  </si>
  <si>
    <t>F45CJ3</t>
  </si>
  <si>
    <t>F60C</t>
  </si>
  <si>
    <t>F60C3</t>
  </si>
  <si>
    <t>F1430C</t>
  </si>
  <si>
    <t>F1430C3</t>
  </si>
  <si>
    <t>F1432C3</t>
  </si>
  <si>
    <t>F1740C2</t>
  </si>
  <si>
    <t>F1740C2B</t>
  </si>
  <si>
    <t>F1942</t>
  </si>
  <si>
    <t>F1943</t>
  </si>
  <si>
    <t>F1943C</t>
  </si>
  <si>
    <t>F2045C</t>
  </si>
  <si>
    <t>F2045C2</t>
  </si>
  <si>
    <t>F2045C3</t>
  </si>
  <si>
    <t>BP25C3</t>
  </si>
  <si>
    <t>BP31C5B</t>
  </si>
  <si>
    <t>BP40C</t>
  </si>
  <si>
    <t>BP40CB</t>
  </si>
  <si>
    <t>ｱｽﾌｧﾙﾄﾌｨﾆｯｼｬ_ﾎｲｰﾙ_ABG</t>
  </si>
  <si>
    <t>ｱｽﾌｧﾙﾄﾌｨﾆｯｼｬ_ﾎｲｰﾙ_ABG</t>
    <phoneticPr fontId="3"/>
  </si>
  <si>
    <t>ｱｽﾌｧﾙﾄﾌｨﾆｯｼｬ_ﾎｲｰﾙ_CAT</t>
  </si>
  <si>
    <t>ｱｽﾌｧﾙﾄﾌｨﾆｯｼｬ_ﾎｲｰﾙ_CAT</t>
    <phoneticPr fontId="3"/>
  </si>
  <si>
    <t>ｱｽﾌｧﾙﾄﾌｨﾆｯｼｬ_ﾎｲｰﾙ_DYNAPAC</t>
  </si>
  <si>
    <t>ｱｽﾌｧﾙﾄﾌｨﾆｯｼｬ_ﾎｲｰﾙ_DYNAPAC</t>
    <phoneticPr fontId="3"/>
  </si>
  <si>
    <t>ｱｽﾌｧﾙﾄﾌｨﾆｯｼｬ_ﾎｲｰﾙ_Vogele</t>
  </si>
  <si>
    <t>ｱｽﾌｧﾙﾄﾌｨﾆｯｼｬ_ﾎｲｰﾙ_Vogele</t>
    <phoneticPr fontId="3"/>
  </si>
  <si>
    <t>ｱｽﾌｧﾙﾄﾌｨﾆｯｼｬ_ﾎｲｰﾙ_住友</t>
  </si>
  <si>
    <t>ｱｽﾌｧﾙﾄﾌｨﾆｯｼｬ_ﾎｲｰﾙ_住友</t>
    <phoneticPr fontId="3"/>
  </si>
  <si>
    <t>ｱｽﾌｧﾙﾄﾌｨﾆｯｼｬ_ﾎｲｰﾙ_範多</t>
  </si>
  <si>
    <t>ｱｽﾌｧﾙﾄﾌｨﾆｯｼｬ_ﾎｲｰﾙ_範多</t>
    <phoneticPr fontId="3"/>
  </si>
  <si>
    <t>ABG5770</t>
  </si>
  <si>
    <t>ABG5870</t>
  </si>
  <si>
    <t>ABG6870</t>
  </si>
  <si>
    <t>MF31WD</t>
  </si>
  <si>
    <t>MF41WD</t>
  </si>
  <si>
    <t>MF43WD</t>
  </si>
  <si>
    <t>MF44WB-E</t>
  </si>
  <si>
    <t>MF44WD</t>
  </si>
  <si>
    <t>MF44WD-Ⅱ</t>
  </si>
  <si>
    <t>MF45WE</t>
  </si>
  <si>
    <t>MF60WD</t>
  </si>
  <si>
    <t>MF61WD</t>
  </si>
  <si>
    <t>MF61WE</t>
  </si>
  <si>
    <t>MF61WF</t>
  </si>
  <si>
    <t>DF65P</t>
  </si>
  <si>
    <t>DF115P/D</t>
  </si>
  <si>
    <t>DF125P/D</t>
  </si>
  <si>
    <t>DF145P/D</t>
  </si>
  <si>
    <t>S-1103-2</t>
  </si>
  <si>
    <t>S-1303-2</t>
  </si>
  <si>
    <t>S-1603</t>
  </si>
  <si>
    <t>S-1603-2</t>
  </si>
  <si>
    <t>S-1803-1</t>
  </si>
  <si>
    <t>S-1803-2</t>
  </si>
  <si>
    <t>S-1804</t>
  </si>
  <si>
    <t>S-1903</t>
  </si>
  <si>
    <t>HA25W</t>
  </si>
  <si>
    <t>HA31W-2</t>
  </si>
  <si>
    <t>HA44W-2</t>
  </si>
  <si>
    <t>HA44W-3､5</t>
  </si>
  <si>
    <t>HA45W-10</t>
  </si>
  <si>
    <t>HA45W-5</t>
  </si>
  <si>
    <t>HA45W-7</t>
  </si>
  <si>
    <t>HA45W-8</t>
  </si>
  <si>
    <t>HA50W</t>
  </si>
  <si>
    <t>HA50W-7</t>
  </si>
  <si>
    <t>HA50W-8</t>
  </si>
  <si>
    <t>HA60W-10</t>
  </si>
  <si>
    <t>HA60W-3</t>
  </si>
  <si>
    <t>HA60W-5</t>
  </si>
  <si>
    <t>HA60W-7(V,TV)</t>
  </si>
  <si>
    <t>HA60W-8(V,TV)</t>
  </si>
  <si>
    <t>HB25W</t>
  </si>
  <si>
    <t>HB25W-5B</t>
  </si>
  <si>
    <t>HB25W-5C</t>
  </si>
  <si>
    <t>HB30W-3</t>
  </si>
  <si>
    <t>HB31W-2</t>
  </si>
  <si>
    <t>HB31W-5B</t>
  </si>
  <si>
    <t>HB31W-5C</t>
  </si>
  <si>
    <t>HB40W-2</t>
  </si>
  <si>
    <t>HB40W-3(B)</t>
  </si>
  <si>
    <t>HB40W-5B</t>
  </si>
  <si>
    <t>HB43W-3</t>
  </si>
  <si>
    <t>HB1430W-5B</t>
  </si>
  <si>
    <t>HB1432W-5B</t>
  </si>
  <si>
    <t>HB1432W-5C</t>
  </si>
  <si>
    <t>HB1740W-5B</t>
  </si>
  <si>
    <t>HB1741W-5B</t>
  </si>
  <si>
    <t>HB1741W-5C</t>
  </si>
  <si>
    <t>HB2045W</t>
  </si>
  <si>
    <t>HB2045W-2</t>
  </si>
  <si>
    <t>HB2045W-5B</t>
  </si>
  <si>
    <t>HB2345W</t>
  </si>
  <si>
    <t>HB2345W-2</t>
  </si>
  <si>
    <t>HB2345W-5B</t>
  </si>
  <si>
    <t>HB2345W-5C</t>
  </si>
  <si>
    <t>HB2345W-5D</t>
  </si>
  <si>
    <t>HTP40W-7</t>
  </si>
  <si>
    <t>HTP60W-7</t>
  </si>
  <si>
    <t>HTP60W-8</t>
  </si>
  <si>
    <t>BP25W2</t>
  </si>
  <si>
    <t>BP25W3</t>
  </si>
  <si>
    <t>BP25W5</t>
  </si>
  <si>
    <t>BP31W2</t>
  </si>
  <si>
    <t>BP31W3</t>
  </si>
  <si>
    <t>BP31W5</t>
  </si>
  <si>
    <t>BP40W</t>
  </si>
  <si>
    <t>BP40W3</t>
  </si>
  <si>
    <t>F25W2</t>
  </si>
  <si>
    <t>F31W2</t>
  </si>
  <si>
    <t>F44W</t>
  </si>
  <si>
    <t>F45W</t>
  </si>
  <si>
    <t>F45W3</t>
  </si>
  <si>
    <t>F45W4</t>
  </si>
  <si>
    <t>F45W5</t>
  </si>
  <si>
    <t>F45WJ</t>
  </si>
  <si>
    <t>F45WJ3</t>
  </si>
  <si>
    <t>F45WJ4</t>
  </si>
  <si>
    <t>F45WJ5</t>
  </si>
  <si>
    <t>F50W</t>
  </si>
  <si>
    <t>F60W3</t>
  </si>
  <si>
    <t>F60W5</t>
  </si>
  <si>
    <t>F1430W</t>
  </si>
  <si>
    <t>F1430W3</t>
  </si>
  <si>
    <t>F1432W3</t>
  </si>
  <si>
    <t>F1432W5</t>
  </si>
  <si>
    <t>F1740W2</t>
  </si>
  <si>
    <t>F1740W3</t>
  </si>
  <si>
    <t>F1741W3</t>
  </si>
  <si>
    <t>F1741W5</t>
  </si>
  <si>
    <t>F1942W</t>
  </si>
  <si>
    <t>F1943W</t>
  </si>
  <si>
    <t>F2045W</t>
  </si>
  <si>
    <t>F2045W2</t>
  </si>
  <si>
    <t>F2045W3</t>
  </si>
  <si>
    <t>F2460W2</t>
  </si>
  <si>
    <t>ｱｽﾌｧﾙﾄﾌｨﾆｯｼｬ_乳剤散布_Vogele</t>
    <rPh sb="13" eb="15">
      <t>ニュウザイ</t>
    </rPh>
    <rPh sb="15" eb="17">
      <t>サンプ</t>
    </rPh>
    <phoneticPr fontId="3"/>
  </si>
  <si>
    <t>ｱｽﾌｧﾙﾄﾌｨﾆｯｼｬ_乳剤散布_住友</t>
  </si>
  <si>
    <t>ｱｽﾌｧﾙﾄﾌｨﾆｯｼｬ_乳剤散布_住友</t>
    <phoneticPr fontId="3"/>
  </si>
  <si>
    <t>ｱｽﾌｧﾙﾄﾌｨﾆｯｼｬ_乳剤散布_新潟鉄</t>
  </si>
  <si>
    <t>ｱｽﾌｧﾙﾄﾌｨﾆｯｼｬ_乳剤散布_新潟鉄</t>
    <phoneticPr fontId="3"/>
  </si>
  <si>
    <t>S1800-2SJ</t>
  </si>
  <si>
    <t>HTP60W</t>
  </si>
  <si>
    <t>HTP60W-2</t>
  </si>
  <si>
    <t>NSF45</t>
  </si>
  <si>
    <t>路面切削機_ﾎｲｰﾙ_Wirtgen</t>
  </si>
  <si>
    <t>路面切削機_ﾎｲｰﾙ_Wirtgen</t>
    <phoneticPr fontId="3"/>
  </si>
  <si>
    <t>路面切削機_ﾎｲｰﾙ_ｺﾏﾂ</t>
  </si>
  <si>
    <t>路面切削機_ﾎｲｰﾙ_ｺﾏﾂ</t>
    <phoneticPr fontId="3"/>
  </si>
  <si>
    <t>路面切削機_ﾎｲｰﾙ_ｻｶｲ</t>
  </si>
  <si>
    <t>路面切削機_ﾎｲｰﾙ_ｻｶｲ</t>
    <phoneticPr fontId="3"/>
  </si>
  <si>
    <t>路面切削機_ﾎｲｰﾙ_範多</t>
  </si>
  <si>
    <t>路面切削機_ﾎｲｰﾙ_範多</t>
    <phoneticPr fontId="3"/>
  </si>
  <si>
    <t>W35DC</t>
  </si>
  <si>
    <t>W50</t>
  </si>
  <si>
    <t>W50DC</t>
  </si>
  <si>
    <t>W60i</t>
  </si>
  <si>
    <t>W100</t>
  </si>
  <si>
    <t>W100F</t>
  </si>
  <si>
    <t>W120F</t>
  </si>
  <si>
    <t>W130F</t>
  </si>
  <si>
    <t>GC380F-2E0</t>
  </si>
  <si>
    <t>ER551F</t>
  </si>
  <si>
    <t>ER552F</t>
  </si>
  <si>
    <t>ER555F</t>
  </si>
  <si>
    <t>CRP-35Ⅱ</t>
  </si>
  <si>
    <t>CRP-35Ⅱ(500W)</t>
  </si>
  <si>
    <t>CRP-120FLⅡ</t>
  </si>
  <si>
    <t>CRP-120FLⅢ</t>
  </si>
  <si>
    <t>路面切削機_ｸﾛｰﾗ_Wirtgen</t>
  </si>
  <si>
    <t>路面切削機_ｸﾛｰﾗ_Wirtgen</t>
    <phoneticPr fontId="3"/>
  </si>
  <si>
    <t>路面切削機_ｸﾛｰﾗ_ｻｶｲ</t>
  </si>
  <si>
    <t>路面切削機_ｸﾛｰﾗ_ｻｶｲ</t>
    <phoneticPr fontId="3"/>
  </si>
  <si>
    <t>路面切削機_ｸﾛｰﾗ_範多</t>
  </si>
  <si>
    <t>路面切削機_ｸﾛｰﾗ_範多</t>
    <phoneticPr fontId="3"/>
  </si>
  <si>
    <t>W150</t>
  </si>
  <si>
    <t>W200</t>
  </si>
  <si>
    <t>W210</t>
  </si>
  <si>
    <t>W220</t>
  </si>
  <si>
    <t>W250</t>
  </si>
  <si>
    <t>W1900</t>
  </si>
  <si>
    <t>W2000</t>
  </si>
  <si>
    <t>W2100</t>
  </si>
  <si>
    <t>W2200</t>
  </si>
  <si>
    <t>ER570CF</t>
  </si>
  <si>
    <t>CRP-120FLC</t>
  </si>
  <si>
    <t>自走式破砕機_CAT</t>
  </si>
  <si>
    <t>自走式破砕機_CAT</t>
    <phoneticPr fontId="3"/>
  </si>
  <si>
    <t>自走式破砕機_Metso</t>
  </si>
  <si>
    <t>自走式破砕機_Metso</t>
    <phoneticPr fontId="3"/>
  </si>
  <si>
    <t>自走式破砕機_ｱｰｽﾃｸﾆｶ</t>
  </si>
  <si>
    <t>自走式破砕機_ｱｰｽﾃｸﾆｶ</t>
    <phoneticPr fontId="3"/>
  </si>
  <si>
    <t>自走式破砕機_ｺﾍﾞﾙｺ</t>
  </si>
  <si>
    <t>自走式破砕機_ｺﾍﾞﾙｺ</t>
    <phoneticPr fontId="3"/>
  </si>
  <si>
    <t>自走式破砕機_ｺﾏﾂ</t>
  </si>
  <si>
    <t>自走式破砕機_ｺﾏﾂ</t>
    <phoneticPr fontId="3"/>
  </si>
  <si>
    <t>自走式破砕機_中山鉄工所</t>
  </si>
  <si>
    <t>自走式破砕機_中山鉄工所</t>
    <phoneticPr fontId="3"/>
  </si>
  <si>
    <t>自走式破砕機_日立</t>
  </si>
  <si>
    <t>自走式破砕機_日立</t>
    <phoneticPr fontId="3"/>
  </si>
  <si>
    <t>MC220</t>
  </si>
  <si>
    <t>MC230</t>
  </si>
  <si>
    <t>MC230 Ⅱ</t>
  </si>
  <si>
    <t>LT96</t>
  </si>
  <si>
    <t>LT106</t>
  </si>
  <si>
    <t>LT110</t>
  </si>
  <si>
    <t>LT116</t>
  </si>
  <si>
    <t>LT3054</t>
  </si>
  <si>
    <t>NC-113</t>
  </si>
  <si>
    <t>KM350J</t>
  </si>
  <si>
    <t>BR100JG-1</t>
  </si>
  <si>
    <t>BR100JG-2</t>
  </si>
  <si>
    <t>BR210JG-1</t>
  </si>
  <si>
    <t>BR350JG-1</t>
  </si>
  <si>
    <t>BR380JG-1</t>
  </si>
  <si>
    <t>BR380JG-1E0</t>
  </si>
  <si>
    <t>BR380JG-3</t>
  </si>
  <si>
    <t>BR500JG-1</t>
  </si>
  <si>
    <t>BR550JG-1</t>
  </si>
  <si>
    <t>BR580JG-1</t>
  </si>
  <si>
    <t>MC240G</t>
  </si>
  <si>
    <t>NC320GXC</t>
  </si>
  <si>
    <t>NC360GXC</t>
  </si>
  <si>
    <t>NC420GXC</t>
  </si>
  <si>
    <t>NE100J</t>
  </si>
  <si>
    <t>NE150J</t>
  </si>
  <si>
    <t>NE250J</t>
  </si>
  <si>
    <t>NE300J</t>
  </si>
  <si>
    <t>NE500J</t>
  </si>
  <si>
    <t>HR240G</t>
  </si>
  <si>
    <t>HR320G-5</t>
  </si>
  <si>
    <t>HR420G-5</t>
  </si>
  <si>
    <t>LT105</t>
  </si>
  <si>
    <t>ZR420JC</t>
  </si>
  <si>
    <t>ZR950JC</t>
  </si>
  <si>
    <t>自走式土質改良機_CAT</t>
  </si>
  <si>
    <t>自走式土質改良機_CAT</t>
    <phoneticPr fontId="3"/>
  </si>
  <si>
    <t>自走式土質改良機_ｺﾏﾂ</t>
  </si>
  <si>
    <t>自走式土質改良機_ｺﾏﾂ</t>
    <phoneticPr fontId="3"/>
  </si>
  <si>
    <t>自走式土質改良機_住友</t>
  </si>
  <si>
    <t>自走式土質改良機_住友</t>
    <phoneticPr fontId="3"/>
  </si>
  <si>
    <t>自走式土質改良機_日工</t>
  </si>
  <si>
    <t>自走式土質改良機_日工</t>
    <phoneticPr fontId="3"/>
  </si>
  <si>
    <t>自走式土質改良機_日立</t>
  </si>
  <si>
    <t>自走式土質改良機_日立</t>
    <phoneticPr fontId="3"/>
  </si>
  <si>
    <t>SSB</t>
  </si>
  <si>
    <t>MR126</t>
  </si>
  <si>
    <t>BZ120</t>
  </si>
  <si>
    <t>BZ200</t>
  </si>
  <si>
    <t>BZ210</t>
  </si>
  <si>
    <t>BZ210-3</t>
  </si>
  <si>
    <t>SS200RS</t>
  </si>
  <si>
    <t>SS210RD</t>
  </si>
  <si>
    <t>Mobix</t>
  </si>
  <si>
    <t>SR-P600</t>
  </si>
  <si>
    <t>SR-P1200</t>
  </si>
  <si>
    <t>SR-G2000</t>
  </si>
  <si>
    <t>SR2000G</t>
  </si>
  <si>
    <t>自走式木材破砕機_ﾀﾌﾞ式_MORBARK</t>
  </si>
  <si>
    <t>自走式木材破砕機_ﾀﾌﾞ式_MORBARK</t>
    <phoneticPr fontId="3"/>
  </si>
  <si>
    <t>自走式木材破砕機_ﾀﾌﾞ式_ｺﾏﾂ</t>
  </si>
  <si>
    <t>自走式木材破砕機_ﾀﾌﾞ式_ｺﾏﾂ</t>
    <phoneticPr fontId="3"/>
  </si>
  <si>
    <t>自走式木材破砕機_ﾀﾌﾞ式_ﾏﾙﾏ</t>
  </si>
  <si>
    <t>自走式木材破砕機_ﾀﾌﾞ式_ﾏﾙﾏ</t>
    <phoneticPr fontId="3"/>
  </si>
  <si>
    <t>自走式木材破砕機_ﾀﾌﾞ式_ﾓﾛｵｶ</t>
  </si>
  <si>
    <t>自走式木材破砕機_ﾀﾌﾞ式_ﾓﾛｵｶ</t>
    <phoneticPr fontId="3"/>
  </si>
  <si>
    <t>自走式木材破砕機_ﾀﾌﾞ式_CAT</t>
    <rPh sb="12" eb="13">
      <t>シキ</t>
    </rPh>
    <phoneticPr fontId="3"/>
  </si>
  <si>
    <t>TG400ATX</t>
  </si>
  <si>
    <t>TG440TX</t>
  </si>
  <si>
    <t>TG525TX</t>
  </si>
  <si>
    <t>TG540TX</t>
  </si>
  <si>
    <t>950 Track</t>
  </si>
  <si>
    <t>1000 Track</t>
  </si>
  <si>
    <t>BR120T-1</t>
  </si>
  <si>
    <t>BR200T-1</t>
  </si>
  <si>
    <t>BR200T-2</t>
  </si>
  <si>
    <t>MC-2000</t>
  </si>
  <si>
    <t>MC-4000</t>
  </si>
  <si>
    <t>MC-6000</t>
  </si>
  <si>
    <t>自走式木材破砕機_横入れ式_CAT</t>
    <rPh sb="9" eb="10">
      <t>ヨコ</t>
    </rPh>
    <rPh sb="10" eb="11">
      <t>イ</t>
    </rPh>
    <phoneticPr fontId="3"/>
  </si>
  <si>
    <t>自走式木材破砕機_横入れ式_MORBARK</t>
  </si>
  <si>
    <t>自走式木材破砕機_横入れ式_MORBARK</t>
    <phoneticPr fontId="3"/>
  </si>
  <si>
    <t>自走式木材破砕機_横入れ式_ｺﾏﾂ</t>
  </si>
  <si>
    <t>自走式木材破砕機_横入れ式_ｺﾏﾂ</t>
    <phoneticPr fontId="3"/>
  </si>
  <si>
    <t>自走式木材破砕機_横入れ式_ﾏﾙﾏ</t>
  </si>
  <si>
    <t>自走式木材破砕機_横入れ式_ﾏﾙﾏ</t>
    <phoneticPr fontId="3"/>
  </si>
  <si>
    <t>自走式木材破砕機_横入れ式_日立</t>
  </si>
  <si>
    <t>自走式木材破砕機_横入れ式_日立</t>
    <phoneticPr fontId="3"/>
  </si>
  <si>
    <t>BC1000XLM</t>
  </si>
  <si>
    <t>BC1230AM</t>
  </si>
  <si>
    <t>BC1800AM</t>
  </si>
  <si>
    <t>2600 TRACK</t>
  </si>
  <si>
    <t>3200 TRACK</t>
  </si>
  <si>
    <t>3800 TRACK</t>
  </si>
  <si>
    <t>4600XL TRACK</t>
  </si>
  <si>
    <t>BR130M</t>
  </si>
  <si>
    <t>BR150M</t>
  </si>
  <si>
    <t>BR160M</t>
  </si>
  <si>
    <t>HG4000TX</t>
  </si>
  <si>
    <t>HG6000TX</t>
  </si>
  <si>
    <t>HC1110</t>
  </si>
  <si>
    <t>HC1410</t>
  </si>
  <si>
    <t>HC2410</t>
  </si>
  <si>
    <t>HC2710</t>
  </si>
  <si>
    <t>ZR120HC</t>
  </si>
  <si>
    <t>ZR125HC</t>
  </si>
  <si>
    <t>ZR130HC</t>
  </si>
  <si>
    <t>ZR260HC</t>
  </si>
  <si>
    <t>ﾄﾗｯｸ式ｱｰｽｵｰｶﾞ_ｱｲﾁ</t>
  </si>
  <si>
    <t>ﾄﾗｯｸ式ｱｰｽｵｰｶﾞ_ｱｲﾁ</t>
    <phoneticPr fontId="3"/>
  </si>
  <si>
    <t>ﾄﾗｯｸ式ｱｰｽｵｰｶﾞ_ﾀﾀﾞﾉ</t>
  </si>
  <si>
    <t>ﾄﾗｯｸ式ｱｰｽｵｰｶﾞ_ﾀﾀﾞﾉ</t>
    <phoneticPr fontId="3"/>
  </si>
  <si>
    <t>ﾄﾗｯｸ式ｱｰｽｵｰｶﾞ_新明和</t>
  </si>
  <si>
    <t>ﾄﾗｯｸ式ｱｰｽｵｰｶﾞ_新明和</t>
    <phoneticPr fontId="3"/>
  </si>
  <si>
    <t>D50A</t>
  </si>
  <si>
    <t>D70A</t>
  </si>
  <si>
    <t>D90A</t>
  </si>
  <si>
    <t>DT-620</t>
  </si>
  <si>
    <t>DT-710F</t>
  </si>
  <si>
    <t>DT-720</t>
  </si>
  <si>
    <t>DT-750P</t>
  </si>
  <si>
    <t>CH29-18SHE</t>
  </si>
  <si>
    <t>CH29-43SE</t>
  </si>
  <si>
    <t>形式</t>
    <rPh sb="0" eb="2">
      <t>ケイシキ</t>
    </rPh>
    <phoneticPr fontId="3"/>
  </si>
  <si>
    <t>「型式ﾌﾟﾙﾀﾞｳﾝ」用ｷｰﾜｰﾄﾞ
機械名_ﾒｰｶ名</t>
    <rPh sb="1" eb="3">
      <t>カタシキ</t>
    </rPh>
    <rPh sb="11" eb="12">
      <t>ヨウ</t>
    </rPh>
    <rPh sb="19" eb="21">
      <t>キカイ</t>
    </rPh>
    <rPh sb="21" eb="22">
      <t>メイ</t>
    </rPh>
    <rPh sb="26" eb="27">
      <t>メイ</t>
    </rPh>
    <phoneticPr fontId="3"/>
  </si>
  <si>
    <t>「型式ﾌﾟﾙﾀﾞｳﾝ」用名前
機械名_ﾒｰｶ名</t>
    <rPh sb="1" eb="3">
      <t>カタシキ</t>
    </rPh>
    <rPh sb="11" eb="12">
      <t>ヨウ</t>
    </rPh>
    <rPh sb="12" eb="14">
      <t>ナマエ</t>
    </rPh>
    <rPh sb="15" eb="17">
      <t>キカイ</t>
    </rPh>
    <rPh sb="17" eb="18">
      <t>メイ</t>
    </rPh>
    <rPh sb="22" eb="23">
      <t>メイ</t>
    </rPh>
    <phoneticPr fontId="3"/>
  </si>
  <si>
    <t>ﾌﾞﾙﾄﾞｰｻﾞ_ﾘｯﾊﾟ_CAT</t>
  </si>
  <si>
    <t>ﾌﾞﾙﾄﾞｰｻﾞ_ﾘｯﾊﾟ_ｺﾏﾂ</t>
  </si>
  <si>
    <t>被けん引式ｽｸﾚｰﾊﾟ_ｺｸﾄﾞ</t>
  </si>
  <si>
    <t>小型ﾊﾞｯｸﾎｳ_標準_IHI</t>
  </si>
  <si>
    <t>小型ﾊﾞｯｸﾎｳ_標準_ｸﾎﾞﾀ</t>
  </si>
  <si>
    <t>小型ﾊﾞｯｸﾎｳ_標準_ｺﾍﾞﾙｺ</t>
  </si>
  <si>
    <t>小型ﾊﾞｯｸﾎｳ_標準_ｺﾏﾂ</t>
  </si>
  <si>
    <t>小型ﾊﾞｯｸﾎｳ_標準_ﾔﾝﾏｰ</t>
  </si>
  <si>
    <t>小型ﾊﾞｯｸﾎｳ_標準_三菱</t>
  </si>
  <si>
    <t>小型ﾊﾞｯｸﾎｳ_標準_住友</t>
  </si>
  <si>
    <t>小型ﾊﾞｯｸﾎｳ_標準_日立</t>
  </si>
  <si>
    <t>小型ﾊﾞｯｸﾎｳ_後方_IHI</t>
  </si>
  <si>
    <t>小型ﾊﾞｯｸﾎｳ_後方_ｸﾎﾞﾀ</t>
  </si>
  <si>
    <t>小型ﾊﾞｯｸﾎｳ_後方_ｺﾍﾞﾙｺ</t>
  </si>
  <si>
    <t>小型ﾊﾞｯｸﾎｳ_後方_ｺﾏﾂ</t>
  </si>
  <si>
    <t>小型ﾊﾞｯｸﾎｳ_後方_ﾔﾝﾏｰ</t>
  </si>
  <si>
    <t>小型ﾊﾞｯｸﾎｳ_後方_三菱</t>
  </si>
  <si>
    <t>小型ﾊﾞｯｸﾎｳ_後方_住友</t>
  </si>
  <si>
    <t>小型ﾊﾞｯｸﾎｳ_後方_日立</t>
  </si>
  <si>
    <t>小型ﾊﾞｯｸﾎｳ_超小_IHI</t>
  </si>
  <si>
    <t>小型ﾊﾞｯｸﾎｳ_超小_ｸﾎﾞﾀ</t>
  </si>
  <si>
    <t>小型ﾊﾞｯｸﾎｳ_超小_ｺﾍﾞﾙｺ</t>
  </si>
  <si>
    <t>小型ﾊﾞｯｸﾎｳ_超小_ｺﾏﾂ</t>
  </si>
  <si>
    <t>小型ﾊﾞｯｸﾎｳ_超小_ﾔﾝﾏｰ</t>
  </si>
  <si>
    <t>小型ﾊﾞｯｸﾎｳ_超小_加藤製</t>
  </si>
  <si>
    <t>小型ﾊﾞｯｸﾎｳ_超小_三菱</t>
  </si>
  <si>
    <t>小型ﾊﾞｯｸﾎｳ_超小_住友</t>
  </si>
  <si>
    <t>小型ﾊﾞｯｸﾎｳ_超小_日立</t>
  </si>
  <si>
    <t>小型ﾊﾞｯｸﾎｳ_電動_竹内製</t>
  </si>
  <si>
    <t>小型ﾊﾞｯｸﾎｳ_電動_日立</t>
  </si>
  <si>
    <t>ﾊﾞｯｸﾎｳ_標準_CAT</t>
  </si>
  <si>
    <t>ﾊﾞｯｸﾎｳ_標準_IHI</t>
  </si>
  <si>
    <t>ﾊﾞｯｸﾎｳ_標準_ｺﾍﾞﾙｺ</t>
  </si>
  <si>
    <t>ﾊﾞｯｸﾎｳ_標準_ｺﾏﾂ</t>
  </si>
  <si>
    <t>ﾊﾞｯｸﾎｳ_標準_加藤製</t>
  </si>
  <si>
    <t>ﾊﾞｯｸﾎｳ_標準_住友</t>
  </si>
  <si>
    <t>ﾊﾞｯｸﾎｳ_標準_日立</t>
  </si>
  <si>
    <t>ﾊﾞｯｸﾎｳ_後方_CAT</t>
  </si>
  <si>
    <t>ﾊﾞｯｸﾎｳ_後方_IHI</t>
  </si>
  <si>
    <t>ﾊﾞｯｸﾎｳ_後方_ｺﾍﾞﾙｺ</t>
  </si>
  <si>
    <t>ﾊﾞｯｸﾎｳ_後方_ｺﾏﾂ</t>
  </si>
  <si>
    <t>ﾊﾞｯｸﾎｳ_後方_ﾔﾝﾏｰ</t>
  </si>
  <si>
    <t>ﾊﾞｯｸﾎｳ_後方_加藤製</t>
  </si>
  <si>
    <t>ﾊﾞｯｸﾎｳ_後方_住友</t>
  </si>
  <si>
    <t>ﾊﾞｯｸﾎｳ_後方_日立</t>
  </si>
  <si>
    <t>ﾊﾞｯｸﾎｳ_超小_IHI</t>
  </si>
  <si>
    <t>ﾊﾞｯｸﾎｳ_超小_ｺﾍﾞﾙｺ</t>
  </si>
  <si>
    <t>ﾊﾞｯｸﾎｳ_超小_ｺﾏﾂ</t>
  </si>
  <si>
    <t>ﾊﾞｯｸﾎｳ_超小_ﾔﾝﾏｰ</t>
  </si>
  <si>
    <t>ﾊﾞｯｸﾎｳ_超小_住友</t>
  </si>
  <si>
    <t>ﾊﾞｯｸﾎｳ_超小_日立</t>
  </si>
  <si>
    <t>ﾊﾞｯｸﾎｳ_ﾊｲﾌﾞﾘｯﾄﾞ_ｺﾍﾞﾙｺ</t>
  </si>
  <si>
    <t>ﾊﾞｯｸﾎｳ_ﾊｲﾌﾞﾘｯﾄﾞ_ｺﾏﾂ</t>
  </si>
  <si>
    <t>ﾊﾞｯｸﾎｳ_ﾊｲﾌﾞﾘｯﾄﾞ_住友</t>
  </si>
  <si>
    <t>ﾊﾞｯｸﾎｳ_ﾊｲﾌﾞﾘｯﾄﾞ_日立</t>
  </si>
  <si>
    <t>ﾄﾗｯｸﾊﾞｯｸﾎｳ_ｱｲﾁ</t>
  </si>
  <si>
    <t>ﾊﾞｯｸﾎｳﾎｲｰﾙ_ｸﾎﾞﾀ</t>
  </si>
  <si>
    <t>ﾊﾞｯｸﾎｳﾎｲｰﾙ_ｺﾍﾞﾙｺ</t>
  </si>
  <si>
    <t>ﾊﾞｯｸﾎｳﾎｲｰﾙ_ｺﾏﾂ</t>
  </si>
  <si>
    <t>ﾊﾞｯｸﾎｳﾎｲｰﾙ_日立</t>
  </si>
  <si>
    <t>ｺｸﾄﾞ</t>
  </si>
  <si>
    <t>ﾔﾝﾏｰ</t>
  </si>
  <si>
    <t>竹内製</t>
  </si>
  <si>
    <t>ｱｲﾁ</t>
  </si>
  <si>
    <t>日立</t>
    <rPh sb="0" eb="2">
      <t>ヒタチ</t>
    </rPh>
    <phoneticPr fontId="2"/>
  </si>
  <si>
    <t>ﾓﾛｵｶ</t>
  </si>
  <si>
    <t>不整地運搬車</t>
  </si>
  <si>
    <t>筑水ｷｬﾆ</t>
  </si>
  <si>
    <t>DEMAG</t>
  </si>
  <si>
    <t>DEMAG</t>
    <phoneticPr fontId="3"/>
  </si>
  <si>
    <t>Liebh</t>
  </si>
  <si>
    <t>古河ﾕﾆ</t>
    <phoneticPr fontId="3"/>
  </si>
  <si>
    <t>範多</t>
  </si>
  <si>
    <t>BOMAG</t>
  </si>
  <si>
    <t>BOMAG</t>
    <phoneticPr fontId="3"/>
  </si>
  <si>
    <t>Wirtgen</t>
  </si>
  <si>
    <t>ｻｶｲ</t>
  </si>
  <si>
    <t>ｻｶｲ</t>
    <phoneticPr fontId="3"/>
  </si>
  <si>
    <t>HAMM</t>
  </si>
  <si>
    <t>DYNAPAC</t>
  </si>
  <si>
    <t>明和製作所</t>
  </si>
  <si>
    <t>ABG</t>
  </si>
  <si>
    <t>Vogele</t>
  </si>
  <si>
    <t>Vogele</t>
    <phoneticPr fontId="3"/>
  </si>
  <si>
    <t>新潟鉄</t>
  </si>
  <si>
    <t>路面切削機</t>
  </si>
  <si>
    <t>Metso</t>
  </si>
  <si>
    <t>ｱｰｽﾃｸﾆｶ</t>
  </si>
  <si>
    <t>中山鉄工所</t>
  </si>
  <si>
    <t>日工</t>
  </si>
  <si>
    <t>ﾀﾌﾞ式</t>
  </si>
  <si>
    <t>MORBARK</t>
  </si>
  <si>
    <t>ﾏﾙﾏ</t>
  </si>
  <si>
    <t>横入れ式</t>
  </si>
  <si>
    <t>新明和</t>
  </si>
  <si>
    <t>ｱｰﾍﾞｰｹﾞｰ（ABG）</t>
    <phoneticPr fontId="3"/>
  </si>
  <si>
    <t>小型ﾊﾞｯｸﾎｳ(ｸﾛｰﾗ型)</t>
  </si>
  <si>
    <t>ﾊﾞｯｸﾎｳ(ｸﾛｰﾗ型)</t>
  </si>
  <si>
    <t>振動ﾛｰﾗ(舗装用)</t>
  </si>
  <si>
    <t>振動ﾛｰﾗ(土工用)</t>
  </si>
  <si>
    <t>IHI運搬機械</t>
    <rPh sb="3" eb="5">
      <t>ウンパン</t>
    </rPh>
    <rPh sb="5" eb="7">
      <t>キカイ</t>
    </rPh>
    <phoneticPr fontId="3"/>
  </si>
  <si>
    <t>IHI建機</t>
    <phoneticPr fontId="3"/>
  </si>
  <si>
    <t>ｱｲﾁｺｰﾎﾟﾚｰｼｮﾝ</t>
    <phoneticPr fontId="3"/>
  </si>
  <si>
    <t>ｱﾄﾗｽｺﾌﾟｺ</t>
  </si>
  <si>
    <t>いすゞ自動車</t>
    <rPh sb="3" eb="6">
      <t>ジドウシャ</t>
    </rPh>
    <phoneticPr fontId="3"/>
  </si>
  <si>
    <t>新潟鉄工所</t>
    <rPh sb="2" eb="4">
      <t>テッコウ</t>
    </rPh>
    <phoneticPr fontId="3"/>
  </si>
  <si>
    <t>ﾄﾞﾗｸﾞﾗｲﾝ及びｸﾗﾑｼｪﾙ_ﾃﾚｽｺﾋﾟｯｸ式_CAT</t>
  </si>
  <si>
    <t>ﾄﾞﾗｸﾞﾗｲﾝ及びｸﾗﾑｼｪﾙ_ﾃﾚｽｺﾋﾟｯｸ式_CAT</t>
    <phoneticPr fontId="3"/>
  </si>
  <si>
    <t>ﾄﾞﾗｸﾞﾗｲﾝ及びｸﾗﾑｼｪﾙ_ﾃﾚｽｺﾋﾟｯｸ式_ｺﾍﾞﾙｺ</t>
  </si>
  <si>
    <t>ﾄﾞﾗｸﾞﾗｲﾝ及びｸﾗﾑｼｪﾙ_ﾃﾚｽｺﾋﾟｯｸ式_ｺﾍﾞﾙｺ</t>
    <phoneticPr fontId="3"/>
  </si>
  <si>
    <t>ﾄﾞﾗｸﾞﾗｲﾝ及びｸﾗﾑｼｪﾙ_ﾃﾚｽｺﾋﾟｯｸ式_ｺﾏﾂ</t>
  </si>
  <si>
    <t>ﾄﾞﾗｸﾞﾗｲﾝ及びｸﾗﾑｼｪﾙ_ﾃﾚｽｺﾋﾟｯｸ式_ｺﾏﾂ</t>
    <phoneticPr fontId="3"/>
  </si>
  <si>
    <t>ﾄﾞﾗｸﾞﾗｲﾝ及びｸﾗﾑｼｪﾙ_ﾃﾚｽｺﾋﾟｯｸ式_住友</t>
  </si>
  <si>
    <t>ﾄﾞﾗｸﾞﾗｲﾝ及びｸﾗﾑｼｪﾙ_ﾃﾚｽｺﾋﾟｯｸ式_住友</t>
    <phoneticPr fontId="3"/>
  </si>
  <si>
    <t>ﾄﾞﾗｸﾞﾗｲﾝ及びｸﾗﾑｼｪﾙ_ﾃﾚｽｺﾋﾟｯｸ式_日立</t>
  </si>
  <si>
    <t>ﾄﾞﾗｸﾞﾗｲﾝ及びｸﾗﾑｼｪﾙ_ﾃﾚｽｺﾋﾟｯｸ式_日立</t>
    <phoneticPr fontId="3"/>
  </si>
  <si>
    <t>不整地運搬車_ﾀﾞﾝﾌﾟ･全旋回式_ｺﾏﾂ</t>
    <rPh sb="13" eb="14">
      <t>ゼン</t>
    </rPh>
    <rPh sb="14" eb="16">
      <t>センカイ</t>
    </rPh>
    <rPh sb="16" eb="17">
      <t>シキ</t>
    </rPh>
    <phoneticPr fontId="3"/>
  </si>
  <si>
    <t>不整地運搬車_ﾀﾞﾝﾌﾟ･全旋回式_日立</t>
    <rPh sb="16" eb="17">
      <t>シキ</t>
    </rPh>
    <phoneticPr fontId="3"/>
  </si>
  <si>
    <t>ﾄﾗｯｸｸﾚｰﾝ・油圧伸縮ｼﾞﾌﾞ型</t>
  </si>
  <si>
    <t>ｵｰﾙﾃﾚｰﾝｸﾚｰﾝ・油圧伸縮ｼﾞﾌﾞ型</t>
  </si>
  <si>
    <t>ｺｸﾄﾞ</t>
    <phoneticPr fontId="3"/>
  </si>
  <si>
    <t>≪IHI≫≪IUK≫</t>
    <phoneticPr fontId="3"/>
  </si>
  <si>
    <t>≪IHI≫</t>
    <phoneticPr fontId="3"/>
  </si>
  <si>
    <t>≪NIPPON SHARYO≫</t>
    <phoneticPr fontId="3"/>
  </si>
  <si>
    <t>三菱</t>
    <phoneticPr fontId="3"/>
  </si>
  <si>
    <t>≪MITSUBISHI≫</t>
    <phoneticPr fontId="3"/>
  </si>
  <si>
    <t>丸山製作所</t>
    <rPh sb="0" eb="2">
      <t>マルヤマ</t>
    </rPh>
    <rPh sb="2" eb="5">
      <t>セイサクショ</t>
    </rPh>
    <phoneticPr fontId="3"/>
  </si>
  <si>
    <t>諸岡</t>
    <rPh sb="0" eb="2">
      <t>モロオカ</t>
    </rPh>
    <phoneticPr fontId="3"/>
  </si>
  <si>
    <t>≪MAEDA≫</t>
    <phoneticPr fontId="3"/>
  </si>
  <si>
    <t>≪makita≫</t>
    <phoneticPr fontId="3"/>
  </si>
  <si>
    <t>≪MAZDA≫</t>
    <phoneticPr fontId="3"/>
  </si>
  <si>
    <t>≪M≫</t>
    <phoneticPr fontId="3"/>
  </si>
  <si>
    <t>≪Mikasa≫</t>
    <phoneticPr fontId="3"/>
  </si>
  <si>
    <t>≪MITSUI MIIKE≫</t>
    <phoneticPr fontId="3"/>
  </si>
  <si>
    <t>≪MITSUBISHI MOTORS≫</t>
    <phoneticPr fontId="3"/>
  </si>
  <si>
    <t>≪FUSO≫</t>
    <phoneticPr fontId="3"/>
  </si>
  <si>
    <t>≪meiwa≫</t>
    <phoneticPr fontId="3"/>
  </si>
  <si>
    <t>≪MORITA≫</t>
    <phoneticPr fontId="3"/>
  </si>
  <si>
    <t>≪MOROOKA≫</t>
    <phoneticPr fontId="3"/>
  </si>
  <si>
    <t>≪YANMAR≫</t>
    <phoneticPr fontId="3"/>
  </si>
  <si>
    <t>≪UD TRUCKS≫</t>
    <phoneticPr fontId="3"/>
  </si>
  <si>
    <t>≪UNI CARRIERS≫</t>
    <phoneticPr fontId="3"/>
  </si>
  <si>
    <t>ﾔﾝﾏｰ建機</t>
    <rPh sb="4" eb="6">
      <t>ケンキ</t>
    </rPh>
    <phoneticPr fontId="3"/>
  </si>
  <si>
    <t>UDﾄﾗｯｸｽ</t>
    <phoneticPr fontId="3"/>
  </si>
  <si>
    <t>小川製作所</t>
    <rPh sb="0" eb="2">
      <t>オガワ</t>
    </rPh>
    <rPh sb="2" eb="5">
      <t>セイサクショ</t>
    </rPh>
    <phoneticPr fontId="3"/>
  </si>
  <si>
    <t>≪AICHI≫</t>
    <phoneticPr fontId="3"/>
  </si>
  <si>
    <t>≪ATOMIX≫</t>
    <phoneticPr fontId="3"/>
  </si>
  <si>
    <t>≪AtlasCopco≫</t>
    <phoneticPr fontId="3"/>
  </si>
  <si>
    <t>≪ISUZU≫</t>
    <phoneticPr fontId="3"/>
  </si>
  <si>
    <t>≪Ingersoll Rand≫</t>
    <phoneticPr fontId="3"/>
  </si>
  <si>
    <t>≪WIRTGEN≫</t>
    <phoneticPr fontId="3"/>
  </si>
  <si>
    <t>≪KENCHO≫</t>
    <phoneticPr fontId="3"/>
  </si>
  <si>
    <t>≪EXEN≫</t>
    <phoneticPr fontId="3"/>
  </si>
  <si>
    <t>≪EBARA≫</t>
    <phoneticPr fontId="3"/>
  </si>
  <si>
    <t>≪ogawa≫</t>
    <phoneticPr fontId="3"/>
  </si>
  <si>
    <t>ｱｲﾁ</t>
    <phoneticPr fontId="3"/>
  </si>
  <si>
    <t>ABG</t>
    <phoneticPr fontId="3"/>
  </si>
  <si>
    <t>≪NISSAN≫</t>
    <phoneticPr fontId="3"/>
  </si>
  <si>
    <t>≪nikko≫</t>
    <phoneticPr fontId="3"/>
  </si>
  <si>
    <t>日産自動車</t>
    <rPh sb="0" eb="2">
      <t>ニッサン</t>
    </rPh>
    <rPh sb="2" eb="5">
      <t>ジドウシャ</t>
    </rPh>
    <phoneticPr fontId="3"/>
  </si>
  <si>
    <t>≪NPK≫</t>
    <phoneticPr fontId="3"/>
  </si>
  <si>
    <t>≪CAT≫≪Caterpillar≫</t>
    <phoneticPr fontId="3"/>
  </si>
  <si>
    <t>≪TEREX DEMAG≫</t>
    <phoneticPr fontId="3"/>
  </si>
  <si>
    <t>ﾃﾞﾏｰｸﾞ</t>
    <phoneticPr fontId="3"/>
  </si>
  <si>
    <t>DYNAPAC</t>
    <phoneticPr fontId="3"/>
  </si>
  <si>
    <t>≪DYNAPAC≫</t>
    <phoneticPr fontId="3"/>
  </si>
  <si>
    <t>≪DAIA≫</t>
    <phoneticPr fontId="3"/>
  </si>
  <si>
    <t>ﾀﾞｲｱ</t>
    <phoneticPr fontId="3"/>
  </si>
  <si>
    <t>ﾊﾑ</t>
    <phoneticPr fontId="3"/>
  </si>
  <si>
    <t>HAMM</t>
    <phoneticPr fontId="3"/>
  </si>
  <si>
    <t>≪HAMM≫</t>
    <phoneticPr fontId="3"/>
  </si>
  <si>
    <t>≪HITACHI≫</t>
    <phoneticPr fontId="3"/>
  </si>
  <si>
    <t>≪HITACHI SUMITOMO≫</t>
    <phoneticPr fontId="3"/>
  </si>
  <si>
    <t>日立製作所</t>
    <rPh sb="0" eb="2">
      <t>ヒタチ</t>
    </rPh>
    <rPh sb="2" eb="5">
      <t>セイサクショ</t>
    </rPh>
    <phoneticPr fontId="3"/>
  </si>
  <si>
    <t>≪Hitachi≫</t>
    <phoneticPr fontId="3"/>
  </si>
  <si>
    <t>日野自動車</t>
    <rPh sb="0" eb="2">
      <t>ヒノ</t>
    </rPh>
    <rPh sb="2" eb="5">
      <t>ジドウシャ</t>
    </rPh>
    <phoneticPr fontId="3"/>
  </si>
  <si>
    <t>≪HINO≫</t>
    <phoneticPr fontId="3"/>
  </si>
  <si>
    <t>ﾊﾞｳｱｰ</t>
  </si>
  <si>
    <t>範多機械</t>
    <rPh sb="0" eb="1">
      <t>ハン</t>
    </rPh>
    <rPh sb="1" eb="2">
      <t>タ</t>
    </rPh>
    <rPh sb="2" eb="4">
      <t>キカイ</t>
    </rPh>
    <phoneticPr fontId="3"/>
  </si>
  <si>
    <t>≪HANTA≫</t>
    <phoneticPr fontId="3"/>
  </si>
  <si>
    <t>≪Kawasaki≫≪KCM≫</t>
    <phoneticPr fontId="3"/>
  </si>
  <si>
    <t>≪Kubota≫</t>
    <phoneticPr fontId="3"/>
  </si>
  <si>
    <t>ｸﾎﾞﾀ</t>
    <phoneticPr fontId="3"/>
  </si>
  <si>
    <t>≪BARONESS≫</t>
    <phoneticPr fontId="3"/>
  </si>
  <si>
    <t>≪KYOKUTO≫</t>
    <phoneticPr fontId="3"/>
  </si>
  <si>
    <t>共栄社</t>
    <phoneticPr fontId="3"/>
  </si>
  <si>
    <t>極東開発工業</t>
    <rPh sb="0" eb="2">
      <t>キョクトウ</t>
    </rPh>
    <rPh sb="2" eb="4">
      <t>カイハツ</t>
    </rPh>
    <rPh sb="4" eb="6">
      <t>コウギョウ</t>
    </rPh>
    <phoneticPr fontId="3"/>
  </si>
  <si>
    <t>ﾘｰﾌﾟﾍﾙ［Liebherr］</t>
    <phoneticPr fontId="3"/>
  </si>
  <si>
    <t>Liebh</t>
    <phoneticPr fontId="3"/>
  </si>
  <si>
    <t>≪LIEBHERR≫</t>
    <phoneticPr fontId="3"/>
  </si>
  <si>
    <t>ﾘｰﾌﾟﾍﾙ</t>
    <phoneticPr fontId="3"/>
  </si>
  <si>
    <t>≪RIKEN KEIKI≫</t>
    <phoneticPr fontId="3"/>
  </si>
  <si>
    <t>理研計器</t>
    <phoneticPr fontId="3"/>
  </si>
  <si>
    <t>≪Leica geosystems≫</t>
    <phoneticPr fontId="3"/>
  </si>
  <si>
    <t>ﾗｲｶｼﾞｵｼｽﾃﾑｽﾞ</t>
    <phoneticPr fontId="3"/>
  </si>
  <si>
    <t>≪RION≫</t>
    <phoneticPr fontId="3"/>
  </si>
  <si>
    <t>≪LINAX≫</t>
    <phoneticPr fontId="3"/>
  </si>
  <si>
    <t>ﾗｲﾅｯｸｽ</t>
    <phoneticPr fontId="3"/>
  </si>
  <si>
    <t>≪R≫</t>
    <phoneticPr fontId="3"/>
  </si>
  <si>
    <t>≪yBM≫</t>
    <phoneticPr fontId="3"/>
  </si>
  <si>
    <t>≪WACKER NEUSON≫</t>
    <phoneticPr fontId="3"/>
  </si>
  <si>
    <t>ﾒｯﾂｫ</t>
    <phoneticPr fontId="3"/>
  </si>
  <si>
    <t>Metso</t>
    <phoneticPr fontId="3"/>
  </si>
  <si>
    <t>≪metso≫</t>
    <phoneticPr fontId="3"/>
  </si>
  <si>
    <t>ﾓﾊﾞｰｸ</t>
  </si>
  <si>
    <t>ﾓﾊﾞｰｸ</t>
    <phoneticPr fontId="3"/>
  </si>
  <si>
    <t>MORBARK</t>
    <phoneticPr fontId="3"/>
  </si>
  <si>
    <t>≪MORBARK≫</t>
    <phoneticPr fontId="3"/>
  </si>
  <si>
    <t>≪Vogele≫</t>
    <phoneticPr fontId="3"/>
  </si>
  <si>
    <t>≪UNIC≫</t>
    <phoneticPr fontId="3"/>
  </si>
  <si>
    <t>≪FRD FURUKAWA≫</t>
    <phoneticPr fontId="3"/>
  </si>
  <si>
    <t>≪PENTAX≫</t>
    <phoneticPr fontId="3"/>
  </si>
  <si>
    <t>≪Howa≫</t>
    <phoneticPr fontId="3"/>
  </si>
  <si>
    <t>≪TCM≫</t>
    <phoneticPr fontId="3"/>
  </si>
  <si>
    <t>田中鉄工</t>
    <phoneticPr fontId="3"/>
  </si>
  <si>
    <t>古河ﾕﾆｯｸ</t>
    <rPh sb="0" eb="2">
      <t>フルカワ</t>
    </rPh>
    <phoneticPr fontId="3"/>
  </si>
  <si>
    <t>豊和工業</t>
    <phoneticPr fontId="3"/>
  </si>
  <si>
    <t>≪BOMAG≫</t>
    <phoneticPr fontId="3"/>
  </si>
  <si>
    <t>≪AIRMAN≫</t>
    <phoneticPr fontId="3"/>
  </si>
  <si>
    <t>≪VOLVO≫</t>
    <phoneticPr fontId="3"/>
  </si>
  <si>
    <t>≪HONDA≫</t>
    <phoneticPr fontId="3"/>
  </si>
  <si>
    <t>北越工業</t>
    <rPh sb="0" eb="2">
      <t>ホクエツ</t>
    </rPh>
    <rPh sb="2" eb="4">
      <t>コウギョウ</t>
    </rPh>
    <phoneticPr fontId="3"/>
  </si>
  <si>
    <t>本田技研工業</t>
    <rPh sb="0" eb="2">
      <t>ホンダ</t>
    </rPh>
    <rPh sb="2" eb="4">
      <t>ギケン</t>
    </rPh>
    <rPh sb="4" eb="6">
      <t>コウギョウ</t>
    </rPh>
    <phoneticPr fontId="3"/>
  </si>
  <si>
    <t>Wirtgen</t>
    <phoneticPr fontId="3"/>
  </si>
  <si>
    <t>≪KATO≫</t>
    <phoneticPr fontId="3"/>
  </si>
  <si>
    <t>≪K&amp;E≫</t>
    <phoneticPr fontId="3"/>
  </si>
  <si>
    <t>≪Kamacho≫</t>
    <phoneticPr fontId="3"/>
  </si>
  <si>
    <t>≪KANTO≫</t>
    <phoneticPr fontId="3"/>
  </si>
  <si>
    <t>≪GIKEN≫</t>
    <phoneticPr fontId="3"/>
  </si>
  <si>
    <t>≪Kitagawa≫</t>
    <phoneticPr fontId="3"/>
  </si>
  <si>
    <t>≪KOKEN≫</t>
    <phoneticPr fontId="3"/>
  </si>
  <si>
    <t>≪KOKUDO≫</t>
    <phoneticPr fontId="3"/>
  </si>
  <si>
    <t>≪KOBELCO≫</t>
    <phoneticPr fontId="3"/>
  </si>
  <si>
    <t>≪KOMATSU≫</t>
    <phoneticPr fontId="3"/>
  </si>
  <si>
    <t>≪GOMACO≫</t>
    <phoneticPr fontId="3"/>
  </si>
  <si>
    <t>≪CONSEC≫</t>
    <phoneticPr fontId="3"/>
  </si>
  <si>
    <t>国土開発工業</t>
    <rPh sb="0" eb="2">
      <t>コクド</t>
    </rPh>
    <rPh sb="2" eb="4">
      <t>カイハツ</t>
    </rPh>
    <rPh sb="4" eb="6">
      <t>コウギョウ</t>
    </rPh>
    <phoneticPr fontId="3"/>
  </si>
  <si>
    <t>ｺﾝｾｯｸ</t>
    <phoneticPr fontId="3"/>
  </si>
  <si>
    <t>≪ETCL≫</t>
    <phoneticPr fontId="3"/>
  </si>
  <si>
    <t>≪SAKAI≫</t>
    <phoneticPr fontId="3"/>
  </si>
  <si>
    <t>≪Sakuragawa≫</t>
    <phoneticPr fontId="3"/>
  </si>
  <si>
    <t>≪Sanoyas≫</t>
    <phoneticPr fontId="3"/>
  </si>
  <si>
    <t>≪Sam≫</t>
    <phoneticPr fontId="3"/>
  </si>
  <si>
    <t>≪SANWA-KIKOH≫</t>
    <phoneticPr fontId="3"/>
  </si>
  <si>
    <t>≪KIZAI≫</t>
    <phoneticPr fontId="3"/>
  </si>
  <si>
    <t>≪SANWA≫</t>
    <phoneticPr fontId="3"/>
  </si>
  <si>
    <t>≪SHINGOKIZAI≫</t>
    <phoneticPr fontId="3"/>
  </si>
  <si>
    <t>≪SYMTEC≫</t>
    <phoneticPr fontId="3"/>
  </si>
  <si>
    <t>≪TOMOE≫</t>
    <phoneticPr fontId="3"/>
  </si>
  <si>
    <t>≪ShinMaywa≫</t>
    <phoneticPr fontId="3"/>
  </si>
  <si>
    <t>≪STIHL≫</t>
    <phoneticPr fontId="3"/>
  </si>
  <si>
    <t>≪SUMITOMO≫</t>
    <phoneticPr fontId="3"/>
  </si>
  <si>
    <t>≪SOKKIA≫</t>
    <phoneticPr fontId="3"/>
  </si>
  <si>
    <t>酒井重工業</t>
    <rPh sb="0" eb="2">
      <t>サカイ</t>
    </rPh>
    <rPh sb="2" eb="5">
      <t>ジュウコウギョウ</t>
    </rPh>
    <phoneticPr fontId="3"/>
  </si>
  <si>
    <t>ｻﾉﾔｽ建機（旧：ｻﾉﾔｽ･ﾋｼﾉ明昌）</t>
    <rPh sb="4" eb="6">
      <t>ケンキ</t>
    </rPh>
    <rPh sb="7" eb="8">
      <t>キュウ</t>
    </rPh>
    <phoneticPr fontId="3"/>
  </si>
  <si>
    <t>三和産業</t>
    <phoneticPr fontId="3"/>
  </si>
  <si>
    <t>信号機材</t>
    <rPh sb="2" eb="3">
      <t>キ</t>
    </rPh>
    <phoneticPr fontId="3"/>
  </si>
  <si>
    <t>ﾀﾀﾞﾉ</t>
    <phoneticPr fontId="3"/>
  </si>
  <si>
    <t>≪Takeuchi≫</t>
    <phoneticPr fontId="3"/>
  </si>
  <si>
    <t>≪TADANO≫</t>
    <phoneticPr fontId="3"/>
  </si>
  <si>
    <t>≪TANAKA≫</t>
    <phoneticPr fontId="3"/>
  </si>
  <si>
    <t>≪Denyo≫</t>
    <phoneticPr fontId="3"/>
  </si>
  <si>
    <t>≪CANYCOM≫</t>
    <phoneticPr fontId="3"/>
  </si>
  <si>
    <t>≪TOKYO KEIKI≫</t>
    <phoneticPr fontId="3"/>
  </si>
  <si>
    <t>≪TOHO≫</t>
    <phoneticPr fontId="3"/>
  </si>
  <si>
    <t>≪TOYO≫</t>
    <phoneticPr fontId="3"/>
  </si>
  <si>
    <t>≪TOYOTA≫</t>
    <phoneticPr fontId="3"/>
  </si>
  <si>
    <t>竹内製作所</t>
    <rPh sb="0" eb="2">
      <t>タケウチ</t>
    </rPh>
    <rPh sb="2" eb="5">
      <t>セイサクショ</t>
    </rPh>
    <phoneticPr fontId="3"/>
  </si>
  <si>
    <t>筑水ｷｬﾆｺﾑ</t>
    <phoneticPr fontId="3"/>
  </si>
  <si>
    <t>≪ﾂﾙﾐﾎﾟﾝﾌﾟ≫</t>
    <phoneticPr fontId="3"/>
  </si>
  <si>
    <t>鶴見製作所</t>
    <rPh sb="0" eb="5">
      <t>ツルミセイサクショ</t>
    </rPh>
    <phoneticPr fontId="3"/>
  </si>
  <si>
    <t>東京計器</t>
    <phoneticPr fontId="3"/>
  </si>
  <si>
    <t>ﾄﾖﾀ自動車</t>
    <rPh sb="3" eb="6">
      <t>ジドウシャ</t>
    </rPh>
    <phoneticPr fontId="3"/>
  </si>
  <si>
    <t>ﾏﾙﾏﾃｸﾆｶ</t>
    <phoneticPr fontId="3"/>
  </si>
  <si>
    <t>≪MARUMA≫</t>
    <phoneticPr fontId="3"/>
  </si>
  <si>
    <t>ﾔﾝﾏｰ</t>
    <phoneticPr fontId="3"/>
  </si>
  <si>
    <t>加藤製</t>
    <phoneticPr fontId="3"/>
  </si>
  <si>
    <t>≪Trimble≫≪Nikon≫</t>
    <phoneticPr fontId="3"/>
  </si>
  <si>
    <t>住友</t>
    <phoneticPr fontId="3"/>
  </si>
  <si>
    <t>新潟鉄</t>
    <phoneticPr fontId="3"/>
  </si>
  <si>
    <t>新明和</t>
    <phoneticPr fontId="3"/>
  </si>
  <si>
    <t>前田製作</t>
    <phoneticPr fontId="3"/>
  </si>
  <si>
    <t>竹内製</t>
    <phoneticPr fontId="3"/>
  </si>
  <si>
    <t>筑水ｷｬﾆ</t>
    <phoneticPr fontId="3"/>
  </si>
  <si>
    <t>中山鉄工所</t>
    <phoneticPr fontId="3"/>
  </si>
  <si>
    <t>ﾅｶﾔﾏﾃｯｺｳｼｮ</t>
    <phoneticPr fontId="3"/>
  </si>
  <si>
    <t>≪中山鉄工所≫</t>
    <phoneticPr fontId="3"/>
  </si>
  <si>
    <t>日立</t>
    <phoneticPr fontId="3"/>
  </si>
  <si>
    <t>範多</t>
    <phoneticPr fontId="3"/>
  </si>
  <si>
    <t>明和製作所</t>
    <phoneticPr fontId="3"/>
  </si>
  <si>
    <t>ｸﾛｰﾗﾛｰﾀﾞ_CAT</t>
    <phoneticPr fontId="3"/>
  </si>
  <si>
    <t>ｸﾛｰﾗﾛｰﾀﾞ_ｺﾏﾂ</t>
  </si>
  <si>
    <t>ｸﾛｰﾗﾛｰﾀﾞ_ﾓﾛｵｶ</t>
  </si>
  <si>
    <t>ｸﾛｰﾗﾛｰﾀﾞ_三菱</t>
  </si>
  <si>
    <t>ﾎｲｰﾙﾛｰﾀﾞ_CAT</t>
    <phoneticPr fontId="3"/>
  </si>
  <si>
    <t>ﾎｲｰﾙﾛｰﾀﾞ_KCM</t>
  </si>
  <si>
    <t>ﾎｲｰﾙﾛｰﾀﾞ_TCM</t>
  </si>
  <si>
    <t>ﾎｲｰﾙﾛｰﾀﾞ_VOLVO</t>
  </si>
  <si>
    <t>ﾎｲｰﾙﾛｰﾀﾞ_ｸﾎﾞﾀ</t>
  </si>
  <si>
    <t>ﾎｲｰﾙﾛｰﾀﾞ_ｺﾍﾞﾙｺ</t>
  </si>
  <si>
    <t>ﾎｲｰﾙﾛｰﾀﾞ_ｺﾏﾂ</t>
  </si>
  <si>
    <t>ﾎｲｰﾙﾛｰﾀﾞ_ﾔﾝﾏｰ</t>
  </si>
  <si>
    <t>ﾎｲｰﾙﾛｰﾀﾞ_三菱</t>
  </si>
  <si>
    <t>ﾎｲｰﾙﾛｰﾀﾞ_日立</t>
  </si>
  <si>
    <t>↓機械名＋形式＋ﾒｰｶ名</t>
    <rPh sb="1" eb="3">
      <t>キカイ</t>
    </rPh>
    <rPh sb="3" eb="4">
      <t>メイ</t>
    </rPh>
    <rPh sb="5" eb="7">
      <t>ケイシキ</t>
    </rPh>
    <rPh sb="11" eb="12">
      <t>メイ</t>
    </rPh>
    <phoneticPr fontId="3"/>
  </si>
  <si>
    <t>↓機械名＋ﾒｰｶ名</t>
    <rPh sb="1" eb="3">
      <t>キカイ</t>
    </rPh>
    <rPh sb="3" eb="4">
      <t>メイ</t>
    </rPh>
    <rPh sb="8" eb="9">
      <t>メイ</t>
    </rPh>
    <phoneticPr fontId="3"/>
  </si>
  <si>
    <t>【形式】</t>
    <rPh sb="1" eb="3">
      <t>ケイシキ</t>
    </rPh>
    <phoneticPr fontId="3"/>
  </si>
  <si>
    <t>【諸元①】</t>
    <rPh sb="1" eb="3">
      <t>ショゲン</t>
    </rPh>
    <phoneticPr fontId="3"/>
  </si>
  <si>
    <t>【諸元②】</t>
    <rPh sb="1" eb="3">
      <t>ショゲン</t>
    </rPh>
    <phoneticPr fontId="3"/>
  </si>
  <si>
    <t>【大中分類】</t>
    <rPh sb="1" eb="2">
      <t>ダイ</t>
    </rPh>
    <rPh sb="2" eb="3">
      <t>チュウ</t>
    </rPh>
    <rPh sb="3" eb="5">
      <t>ブンルイ</t>
    </rPh>
    <phoneticPr fontId="3"/>
  </si>
  <si>
    <t>型式用名前
機械名＋ﾒｰｶ名</t>
    <rPh sb="0" eb="2">
      <t>カタシキ</t>
    </rPh>
    <rPh sb="2" eb="3">
      <t>ヨウ</t>
    </rPh>
    <rPh sb="3" eb="5">
      <t>ナマエ</t>
    </rPh>
    <rPh sb="6" eb="8">
      <t>キカイ</t>
    </rPh>
    <rPh sb="8" eb="9">
      <t>メイ</t>
    </rPh>
    <rPh sb="13" eb="14">
      <t>メイ</t>
    </rPh>
    <phoneticPr fontId="3"/>
  </si>
  <si>
    <t>型式用名前
機械名＋形式＋ﾒｰｶ名</t>
    <rPh sb="6" eb="8">
      <t>キカイ</t>
    </rPh>
    <rPh sb="8" eb="9">
      <t>メイ</t>
    </rPh>
    <rPh sb="10" eb="12">
      <t>ケイシキ</t>
    </rPh>
    <rPh sb="16" eb="17">
      <t>メイ</t>
    </rPh>
    <phoneticPr fontId="3"/>
  </si>
  <si>
    <t>【メーカ型式名】</t>
    <phoneticPr fontId="3"/>
  </si>
  <si>
    <t>ｸﾛｰﾗﾛｰﾀﾞ_ｺﾏﾂ</t>
    <phoneticPr fontId="3"/>
  </si>
  <si>
    <t>ｸﾛｰﾗﾛｰﾀﾞ_ﾓﾛｵｶ</t>
    <phoneticPr fontId="3"/>
  </si>
  <si>
    <t>ｸﾛｰﾗﾛｰﾀﾞ_三菱</t>
    <phoneticPr fontId="3"/>
  </si>
  <si>
    <t>ﾎｲｰﾙﾛｰﾀﾞ_KCM</t>
    <phoneticPr fontId="3"/>
  </si>
  <si>
    <t>ﾎｲｰﾙﾛｰﾀﾞ_TCM</t>
    <phoneticPr fontId="3"/>
  </si>
  <si>
    <t>ﾎｲｰﾙﾛｰﾀﾞ_VOLVO</t>
    <phoneticPr fontId="3"/>
  </si>
  <si>
    <t>ﾎｲｰﾙﾛｰﾀﾞ_ｸﾎﾞﾀ</t>
    <phoneticPr fontId="3"/>
  </si>
  <si>
    <t>ﾎｲｰﾙﾛｰﾀﾞ_ｺﾍﾞﾙｺ</t>
    <phoneticPr fontId="3"/>
  </si>
  <si>
    <t>ﾎｲｰﾙﾛｰﾀﾞ_ｺﾏﾂ</t>
    <phoneticPr fontId="3"/>
  </si>
  <si>
    <t>ﾎｲｰﾙﾛｰﾀﾞ_ﾔﾝﾏｰ</t>
    <phoneticPr fontId="3"/>
  </si>
  <si>
    <t>ﾎｲｰﾙﾛｰﾀﾞ_三菱</t>
    <phoneticPr fontId="3"/>
  </si>
  <si>
    <t>ﾎｲｰﾙﾛｰﾀﾞ_日立</t>
    <phoneticPr fontId="3"/>
  </si>
  <si>
    <t>最大起振力：160kN　振動周波数：27～36Hz</t>
  </si>
  <si>
    <t>最大起振力：200kN　振動周波数：27～36Hz</t>
  </si>
  <si>
    <t>起振力：200kN級　最大掘削ﾄﾙｸ：60kN･m級</t>
    <rPh sb="0" eb="1">
      <t>オ</t>
    </rPh>
    <rPh sb="1" eb="2">
      <t>フ</t>
    </rPh>
    <rPh sb="2" eb="3">
      <t>チカラ</t>
    </rPh>
    <rPh sb="9" eb="10">
      <t>キュウ</t>
    </rPh>
    <rPh sb="11" eb="13">
      <t>サイダイ</t>
    </rPh>
    <rPh sb="13" eb="15">
      <t>クッサク</t>
    </rPh>
    <rPh sb="25" eb="26">
      <t>キュウ</t>
    </rPh>
    <phoneticPr fontId="3"/>
  </si>
  <si>
    <t>起振力：160kN級　最大掘削ﾄﾙｸ：26kN･m級</t>
    <rPh sb="0" eb="1">
      <t>オ</t>
    </rPh>
    <rPh sb="1" eb="2">
      <t>フ</t>
    </rPh>
    <rPh sb="2" eb="3">
      <t>チカラ</t>
    </rPh>
    <rPh sb="9" eb="10">
      <t>キュウ</t>
    </rPh>
    <rPh sb="11" eb="13">
      <t>サイダイ</t>
    </rPh>
    <rPh sb="13" eb="15">
      <t>クッサク</t>
    </rPh>
    <rPh sb="25" eb="26">
      <t>キュウ</t>
    </rPh>
    <phoneticPr fontId="3"/>
  </si>
  <si>
    <t>ｹｰｼﾝｸﾞﾄﾞﾗｲﾊﾞ(ｸﾛｰﾗ式・ﾃﾞｨｰｾﾞﾙ/油圧駆動)</t>
  </si>
  <si>
    <t>ｹｰｼﾝｸﾞﾄﾞﾗｲﾊﾞ(ｽｷｯﾄﾞ式・ﾃﾞｨｰｾﾞﾙ/油圧駆動)</t>
  </si>
  <si>
    <t>ｹｰｼﾝｸﾞﾄﾞﾗｲﾊﾞ(ｽｷｯﾄﾞ式・電気/油圧駆動)</t>
  </si>
  <si>
    <t>〔Ⅰ型〕一式</t>
    <rPh sb="2" eb="3">
      <t>カタ</t>
    </rPh>
    <rPh sb="4" eb="6">
      <t>イッシキ</t>
    </rPh>
    <phoneticPr fontId="3"/>
  </si>
  <si>
    <t>〔Ⅱ型〕一式</t>
    <rPh sb="2" eb="3">
      <t>カタ</t>
    </rPh>
    <rPh sb="4" eb="6">
      <t>イッシキ</t>
    </rPh>
    <phoneticPr fontId="3"/>
  </si>
  <si>
    <t>循環水ﾎﾟﾝﾌﾟ</t>
    <rPh sb="0" eb="2">
      <t>ジュンカン</t>
    </rPh>
    <rPh sb="2" eb="3">
      <t>スイ</t>
    </rPh>
    <phoneticPr fontId="3"/>
  </si>
  <si>
    <t>[循環水ﾎﾟﾝﾌﾟ]</t>
    <phoneticPr fontId="3"/>
  </si>
  <si>
    <t>混合ｶﾞｽ呼吸装置</t>
    <rPh sb="0" eb="2">
      <t>コンゴウ</t>
    </rPh>
    <rPh sb="5" eb="7">
      <t>コキュウ</t>
    </rPh>
    <rPh sb="7" eb="9">
      <t>ソウチ</t>
    </rPh>
    <phoneticPr fontId="3"/>
  </si>
  <si>
    <t>酸素呼吸装置</t>
    <rPh sb="0" eb="2">
      <t>サンソ</t>
    </rPh>
    <rPh sb="2" eb="4">
      <t>コキュウ</t>
    </rPh>
    <rPh sb="4" eb="6">
      <t>ソウチ</t>
    </rPh>
    <phoneticPr fontId="3"/>
  </si>
  <si>
    <t>二軸式・変位低減型</t>
    <rPh sb="4" eb="6">
      <t>ヘンイ</t>
    </rPh>
    <rPh sb="6" eb="8">
      <t>テイゲン</t>
    </rPh>
    <rPh sb="8" eb="9">
      <t>カタ</t>
    </rPh>
    <phoneticPr fontId="3"/>
  </si>
  <si>
    <t>ｺﾝﾍﾞﾔ最大搬送能力：70m3/h</t>
  </si>
  <si>
    <t>ｺﾝﾍﾞﾔ最大搬送能力：150m3/h</t>
  </si>
  <si>
    <t>ｺﾝﾍﾞﾔ最大搬送能力：300m3/h</t>
  </si>
  <si>
    <t>【ｱｰｽｵｰｶﾞ(油圧式）及びﾓﾝｹﾝ架装】</t>
  </si>
  <si>
    <t>【ｱｰｽｵｰｶﾞ併用油圧圧入式】</t>
  </si>
  <si>
    <t>〔ﾄﾞﾘﾙﾊﾟｲﾌﾟ〕(各種)</t>
  </si>
  <si>
    <t>〔ｻｸｼｮﾝﾎｰｽ〕(各種)</t>
  </si>
  <si>
    <t>〔ﾃﾞﾘﾊﾞﾘﾎｰｽ〕(各種)</t>
  </si>
  <si>
    <t>〔ｽﾀﾝﾄﾞﾊﾟｲﾌﾟ〕(各種)</t>
  </si>
  <si>
    <t>測定深度：100m</t>
  </si>
  <si>
    <t>測定深度：150m</t>
  </si>
  <si>
    <t>【単軸式・小型地盤改良機】</t>
    <rPh sb="1" eb="3">
      <t>タンジク</t>
    </rPh>
    <rPh sb="3" eb="4">
      <t>シキ</t>
    </rPh>
    <rPh sb="5" eb="7">
      <t>コガタ</t>
    </rPh>
    <rPh sb="7" eb="9">
      <t>ジバン</t>
    </rPh>
    <rPh sb="9" eb="11">
      <t>カイリョウ</t>
    </rPh>
    <rPh sb="11" eb="12">
      <t>キ</t>
    </rPh>
    <phoneticPr fontId="3"/>
  </si>
  <si>
    <t>＜形式名称なし＞</t>
    <rPh sb="1" eb="3">
      <t>ケイシキ</t>
    </rPh>
    <rPh sb="3" eb="5">
      <t>メイショウ</t>
    </rPh>
    <phoneticPr fontId="3"/>
  </si>
  <si>
    <t>〔さく井機・ﾊﾟｰｶｯｼｮﾝ式 付属機器〕</t>
    <rPh sb="16" eb="18">
      <t>フゾク</t>
    </rPh>
    <rPh sb="18" eb="20">
      <t>キキ</t>
    </rPh>
    <phoneticPr fontId="3"/>
  </si>
  <si>
    <t>積載質量：25t　山積：15m3</t>
    <rPh sb="0" eb="2">
      <t>セキサイ</t>
    </rPh>
    <rPh sb="2" eb="4">
      <t>シツリョウ</t>
    </rPh>
    <rPh sb="9" eb="10">
      <t>ヤマ</t>
    </rPh>
    <rPh sb="10" eb="11">
      <t>ツミ</t>
    </rPh>
    <phoneticPr fontId="3"/>
  </si>
  <si>
    <t>定格風量：2,700m3/min級</t>
    <phoneticPr fontId="3"/>
  </si>
  <si>
    <t>H30</t>
  </si>
  <si>
    <t>ｷｬﾀﾋﾟﾗｰ</t>
  </si>
  <si>
    <t>ﾌﾞﾙﾄﾞｰｻﾞ_ﾒｰｶ名</t>
    <rPh sb="12" eb="13">
      <t>メイ</t>
    </rPh>
    <phoneticPr fontId="3"/>
  </si>
  <si>
    <t>ｽｸﾚｰﾌﾟﾄﾞｰｻﾞ_ﾒｰｶ名</t>
    <rPh sb="15" eb="16">
      <t>メイ</t>
    </rPh>
    <phoneticPr fontId="3"/>
  </si>
  <si>
    <t>被けん引式ｽｸﾚｰﾊﾟ_ﾒｰｶ名</t>
    <rPh sb="15" eb="16">
      <t>メイ</t>
    </rPh>
    <phoneticPr fontId="3"/>
  </si>
  <si>
    <t>小型ﾊﾞｯｸﾎｳ_ﾒｰｶ名</t>
    <rPh sb="0" eb="2">
      <t>コガタ</t>
    </rPh>
    <rPh sb="12" eb="13">
      <t>メイ</t>
    </rPh>
    <phoneticPr fontId="3"/>
  </si>
  <si>
    <t>【メーカ名】</t>
    <phoneticPr fontId="3"/>
  </si>
  <si>
    <t>ﾌﾞﾙﾄﾞｰｻﾞ_ﾒｰｶ名</t>
  </si>
  <si>
    <t>小型ﾊﾞｯｸﾎｳ_ﾒｰｶ名</t>
  </si>
  <si>
    <t>IHI建機</t>
  </si>
  <si>
    <t>機械別ﾒｰｶ名
(ﾌﾟﾙﾀﾞｳﾝ用)</t>
    <rPh sb="0" eb="2">
      <t>キカイ</t>
    </rPh>
    <rPh sb="2" eb="3">
      <t>ベツ</t>
    </rPh>
    <rPh sb="6" eb="7">
      <t>メイ</t>
    </rPh>
    <rPh sb="16" eb="17">
      <t>ヨウ</t>
    </rPh>
    <phoneticPr fontId="3"/>
  </si>
  <si>
    <t>ﾊﾞｯｸﾎｳ_ﾒｰｶ名</t>
    <rPh sb="10" eb="11">
      <t>メイ</t>
    </rPh>
    <phoneticPr fontId="3"/>
  </si>
  <si>
    <t>ﾄﾗｯｸﾊﾞｯｸﾎｳ①</t>
  </si>
  <si>
    <t>ﾄﾗｯｸﾊﾞｯｸﾎｳ①</t>
    <phoneticPr fontId="3"/>
  </si>
  <si>
    <t>標準ﾊﾞｹｯﾄ容量(山積/平積)：0.17/0.12m3</t>
  </si>
  <si>
    <t>ﾄﾗｯｸﾊﾞｯｸﾎｳ_ﾒｰｶ名</t>
    <rPh sb="14" eb="15">
      <t>メイ</t>
    </rPh>
    <phoneticPr fontId="3"/>
  </si>
  <si>
    <t>ﾊﾞｯｸﾎｳﾎｲｰﾙ_ﾒｰｶ名</t>
    <rPh sb="14" eb="15">
      <t>メイ</t>
    </rPh>
    <phoneticPr fontId="3"/>
  </si>
  <si>
    <t>ﾄﾗｯｸﾊﾞｯｸﾎｳ_ﾒｰｶ名</t>
    <phoneticPr fontId="3"/>
  </si>
  <si>
    <t>日立建機</t>
    <rPh sb="2" eb="4">
      <t>ケンキ</t>
    </rPh>
    <phoneticPr fontId="3"/>
  </si>
  <si>
    <t>ｸﾛｰﾗﾛｰﾀﾞ_ﾒｰｶ名</t>
    <rPh sb="12" eb="13">
      <t>メイ</t>
    </rPh>
    <phoneticPr fontId="3"/>
  </si>
  <si>
    <t>ﾄﾞﾗｸﾞﾗｲﾝ及びｸﾗﾑｼｪﾙ_ﾒｰｶ名</t>
    <rPh sb="20" eb="21">
      <t>メイ</t>
    </rPh>
    <phoneticPr fontId="3"/>
  </si>
  <si>
    <t>ﾄﾞﾗｸﾞﾗｲﾝ及びｸﾗﾑｼｪﾙ_ﾒｰｶ名</t>
    <phoneticPr fontId="3"/>
  </si>
  <si>
    <t>ﾎｲｰﾙﾛｰﾀﾞ_ﾒｰｶ名</t>
    <rPh sb="12" eb="13">
      <t>メイ</t>
    </rPh>
    <phoneticPr fontId="3"/>
  </si>
  <si>
    <t>ﾎﾙﾎﾞ</t>
  </si>
  <si>
    <t>ﾎｲｰﾙﾛｰﾀﾞ_ﾒｰｶ名</t>
    <phoneticPr fontId="3"/>
  </si>
  <si>
    <t>ﾎｲｰﾙﾛｰﾀﾞ(ﾄﾗｸﾀｼｮﾍﾞﾙ)</t>
  </si>
  <si>
    <t>ﾎｲｰﾙﾛｰﾀﾞ(ﾄﾗｸﾀｼｮﾍﾞﾙ)</t>
    <phoneticPr fontId="3"/>
  </si>
  <si>
    <t>ｸﾛｰﾗﾛｰﾀﾞ(ﾄﾗｸﾀｼｮﾍﾞﾙ)</t>
    <phoneticPr fontId="3"/>
  </si>
  <si>
    <t>≪KWK≫</t>
    <phoneticPr fontId="3"/>
  </si>
  <si>
    <t>ロゴ</t>
  </si>
  <si>
    <t>ｱﾄﾐｸｽ</t>
    <phoneticPr fontId="3"/>
  </si>
  <si>
    <t>ｴｸｾﾝ</t>
    <phoneticPr fontId="3"/>
  </si>
  <si>
    <t>岳南光機</t>
    <rPh sb="0" eb="2">
      <t>ガクナン</t>
    </rPh>
    <phoneticPr fontId="3"/>
  </si>
  <si>
    <t>鎌長製衡</t>
    <rPh sb="0" eb="1">
      <t>カマ</t>
    </rPh>
    <phoneticPr fontId="3"/>
  </si>
  <si>
    <t>関東鉄工</t>
    <rPh sb="0" eb="2">
      <t>カントウ</t>
    </rPh>
    <phoneticPr fontId="3"/>
  </si>
  <si>
    <t>技研製作所</t>
    <rPh sb="0" eb="2">
      <t>ギケン</t>
    </rPh>
    <phoneticPr fontId="3"/>
  </si>
  <si>
    <t>桜川ﾎﾟﾝﾌﾟ製作所</t>
    <rPh sb="0" eb="2">
      <t>サクラガワ</t>
    </rPh>
    <rPh sb="7" eb="10">
      <t>セイサクショ</t>
    </rPh>
    <phoneticPr fontId="3"/>
  </si>
  <si>
    <t>三協ﾒｶﾆｯｸ</t>
    <rPh sb="0" eb="2">
      <t>サンキョウ</t>
    </rPh>
    <phoneticPr fontId="3"/>
  </si>
  <si>
    <t>田中衡機工業所</t>
    <rPh sb="0" eb="2">
      <t>タナカ</t>
    </rPh>
    <phoneticPr fontId="3"/>
  </si>
  <si>
    <t>千葉機械工業</t>
    <rPh sb="0" eb="2">
      <t>チバ</t>
    </rPh>
    <phoneticPr fontId="3"/>
  </si>
  <si>
    <t>東洋内燃機工業社</t>
    <rPh sb="0" eb="2">
      <t>トウヨウ</t>
    </rPh>
    <phoneticPr fontId="3"/>
  </si>
  <si>
    <t>日車</t>
    <rPh sb="0" eb="1">
      <t>ヒ</t>
    </rPh>
    <rPh sb="1" eb="2">
      <t>シャ</t>
    </rPh>
    <phoneticPr fontId="3"/>
  </si>
  <si>
    <t>≪BAUER≫</t>
    <phoneticPr fontId="3"/>
  </si>
  <si>
    <t>ﾊｽｸﾊﾞｰﾅ･ｾﾞﾉｱ</t>
    <phoneticPr fontId="3"/>
  </si>
  <si>
    <t>≪Husqvarna≫≪ZENOAH≫</t>
    <phoneticPr fontId="3"/>
  </si>
  <si>
    <t>古河機械金属</t>
    <phoneticPr fontId="3"/>
  </si>
  <si>
    <t>ﾏｷﾀ</t>
    <phoneticPr fontId="3"/>
  </si>
  <si>
    <t>ﾏﾙﾏ</t>
    <phoneticPr fontId="3"/>
  </si>
  <si>
    <t>三笠産業</t>
    <phoneticPr fontId="3"/>
  </si>
  <si>
    <t>三菱自動車</t>
    <phoneticPr fontId="3"/>
  </si>
  <si>
    <t>ﾀﾞﾝﾌﾟﾄﾗｯｸ_ﾒｰｶ名</t>
    <rPh sb="13" eb="14">
      <t>メイ</t>
    </rPh>
    <phoneticPr fontId="3"/>
  </si>
  <si>
    <t>不整地運搬車_ﾒｰｶ名</t>
    <rPh sb="10" eb="11">
      <t>メイ</t>
    </rPh>
    <phoneticPr fontId="3"/>
  </si>
  <si>
    <t>筑水ｷｬﾆｺﾑ</t>
  </si>
  <si>
    <t>ｸﾛｰﾗｸﾚｰﾝ_ﾒｰｶ名</t>
    <rPh sb="12" eb="13">
      <t>メイ</t>
    </rPh>
    <phoneticPr fontId="3"/>
  </si>
  <si>
    <t>ﾘｰﾌﾟﾍﾙ［Liebherr］</t>
  </si>
  <si>
    <t>ﾄﾗｯｸｸﾚｰﾝ_ﾒｰｶ名</t>
    <rPh sb="12" eb="13">
      <t>メイ</t>
    </rPh>
    <phoneticPr fontId="3"/>
  </si>
  <si>
    <t>ｸﾛｰﾗｸﾚｰﾝ_機械駆動_住友</t>
    <phoneticPr fontId="3"/>
  </si>
  <si>
    <t>ﾗﾌﾃﾚｰﾝｸﾚｰﾝ_ﾒｰｶ名</t>
    <rPh sb="14" eb="15">
      <t>メイ</t>
    </rPh>
    <phoneticPr fontId="3"/>
  </si>
  <si>
    <t>油圧ﾊﾝﾏ単体_ﾒｰｶ名</t>
    <rPh sb="11" eb="12">
      <t>メイ</t>
    </rPh>
    <phoneticPr fontId="3"/>
  </si>
  <si>
    <t>ﾊﾞｲﾌﾞﾛﾊﾝﾏ_ﾒｰｶ名</t>
    <rPh sb="13" eb="14">
      <t>メイ</t>
    </rPh>
    <phoneticPr fontId="3"/>
  </si>
  <si>
    <t>杭打ち用ｳｫｰﾀｼﾞｪｯﾄ_ﾒｰｶ名</t>
    <rPh sb="0" eb="1">
      <t>クイ</t>
    </rPh>
    <rPh sb="1" eb="2">
      <t>ウ</t>
    </rPh>
    <rPh sb="3" eb="4">
      <t>ヨウ</t>
    </rPh>
    <phoneticPr fontId="3"/>
  </si>
  <si>
    <t>ﾜｲﾋﾞｰｴﾑ</t>
  </si>
  <si>
    <t>ｱｰｽｵｰｶﾞ単体_ﾒｰｶ名</t>
    <rPh sb="13" eb="14">
      <t>メイ</t>
    </rPh>
    <phoneticPr fontId="3"/>
  </si>
  <si>
    <t>ｱﾎﾞﾛﾝｼｽﾃﾑ</t>
  </si>
  <si>
    <t>ｸﾛｰﾗ式杭打機_ﾒｰｶ名</t>
    <rPh sb="12" eb="13">
      <t>メイ</t>
    </rPh>
    <phoneticPr fontId="3"/>
  </si>
  <si>
    <t>ｱｰｽﾄﾞﾘﾙ_ﾒｰｶ名</t>
    <rPh sb="11" eb="12">
      <t>メイ</t>
    </rPh>
    <phoneticPr fontId="3"/>
  </si>
  <si>
    <t>全回転型ｵｰﾙｹｰｼﾝｸﾞ掘削機_ﾒｰｶ名</t>
    <rPh sb="20" eb="21">
      <t>メイ</t>
    </rPh>
    <phoneticPr fontId="3"/>
  </si>
  <si>
    <t>ﾘﾊﾞｰｽｻｰｷｭﾚｰｼｮﾝﾄﾞﾘﾙ_ﾒｰｶ名</t>
    <rPh sb="22" eb="23">
      <t>メイ</t>
    </rPh>
    <phoneticPr fontId="3"/>
  </si>
  <si>
    <t>深層混合処理機ｽﾗﾘｰ式_ﾒｰｶ名</t>
    <rPh sb="16" eb="17">
      <t>メイ</t>
    </rPh>
    <phoneticPr fontId="3"/>
  </si>
  <si>
    <t>高圧噴射攪拌式地盤改良機_ﾒｰｶ名</t>
    <rPh sb="16" eb="17">
      <t>メイ</t>
    </rPh>
    <phoneticPr fontId="3"/>
  </si>
  <si>
    <t>ｸﾞﾗｳﾄﾎﾟﾝﾌﾟ_ﾒｰｶ名</t>
    <rPh sb="14" eb="15">
      <t>メイ</t>
    </rPh>
    <phoneticPr fontId="3"/>
  </si>
  <si>
    <t>鉱研工業</t>
  </si>
  <si>
    <t>ｸﾞﾗｳﾄﾐｷｻ_ﾒｰｶ名</t>
    <rPh sb="12" eb="13">
      <t>メイ</t>
    </rPh>
    <phoneticPr fontId="3"/>
  </si>
  <si>
    <t>ﾎﾞｰﾘﾝｸﾞﾏｼﾝ_ﾒｰｶ名</t>
    <rPh sb="14" eb="15">
      <t>メイ</t>
    </rPh>
    <phoneticPr fontId="3"/>
  </si>
  <si>
    <t>ﾀﾞｳﾝｻﾞﾎｰﾙﾊﾝﾏ_ﾒｰｶ名</t>
    <rPh sb="16" eb="17">
      <t>メイ</t>
    </rPh>
    <phoneticPr fontId="3"/>
  </si>
  <si>
    <t>ｻﾝﾄﾞﾋﾞｯｸ</t>
  </si>
  <si>
    <t>さく岩機_ﾒｰｶ名</t>
    <rPh sb="8" eb="9">
      <t>メイ</t>
    </rPh>
    <phoneticPr fontId="3"/>
  </si>
  <si>
    <t>ﾔﾏﾓﾄﾛｯｸﾏｼﾝ</t>
  </si>
  <si>
    <t>大型ﾌﾞﾚｰｶ_ﾒｰｶ名</t>
    <rPh sb="11" eb="12">
      <t>メイ</t>
    </rPh>
    <phoneticPr fontId="3"/>
  </si>
  <si>
    <t>ｸﾛｰﾗﾄﾞﾘﾙ_ﾒｰｶ名</t>
    <rPh sb="12" eb="13">
      <t>メイ</t>
    </rPh>
    <phoneticPr fontId="3"/>
  </si>
  <si>
    <t>ﾄﾞﾘﾙｼﾞｬﾝﾎﾞ_ﾒｰｶ名</t>
    <rPh sb="14" eb="15">
      <t>メイ</t>
    </rPh>
    <phoneticPr fontId="3"/>
  </si>
  <si>
    <t>自由断面ﾄﾝﾈﾙ掘削機_ﾒｰｶ名</t>
    <rPh sb="15" eb="16">
      <t>メイ</t>
    </rPh>
    <phoneticPr fontId="3"/>
  </si>
  <si>
    <t>ｶﾔﾊﾞｼｽﾃﾑﾏｼﾅﾘｰ</t>
  </si>
  <si>
    <t>ﾊﾞｯｸﾎｳ_ﾄﾝﾈﾙ_ﾒｰｶ名</t>
    <rPh sb="15" eb="16">
      <t>メイ</t>
    </rPh>
    <phoneticPr fontId="3"/>
  </si>
  <si>
    <t>油圧式ﾄﾝﾈﾙ切削機_ﾒｰｶ名</t>
    <rPh sb="14" eb="15">
      <t>メイ</t>
    </rPh>
    <phoneticPr fontId="3"/>
  </si>
  <si>
    <t>ｸﾛｰﾗﾛｰﾀﾞ_ﾄﾝﾈﾙ_ﾒｰｶ名</t>
    <rPh sb="17" eb="18">
      <t>メイ</t>
    </rPh>
    <phoneticPr fontId="3"/>
  </si>
  <si>
    <t>ﾎｲｰﾙﾛｰﾀﾞ_ﾄﾝﾈﾙ_ﾒｰｶ名</t>
    <rPh sb="17" eb="18">
      <t>メイ</t>
    </rPh>
    <phoneticPr fontId="3"/>
  </si>
  <si>
    <t>ｽﾞﾘ積機_ﾒｰｶ名</t>
    <rPh sb="9" eb="10">
      <t>メイ</t>
    </rPh>
    <phoneticPr fontId="3"/>
  </si>
  <si>
    <t>ﾌﾞﾛｲﾄ</t>
  </si>
  <si>
    <t>ｽﾞﾘ積込･運搬機_ﾒｰｶ名</t>
    <rPh sb="13" eb="14">
      <t>メイ</t>
    </rPh>
    <phoneticPr fontId="3"/>
  </si>
  <si>
    <t>ﾀﾞﾝﾌﾟﾄﾗｯｸ_ﾄﾝﾈﾙ_ﾒｰｶ名</t>
    <rPh sb="18" eb="19">
      <t>メイ</t>
    </rPh>
    <phoneticPr fontId="3"/>
  </si>
  <si>
    <t>ﾆｼｵﾃｨｰｱﾝﾄﾞｴﾑ</t>
  </si>
  <si>
    <t>ﾓｰﾀｸﾞﾚｰﾀﾞ_ﾒｰｶ名</t>
    <rPh sb="13" eb="14">
      <t>メイ</t>
    </rPh>
    <phoneticPr fontId="3"/>
  </si>
  <si>
    <t>ｽﾀﾋﾞﾗｲｻﾞ_ﾒｰｶ名</t>
    <rPh sb="12" eb="13">
      <t>メイ</t>
    </rPh>
    <phoneticPr fontId="3"/>
  </si>
  <si>
    <t>ﾎﾞｰﾏｸ</t>
  </si>
  <si>
    <t>ｳﾞｨﾙﾄｹﾞﾝ</t>
  </si>
  <si>
    <t>ｽﾀﾋﾞﾗｲｻﾞ_ｺﾏﾂ</t>
  </si>
  <si>
    <t>ｽﾀﾋﾞﾗｲｻﾞ_ｺﾏﾂ</t>
    <phoneticPr fontId="3"/>
  </si>
  <si>
    <t>ﾛｰﾄﾞﾛｰﾗ_ﾒｰｶ名</t>
    <rPh sb="11" eb="12">
      <t>メイ</t>
    </rPh>
    <phoneticPr fontId="3"/>
  </si>
  <si>
    <t>ﾛｰﾄﾞﾛｰﾗ_ｻｶｲ</t>
  </si>
  <si>
    <t>ﾛｰﾄﾞﾛｰﾗ_ｻｶｲ</t>
    <phoneticPr fontId="3"/>
  </si>
  <si>
    <t>ﾀｲﾔﾛｰﾗ_ﾒｰｶ名</t>
    <rPh sb="10" eb="11">
      <t>メイ</t>
    </rPh>
    <phoneticPr fontId="3"/>
  </si>
  <si>
    <t>ﾀｲﾔﾛｰﾗ_ｻｶｲ</t>
  </si>
  <si>
    <t>ﾀｲﾔﾛｰﾗ_ｻｶｲ</t>
    <phoneticPr fontId="3"/>
  </si>
  <si>
    <t>ﾊﾑ</t>
  </si>
  <si>
    <t>振動ﾛｰﾗ舗装用_ﾒｰｶ名</t>
    <rPh sb="12" eb="13">
      <t>メイ</t>
    </rPh>
    <phoneticPr fontId="3"/>
  </si>
  <si>
    <t>ﾀﾞｲﾅﾊﾟｯｸ</t>
  </si>
  <si>
    <t>振動ﾛｰﾗ土工用_ﾒｰｶ名</t>
    <rPh sb="12" eb="13">
      <t>メイ</t>
    </rPh>
    <phoneticPr fontId="3"/>
  </si>
  <si>
    <t>ｱｽﾌｧﾙﾄﾌｨﾆｯｼｬ_ﾒｰｶ名</t>
    <rPh sb="16" eb="17">
      <t>メイ</t>
    </rPh>
    <phoneticPr fontId="3"/>
  </si>
  <si>
    <t>ｱｰﾍﾞｰｹﾞｰ（ABG）</t>
  </si>
  <si>
    <t>ﾌｪｰｹﾞﾙ</t>
  </si>
  <si>
    <t>路面切削機_ﾒｰｶ名</t>
    <rPh sb="9" eb="10">
      <t>メイ</t>
    </rPh>
    <phoneticPr fontId="3"/>
  </si>
  <si>
    <t>自走式破砕機_ﾒｰｶ名</t>
    <rPh sb="10" eb="11">
      <t>メイ</t>
    </rPh>
    <phoneticPr fontId="3"/>
  </si>
  <si>
    <t>ﾒｯﾂｫ</t>
  </si>
  <si>
    <t>自走式土質改良機_ﾒｰｶ名</t>
    <rPh sb="12" eb="13">
      <t>メイ</t>
    </rPh>
    <phoneticPr fontId="3"/>
  </si>
  <si>
    <t>自走式木材破砕機_ﾒｰｶ名</t>
    <rPh sb="12" eb="13">
      <t>メイ</t>
    </rPh>
    <phoneticPr fontId="3"/>
  </si>
  <si>
    <t>ﾏﾙﾏﾃｸﾆｶ</t>
  </si>
  <si>
    <t>ﾄﾗｯｸ式ｱｰｽｵｰｶﾞ_ﾒｰｶ名</t>
    <rPh sb="16" eb="17">
      <t>メイ</t>
    </rPh>
    <phoneticPr fontId="3"/>
  </si>
  <si>
    <t>ｽｸﾚｰﾌﾟﾄﾞｰｻﾞ_日車</t>
  </si>
  <si>
    <t>標準ﾊﾞｹｯﾄ容量(山積)：1.8～1.9m3</t>
  </si>
  <si>
    <t>7.0t吊</t>
    <phoneticPr fontId="3"/>
  </si>
  <si>
    <t>11t吊</t>
    <phoneticPr fontId="3"/>
  </si>
  <si>
    <t>20t吊</t>
    <phoneticPr fontId="3"/>
  </si>
  <si>
    <t>70～75t吊</t>
    <phoneticPr fontId="3"/>
  </si>
  <si>
    <t>吊上能力：1,000t･m</t>
    <phoneticPr fontId="3"/>
  </si>
  <si>
    <t>ｸﾛｰﾗ式杭打機(ﾍﾞｰｽﾏｼﾝ)</t>
    <phoneticPr fontId="3"/>
  </si>
  <si>
    <t>骨材ﾎｯﾊﾟ</t>
    <rPh sb="0" eb="2">
      <t>コツザイ</t>
    </rPh>
    <phoneticPr fontId="3"/>
  </si>
  <si>
    <t>コツザイホッパ</t>
    <phoneticPr fontId="3"/>
  </si>
  <si>
    <t>2178</t>
    <phoneticPr fontId="3"/>
  </si>
  <si>
    <t>運転質量：5～7t</t>
    <phoneticPr fontId="3"/>
  </si>
  <si>
    <t>舗装幅：1.75～4.1m</t>
    <phoneticPr fontId="3"/>
  </si>
  <si>
    <t>ﾄﾗｯｸ架装・1本ﾌﾞﾗｼ・自動追従型</t>
    <rPh sb="8" eb="9">
      <t>ホン</t>
    </rPh>
    <phoneticPr fontId="3"/>
  </si>
  <si>
    <t>ﾀﾝｸ容量：2.2m3　圧力：54～68MPa</t>
    <phoneticPr fontId="3"/>
  </si>
  <si>
    <t>ﾀﾝｸ容量：2.3m3　圧力：50MPa</t>
    <phoneticPr fontId="3"/>
  </si>
  <si>
    <t>ﾀﾝｸ容量：2.4m3　圧力：14MPa</t>
    <phoneticPr fontId="3"/>
  </si>
  <si>
    <t>ﾀﾝｸ容量：2.7m3　圧力：20MPa</t>
    <phoneticPr fontId="3"/>
  </si>
  <si>
    <t>001</t>
    <phoneticPr fontId="3"/>
  </si>
  <si>
    <t>013</t>
    <phoneticPr fontId="3"/>
  </si>
  <si>
    <t>110</t>
    <phoneticPr fontId="3"/>
  </si>
  <si>
    <t>Ｄ41Ａ-6EO</t>
    <phoneticPr fontId="3"/>
  </si>
  <si>
    <t>3t級(3～4t)</t>
    <rPh sb="2" eb="3">
      <t>キュウ</t>
    </rPh>
    <phoneticPr fontId="3"/>
  </si>
  <si>
    <t>4t級(4t)</t>
    <rPh sb="2" eb="3">
      <t>キュウ</t>
    </rPh>
    <phoneticPr fontId="3"/>
  </si>
  <si>
    <t>4t級(4～5t)</t>
    <rPh sb="2" eb="3">
      <t>キュウ</t>
    </rPh>
    <phoneticPr fontId="3"/>
  </si>
  <si>
    <t>6t級(6～8t)</t>
    <rPh sb="2" eb="3">
      <t>キュウ</t>
    </rPh>
    <phoneticPr fontId="3"/>
  </si>
  <si>
    <t>7t級(7～9t)</t>
    <rPh sb="2" eb="3">
      <t>キュウ</t>
    </rPh>
    <phoneticPr fontId="3"/>
  </si>
  <si>
    <t>9t級(9t)</t>
    <rPh sb="2" eb="3">
      <t>キュウ</t>
    </rPh>
    <phoneticPr fontId="3"/>
  </si>
  <si>
    <t>10t級(10t)</t>
    <rPh sb="3" eb="4">
      <t>キュウ</t>
    </rPh>
    <phoneticPr fontId="3"/>
  </si>
  <si>
    <t>10t級(7～10t)</t>
    <rPh sb="3" eb="4">
      <t>キュウ</t>
    </rPh>
    <phoneticPr fontId="3"/>
  </si>
  <si>
    <t>11t級(10～12t)</t>
    <rPh sb="3" eb="4">
      <t>キュウ</t>
    </rPh>
    <phoneticPr fontId="3"/>
  </si>
  <si>
    <t>13t級(11～13t)</t>
    <rPh sb="3" eb="4">
      <t>キュウ</t>
    </rPh>
    <phoneticPr fontId="3"/>
  </si>
  <si>
    <t>13t級(13t)</t>
    <rPh sb="3" eb="4">
      <t>キュウ</t>
    </rPh>
    <phoneticPr fontId="3"/>
  </si>
  <si>
    <t>15t級(13～16t)</t>
    <rPh sb="3" eb="4">
      <t>キュウ</t>
    </rPh>
    <phoneticPr fontId="3"/>
  </si>
  <si>
    <t>15t級(13～17t)</t>
    <rPh sb="3" eb="4">
      <t>キュウ</t>
    </rPh>
    <phoneticPr fontId="3"/>
  </si>
  <si>
    <t>16t級(15～17t)</t>
    <rPh sb="3" eb="4">
      <t>キュウ</t>
    </rPh>
    <phoneticPr fontId="3"/>
  </si>
  <si>
    <t>16t級(15～18t)</t>
    <rPh sb="3" eb="4">
      <t>キュウ</t>
    </rPh>
    <phoneticPr fontId="3"/>
  </si>
  <si>
    <t>18t級(18～20t)</t>
    <rPh sb="3" eb="4">
      <t>キュウ</t>
    </rPh>
    <phoneticPr fontId="3"/>
  </si>
  <si>
    <t>18t級(20～21t)</t>
    <rPh sb="3" eb="4">
      <t>キュウ</t>
    </rPh>
    <phoneticPr fontId="3"/>
  </si>
  <si>
    <t>20t級(19～21t)</t>
    <rPh sb="3" eb="4">
      <t>キュウ</t>
    </rPh>
    <phoneticPr fontId="3"/>
  </si>
  <si>
    <t>20t級(18～22t)</t>
    <rPh sb="3" eb="4">
      <t>キュウ</t>
    </rPh>
    <phoneticPr fontId="3"/>
  </si>
  <si>
    <t>21t級(24～26t)</t>
    <rPh sb="3" eb="4">
      <t>キュウ</t>
    </rPh>
    <phoneticPr fontId="3"/>
  </si>
  <si>
    <t>21t級(27～28t)</t>
    <rPh sb="3" eb="4">
      <t>キュウ</t>
    </rPh>
    <phoneticPr fontId="3"/>
  </si>
  <si>
    <t>28t級(27～28t)</t>
    <rPh sb="3" eb="4">
      <t>キュウ</t>
    </rPh>
    <phoneticPr fontId="3"/>
  </si>
  <si>
    <t>32t級(33～37t)</t>
    <rPh sb="3" eb="4">
      <t>キュウ</t>
    </rPh>
    <phoneticPr fontId="3"/>
  </si>
  <si>
    <t>32t級(38～42t)</t>
    <rPh sb="3" eb="4">
      <t>キュウ</t>
    </rPh>
    <phoneticPr fontId="3"/>
  </si>
  <si>
    <t>44t級(46～51t)</t>
    <rPh sb="3" eb="4">
      <t>キュウ</t>
    </rPh>
    <phoneticPr fontId="3"/>
  </si>
  <si>
    <t>63t級(62～69t)</t>
    <rPh sb="3" eb="4">
      <t>キュウ</t>
    </rPh>
    <phoneticPr fontId="3"/>
  </si>
  <si>
    <t>95t級(95～105t)</t>
    <rPh sb="3" eb="4">
      <t>キュウ</t>
    </rPh>
    <phoneticPr fontId="3"/>
  </si>
  <si>
    <t>山積/平積：0.4／0.3m3　最大作業半径：15～19m</t>
    <phoneticPr fontId="3"/>
  </si>
  <si>
    <t>開口幅：1,700～2,000mm　爪幅：400～750mm</t>
    <phoneticPr fontId="3"/>
  </si>
  <si>
    <t>開口幅：2,100～2,500mm　爪幅：450～1,000mm</t>
    <phoneticPr fontId="3"/>
  </si>
  <si>
    <t>開口幅：730mm　破砕力：600kN</t>
    <phoneticPr fontId="3"/>
  </si>
  <si>
    <t>[ｺﾝｸﾘｰﾄ圧砕装置(小割機)]</t>
    <phoneticPr fontId="3"/>
  </si>
  <si>
    <t>[ｺﾝｸﾘｰﾄ圧砕装置(大割機)]</t>
    <phoneticPr fontId="3"/>
  </si>
  <si>
    <t>[普通型]</t>
    <rPh sb="1" eb="3">
      <t>フツウ</t>
    </rPh>
    <rPh sb="3" eb="4">
      <t>カタ</t>
    </rPh>
    <phoneticPr fontId="3"/>
  </si>
  <si>
    <t>[ｸﾚｰﾝ装置付]</t>
    <rPh sb="5" eb="7">
      <t>ソウチ</t>
    </rPh>
    <rPh sb="7" eb="8">
      <t>ツキ</t>
    </rPh>
    <phoneticPr fontId="3"/>
  </si>
  <si>
    <t>0.6t積</t>
    <phoneticPr fontId="3"/>
  </si>
  <si>
    <t>1.7t積</t>
    <phoneticPr fontId="3"/>
  </si>
  <si>
    <t>1.8t積</t>
    <phoneticPr fontId="3"/>
  </si>
  <si>
    <t>11t積</t>
    <phoneticPr fontId="3"/>
  </si>
  <si>
    <t>3.5t積　2t吊</t>
  </si>
  <si>
    <t>3.5t積</t>
    <phoneticPr fontId="3"/>
  </si>
  <si>
    <t>作業床高：12.0m　積載荷重：200kg　定員：2名</t>
    <phoneticPr fontId="3"/>
  </si>
  <si>
    <t>作業床高：12.0m　積載荷重：1,000kg</t>
    <phoneticPr fontId="3"/>
  </si>
  <si>
    <t>作業床高：13.2m　積載荷重：1,000kg</t>
    <phoneticPr fontId="3"/>
  </si>
  <si>
    <t>作業床高：14.0m　積載荷重：200kg　定員：2名</t>
    <phoneticPr fontId="3"/>
  </si>
  <si>
    <t>作業床高：14.8m　積載荷重：1,000kg</t>
    <phoneticPr fontId="3"/>
  </si>
  <si>
    <t>作業床高：17.0m　積載荷重：200kg　定員：2名</t>
    <phoneticPr fontId="3"/>
  </si>
  <si>
    <t>作業床高：19.7m　積載荷重：1,000kg</t>
    <phoneticPr fontId="3"/>
  </si>
  <si>
    <t>作業床高：22.0m　積載荷重：200kg　定員：2名</t>
    <phoneticPr fontId="3"/>
  </si>
  <si>
    <t>作業床高：9.7m　積載荷重：200kg　定員：2名</t>
    <phoneticPr fontId="3"/>
  </si>
  <si>
    <t>作業床高：9.9m　積載荷重：1,000kg</t>
    <phoneticPr fontId="3"/>
  </si>
  <si>
    <t>揚程：5m　積載荷重：1,700kg</t>
    <phoneticPr fontId="3"/>
  </si>
  <si>
    <t>揚程：5m　積載荷重：3,200kg</t>
    <phoneticPr fontId="3"/>
  </si>
  <si>
    <t>吊上能力：100t･m　ﾌﾞｰﾑ長/揚程：30/100m</t>
    <phoneticPr fontId="3"/>
  </si>
  <si>
    <t>吊上能力：120t･m　ﾌﾞｰﾑ長/揚程：35/150m</t>
    <phoneticPr fontId="3"/>
  </si>
  <si>
    <t>吊上能力：150t･m　ﾌﾞｰﾑ長/揚程：35/250m</t>
    <phoneticPr fontId="3"/>
  </si>
  <si>
    <t>吊上能力：150t･m　ﾌﾞｰﾑ長/揚程：50/100m</t>
    <phoneticPr fontId="3"/>
  </si>
  <si>
    <t>吊上能力：15t･m　ﾌﾞｰﾑ長/揚程：15/50m</t>
    <phoneticPr fontId="3"/>
  </si>
  <si>
    <t>吊上能力：180t･m　ﾌﾞｰﾑ長/揚程：40/120m</t>
    <phoneticPr fontId="3"/>
  </si>
  <si>
    <t>吊上能力：190t･m　ﾌﾞｰﾑ長/揚程：35/300m</t>
    <phoneticPr fontId="3"/>
  </si>
  <si>
    <t>吊上能力：192t･m　ﾌﾞｰﾑ長/揚程：40/190m</t>
    <phoneticPr fontId="3"/>
  </si>
  <si>
    <t>吊上能力：200t･m　ﾌﾞｰﾑ長/揚程：32/250m</t>
    <phoneticPr fontId="3"/>
  </si>
  <si>
    <t>吊上能力：20t･m　ﾌﾞｰﾑ長/揚程：20/65m</t>
    <phoneticPr fontId="3"/>
  </si>
  <si>
    <t>吊上能力：22t･m　ﾌﾞｰﾑ長/揚程：22/70m</t>
    <phoneticPr fontId="3"/>
  </si>
  <si>
    <t>吊上能力：230t･m　ﾌﾞｰﾑ長/揚程：40/200m</t>
    <phoneticPr fontId="3"/>
  </si>
  <si>
    <t>吊上能力：230t･m　ﾌﾞｰﾑ長/揚程：40/250m</t>
    <phoneticPr fontId="3"/>
  </si>
  <si>
    <t>吊上能力：300t･m　ﾌﾞｰﾑ長/揚程：40/250m</t>
    <phoneticPr fontId="3"/>
  </si>
  <si>
    <t>吊上能力：30t･m　ﾌﾞｰﾑ長/揚程：30/50m</t>
    <phoneticPr fontId="3"/>
  </si>
  <si>
    <t>吊上能力：30t･m　ﾌﾞｰﾑ長/揚程：30/75m</t>
    <phoneticPr fontId="3"/>
  </si>
  <si>
    <t>吊上能力：320t･m　ﾌﾞｰﾑ長/揚程：40/200m</t>
    <phoneticPr fontId="3"/>
  </si>
  <si>
    <t>吊上能力：33t･m　ﾌﾞｰﾑ長/揚程：30/75m</t>
    <phoneticPr fontId="3"/>
  </si>
  <si>
    <t>吊上能力：350t･m　ﾌﾞｰﾑ長/揚程：41/215m</t>
    <phoneticPr fontId="3"/>
  </si>
  <si>
    <t>吊上能力：400t･m　ﾌﾞｰﾑ長/揚程：40/250m</t>
    <phoneticPr fontId="3"/>
  </si>
  <si>
    <t>吊上能力：40t･m　ﾌﾞｰﾑ長/揚程：40/95m</t>
    <phoneticPr fontId="3"/>
  </si>
  <si>
    <t>吊上能力：450t･m　ﾌﾞｰﾑ長/揚程：45/250m</t>
    <phoneticPr fontId="3"/>
  </si>
  <si>
    <t>吊上能力：500t･m　ﾌﾞｰﾑ長/揚程：52/300m</t>
    <phoneticPr fontId="3"/>
  </si>
  <si>
    <t>吊上能力：600t･m　ﾌﾞｰﾑ長/揚程：52/250m</t>
    <phoneticPr fontId="3"/>
  </si>
  <si>
    <t>吊上能力：60t･m　ﾌﾞｰﾑ長/揚程：30/75m</t>
    <phoneticPr fontId="3"/>
  </si>
  <si>
    <t>吊上能力：60t･m　ﾌﾞｰﾑ長/揚程：30/86m</t>
    <phoneticPr fontId="3"/>
  </si>
  <si>
    <t>吊上能力：60t･m　ﾌﾞｰﾑ長/揚程：30/330m</t>
    <phoneticPr fontId="3"/>
  </si>
  <si>
    <t>吊上能力：720t･m　ﾌﾞｰﾑ長/揚程：52/250m</t>
    <phoneticPr fontId="3"/>
  </si>
  <si>
    <t>吊上能力：80t･m　ﾌﾞｰﾑ長/揚程：30/75m</t>
    <phoneticPr fontId="3"/>
  </si>
  <si>
    <t>吊上能力：80t･m　ﾌﾞｰﾑ長/揚程：41.5/100m</t>
    <phoneticPr fontId="3"/>
  </si>
  <si>
    <t>吊上能力：900t･m　ﾌﾞｰﾑ長/揚程：52/300m</t>
    <phoneticPr fontId="3"/>
  </si>
  <si>
    <t>圧力：0.5～0.9MPa　吐出量：1,400ℓ/min</t>
    <phoneticPr fontId="3"/>
  </si>
  <si>
    <t>圧力：10MPa　吐出量：60～600ℓ/min</t>
    <phoneticPr fontId="3"/>
  </si>
  <si>
    <t>【単軸式・電動式/二軸同軸式/三軸式】</t>
    <rPh sb="5" eb="7">
      <t>デンドウ</t>
    </rPh>
    <rPh sb="7" eb="8">
      <t>シキ</t>
    </rPh>
    <rPh sb="9" eb="10">
      <t>ニ</t>
    </rPh>
    <rPh sb="10" eb="11">
      <t>ジク</t>
    </rPh>
    <rPh sb="11" eb="13">
      <t>ドウジク</t>
    </rPh>
    <rPh sb="13" eb="14">
      <t>シキ</t>
    </rPh>
    <rPh sb="15" eb="17">
      <t>サンジク</t>
    </rPh>
    <rPh sb="17" eb="18">
      <t>シキ</t>
    </rPh>
    <phoneticPr fontId="3"/>
  </si>
  <si>
    <t>〔ｹｰｼﾝｸﾞ〕(各種)</t>
    <rPh sb="9" eb="11">
      <t>カクシュ</t>
    </rPh>
    <phoneticPr fontId="3"/>
  </si>
  <si>
    <t>〔多関節ﾊﾞｯｸﾎｳ･ﾘｰﾀﾞﾚｽ型（軌跡制御機能付）〕</t>
    <rPh sb="1" eb="2">
      <t>オオ</t>
    </rPh>
    <rPh sb="2" eb="4">
      <t>カンセツ</t>
    </rPh>
    <rPh sb="17" eb="18">
      <t>カタ</t>
    </rPh>
    <phoneticPr fontId="3"/>
  </si>
  <si>
    <t>ﾘｰﾀﾞ長：11.5～15.5m　全装備質量：30～40t</t>
    <phoneticPr fontId="3"/>
  </si>
  <si>
    <t>ﾘｰﾀﾞ長：18～21m　全装備質量：50～55t</t>
    <phoneticPr fontId="3"/>
  </si>
  <si>
    <t>ﾘｰﾀﾞ長：18～21m　全装備質量：60～65t</t>
    <phoneticPr fontId="3"/>
  </si>
  <si>
    <t>ﾘｰﾀﾞ長：21～24m　全装備質量：80～85t</t>
    <phoneticPr fontId="3"/>
  </si>
  <si>
    <t>ﾘｰﾀﾞ長：21～30m　全装備質量：90～95t</t>
    <phoneticPr fontId="3"/>
  </si>
  <si>
    <t>ﾘｰﾀﾞ長：21～33m　全装備質量：100～110t</t>
    <phoneticPr fontId="3"/>
  </si>
  <si>
    <t>ﾘｰﾀﾞ長：21～33m　全装備質量：120～125t</t>
    <phoneticPr fontId="3"/>
  </si>
  <si>
    <t>ﾘｰﾀﾞ長：21～36m　全装備質量：135～145t</t>
    <phoneticPr fontId="3"/>
  </si>
  <si>
    <t>ﾘｰﾀﾞ長：21～36m　全装備質量：170～180t</t>
    <phoneticPr fontId="3"/>
  </si>
  <si>
    <t>ﾘｰﾀﾞ長：21～39m　全装備質量：150～165t</t>
    <phoneticPr fontId="3"/>
  </si>
  <si>
    <t>〔ﾃﾞｨｰｾﾞﾙﾊﾝﾏ及びｱｰｽｵｰｶﾞ併用〕</t>
    <rPh sb="11" eb="12">
      <t>オヨ</t>
    </rPh>
    <rPh sb="20" eb="22">
      <t>ヘイヨウ</t>
    </rPh>
    <phoneticPr fontId="3"/>
  </si>
  <si>
    <t>〔ﾊﾞｲﾌﾞﾛﾊﾝﾏ及びｱｰｽｵｰｶﾞ併用〕</t>
    <phoneticPr fontId="3"/>
  </si>
  <si>
    <t>〔ﾓﾝｹﾝ及びｱｰｽｵｰｶﾞ併用〕</t>
    <phoneticPr fontId="3"/>
  </si>
  <si>
    <t>〔ﾃﾞｨｰｾﾞﾙﾊﾝﾏ〕</t>
    <phoneticPr fontId="3"/>
  </si>
  <si>
    <t>〔油圧ﾊﾝﾏ〕</t>
    <rPh sb="1" eb="3">
      <t>ユアツ</t>
    </rPh>
    <phoneticPr fontId="3"/>
  </si>
  <si>
    <t>〔直/斜杭打ち兼用油圧ﾊﾝﾏ〕</t>
    <rPh sb="1" eb="2">
      <t>スナオ</t>
    </rPh>
    <rPh sb="3" eb="4">
      <t>シャ</t>
    </rPh>
    <rPh sb="4" eb="6">
      <t>クイウ</t>
    </rPh>
    <rPh sb="7" eb="8">
      <t>ケン</t>
    </rPh>
    <rPh sb="8" eb="9">
      <t>ヨウ</t>
    </rPh>
    <rPh sb="9" eb="11">
      <t>ユアツ</t>
    </rPh>
    <phoneticPr fontId="3"/>
  </si>
  <si>
    <t>〔攪拌ﾍｯﾄﾞ〕掘削径：φ550mm</t>
    <phoneticPr fontId="3"/>
  </si>
  <si>
    <t>〔攪拌ﾍｯﾄﾞ〕掘削径：φ600mm</t>
    <phoneticPr fontId="3"/>
  </si>
  <si>
    <t>〔攪拌ﾍｯﾄﾞ〕掘削径：φ650～850mm</t>
    <phoneticPr fontId="3"/>
  </si>
  <si>
    <t>〔付属機器(鋼管回転圧入機)〕</t>
    <phoneticPr fontId="3"/>
  </si>
  <si>
    <t>最大掘削径：φ1,500mm　最大掘削長：35～43m</t>
    <phoneticPr fontId="3"/>
  </si>
  <si>
    <t>最大掘削径：φ1,700mm　最大掘削長：43～65m</t>
    <phoneticPr fontId="3"/>
  </si>
  <si>
    <t>最大掘削径：φ2,000mm　最大掘削長：41～58m</t>
    <phoneticPr fontId="3"/>
  </si>
  <si>
    <t>最大掘削径：φ2,200mm　最大掘削長：54～63m</t>
    <phoneticPr fontId="3"/>
  </si>
  <si>
    <t>最大掘削径：φ3,000mm　最大掘削長：60～71m</t>
    <phoneticPr fontId="3"/>
  </si>
  <si>
    <t>管径：φ1,000mm　圧入/引抜力：980/3,530kN</t>
    <phoneticPr fontId="3"/>
  </si>
  <si>
    <t>管径：φ1,200mm　圧入/引抜力：980/3,530kN</t>
    <phoneticPr fontId="3"/>
  </si>
  <si>
    <t>管径：φ1,480mm　圧入/引抜力：980/3,530kN</t>
    <phoneticPr fontId="3"/>
  </si>
  <si>
    <t>管径：φ1,750mm　圧入/引抜力：980/3,530kN</t>
    <phoneticPr fontId="3"/>
  </si>
  <si>
    <t>管径：φ1,980mm　圧入/引抜力：980/5,884kN</t>
    <phoneticPr fontId="3"/>
  </si>
  <si>
    <t>管径：φ2,250mm　圧入/引抜力：980/3,530kN</t>
    <phoneticPr fontId="3"/>
  </si>
  <si>
    <t>最大掘削径：φ1,500mm</t>
    <phoneticPr fontId="3"/>
  </si>
  <si>
    <t>最大掘削径：φ2,000mm</t>
    <phoneticPr fontId="3"/>
  </si>
  <si>
    <t>最大掘削径：φ2,600mm</t>
    <phoneticPr fontId="3"/>
  </si>
  <si>
    <t>最大掘削径：φ3,000mm</t>
    <phoneticPr fontId="3"/>
  </si>
  <si>
    <t>最大掘削径：φ1,500mm　最大掘削長：50m</t>
    <phoneticPr fontId="3"/>
  </si>
  <si>
    <t>最大掘削径：φ3,000mm　最大掘削長：200m</t>
    <phoneticPr fontId="3"/>
  </si>
  <si>
    <t>最大掘削径：φ3,200mm　最大掘削長：200m</t>
    <phoneticPr fontId="3"/>
  </si>
  <si>
    <t>最大掘削径：φ4,000mm　最大掘削長：200m</t>
    <phoneticPr fontId="3"/>
  </si>
  <si>
    <t>ﾘﾊﾞｰｽｻｰｷｭﾚｰｼｮﾝﾄﾞﾘﾙ②</t>
    <phoneticPr fontId="3"/>
  </si>
  <si>
    <t>通過可能ﾊﾞｹｯﾄ：1.0m3級　径×長さ：φ1.8～1.9×5.5m級　圧力：0.4MPa</t>
    <rPh sb="15" eb="16">
      <t>キュウ</t>
    </rPh>
    <phoneticPr fontId="3"/>
  </si>
  <si>
    <t>〔ﾏﾝﾛｯｸ一体・酸素減圧対応型〕通過可能ﾊﾞｹｯﾄ：0.5m3級　径×長さ：φ2.1(0.9)×9.6m　圧力：0.4MPa</t>
    <rPh sb="32" eb="33">
      <t>キュウ</t>
    </rPh>
    <phoneticPr fontId="3"/>
  </si>
  <si>
    <t>〔ﾏﾝﾛｯｸ一体・酸素減圧・ﾍﾘｳﾑ混合ｶﾞｽ対応型〕通過可能ﾊﾞｹｯﾄ：0.5m3級　径×長さ：2.1(0.9)×10.5m　圧力：0.7MPa</t>
    <rPh sb="42" eb="43">
      <t>キュウ</t>
    </rPh>
    <phoneticPr fontId="3"/>
  </si>
  <si>
    <t>〔ABｽｹｰﾀ式〕ﾊﾞｹｯﾄ：1.0m3級</t>
    <phoneticPr fontId="3"/>
  </si>
  <si>
    <t>〔ABｽｹｰﾀ式・高揚程型〕ﾊﾞｹｯﾄ：1.0m3級</t>
    <phoneticPr fontId="3"/>
  </si>
  <si>
    <t>径：φ100mm　長さ：10m　圧力：1.0MPa</t>
    <phoneticPr fontId="3"/>
  </si>
  <si>
    <t>径：φ100mm　長さ：5.5m　圧力：1.0MPa</t>
    <phoneticPr fontId="3"/>
  </si>
  <si>
    <t>径：φ150mm　長さ：5.5m　圧力：1.0MPa</t>
    <phoneticPr fontId="3"/>
  </si>
  <si>
    <t>径：φ200mm　長さ：5.5m　圧力：1.0MPa</t>
    <phoneticPr fontId="3"/>
  </si>
  <si>
    <t>径：φ100mm　圧力：0.4MPa</t>
    <phoneticPr fontId="3"/>
  </si>
  <si>
    <t>径：φ100mm　圧力：0.7～0.9MPa</t>
    <phoneticPr fontId="3"/>
  </si>
  <si>
    <t>口径：φ80mm　全揚程：30m</t>
    <rPh sb="0" eb="2">
      <t>コウケイ</t>
    </rPh>
    <rPh sb="9" eb="10">
      <t>ゼン</t>
    </rPh>
    <rPh sb="10" eb="11">
      <t>ア</t>
    </rPh>
    <rPh sb="11" eb="12">
      <t>ホド</t>
    </rPh>
    <phoneticPr fontId="3"/>
  </si>
  <si>
    <t>径：φ100mm級　圧力：0.4MPa</t>
    <rPh sb="8" eb="9">
      <t>キュウ</t>
    </rPh>
    <phoneticPr fontId="3"/>
  </si>
  <si>
    <t>径：φ100mm級　圧力：0.7～0.9MPa</t>
    <rPh sb="8" eb="9">
      <t>キュウ</t>
    </rPh>
    <phoneticPr fontId="3"/>
  </si>
  <si>
    <t>〔半閉鎖循環式〕圧力：0.4MPa　使用時間：30min　ﾎﾞﾝﾍﾞ内容量：3ℓ級</t>
    <rPh sb="34" eb="36">
      <t>ナイヨウ</t>
    </rPh>
    <rPh sb="36" eb="37">
      <t>リョウ</t>
    </rPh>
    <phoneticPr fontId="3"/>
  </si>
  <si>
    <t>径：φ50mm級　圧力：0.4MPa</t>
    <rPh sb="0" eb="1">
      <t>ケイ</t>
    </rPh>
    <rPh sb="9" eb="11">
      <t>アツリョク</t>
    </rPh>
    <phoneticPr fontId="3"/>
  </si>
  <si>
    <t>径：φ50mm級　圧力：0.7～0.9MPa</t>
    <rPh sb="0" eb="1">
      <t>ケイ</t>
    </rPh>
    <phoneticPr fontId="3"/>
  </si>
  <si>
    <t>壁厚：450～550mm　深度：20m</t>
    <phoneticPr fontId="3"/>
  </si>
  <si>
    <t>壁厚：550～700mm　深度：35m</t>
    <phoneticPr fontId="3"/>
  </si>
  <si>
    <t>壁厚：550～850mm　深度：60m</t>
    <phoneticPr fontId="3"/>
  </si>
  <si>
    <t>壁厚：450～550mm　長さ：1.8m</t>
    <phoneticPr fontId="3"/>
  </si>
  <si>
    <t>壁厚：450～550mm　長さ：3.5m</t>
    <phoneticPr fontId="3"/>
  </si>
  <si>
    <t>壁厚：550～850mm　長さ：1.2m</t>
    <phoneticPr fontId="3"/>
  </si>
  <si>
    <t>壁厚：550～850mm　長さ：2.4m</t>
    <phoneticPr fontId="3"/>
  </si>
  <si>
    <t>壁厚：550～850mm　長さ：3.7m</t>
    <phoneticPr fontId="3"/>
  </si>
  <si>
    <t>壁厚：550～700mm　長さ：1.2m</t>
    <phoneticPr fontId="3"/>
  </si>
  <si>
    <t>壁厚：550～700mm　長さ：2.4m</t>
    <phoneticPr fontId="3"/>
  </si>
  <si>
    <t>壁厚：550～700mm　長さ：3.7m</t>
    <phoneticPr fontId="3"/>
  </si>
  <si>
    <t>壁厚：550～700mm　長さ：4.1m</t>
    <phoneticPr fontId="3"/>
  </si>
  <si>
    <t>壁厚：550～850mm　長さ：3.5m</t>
    <phoneticPr fontId="3"/>
  </si>
  <si>
    <t>測定深度：108m　測定幅：300～4,000mm</t>
    <phoneticPr fontId="3"/>
  </si>
  <si>
    <t>ﾓｰﾀ出力：45kW×2　杭径：φ1,000mm　最大施工深度：10m</t>
    <phoneticPr fontId="3"/>
  </si>
  <si>
    <t>ﾓｰﾀ出力：55～60kW×2　杭径：φ1,000mm　最大施工深度：20m</t>
    <phoneticPr fontId="3"/>
  </si>
  <si>
    <t>ﾓｰﾀ出力：75～90kW×2　杭径：φ1,000mm　最大施工深度：30m</t>
    <phoneticPr fontId="3"/>
  </si>
  <si>
    <t>ﾓｰﾀ出力：75～90kW×2　杭径：φ1,200mm　最大施工深度：10m</t>
    <phoneticPr fontId="3"/>
  </si>
  <si>
    <t>ﾓｰﾀ出力：90kW×2　杭径：φ1,000mm　最大施工深度：40m</t>
    <phoneticPr fontId="3"/>
  </si>
  <si>
    <t>ﾓｰﾀ出力：90kW×2　杭径：φ1,000mm　最大施工深度：45m</t>
    <phoneticPr fontId="3"/>
  </si>
  <si>
    <t>ﾓｰﾀ出力：90kW×2　杭径：φ1,200mm　最大施工深度：20m</t>
    <phoneticPr fontId="3"/>
  </si>
  <si>
    <t>ﾓｰﾀ出力：90kW×2　杭径：φ1,300mm　最大施工深度：10m</t>
    <phoneticPr fontId="3"/>
  </si>
  <si>
    <t>ﾓｰﾀ出力：90kW×2　杭径：φ1,600mm　最大施工深度：10m</t>
    <phoneticPr fontId="3"/>
  </si>
  <si>
    <t>ﾓｰﾀ出力：90kW×2　杭径：φ1,600mm　最大施工深度：20m</t>
    <phoneticPr fontId="3"/>
  </si>
  <si>
    <t>ﾓｰﾀ出力：90kW×2　杭径：φ1,600mm　最大施工深度：26m</t>
    <phoneticPr fontId="3"/>
  </si>
  <si>
    <t>ﾓｰﾀ出力：90kW×2　杭径：φ1,600mm　最大施工深度：36m</t>
    <phoneticPr fontId="3"/>
  </si>
  <si>
    <t>ﾓｰﾀ出力：90～110kW×1　杭径：φ1,000～1,600mm　最大施工深度：20m</t>
    <phoneticPr fontId="3"/>
  </si>
  <si>
    <t>ﾓｰﾀ出力：90～110kW×1　杭径：φ1,000～1,600mm　最大施工深度：30m</t>
    <phoneticPr fontId="3"/>
  </si>
  <si>
    <t>ﾓｰﾀ出力：90～110kW×2　杭径：φ1,200mm　最大施工深度：30m</t>
    <phoneticPr fontId="3"/>
  </si>
  <si>
    <t>ﾓｰﾀ出力：90～110kW×2　杭径：φ1,200mm　最大施工深度：40m</t>
    <phoneticPr fontId="3"/>
  </si>
  <si>
    <t>ﾓｰﾀ出力：90～110kW×2　杭径：φ1,300mm　最大施工深度：20m</t>
    <phoneticPr fontId="3"/>
  </si>
  <si>
    <t>ﾓｰﾀ出力：90～110kW×2　杭径：φ1,300mm　最大施工深度：30m</t>
    <phoneticPr fontId="3"/>
  </si>
  <si>
    <t>【単軸式/二軸式】</t>
    <rPh sb="1" eb="3">
      <t>タンジク</t>
    </rPh>
    <rPh sb="3" eb="4">
      <t>シキ</t>
    </rPh>
    <rPh sb="5" eb="6">
      <t>ニ</t>
    </rPh>
    <rPh sb="6" eb="7">
      <t>ジク</t>
    </rPh>
    <rPh sb="7" eb="8">
      <t>シキ</t>
    </rPh>
    <phoneticPr fontId="3"/>
  </si>
  <si>
    <t>全装備質量：6～9t　掘削ﾄﾙｸ：11.2kN･m　改良径：φ600～800mm</t>
    <phoneticPr fontId="3"/>
  </si>
  <si>
    <t>全装備質量：11t　掘削ﾄﾙｸ：22.2kN･m　改良径：φ800～1,000mm</t>
    <phoneticPr fontId="3"/>
  </si>
  <si>
    <t>全装備質量：13t　掘削ﾄﾙｸ：27.4kN･m　改良径：φ800～1,300mm</t>
    <phoneticPr fontId="3"/>
  </si>
  <si>
    <t>全装備質量：17.6t　掘削ﾄﾙｸ：39.0kN･m　改良径：φ1,000～1,300mm</t>
    <phoneticPr fontId="3"/>
  </si>
  <si>
    <t>全装備質量：25～30t　掘削ﾄﾙｸ：71.1kN･m　改良径：φ1,200～1,400mm</t>
    <phoneticPr fontId="3"/>
  </si>
  <si>
    <t>攪拌ﾓｰﾀ(ﾄﾙｸ×台数)：19.6kN･m×1台　最大改良深度：20m</t>
    <rPh sb="24" eb="25">
      <t>ダイ</t>
    </rPh>
    <phoneticPr fontId="3"/>
  </si>
  <si>
    <t>攪拌ﾓｰﾀ(ﾄﾙｸ×台数)：30.4kN･m×2台　最大改良深度：20m</t>
    <rPh sb="24" eb="25">
      <t>ダイ</t>
    </rPh>
    <phoneticPr fontId="3"/>
  </si>
  <si>
    <t>攪拌ﾓｰﾀ(出力×台数)：55kW×2　最大改良深度：26m</t>
    <phoneticPr fontId="3"/>
  </si>
  <si>
    <t>攪拌ﾓｰﾀ(出力×台数)：90kW×2　最大改良深度：20m</t>
    <phoneticPr fontId="3"/>
  </si>
  <si>
    <t>攪拌ﾓｰﾀ(出力×台数)：90kW×2　最大改良深度：33m</t>
    <phoneticPr fontId="3"/>
  </si>
  <si>
    <t>攪拌ﾓｰﾀ(出力×台数)：110kW×2　最大改良深度：33m</t>
    <phoneticPr fontId="3"/>
  </si>
  <si>
    <t>ﾊﾞｲﾌﾞﾛ出力：75kW　ﾘｰﾀﾞ長：30m　ｸﾚｰﾝ能力：35～37t</t>
    <phoneticPr fontId="3"/>
  </si>
  <si>
    <t>ﾊﾞｲﾌﾞﾛ出力：120kW　ﾘｰﾀﾞ長：30m　ｸﾚｰﾝ能力：40t</t>
    <phoneticPr fontId="3"/>
  </si>
  <si>
    <t>ﾊﾞｲﾌﾞﾛ出力：120kW　ﾘｰﾀﾞ長：45m　ｸﾚｰﾝ能力：40t</t>
    <phoneticPr fontId="3"/>
  </si>
  <si>
    <t>ﾊﾞｲﾌﾞﾛ出力：150kW　ﾘｰﾀﾞ長：35m　ｸﾚｰﾝ能力：70t</t>
    <phoneticPr fontId="3"/>
  </si>
  <si>
    <t>ﾊﾞｲﾌﾞﾛ出力：180kW　ﾘｰﾀﾞ長：55m　ｸﾚｰﾝ能力：150t</t>
    <phoneticPr fontId="3"/>
  </si>
  <si>
    <t>〔標準ｸﾛｰﾗ〕ﾊﾞｲﾌﾞﾛ出力：60kW　ﾘｰﾀﾞ長：30m　ｸﾚｰﾝ能力：35～37t</t>
    <rPh sb="36" eb="38">
      <t>ノウリョク</t>
    </rPh>
    <phoneticPr fontId="3"/>
  </si>
  <si>
    <t>〔湿地ｸﾛｰﾗ〕ﾊﾞｲﾌﾞﾛ出力：60kW　ﾘｰﾀﾞ長：30m　ｸﾚｰﾝ能力：35～37t</t>
    <rPh sb="36" eb="38">
      <t>ノウリョク</t>
    </rPh>
    <phoneticPr fontId="3"/>
  </si>
  <si>
    <t>〔湿地ｸﾛｰﾗ〕ﾊﾞｲﾌﾞﾛ出力：60～90kW　ﾘｰﾀﾞ長：35～40m　ｸﾚｰﾝ能力：40～60t</t>
    <phoneticPr fontId="3"/>
  </si>
  <si>
    <t>吐出量：100ℓ/min</t>
    <phoneticPr fontId="3"/>
  </si>
  <si>
    <t>積載質量：3.1～3.5t　吸入管径：φ75mm</t>
    <phoneticPr fontId="3"/>
  </si>
  <si>
    <t>積載質量：5.5t　吸入管径：φ75mm</t>
    <phoneticPr fontId="3"/>
  </si>
  <si>
    <t>積載質量：8.0t　吸入管径：φ75mm</t>
    <phoneticPr fontId="3"/>
  </si>
  <si>
    <t>積載質量：9.5t　吸入管径：φ75mm</t>
    <phoneticPr fontId="3"/>
  </si>
  <si>
    <t>吹付能力：1.3m3/h　ﾎｯﾊﾟ容量：0.6m3</t>
    <phoneticPr fontId="3"/>
  </si>
  <si>
    <t>杭径：φ300～600mm</t>
    <phoneticPr fontId="3"/>
  </si>
  <si>
    <t>杭径：φ700～1,000mm</t>
    <phoneticPr fontId="3"/>
  </si>
  <si>
    <t>鋼管外径：φ600～800mm</t>
    <phoneticPr fontId="3"/>
  </si>
  <si>
    <t>鋼管外径：φ900～1,200mm</t>
    <phoneticPr fontId="3"/>
  </si>
  <si>
    <t>〔さく井機・ﾊﾟｰｶｯｼｮﾝ式（定置式・片やぐら型）〕</t>
    <phoneticPr fontId="3"/>
  </si>
  <si>
    <t>掘削孔径：φ86～101mm</t>
    <phoneticPr fontId="3"/>
  </si>
  <si>
    <t>掘削孔径：φ105～131mm</t>
    <phoneticPr fontId="3"/>
  </si>
  <si>
    <t>掘削孔径：φ250～300mm</t>
    <phoneticPr fontId="3"/>
  </si>
  <si>
    <t>掘削孔径：φ302～381mm</t>
    <phoneticPr fontId="3"/>
  </si>
  <si>
    <t>掘削孔径：φ382～457mm</t>
    <phoneticPr fontId="3"/>
  </si>
  <si>
    <t>掘削孔径：φ508～762mm</t>
    <phoneticPr fontId="3"/>
  </si>
  <si>
    <t>質量：100kg級　ﾌｨｰﾄﾞ長：3.0m</t>
    <rPh sb="8" eb="9">
      <t>キュウ</t>
    </rPh>
    <phoneticPr fontId="3"/>
  </si>
  <si>
    <t>質量：100kg級　ﾌｨｰﾄﾞ長：4.0m</t>
    <rPh sb="8" eb="9">
      <t>キュウ</t>
    </rPh>
    <phoneticPr fontId="3"/>
  </si>
  <si>
    <t>質量：150kg級　ﾌｨｰﾄﾞ長：3.3m</t>
    <rPh sb="8" eb="9">
      <t>キュウ</t>
    </rPh>
    <phoneticPr fontId="3"/>
  </si>
  <si>
    <t>質量：150kg級　ﾌｨｰﾄﾞ長：4.0m</t>
    <rPh sb="8" eb="9">
      <t>キュウ</t>
    </rPh>
    <phoneticPr fontId="3"/>
  </si>
  <si>
    <t>質量：170kg超級　ﾌｨｰﾄﾞ長：3.3m</t>
    <rPh sb="8" eb="10">
      <t>チョウキュウ</t>
    </rPh>
    <phoneticPr fontId="3"/>
  </si>
  <si>
    <t>質量：170kg超級　ﾌｨｰﾄﾞ長：4.0m</t>
    <rPh sb="8" eb="10">
      <t>チョウキュウ</t>
    </rPh>
    <phoneticPr fontId="3"/>
  </si>
  <si>
    <t>〔非搭乗式〕ﾄﾞﾘﾌﾀ質量：80kg級</t>
    <phoneticPr fontId="3"/>
  </si>
  <si>
    <t>〔搭乗式〕ﾄﾞﾘﾌﾀ質量：100kg級</t>
    <phoneticPr fontId="3"/>
  </si>
  <si>
    <t>〔非搭乗式〕ﾄﾞﾘﾌﾀ質量：150kg級</t>
  </si>
  <si>
    <t>〔搭乗式〕ﾄﾞﾘﾌﾀ質量：150kg級</t>
    <phoneticPr fontId="3"/>
  </si>
  <si>
    <t>〔非搭乗式〕ﾄﾞﾘﾌﾀ質量：180kg級</t>
    <phoneticPr fontId="3"/>
  </si>
  <si>
    <t>〔搭乗式〕ﾄﾞﾘﾌﾀ質量：180kg級</t>
    <phoneticPr fontId="3"/>
  </si>
  <si>
    <t>〔搭乗式〕ﾄﾞﾘﾌﾀ質量：220kg級</t>
    <phoneticPr fontId="3"/>
  </si>
  <si>
    <t>〔搭乗式〕ﾄﾞﾘﾌﾀ質量：250kg級</t>
    <phoneticPr fontId="3"/>
  </si>
  <si>
    <t>形式：2ﾌﾞｰﾑ　ﾄﾞﾘﾌﾀ質量：100kg級</t>
    <phoneticPr fontId="3"/>
  </si>
  <si>
    <t>形式：2ﾌﾞｰﾑ・1ﾊﾞｽｹｯﾄ　ﾄﾞﾘﾌﾀ質量：100kg級</t>
    <phoneticPr fontId="3"/>
  </si>
  <si>
    <t>形式：2ﾌﾞｰﾑ・1ﾊﾞｽｹｯﾄ　ﾄﾞﾘﾌﾀ質量：150kg級</t>
    <phoneticPr fontId="3"/>
  </si>
  <si>
    <t>形式：2ﾌﾞｰﾑ・1ﾊﾞｽｹｯﾄ　ﾄﾞﾘﾌﾀ質量：170kg超級</t>
    <phoneticPr fontId="3"/>
  </si>
  <si>
    <t>形式：2ﾌﾞｰﾑ・2ﾊﾞｽｹｯﾄ　ﾄﾞﾘﾌﾀ質量：150kg級</t>
    <phoneticPr fontId="3"/>
  </si>
  <si>
    <t>形式：2ﾌﾞｰﾑ・2ﾊﾞｽｹｯﾄ　ﾄﾞﾘﾌﾀ質量：170kg超級</t>
    <phoneticPr fontId="3"/>
  </si>
  <si>
    <t>形式：3ﾌﾞｰﾑ・2ﾊﾞｽｹｯﾄ　ﾄﾞﾘﾌﾀ質量：150kg級</t>
    <phoneticPr fontId="3"/>
  </si>
  <si>
    <t>形式：3ﾌﾞｰﾑ・2ﾊﾞｽｹｯﾄ　ﾄﾞﾘﾌﾀ質量：170kg超級</t>
    <phoneticPr fontId="3"/>
  </si>
  <si>
    <t>ｶｯﾀﾍｯﾄﾞ駆動ﾓｰﾀ出力：65～100kW　掘削高：3.8m　掘削幅：4.2m</t>
    <phoneticPr fontId="3"/>
  </si>
  <si>
    <t>ｶｯﾀﾍｯﾄﾞ駆動ﾓｰﾀ出力：200～240kW　掘削高：6.0m　掘削幅：6.4m</t>
    <phoneticPr fontId="3"/>
  </si>
  <si>
    <t>ｶｯﾀﾍｯﾄﾞ駆動ﾓｰﾀ出力：300～350kW　掘削高：8.8m　掘削幅：8.3～8.8m</t>
    <phoneticPr fontId="3"/>
  </si>
  <si>
    <t>【ｵﾝﾛｰﾄﾞ･ｵﾌﾛｰﾄﾞ】</t>
    <phoneticPr fontId="3"/>
  </si>
  <si>
    <t>【ｺﾝﾃﾅ着脱式用ｺﾝﾃﾅ】</t>
    <rPh sb="5" eb="7">
      <t>チャクダツ</t>
    </rPh>
    <rPh sb="7" eb="8">
      <t>シキ</t>
    </rPh>
    <rPh sb="8" eb="9">
      <t>ヨウ</t>
    </rPh>
    <phoneticPr fontId="3"/>
  </si>
  <si>
    <t>ｺﾝﾃﾅ着脱式用ｺﾝﾃﾅ</t>
    <rPh sb="4" eb="6">
      <t>チャクダツ</t>
    </rPh>
    <rPh sb="6" eb="7">
      <t>シキ</t>
    </rPh>
    <rPh sb="7" eb="8">
      <t>ヨウ</t>
    </rPh>
    <phoneticPr fontId="3"/>
  </si>
  <si>
    <t>吹付半径：8m級</t>
    <phoneticPr fontId="3"/>
  </si>
  <si>
    <t>機械質量：1t　定格牽引力：1.0kN</t>
    <phoneticPr fontId="3"/>
  </si>
  <si>
    <t>機械質量：2t　定格牽引力：2.2kN</t>
    <phoneticPr fontId="3"/>
  </si>
  <si>
    <t>機械質量：2t　定格牽引力：2.5kN</t>
    <phoneticPr fontId="3"/>
  </si>
  <si>
    <t>機械質量：2.4t　定格牽引力：6.0kN</t>
    <phoneticPr fontId="3"/>
  </si>
  <si>
    <t>機械質量：2.4t　定格牽引力：7.5kN</t>
    <phoneticPr fontId="3"/>
  </si>
  <si>
    <t>機械質量：3t　定格牽引力：5.0kN</t>
    <phoneticPr fontId="3"/>
  </si>
  <si>
    <t>機械質量：4t　定格牽引力：6.2kN</t>
    <phoneticPr fontId="3"/>
  </si>
  <si>
    <t>機械質量：4.5t　定格牽引力：8.8kN</t>
    <phoneticPr fontId="3"/>
  </si>
  <si>
    <t>機械質量：6t　定格牽引力：10.3kN</t>
    <phoneticPr fontId="3"/>
  </si>
  <si>
    <t>機械質量：6t　定格牽引力：11.2kN</t>
    <phoneticPr fontId="3"/>
  </si>
  <si>
    <t>機械質量：8t　定格牽引力：13.7kN</t>
    <phoneticPr fontId="3"/>
  </si>
  <si>
    <t>機械質量：8t　定格牽引力：14.1kN</t>
    <phoneticPr fontId="3"/>
  </si>
  <si>
    <t>機械質量：12t　定格牽引力：20.6kN</t>
    <phoneticPr fontId="3"/>
  </si>
  <si>
    <t>機械質量：12t　定格牽引力：20.9kN</t>
    <phoneticPr fontId="3"/>
  </si>
  <si>
    <t>機械質量：15t　定格牽引力：29.8kN</t>
    <phoneticPr fontId="3"/>
  </si>
  <si>
    <t>機械質量：15t　定格牽引力：37.9kN</t>
    <phoneticPr fontId="3"/>
  </si>
  <si>
    <t>機械質量：18t　定格牽引力：36.3kN</t>
    <phoneticPr fontId="3"/>
  </si>
  <si>
    <t>ﾌﾞﾚｰﾄﾞ幅：3.7～4.3m</t>
    <rPh sb="6" eb="7">
      <t>ハバ</t>
    </rPh>
    <phoneticPr fontId="3"/>
  </si>
  <si>
    <t>〔ﾌｫｰﾑﾄﾞｽﾀﾋﾞﾗｲｻﾞ･乳剤ｽﾀﾋﾞﾗｲｻﾞ〕</t>
    <rPh sb="16" eb="18">
      <t>ニュウザイ</t>
    </rPh>
    <phoneticPr fontId="3"/>
  </si>
  <si>
    <t>運転質量：8～9t</t>
    <phoneticPr fontId="3"/>
  </si>
  <si>
    <t>ﾗﾝﾏ</t>
    <phoneticPr fontId="3"/>
  </si>
  <si>
    <t>ｴｱﾀﾝﾊﾟ</t>
    <phoneticPr fontId="3"/>
  </si>
  <si>
    <t>質量：18kg級　ｴｱ消費量：1.1m3/min</t>
    <rPh sb="11" eb="14">
      <t>ショウヒリョウ</t>
    </rPh>
    <phoneticPr fontId="3"/>
  </si>
  <si>
    <t>ﾐｷｻ容量×台数：0.4m3×1台</t>
    <rPh sb="16" eb="17">
      <t>ダイ</t>
    </rPh>
    <phoneticPr fontId="3"/>
  </si>
  <si>
    <t>ﾐｷｻ容量×台数：0.5m3×1台</t>
    <phoneticPr fontId="3"/>
  </si>
  <si>
    <t>ﾐｷｻ容量×台数：0.6m3×1台</t>
    <phoneticPr fontId="3"/>
  </si>
  <si>
    <t>ﾐｷｻ容量×台数：0.8m3×1台</t>
    <phoneticPr fontId="3"/>
  </si>
  <si>
    <t>ﾐｷｻ容量×台数：1.0m3×1台</t>
    <phoneticPr fontId="3"/>
  </si>
  <si>
    <t>ﾐｷｻ容量×台数：1.0m3×2台</t>
    <phoneticPr fontId="3"/>
  </si>
  <si>
    <t>ﾐｷｻ容量×台数：1.5m3×1台</t>
    <phoneticPr fontId="3"/>
  </si>
  <si>
    <t>ﾐｷｻ容量×台数：1.5m3×2台</t>
    <phoneticPr fontId="3"/>
  </si>
  <si>
    <t>ﾐｷｻ容量×台数：2.0m3×1台</t>
    <phoneticPr fontId="3"/>
  </si>
  <si>
    <t>ﾐｷｻ容量×台数：2.0m3×2台</t>
    <phoneticPr fontId="3"/>
  </si>
  <si>
    <t>ﾐｷｻ容量×台数：2.5m3×1台</t>
    <phoneticPr fontId="3"/>
  </si>
  <si>
    <t>ﾐｷｻ容量×台数：3.0m3×1台</t>
    <phoneticPr fontId="3"/>
  </si>
  <si>
    <t>ﾐｷｻ容量×台数：3.0m3×2台</t>
    <phoneticPr fontId="3"/>
  </si>
  <si>
    <t>能力：30m3/h　ﾐｷｻ容量×台数：0.5m3×1台</t>
    <phoneticPr fontId="3"/>
  </si>
  <si>
    <t>能力：60m3/h　ﾐｷｻ容量×台数：1.0m3×1台</t>
    <phoneticPr fontId="3"/>
  </si>
  <si>
    <t>能力：90m3/h　ﾐｷｻ容量×台数：1.5m3×1台</t>
    <phoneticPr fontId="3"/>
  </si>
  <si>
    <t>能力：45m3/h　ﾐｷｻ容量×台数：0.75m3×1台</t>
    <rPh sb="27" eb="28">
      <t>ダイ</t>
    </rPh>
    <phoneticPr fontId="3"/>
  </si>
  <si>
    <t>能力：105m3/h　ﾐｷｻ容量×台数：1.75m3×1台</t>
    <rPh sb="28" eb="29">
      <t>ダイ</t>
    </rPh>
    <phoneticPr fontId="3"/>
  </si>
  <si>
    <t>〔付属機器〕</t>
    <rPh sb="1" eb="3">
      <t>フゾク</t>
    </rPh>
    <rPh sb="3" eb="5">
      <t>キキ</t>
    </rPh>
    <phoneticPr fontId="3"/>
  </si>
  <si>
    <t>[直管]径×長さ：φ100mm×1m</t>
    <phoneticPr fontId="3"/>
  </si>
  <si>
    <t>[直管]径×長さ：φ100mm×3m</t>
    <phoneticPr fontId="3"/>
  </si>
  <si>
    <t>[直管]径×長さ：φ125mm×1m</t>
    <phoneticPr fontId="3"/>
  </si>
  <si>
    <t>[直管]径×長さ：φ125mm×2m</t>
    <phoneticPr fontId="3"/>
  </si>
  <si>
    <t>[直管]径×長さ：φ125mm×3m</t>
    <phoneticPr fontId="3"/>
  </si>
  <si>
    <t>[直管]径×長さ：φ150mm×1m</t>
    <phoneticPr fontId="3"/>
  </si>
  <si>
    <t>[直管]径×長さ：φ150mm×3m</t>
    <phoneticPr fontId="3"/>
  </si>
  <si>
    <t>[直管]径×長さ：φ150mm×4m</t>
    <phoneticPr fontId="3"/>
  </si>
  <si>
    <t>[中間ﾎｰｽ]径×長さ：φ100mm×3m</t>
    <phoneticPr fontId="3"/>
  </si>
  <si>
    <t>[中間ﾎｰｽ]径×長さ：φ125mm×3m</t>
    <phoneticPr fontId="3"/>
  </si>
  <si>
    <t>[先端ﾎｰｽ]径×長さ：φ90mm×7m</t>
    <phoneticPr fontId="3"/>
  </si>
  <si>
    <t>[先端ﾎｰｽ]径×長さ：φ100mm×7m</t>
    <phoneticPr fontId="3"/>
  </si>
  <si>
    <t>[先端ﾎｰｽ]径×長さ：φ125mm×5m</t>
    <phoneticPr fontId="3"/>
  </si>
  <si>
    <t>ﾐｷｻ能力：500kg/ﾊﾞｯﾁ　製造能力：30t/h</t>
    <phoneticPr fontId="3"/>
  </si>
  <si>
    <t>ﾐｷｻ能力：600～700kg/ﾊﾞｯﾁ　製造能力：40t/h</t>
    <phoneticPr fontId="3"/>
  </si>
  <si>
    <t>ﾐｷｻ能力：800kg/ﾊﾞｯﾁ　製造能力：50t/h</t>
    <phoneticPr fontId="3"/>
  </si>
  <si>
    <t>ﾐｷｻ能力：1,000kg/ﾊﾞｯﾁ　製造能力：60t/h</t>
    <phoneticPr fontId="3"/>
  </si>
  <si>
    <t>ﾐｷｻ能力：1,500～1,600kg/ﾊﾞｯﾁ　製造能力：100t/h</t>
    <phoneticPr fontId="3"/>
  </si>
  <si>
    <t>ﾐｷｻ能力：2,000kg/ﾊﾞｯﾁ　製造能力：120t/h</t>
    <phoneticPr fontId="3"/>
  </si>
  <si>
    <t>ﾐｷｻ能力：3,000kg/ﾊﾞｯﾁ　製造能力：180t/h</t>
    <phoneticPr fontId="3"/>
  </si>
  <si>
    <t>舗装幅：0.8～1.4m</t>
    <phoneticPr fontId="3"/>
  </si>
  <si>
    <t>舗装幅：1.4～3.2m</t>
    <phoneticPr fontId="3"/>
  </si>
  <si>
    <t>ﾎｯﾊﾟ容量：0.25m3　散布幅：1.6～2.2m</t>
    <phoneticPr fontId="3"/>
  </si>
  <si>
    <t>ﾎｯﾊﾟ容量：0.4m3　散布幅：2.0～5.0m</t>
    <phoneticPr fontId="3"/>
  </si>
  <si>
    <t>最大舗装幅×舗装厚：10m×45cm</t>
  </si>
  <si>
    <t>最大舗装幅×舗装厚：9m×40cm</t>
  </si>
  <si>
    <t>最大舗装幅×舗装厚：6m×30cm</t>
  </si>
  <si>
    <t>溝､防護柵､円形水路､ﾊﾟﾗﾍﾟｯﾄ</t>
    <phoneticPr fontId="3"/>
  </si>
  <si>
    <t>〔ｺﾝｸﾘｰﾄ舗装用〕</t>
    <phoneticPr fontId="3"/>
  </si>
  <si>
    <t>〔ｺﾝｸﾘｰﾄ構造物用〕</t>
    <phoneticPr fontId="3"/>
  </si>
  <si>
    <t>ﾌﾞﾗｼ・四輪式・路面切削工事用</t>
    <phoneticPr fontId="3"/>
  </si>
  <si>
    <t>真空還流・ﾘﾔﾘﾌﾄ式</t>
    <phoneticPr fontId="3"/>
  </si>
  <si>
    <t>ﾎｯﾊﾟ容量：2.5m3</t>
    <phoneticPr fontId="3"/>
  </si>
  <si>
    <t>ﾎｯﾊﾟ容量：6.1m3</t>
    <phoneticPr fontId="3"/>
  </si>
  <si>
    <t>加熱幅×長さ：30×60cm　ﾊﾞｰﾅ本数：2本　発熱量：8万kJ/h</t>
    <phoneticPr fontId="3"/>
  </si>
  <si>
    <t>加熱幅×長さ：45×60cm　ﾊﾞｰﾅ本数：3本　発熱量：12万kJ/h</t>
    <phoneticPr fontId="3"/>
  </si>
  <si>
    <t>加熱幅×長さ：60×60cm　ﾊﾞｰﾅ本数：4本　発熱量：16万kJ/h</t>
    <phoneticPr fontId="3"/>
  </si>
  <si>
    <t>ﾀﾝｸ容量：100ℓ</t>
    <phoneticPr fontId="3"/>
  </si>
  <si>
    <t>ﾗｲﾝ幅：30･45cm　ﾎｯﾊﾟ容量：60kg</t>
    <phoneticPr fontId="3"/>
  </si>
  <si>
    <t>〔溶融〕</t>
    <rPh sb="1" eb="3">
      <t>ヨウユウ</t>
    </rPh>
    <phoneticPr fontId="3"/>
  </si>
  <si>
    <t>〔ﾍﾟｲﾝﾄ〕</t>
    <phoneticPr fontId="3"/>
  </si>
  <si>
    <t>路面切削機①</t>
    <phoneticPr fontId="3"/>
  </si>
  <si>
    <t>加熱面積：13m2　発熱量：335万kJ/h</t>
    <phoneticPr fontId="3"/>
  </si>
  <si>
    <t>加熱面積：20～22m2　発熱量：500～600万kJ/h</t>
    <phoneticPr fontId="3"/>
  </si>
  <si>
    <t>加熱面積：20～23m2　発熱量：502～586万kJ/h</t>
    <phoneticPr fontId="3"/>
  </si>
  <si>
    <t>加熱面積：38～40m2　発熱量：879～1,047万kJ/h</t>
    <phoneticPr fontId="3"/>
  </si>
  <si>
    <t>〔ﾓﾝｹﾝ式〕</t>
    <rPh sb="5" eb="6">
      <t>シキ</t>
    </rPh>
    <phoneticPr fontId="3"/>
  </si>
  <si>
    <t>〔ｴｱﾌﾞﾚｰｶ式〕</t>
    <rPh sb="8" eb="9">
      <t>シキ</t>
    </rPh>
    <phoneticPr fontId="3"/>
  </si>
  <si>
    <t>〔人孔外周切断機〕</t>
    <rPh sb="1" eb="2">
      <t>ヒト</t>
    </rPh>
    <rPh sb="2" eb="3">
      <t>アナ</t>
    </rPh>
    <rPh sb="3" eb="5">
      <t>ガイシュウ</t>
    </rPh>
    <rPh sb="5" eb="8">
      <t>セツダンキ</t>
    </rPh>
    <phoneticPr fontId="3"/>
  </si>
  <si>
    <t>切削深：5cm級　ﾌﾞﾚｰﾄﾞ径：φ20cm</t>
    <phoneticPr fontId="3"/>
  </si>
  <si>
    <t>切削深：10cm級　ﾌﾞﾚｰﾄﾞ径：φ30cm</t>
    <phoneticPr fontId="3"/>
  </si>
  <si>
    <t>切削深：15cm級　ﾌﾞﾚｰﾄﾞ径：φ45cm</t>
    <phoneticPr fontId="3"/>
  </si>
  <si>
    <t>切削深：20cm級　ﾌﾞﾚｰﾄﾞ径：φ23～48cm</t>
    <phoneticPr fontId="3"/>
  </si>
  <si>
    <t>切削深：20cm級　ﾌﾞﾚｰﾄﾞ径：φ44～56cm</t>
    <phoneticPr fontId="3"/>
  </si>
  <si>
    <t>切削深：20cm級　ﾌﾞﾚｰﾄﾞ径：φ56cm</t>
    <phoneticPr fontId="3"/>
  </si>
  <si>
    <t>切削深：30cm級　ﾌﾞﾚｰﾄﾞ径：φ75cm</t>
    <phoneticPr fontId="3"/>
  </si>
  <si>
    <t>切削深：40cm級　ﾌﾞﾚｰﾄﾞ径：φ96cm</t>
    <phoneticPr fontId="3"/>
  </si>
  <si>
    <t>切削深：50cm級　ﾌﾞﾚｰﾄﾞ径：φ116cm</t>
    <phoneticPr fontId="3"/>
  </si>
  <si>
    <t>切削深：60cm級　ﾌﾞﾚｰﾄﾞ径：φ137cm</t>
    <phoneticPr fontId="3"/>
  </si>
  <si>
    <t>切削深：70～80cm級　ﾌﾞﾚｰﾄﾞ径：φ178cm</t>
    <phoneticPr fontId="3"/>
  </si>
  <si>
    <t>最大切断線直径：φ1,800mm</t>
    <phoneticPr fontId="3"/>
  </si>
  <si>
    <t>吐出量：1.4m3/min　吐出圧力：0.7MPa</t>
    <phoneticPr fontId="3"/>
  </si>
  <si>
    <t>吐出量：1.6～1.7m3/min　吐出圧力：0.7MPa</t>
    <phoneticPr fontId="3"/>
  </si>
  <si>
    <t>吐出量：1.7m3/min　吐出圧力：0.7MPa</t>
    <phoneticPr fontId="3"/>
  </si>
  <si>
    <t>吐出量：1.9～2.4m3/min　吐出圧力：0.7～0.88MPa</t>
    <phoneticPr fontId="3"/>
  </si>
  <si>
    <t>吐出量：2.0m3/min　吐出圧力：0.7MPa</t>
    <phoneticPr fontId="3"/>
  </si>
  <si>
    <t>吐出量：2.0～2.1m3/min　吐出圧力：0.7MPa</t>
    <phoneticPr fontId="3"/>
  </si>
  <si>
    <t>吐出量：2.5m3/min　吐出圧力：0.7MPa</t>
    <phoneticPr fontId="3"/>
  </si>
  <si>
    <t>吐出量：2.5～2.8m3/min　吐出圧力：0.7MPa</t>
    <phoneticPr fontId="3"/>
  </si>
  <si>
    <t>吐出量：3.0～3.7m3/min　吐出圧力：0.7～0.88MPa</t>
    <phoneticPr fontId="3"/>
  </si>
  <si>
    <t>吐出量：3.5～3.7m3/min　吐出圧力：0.7MPa</t>
    <phoneticPr fontId="3"/>
  </si>
  <si>
    <t>吐出量：5.0m3/min　吐出圧力：0.7MPa</t>
    <phoneticPr fontId="3"/>
  </si>
  <si>
    <t>吐出量：5.0～5.1m3/min　吐出圧力：0.7MPa</t>
    <phoneticPr fontId="3"/>
  </si>
  <si>
    <t>吐出量：5.2～6.1m3/min　吐出圧力：0.7～0.88MPa</t>
    <phoneticPr fontId="3"/>
  </si>
  <si>
    <t>吐出量：7.5m3/min　吐出圧力：0.7MPa</t>
    <phoneticPr fontId="3"/>
  </si>
  <si>
    <t>吐出量：7.5～7.8m3/min　吐出圧力：0.7MPa</t>
    <phoneticPr fontId="3"/>
  </si>
  <si>
    <t>吐出量：8.1～9.1m3/min　吐出圧力：0.7～0.85MPa</t>
    <phoneticPr fontId="3"/>
  </si>
  <si>
    <t>吐出量：10.5～11m3/min　吐出圧力：0.7MPa</t>
    <phoneticPr fontId="3"/>
  </si>
  <si>
    <t>吐出量：11.0～12.4m3/min　吐出圧力：0.7～0.85MPa</t>
    <phoneticPr fontId="3"/>
  </si>
  <si>
    <t>吐出量：12.2m3/min　吐出圧力：0.7MPa</t>
    <phoneticPr fontId="3"/>
  </si>
  <si>
    <t>吐出量：14.2m3/min　吐出圧力：0.7MPa</t>
    <phoneticPr fontId="3"/>
  </si>
  <si>
    <t>吐出量：15.0m3/min　吐出圧力：1.05MPa</t>
    <phoneticPr fontId="3"/>
  </si>
  <si>
    <t>吐出量：17.0m3/min　吐出圧力：0.7MPa</t>
    <phoneticPr fontId="3"/>
  </si>
  <si>
    <t>吐出量：18～19m3/min　吐出圧力：0.7MPa</t>
    <phoneticPr fontId="3"/>
  </si>
  <si>
    <t>吐出量：19.4m3/min　吐出圧力：0.7MPa</t>
    <phoneticPr fontId="3"/>
  </si>
  <si>
    <t>吐出量：20.0m3/min　吐出圧力：0.7MPa</t>
    <phoneticPr fontId="3"/>
  </si>
  <si>
    <t>吐出量：20～21m3/min　吐出圧力：0.7MPa</t>
    <phoneticPr fontId="3"/>
  </si>
  <si>
    <t>吐出量：22.7m3/min　吐出圧力：0.7MPa</t>
    <phoneticPr fontId="3"/>
  </si>
  <si>
    <t>吐出量：25.5m3/min　吐出圧力：0.7MPa</t>
    <phoneticPr fontId="3"/>
  </si>
  <si>
    <t>吐出量：25.5m3/min　吐出圧力：2.41MPa</t>
    <phoneticPr fontId="3"/>
  </si>
  <si>
    <t>吐出量：28.5m3/min　吐出圧力：0.7MPa</t>
    <phoneticPr fontId="3"/>
  </si>
  <si>
    <t>吐出量：36m3/min　吐出圧力：1.27/1.03MPa</t>
    <phoneticPr fontId="3"/>
  </si>
  <si>
    <t>吐出量：37m3/min　吐出圧力：1.27MPa</t>
    <phoneticPr fontId="3"/>
  </si>
  <si>
    <t>吐出量：52m3/min　吐出圧力：0.7MPa</t>
    <phoneticPr fontId="3"/>
  </si>
  <si>
    <t>ｱﾌﾀｰｸｰﾗｰ仕様</t>
    <phoneticPr fontId="3"/>
  </si>
  <si>
    <t>高圧仕様</t>
    <rPh sb="0" eb="2">
      <t>コウアツ</t>
    </rPh>
    <rPh sb="2" eb="4">
      <t>シヨウ</t>
    </rPh>
    <phoneticPr fontId="3"/>
  </si>
  <si>
    <t>ｴｱﾄﾞﾗｲﾔ仕様</t>
    <rPh sb="6" eb="8">
      <t>シヨウ</t>
    </rPh>
    <phoneticPr fontId="3"/>
  </si>
  <si>
    <t>風量：40m3/min　風圧：6.9kPa(700mmAq)</t>
    <phoneticPr fontId="3"/>
  </si>
  <si>
    <t>風量：75m3/min　風圧：10.8kPa(1,100mmAq)</t>
    <phoneticPr fontId="3"/>
  </si>
  <si>
    <t>風量：115m3/min　風圧：11.8kPa(1,200mmAq)</t>
    <phoneticPr fontId="3"/>
  </si>
  <si>
    <t>風量：50/60m3/min(50/60Hz)　風圧：0.3/0.4kPa</t>
    <phoneticPr fontId="3"/>
  </si>
  <si>
    <t>風量：120/144m3/min(50/60Hz)　風圧：0.4/0.6kPa</t>
    <phoneticPr fontId="3"/>
  </si>
  <si>
    <t>風量：150/180m3/min(50/60Hz)　風圧：0.6/0.8kPa</t>
    <phoneticPr fontId="3"/>
  </si>
  <si>
    <t>風量：150m3/min　風圧：2.5kPa</t>
    <phoneticPr fontId="3"/>
  </si>
  <si>
    <t>風量：400m3/min　風圧：3.4kPa</t>
    <phoneticPr fontId="3"/>
  </si>
  <si>
    <t>風量：500m3/min　風圧：4.9kPa</t>
    <phoneticPr fontId="3"/>
  </si>
  <si>
    <t>風量：750m3/min　風圧：3.4kPa</t>
    <phoneticPr fontId="3"/>
  </si>
  <si>
    <t>風量：1,000m3/min　風圧：2.9kPa</t>
    <phoneticPr fontId="3"/>
  </si>
  <si>
    <t>風量：1,200m3/min　風圧：3.9kPa</t>
    <phoneticPr fontId="3"/>
  </si>
  <si>
    <t>風量：1,400m3/min　風圧：0.2kPa</t>
    <phoneticPr fontId="3"/>
  </si>
  <si>
    <t>風量：1,500m3/min　風圧：4.9kPa</t>
    <phoneticPr fontId="3"/>
  </si>
  <si>
    <t>風量：1,800m3/min　風圧：1.9kPa</t>
    <phoneticPr fontId="3"/>
  </si>
  <si>
    <t>風量：2,000m3/min　風圧：1.5kPa</t>
    <phoneticPr fontId="3"/>
  </si>
  <si>
    <t>風量：2,000m3/min　風圧：4.9kPa</t>
    <phoneticPr fontId="3"/>
  </si>
  <si>
    <t>風量：2,100m3/min　風圧：0.3kPa</t>
    <phoneticPr fontId="3"/>
  </si>
  <si>
    <t>風量：3,000m3/min　風圧：4.9kPa</t>
    <phoneticPr fontId="3"/>
  </si>
  <si>
    <t>口径：φ100mm　全揚程：10m</t>
  </si>
  <si>
    <t>口径：φ100mm　全揚程：15m</t>
  </si>
  <si>
    <t>口径：φ100mm　全揚程：20m</t>
  </si>
  <si>
    <t>口径：φ100mm　全揚程：25m</t>
  </si>
  <si>
    <t>口径：φ100mm　全揚程：30m</t>
  </si>
  <si>
    <t>口径：φ100mm　全揚程：50m</t>
  </si>
  <si>
    <t>口径：φ125mm　全揚程：10m</t>
  </si>
  <si>
    <t>口径：φ125mm　全揚程：15m</t>
  </si>
  <si>
    <t>口径：φ125mm　全揚程：20m</t>
  </si>
  <si>
    <t>口径：φ125mm　全揚程：30m</t>
  </si>
  <si>
    <t>口径：φ150mm　全揚程：10m</t>
  </si>
  <si>
    <t>口径：φ150mm　全揚程：15m</t>
  </si>
  <si>
    <t>口径：φ150mm　全揚程：20m</t>
  </si>
  <si>
    <t>口径：φ150mm　全揚程：30m</t>
  </si>
  <si>
    <t>口径：φ150mm　全揚程：50m</t>
  </si>
  <si>
    <t>口径：φ200mm　全揚程：10m</t>
  </si>
  <si>
    <t>口径：φ200mm　全揚程：15m</t>
  </si>
  <si>
    <t>口径：φ200mm　全揚程：20m</t>
  </si>
  <si>
    <t>口径：φ200mm　全揚程：25m</t>
  </si>
  <si>
    <t>口径：φ200mm　全揚程：30m</t>
  </si>
  <si>
    <t>口径：φ200mm　全揚程：50m</t>
  </si>
  <si>
    <t>口径：φ250mm　全揚程：10m</t>
  </si>
  <si>
    <t>口径：φ40mm　2段　全揚程：15m</t>
  </si>
  <si>
    <t>口径：φ40mm　3段　全揚程：25m</t>
  </si>
  <si>
    <t>口径：φ40mm　4段　全揚程：30m</t>
  </si>
  <si>
    <t>口径：φ40mm　5段　全揚程：40m</t>
  </si>
  <si>
    <t>口径：φ50mm　2段　全揚程：20m</t>
    <phoneticPr fontId="3"/>
  </si>
  <si>
    <t>口径：φ50mm　3段　全揚程：30m</t>
    <phoneticPr fontId="3"/>
  </si>
  <si>
    <t>口径：φ50mm　4段　全揚程：35m</t>
    <phoneticPr fontId="3"/>
  </si>
  <si>
    <t>口径：φ50mm　5段　全揚程：45m</t>
    <phoneticPr fontId="3"/>
  </si>
  <si>
    <t>口径：φ65mm　2段　全揚程：20m</t>
    <phoneticPr fontId="3"/>
  </si>
  <si>
    <t>口径：φ65mm　2段　全揚程：25m</t>
    <phoneticPr fontId="3"/>
  </si>
  <si>
    <t>口径：φ65mm　3段　全揚程：35m</t>
    <phoneticPr fontId="3"/>
  </si>
  <si>
    <t>口径：φ65mm　4段　全揚程：45m</t>
    <phoneticPr fontId="3"/>
  </si>
  <si>
    <t>口径：φ65mm　5段　全揚程：60m</t>
    <phoneticPr fontId="3"/>
  </si>
  <si>
    <t>口径：φ80mm　2段　全揚程：30m</t>
    <phoneticPr fontId="3"/>
  </si>
  <si>
    <t>口径：φ80mm　3段　全揚程：40m</t>
    <phoneticPr fontId="3"/>
  </si>
  <si>
    <t>口径：φ80mm　4段　全揚程：50m</t>
    <phoneticPr fontId="3"/>
  </si>
  <si>
    <t>口径：φ80mm　5段　全揚程：70m</t>
    <phoneticPr fontId="3"/>
  </si>
  <si>
    <t>口径：φ80mm　6段　全揚程：80m</t>
    <phoneticPr fontId="3"/>
  </si>
  <si>
    <t>口径：φ100mm　2段　全揚程：40m</t>
    <phoneticPr fontId="3"/>
  </si>
  <si>
    <t>口径：φ100mm　3段　全揚程：60m</t>
    <phoneticPr fontId="3"/>
  </si>
  <si>
    <t>口径：φ100mm　4段　全揚程：70m</t>
    <phoneticPr fontId="3"/>
  </si>
  <si>
    <t>口径：φ100mm　5段　全揚程：85m</t>
    <phoneticPr fontId="3"/>
  </si>
  <si>
    <t>口径：φ125mm　2段　全揚程：45m</t>
    <phoneticPr fontId="3"/>
  </si>
  <si>
    <t>口径：φ125mm　3段　全揚程：70m</t>
    <phoneticPr fontId="3"/>
  </si>
  <si>
    <t>口径：φ125mm　4段　全揚程：95m</t>
    <phoneticPr fontId="3"/>
  </si>
  <si>
    <t>口径：φ150mm　2段　全揚程：60m</t>
    <phoneticPr fontId="3"/>
  </si>
  <si>
    <t>口径：φ150mm　3段　全揚程：75m</t>
    <phoneticPr fontId="3"/>
  </si>
  <si>
    <t>口径：φ150mm　3段　全揚程：90m</t>
    <phoneticPr fontId="3"/>
  </si>
  <si>
    <t>小型渦巻ﾎﾟﾝﾌﾟ②</t>
    <rPh sb="0" eb="2">
      <t>コガタ</t>
    </rPh>
    <rPh sb="2" eb="4">
      <t>ウズマキ</t>
    </rPh>
    <phoneticPr fontId="3"/>
  </si>
  <si>
    <t>口径：φ40mm　全揚程：5m</t>
  </si>
  <si>
    <t>口径：φ40mm　全揚程：10m</t>
  </si>
  <si>
    <t>口径：φ40mm　全揚程：15m</t>
  </si>
  <si>
    <t>口径：φ40mm　全揚程：20m</t>
  </si>
  <si>
    <t>口径：φ40mm　全揚程：30m</t>
  </si>
  <si>
    <t>口径：φ40mm　全揚程：50m</t>
  </si>
  <si>
    <t>口径：φ50mm　全揚程：5m</t>
  </si>
  <si>
    <t>口径：φ50mm　全揚程：10m</t>
  </si>
  <si>
    <t>口径：φ50mm　全揚程：15m</t>
  </si>
  <si>
    <t>口径：φ50mm　全揚程：20m</t>
  </si>
  <si>
    <t>口径：φ50mm　全揚程：30m</t>
  </si>
  <si>
    <t>口径：φ65mm　全揚程：5m</t>
  </si>
  <si>
    <t>口径：φ65mm　全揚程：10m</t>
  </si>
  <si>
    <t>口径：φ65mm　全揚程：15m</t>
  </si>
  <si>
    <t>口径：φ65mm　全揚程：20m</t>
  </si>
  <si>
    <t>口径：φ65mm　全揚程：30m</t>
  </si>
  <si>
    <t>口径：φ80mm　全揚程：5m</t>
  </si>
  <si>
    <t>口径：φ80mm　全揚程：10m</t>
  </si>
  <si>
    <t>口径：φ80mm　全揚程：15m</t>
  </si>
  <si>
    <t>口径：φ80mm　全揚程：20m</t>
  </si>
  <si>
    <t>口径：φ80mm　全揚程：30m</t>
  </si>
  <si>
    <t>口径：φ80mm　全揚程：50m</t>
  </si>
  <si>
    <t>小型渦巻ﾎﾟﾝﾌﾟ②</t>
    <phoneticPr fontId="3"/>
  </si>
  <si>
    <t>口径：φ80mm　4段　全揚程：50m</t>
  </si>
  <si>
    <t>口径：φ80mm　5段　全揚程：70m</t>
  </si>
  <si>
    <t>口径：φ65mm　4段　全揚程：20m</t>
    <phoneticPr fontId="3"/>
  </si>
  <si>
    <t>口径：φ65mm　6段　全揚程：35m</t>
    <phoneticPr fontId="3"/>
  </si>
  <si>
    <t>口径：φ65mm　7段　全揚程：45m</t>
    <phoneticPr fontId="3"/>
  </si>
  <si>
    <t>口径：φ80mm　2段　全揚程：20m</t>
    <phoneticPr fontId="3"/>
  </si>
  <si>
    <t>口径：φ80mm　3段　全揚程：35m</t>
    <phoneticPr fontId="3"/>
  </si>
  <si>
    <t>口径：φ80mm　6段　全揚程：75m</t>
    <phoneticPr fontId="3"/>
  </si>
  <si>
    <t>口径：φ80mm　7段　全揚程：100m</t>
    <phoneticPr fontId="3"/>
  </si>
  <si>
    <t>口径：φ100mm　2段　全揚程：20m</t>
    <phoneticPr fontId="3"/>
  </si>
  <si>
    <t>口径：φ100mm　3段　全揚程：30m</t>
    <phoneticPr fontId="3"/>
  </si>
  <si>
    <t>口径：φ100mm　4段　全揚程：40m</t>
    <phoneticPr fontId="3"/>
  </si>
  <si>
    <t>口径：φ100mm　5段　全揚程：55m</t>
    <phoneticPr fontId="3"/>
  </si>
  <si>
    <t>口径：φ100mm　6段　全揚程：75m</t>
    <phoneticPr fontId="3"/>
  </si>
  <si>
    <t>口径：φ100mm　7段　全揚程：90m</t>
    <phoneticPr fontId="3"/>
  </si>
  <si>
    <t>口径：φ125mm　2段　全揚程：35m</t>
    <phoneticPr fontId="3"/>
  </si>
  <si>
    <t>口径：φ125mm　3段　全揚程：50m</t>
    <phoneticPr fontId="3"/>
  </si>
  <si>
    <t>口径：φ125mm　4段　全揚程：75m</t>
    <phoneticPr fontId="3"/>
  </si>
  <si>
    <t>口径：φ125mm　5段　全揚程：90m</t>
    <phoneticPr fontId="3"/>
  </si>
  <si>
    <t>口径：φ150mm　2段　全揚程：30m</t>
    <phoneticPr fontId="3"/>
  </si>
  <si>
    <t>口径：φ150mm　2段　全揚程：40m</t>
    <phoneticPr fontId="3"/>
  </si>
  <si>
    <t>口径：φ150mm　2段　全揚程：45m</t>
    <phoneticPr fontId="3"/>
  </si>
  <si>
    <t>口径：φ150mm　3段　全揚程：65m</t>
    <phoneticPr fontId="3"/>
  </si>
  <si>
    <t>口径：φ150mm　4段　全揚程：85m</t>
    <phoneticPr fontId="3"/>
  </si>
  <si>
    <t>深井戸用水中ﾓｰﾀﾎﾟﾝﾌﾟ②</t>
  </si>
  <si>
    <t>工事用水中ﾓｰﾀﾎﾟﾝﾌﾟ②</t>
    <rPh sb="0" eb="3">
      <t>コウジヨウ</t>
    </rPh>
    <rPh sb="3" eb="5">
      <t>スイチュウ</t>
    </rPh>
    <phoneticPr fontId="3"/>
  </si>
  <si>
    <t>口径：φ40mm　排気量：1.9m3/min</t>
    <phoneticPr fontId="3"/>
  </si>
  <si>
    <t>口径：φ50mm　排気量：3.2m3/min</t>
    <phoneticPr fontId="3"/>
  </si>
  <si>
    <t>口径：φ65mm　排気量：4.5m3/min</t>
    <phoneticPr fontId="3"/>
  </si>
  <si>
    <t>ｽﾗﾘﾎﾟﾝﾌﾟ②</t>
    <phoneticPr fontId="3"/>
  </si>
  <si>
    <t>定格荷重：0.5t　揚程：6m</t>
    <phoneticPr fontId="3"/>
  </si>
  <si>
    <t>定格荷重：0.5t　揚程：12m</t>
    <phoneticPr fontId="3"/>
  </si>
  <si>
    <t>定格荷重：1.0t　揚程：6m</t>
    <phoneticPr fontId="3"/>
  </si>
  <si>
    <t>定格荷重：1.0t　揚程：12m</t>
    <phoneticPr fontId="3"/>
  </si>
  <si>
    <t>定格荷重：2.0t　揚程：6m</t>
    <phoneticPr fontId="3"/>
  </si>
  <si>
    <t>定格荷重：2.0t　揚程：12m</t>
    <phoneticPr fontId="3"/>
  </si>
  <si>
    <t>定格荷重：3.0t　揚程：6m</t>
    <phoneticPr fontId="3"/>
  </si>
  <si>
    <t>定格荷重：3.0t　揚程：12m</t>
    <phoneticPr fontId="3"/>
  </si>
  <si>
    <t>定格荷重：5.0t　揚程：8m</t>
    <phoneticPr fontId="3"/>
  </si>
  <si>
    <t>定格荷重：5.0t　揚程：12m</t>
    <phoneticPr fontId="3"/>
  </si>
  <si>
    <t>定格荷重：7.5t　揚程：8m</t>
    <phoneticPr fontId="3"/>
  </si>
  <si>
    <t>定格荷重：10t　揚程：12m</t>
    <phoneticPr fontId="3"/>
  </si>
  <si>
    <t>定格荷重：7.5t　揚程：12m</t>
    <phoneticPr fontId="3"/>
  </si>
  <si>
    <t>定格荷重：10t　揚程：8m</t>
    <phoneticPr fontId="3"/>
  </si>
  <si>
    <t>定格荷重：15t　揚程：8m</t>
    <phoneticPr fontId="3"/>
  </si>
  <si>
    <t>定格荷重：15t　揚程：12m</t>
    <phoneticPr fontId="3"/>
  </si>
  <si>
    <t>定格荷重：20t　揚程：12m</t>
    <phoneticPr fontId="3"/>
  </si>
  <si>
    <t>巻上能力：1.5t×42m/min　巻取容量：φ12×850m＋φ2.12×1,020m</t>
    <phoneticPr fontId="3"/>
  </si>
  <si>
    <t>巻上能力：1.8t×30m/min　巻取容量：φ16×260m</t>
    <phoneticPr fontId="3"/>
  </si>
  <si>
    <t>巻上能力：1.8t×30m/min　巻取容量：(φ16×260m)×2</t>
    <phoneticPr fontId="3"/>
  </si>
  <si>
    <t>巻上能力：2.2t×100m/min　巻取容量：(φ14×300m)×2</t>
    <phoneticPr fontId="3"/>
  </si>
  <si>
    <t>巻上能力：2.8t×30m/min　巻取容量：φ22×200m</t>
    <phoneticPr fontId="3"/>
  </si>
  <si>
    <t>巻上能力：2.8t×30m/min　巻取容量：(φ22×200m)×2</t>
    <phoneticPr fontId="3"/>
  </si>
  <si>
    <t>巻上能力：3.0t×100m/min　巻取容量：(φ16×300m)×2</t>
    <phoneticPr fontId="3"/>
  </si>
  <si>
    <t>巻上能力：4.2t×35m/min　巻取容量：φ25×200m</t>
    <phoneticPr fontId="3"/>
  </si>
  <si>
    <t>巻上能力：4.2t×35m/min　巻取容量：(φ25×200m)×2</t>
    <phoneticPr fontId="3"/>
  </si>
  <si>
    <t>巻上能力：6.0t×90m/min　巻取容量：φ26×500m</t>
    <phoneticPr fontId="3"/>
  </si>
  <si>
    <t>巻上能力：6.0t×90m/min　巻取容量：(φ26×500m)×2</t>
    <phoneticPr fontId="3"/>
  </si>
  <si>
    <t>巻上能力：8.0t×90m/min　巻取容量：φ35.5×500m</t>
    <phoneticPr fontId="3"/>
  </si>
  <si>
    <t>巻上能力：8.0t×90m/min　巻取容量：(φ35.5×500m)×2</t>
    <phoneticPr fontId="3"/>
  </si>
  <si>
    <t>巻上能力：0.5t×40m/min　巻取容量：φ10×150m</t>
    <phoneticPr fontId="3"/>
  </si>
  <si>
    <t>巻上能力：1.0t×40m/min　巻取容量：φ14×150m</t>
    <phoneticPr fontId="3"/>
  </si>
  <si>
    <t>巻上能力：1.5t×40m/min　巻取容量：φ16×200m</t>
    <phoneticPr fontId="3"/>
  </si>
  <si>
    <t>巻上能力：2.0t×50m/min　巻取容量：φ16×200m</t>
    <phoneticPr fontId="3"/>
  </si>
  <si>
    <t>巻上能力：3.0t×50m/min　巻取容量：φ18×250m</t>
    <phoneticPr fontId="3"/>
  </si>
  <si>
    <t>巻上能力：4.0t×50m/min　巻取容量：φ20×200m</t>
    <phoneticPr fontId="3"/>
  </si>
  <si>
    <t>ひょう量：20t　載台寸法：2.7×6.5m</t>
    <phoneticPr fontId="3"/>
  </si>
  <si>
    <t>ひょう量：30～40t　載台寸法：3.0×8.0m</t>
    <phoneticPr fontId="3"/>
  </si>
  <si>
    <t>ひょう量：50t　載台寸法：3.0×15.0m</t>
    <phoneticPr fontId="3"/>
  </si>
  <si>
    <t>ひょう量：60t　載台寸法：3.0×15.0m</t>
    <phoneticPr fontId="3"/>
  </si>
  <si>
    <t>【騒音計、振動レベル計】</t>
    <rPh sb="1" eb="3">
      <t>ソウオン</t>
    </rPh>
    <rPh sb="5" eb="7">
      <t>シンドウ</t>
    </rPh>
    <rPh sb="10" eb="11">
      <t>ケイ</t>
    </rPh>
    <phoneticPr fontId="3"/>
  </si>
  <si>
    <t>【ﾚﾍﾞﾙﾚｺｰﾀﾞ】</t>
    <phoneticPr fontId="3"/>
  </si>
  <si>
    <t>【騒音・振動ﾃﾞｰﾀﾚｺｰﾀﾞ】</t>
    <rPh sb="1" eb="3">
      <t>ソウオン</t>
    </rPh>
    <rPh sb="4" eb="6">
      <t>シンドウ</t>
    </rPh>
    <phoneticPr fontId="3"/>
  </si>
  <si>
    <t>測角表示単位：10秒　測距精度：5mm＋5ppm×D</t>
    <phoneticPr fontId="3"/>
  </si>
  <si>
    <t>ﾎｯﾊﾟ容量：0.3～0.4m3　最大ひょう量×槽数：500kg×3</t>
    <phoneticPr fontId="3"/>
  </si>
  <si>
    <t>ﾎｯﾊﾟ容量：0.3～0.4m3　最大ひょう量×槽数：600kg×2</t>
    <phoneticPr fontId="3"/>
  </si>
  <si>
    <t>ﾎｯﾊﾟ容量：0.5m3　最大ひょう量×槽数：800kg×2</t>
    <phoneticPr fontId="3"/>
  </si>
  <si>
    <t>ﾎｯﾊﾟ容量：0.5m3　最大ひょう量×槽数：800kg×3</t>
    <phoneticPr fontId="3"/>
  </si>
  <si>
    <t>ﾎｯﾊﾟ容量：0.6m3　最大ひょう量×槽数：1,000kg×2</t>
    <phoneticPr fontId="3"/>
  </si>
  <si>
    <t>ﾎｯﾊﾟ容量：0.6～0.75m3　最大ひょう量×槽数：1,000kg×3</t>
    <phoneticPr fontId="3"/>
  </si>
  <si>
    <t>ﾎｯﾊﾟ容量：0.75～1.0m3　最大ひょう量×槽数：1,200kg×2</t>
    <phoneticPr fontId="3"/>
  </si>
  <si>
    <t>ﾎｯﾊﾟ容量：1.0m3　最大ひょう量×槽数：1,500kg×3</t>
    <phoneticPr fontId="3"/>
  </si>
  <si>
    <t>【肩掛け(軽便)ﾊﾞｲﾌﾞﾚｰﾀ】</t>
    <rPh sb="1" eb="3">
      <t>カタカ</t>
    </rPh>
    <rPh sb="5" eb="7">
      <t>ケイベン</t>
    </rPh>
    <phoneticPr fontId="3"/>
  </si>
  <si>
    <t>【高周波ﾊﾞｲﾌﾞﾚｰﾀ(ｲﾝﾅﾊﾞｲﾌﾞ)】</t>
    <rPh sb="1" eb="4">
      <t>コウシュウハ</t>
    </rPh>
    <phoneticPr fontId="3"/>
  </si>
  <si>
    <t>【高周波型枠用ﾊﾞｲﾌﾞﾚｰﾀ】</t>
    <rPh sb="1" eb="4">
      <t>コウシュウハ</t>
    </rPh>
    <rPh sb="4" eb="6">
      <t>カタワク</t>
    </rPh>
    <rPh sb="6" eb="7">
      <t>ヨウ</t>
    </rPh>
    <phoneticPr fontId="3"/>
  </si>
  <si>
    <t>【高周波発電機(ｶﾞｿﾘﾝｴﾝｼﾞﾝ式)】</t>
    <rPh sb="1" eb="4">
      <t>コウシュウハ</t>
    </rPh>
    <rPh sb="4" eb="6">
      <t>ハツデン</t>
    </rPh>
    <rPh sb="6" eb="7">
      <t>キ</t>
    </rPh>
    <rPh sb="18" eb="19">
      <t>）</t>
    </rPh>
    <phoneticPr fontId="3"/>
  </si>
  <si>
    <t>定格容量：1.3kVA　電圧：48V　電流：15.6A</t>
    <phoneticPr fontId="3"/>
  </si>
  <si>
    <t>定格容量：2.0kVA　電圧：48V　電流：23.0A</t>
    <phoneticPr fontId="3"/>
  </si>
  <si>
    <t>定格容量：3.0kVA　電圧：48V　電流：37.0A</t>
    <phoneticPr fontId="3"/>
  </si>
  <si>
    <t>【高周波ｺﾝﾊﾞｰﾀ/高周波ｲﾝﾊﾞｰﾀ】</t>
    <rPh sb="1" eb="4">
      <t>コウシュウハ</t>
    </rPh>
    <phoneticPr fontId="3"/>
  </si>
  <si>
    <t>能力：0.8～1.2m3/h　所要空気量：10～19m3/min</t>
    <phoneticPr fontId="3"/>
  </si>
  <si>
    <t>【液体用】</t>
    <rPh sb="1" eb="3">
      <t>エキタイ</t>
    </rPh>
    <rPh sb="3" eb="4">
      <t>ヨウ</t>
    </rPh>
    <phoneticPr fontId="3"/>
  </si>
  <si>
    <t>【粉体用】</t>
    <phoneticPr fontId="3"/>
  </si>
  <si>
    <t>ｴﾝｼﾞﾝ式ｳｫｰﾙｿｰ</t>
    <phoneticPr fontId="3"/>
  </si>
  <si>
    <t>【ｴﾝｼﾞﾝ式ｳｫｰﾙｿｰ】</t>
    <rPh sb="6" eb="12">
      <t>ウォールソー</t>
    </rPh>
    <phoneticPr fontId="3"/>
  </si>
  <si>
    <t>最大切断深さ：100mm</t>
    <phoneticPr fontId="3"/>
  </si>
  <si>
    <t>最大切断深さ：115mm</t>
    <phoneticPr fontId="3"/>
  </si>
  <si>
    <t>最大切断深さ：145mm</t>
    <phoneticPr fontId="3"/>
  </si>
  <si>
    <t>最大切断深さ：260mm</t>
    <phoneticPr fontId="3"/>
  </si>
  <si>
    <t>【電動式ｳｫｰﾙｿｰ】</t>
    <phoneticPr fontId="3"/>
  </si>
  <si>
    <t>【油圧式ｳｫｰﾙｿｰ】</t>
    <phoneticPr fontId="3"/>
  </si>
  <si>
    <t>【ﾜｲﾔｿｰ】</t>
    <phoneticPr fontId="3"/>
  </si>
  <si>
    <t>【ﾚﾍﾞﾙｿｰｶｯﾀ（ｴﾝｼﾞﾝ式）】</t>
    <phoneticPr fontId="3"/>
  </si>
  <si>
    <t>【肩掛式】</t>
    <phoneticPr fontId="3"/>
  </si>
  <si>
    <t>【ﾊﾝﾄﾞｶﾞｲﾄﾞ式/遠隔操縦式】</t>
    <phoneticPr fontId="3"/>
  </si>
  <si>
    <t>ﾀﾝｸ容量：1.0m3　搭載ﾄﾗｯｸ：1t車</t>
    <phoneticPr fontId="3"/>
  </si>
  <si>
    <t>ﾀﾝｸ容量：2.0m3　搭載ﾄﾗｯｸ：2t車</t>
    <phoneticPr fontId="3"/>
  </si>
  <si>
    <t>ﾀﾝｸ容量：2.5m3　搭載ﾄﾗｯｸ：3t車</t>
    <phoneticPr fontId="3"/>
  </si>
  <si>
    <t>ﾀﾝｸ容量：2.5＋0.3m3　搭載ﾄﾗｯｸ：4t車</t>
    <phoneticPr fontId="3"/>
  </si>
  <si>
    <t>ﾀﾝｸ容量：3.0m3　搭載ﾄﾗｯｸ：4t車</t>
    <phoneticPr fontId="3"/>
  </si>
  <si>
    <t>ﾀﾝｸ容量：4.0m3　搭載ﾄﾗｯｸ：4t車</t>
    <phoneticPr fontId="3"/>
  </si>
  <si>
    <t>ﾀﾝｸ容量：4.6＋0.4m3　搭載ﾄﾗｯｸ：4t車</t>
    <phoneticPr fontId="3"/>
  </si>
  <si>
    <t>ﾀﾝｸ容量：5.0＋0.5m3　搭載ﾄﾗｯｸ：4t車</t>
    <phoneticPr fontId="3"/>
  </si>
  <si>
    <t>機械質量：10t級　供給口開き×幅：325×600mm</t>
    <phoneticPr fontId="3"/>
  </si>
  <si>
    <t>機械質量：20t級　供給口開き×幅：375×750mm</t>
    <phoneticPr fontId="3"/>
  </si>
  <si>
    <t>機械質量：30t級　供給口開き×幅：450×925mm</t>
    <phoneticPr fontId="3"/>
  </si>
  <si>
    <t>機械質量：50t級　供給口開き×幅：750×1,100mm</t>
    <phoneticPr fontId="3"/>
  </si>
  <si>
    <t>【振動ｽｸﾘｰﾝ】</t>
    <rPh sb="1" eb="3">
      <t>シンドウ</t>
    </rPh>
    <phoneticPr fontId="3"/>
  </si>
  <si>
    <t>【ﾄﾛﾝﾒﾙｽｸﾘｰﾝ】</t>
    <phoneticPr fontId="3"/>
  </si>
  <si>
    <t>ﾍﾞﾙﾄ幅：350mm　機長：5m</t>
    <phoneticPr fontId="3"/>
  </si>
  <si>
    <t>ﾍﾞﾙﾄ幅：350mm　機長：7m</t>
    <phoneticPr fontId="3"/>
  </si>
  <si>
    <t>ﾍﾞﾙﾄ幅：350mm　機長：10m</t>
    <phoneticPr fontId="3"/>
  </si>
  <si>
    <t>攪拌容量：0.1m3×1槽　ﾓｰﾀ出力：1.5kW級</t>
    <phoneticPr fontId="3"/>
  </si>
  <si>
    <t>攪拌容量：0.2m3×1槽　ﾓｰﾀ出力：2.2kW級</t>
    <phoneticPr fontId="3"/>
  </si>
  <si>
    <t>攪拌容量：0.2m3×2槽　ﾓｰﾀ出力：2.2kW級</t>
    <phoneticPr fontId="3"/>
  </si>
  <si>
    <t>攪拌容量：0.3m3×2槽　ﾓｰﾀ出力：5.5kW級</t>
    <phoneticPr fontId="3"/>
  </si>
  <si>
    <t>攪拌容量：0.4m3×2槽　ﾓｰﾀ出力：5.5kW級</t>
    <phoneticPr fontId="3"/>
  </si>
  <si>
    <t>吐出量：30.1ℓ/min　圧力：4.9MPa</t>
    <phoneticPr fontId="3"/>
  </si>
  <si>
    <t>吐出量：30.8ℓ/min　圧力：7.8MPa</t>
    <phoneticPr fontId="3"/>
  </si>
  <si>
    <t>吐出量：35～70ℓ/min　圧力：14.7MPa</t>
    <phoneticPr fontId="3"/>
  </si>
  <si>
    <t>熱出力：126MJ/h(30,000kcal/h)　油種：灯油</t>
    <phoneticPr fontId="3"/>
  </si>
  <si>
    <t>【軌条(単線)】</t>
    <rPh sb="1" eb="3">
      <t>キジョウ</t>
    </rPh>
    <rPh sb="4" eb="6">
      <t>タンセン</t>
    </rPh>
    <phoneticPr fontId="3"/>
  </si>
  <si>
    <t>【分岐線】</t>
    <rPh sb="1" eb="3">
      <t>ブンキ</t>
    </rPh>
    <rPh sb="3" eb="4">
      <t>セン</t>
    </rPh>
    <phoneticPr fontId="3"/>
  </si>
  <si>
    <t>22kg/m級　ｹﾞｰｼﾞ：762mm　等三線  両開  (Y形)</t>
    <phoneticPr fontId="3"/>
  </si>
  <si>
    <t>22kg/m級　ｹﾞｰｼﾞ：762mm　亘 線    (N形)</t>
    <phoneticPr fontId="3"/>
  </si>
  <si>
    <t>22kg/m級　ｹﾞｰｼﾞ：762mm　等三線  交叉亘線  (X形)</t>
    <phoneticPr fontId="3"/>
  </si>
  <si>
    <t>30kg/m級　ｹﾞｰｼﾞ：914mm　等三線  両開  (Y形)</t>
    <phoneticPr fontId="3"/>
  </si>
  <si>
    <t>30kg/m級　ｹﾞｰｼﾞ：914mm　亘 線    (N形)</t>
    <phoneticPr fontId="3"/>
  </si>
  <si>
    <t>30kg/m級　ｹﾞｰｼﾞ：914mm　等三線  交叉亘線  (X形)</t>
    <phoneticPr fontId="3"/>
  </si>
  <si>
    <t>30kg/m級</t>
    <phoneticPr fontId="3"/>
  </si>
  <si>
    <t>【本体/船首/特殊船首】</t>
    <rPh sb="1" eb="3">
      <t>ホンタイ</t>
    </rPh>
    <phoneticPr fontId="3"/>
  </si>
  <si>
    <t>【連結金具】</t>
    <rPh sb="1" eb="3">
      <t>レンケツ</t>
    </rPh>
    <rPh sb="3" eb="5">
      <t>カナグ</t>
    </rPh>
    <phoneticPr fontId="3"/>
  </si>
  <si>
    <t>10t用　長さ：280mm</t>
    <phoneticPr fontId="3"/>
  </si>
  <si>
    <t>10t用　長さ：1,587mm</t>
    <phoneticPr fontId="3"/>
  </si>
  <si>
    <t>10t用　長さ：2,565～2,845mm</t>
    <phoneticPr fontId="3"/>
  </si>
  <si>
    <t>13t用　長さ：3,530mm</t>
    <phoneticPr fontId="3"/>
  </si>
  <si>
    <t>10t用　長さ：3,530mm</t>
    <phoneticPr fontId="3"/>
  </si>
  <si>
    <t>13t用　長さ：1,587mm</t>
    <phoneticPr fontId="3"/>
  </si>
  <si>
    <t>13t用　長さ：280mm</t>
    <phoneticPr fontId="3"/>
  </si>
  <si>
    <t>13t用　長さ：2,565～2,845mm</t>
    <phoneticPr fontId="3"/>
  </si>
  <si>
    <t>【ｶﾞｿﾘﾝｴﾝｼﾞﾝ駆動/ﾃﾞｨｰｾﾞﾙｴﾝｼﾞﾝ駆動・直流ｱｰｸ式】</t>
    <rPh sb="11" eb="12">
      <t>・</t>
    </rPh>
    <phoneticPr fontId="3"/>
  </si>
  <si>
    <t>耐力：196kN(20t)　ｽﾄﾛｰｸ：150～200mm</t>
    <phoneticPr fontId="3"/>
  </si>
  <si>
    <t>耐力：294kN(30t)　ｽﾄﾛｰｸ：150～200mm</t>
    <phoneticPr fontId="3"/>
  </si>
  <si>
    <t>耐力：490kN(50t)　ｽﾄﾛｰｸ：150～200mm</t>
    <phoneticPr fontId="3"/>
  </si>
  <si>
    <t>耐力：981kN(100t)　ｽﾄﾛｰｸ：150～200mm</t>
    <phoneticPr fontId="3"/>
  </si>
  <si>
    <t>耐力：1,471kN(150t)　ｽﾄﾛｰｸ：150～200mm</t>
    <phoneticPr fontId="3"/>
  </si>
  <si>
    <t>耐力：1,961kN(200t)　ｽﾄﾛｰｸ：150～200mm</t>
    <phoneticPr fontId="3"/>
  </si>
  <si>
    <t>ｵｰｶﾞ径：φ450mm　吊能力：2.0t</t>
    <phoneticPr fontId="3"/>
  </si>
  <si>
    <t>ｵｰｶﾞ径：φ450mm　吊能力：2.9t</t>
    <phoneticPr fontId="3"/>
  </si>
  <si>
    <t>穴あけ能力：φ38～40mm</t>
    <phoneticPr fontId="3"/>
  </si>
  <si>
    <t>適用ｸﾞﾗﾌﾞﾊﾞｹｯﾄ：1.0～2.0m3級</t>
    <rPh sb="22" eb="23">
      <t>キュウ</t>
    </rPh>
    <phoneticPr fontId="3"/>
  </si>
  <si>
    <t>口径：φ150mm　3段　全揚程：90m</t>
  </si>
  <si>
    <t>ﾊﾞｹｯﾄ容量(平積)×最大作業半径：0.4m3×11m　ﾌﾛｰﾄ容量：27m3</t>
    <rPh sb="12" eb="14">
      <t>サイダイ</t>
    </rPh>
    <phoneticPr fontId="3"/>
  </si>
  <si>
    <t>ﾊﾞｹｯﾄ容量(平積)×最大作業半径：0.7m3×11m　ﾌﾛｰﾄ容量：27m3</t>
    <phoneticPr fontId="3"/>
  </si>
  <si>
    <t>ﾊﾞｹｯﾄ容量(平積)×最大作業半径：0.7m3×13m　ﾌﾛｰﾄ容量：42m3</t>
    <phoneticPr fontId="3"/>
  </si>
  <si>
    <t>〔軽量鋼矢板用〕圧入/引抜力：294/294kN</t>
    <phoneticPr fontId="3"/>
  </si>
  <si>
    <t>〔軽量鋼矢板用〕圧入/引抜力：294/392kN</t>
    <phoneticPr fontId="3"/>
  </si>
  <si>
    <t>〔普通鋼矢板用〕圧入/引抜力：800/900kN</t>
    <phoneticPr fontId="3"/>
  </si>
  <si>
    <t>〔広幅鋼矢板用〕圧入/引抜力：800/900kN</t>
    <phoneticPr fontId="3"/>
  </si>
  <si>
    <t>〔広幅鋼矢板用〕圧入/引抜力：800/1,000kN</t>
    <phoneticPr fontId="3"/>
  </si>
  <si>
    <t>〔広幅鋼矢板用〕圧入/引抜力：981～1,471/1,079～1,569kN</t>
    <phoneticPr fontId="3"/>
  </si>
  <si>
    <t>〔広幅鋼矢板用〕圧入/引抜力：1,000/1,100kN</t>
    <phoneticPr fontId="3"/>
  </si>
  <si>
    <t>〔広幅鋼矢板用〕圧入/引抜力：1,500/1,600kN</t>
    <phoneticPr fontId="3"/>
  </si>
  <si>
    <t>〔ﾊｯﾄ形鋼矢板900mm用〕圧入/引抜力：1,000/1,100kN</t>
    <phoneticPr fontId="3"/>
  </si>
  <si>
    <t>〔ﾊｯﾄ形鋼矢板900mm用〕圧入/引抜力：1,000/1,200kN</t>
    <phoneticPr fontId="3"/>
  </si>
  <si>
    <t>D475A-8</t>
  </si>
  <si>
    <t>D37PXi-24</t>
  </si>
  <si>
    <t>D61PXi-24</t>
  </si>
  <si>
    <t>D65PXi-18</t>
  </si>
  <si>
    <t>ﾌﾞﾙﾄﾞｰｻﾞ_湿地ICT_ｺﾏﾂ</t>
    <rPh sb="9" eb="11">
      <t>シッチ</t>
    </rPh>
    <phoneticPr fontId="3"/>
  </si>
  <si>
    <t>日車</t>
    <rPh sb="0" eb="1">
      <t>ニチ</t>
    </rPh>
    <rPh sb="1" eb="2">
      <t>クルマ</t>
    </rPh>
    <phoneticPr fontId="3"/>
  </si>
  <si>
    <t>普通型</t>
  </si>
  <si>
    <t>小型ﾊﾞｯｸﾎｳ_後方_加藤</t>
    <rPh sb="12" eb="14">
      <t>カトウ</t>
    </rPh>
    <phoneticPr fontId="3"/>
  </si>
  <si>
    <t>HD09VX3</t>
  </si>
  <si>
    <t>HD17VX3</t>
  </si>
  <si>
    <t>HD20VX3</t>
  </si>
  <si>
    <t>HD25V4-F</t>
  </si>
  <si>
    <t>HD30V4</t>
  </si>
  <si>
    <t>HD35V4</t>
  </si>
  <si>
    <t>HD40V4-F</t>
  </si>
  <si>
    <t>HD50V4-F</t>
  </si>
  <si>
    <t>HD60V4-F</t>
  </si>
  <si>
    <t>HD80V4</t>
  </si>
  <si>
    <t>U-008-5</t>
  </si>
  <si>
    <t>U-10-5</t>
  </si>
  <si>
    <t>U-17-3α</t>
  </si>
  <si>
    <t>U-20-3α</t>
  </si>
  <si>
    <t>SK20SR-6</t>
  </si>
  <si>
    <t>PC20MR-5</t>
  </si>
  <si>
    <t>PC25MR-5</t>
  </si>
  <si>
    <t>PC18MR-5</t>
  </si>
  <si>
    <t>Vio20-6</t>
  </si>
  <si>
    <t>HD10VZ</t>
  </si>
  <si>
    <t>HD20VZ</t>
  </si>
  <si>
    <t>HD30VZ4</t>
  </si>
  <si>
    <t>HD40VＺ</t>
  </si>
  <si>
    <t>308 CR  Next Gen</t>
  </si>
  <si>
    <t>HD308US-7</t>
  </si>
  <si>
    <t>SK75SR-7</t>
  </si>
  <si>
    <t>SH75X-7</t>
  </si>
  <si>
    <t>308 SR  Next Gen</t>
  </si>
  <si>
    <t>SH75XU-7</t>
  </si>
  <si>
    <t>336GC</t>
  </si>
  <si>
    <t>HD514MR-7</t>
  </si>
  <si>
    <t>EX350(LC)-5</t>
  </si>
  <si>
    <t>ZX350(LC)-6</t>
  </si>
  <si>
    <t>ZX870(LC)-3</t>
  </si>
  <si>
    <t>ZX870(LC)-5B</t>
    <phoneticPr fontId="3"/>
  </si>
  <si>
    <t>ﾊﾞｯｸﾎｳ_標準ICT_ｺﾏﾂ</t>
    <rPh sb="7" eb="9">
      <t>ヒョウジュン</t>
    </rPh>
    <phoneticPr fontId="3"/>
  </si>
  <si>
    <t>PC200i-10</t>
  </si>
  <si>
    <t>PC200i-11</t>
  </si>
  <si>
    <t>EX150(LC)-5</t>
    <phoneticPr fontId="3"/>
  </si>
  <si>
    <t>PC170(LC)-10</t>
    <phoneticPr fontId="3"/>
  </si>
  <si>
    <t>EX210(LC)-5</t>
  </si>
  <si>
    <t>ZX225USR(LC)-6</t>
  </si>
  <si>
    <t>SK210(LC)-8</t>
    <phoneticPr fontId="3"/>
  </si>
  <si>
    <t>SK210(LC)-9</t>
    <phoneticPr fontId="3"/>
  </si>
  <si>
    <t>SK200(LC)-8</t>
  </si>
  <si>
    <t>SK200(LC)-9</t>
    <phoneticPr fontId="3"/>
  </si>
  <si>
    <t>PC220(LC)-8</t>
  </si>
  <si>
    <t>SK260(LC)-10</t>
  </si>
  <si>
    <t>SK260(LC)-8</t>
  </si>
  <si>
    <t>SK260(LC)-9</t>
  </si>
  <si>
    <t>ZX350(LC)-3</t>
  </si>
  <si>
    <t>ZX350(LC)-5B</t>
  </si>
  <si>
    <t>SK330(LC)-8</t>
  </si>
  <si>
    <t>SK330(LC)-9</t>
  </si>
  <si>
    <t>SK330(LC)-10</t>
  </si>
  <si>
    <t>PC400(LC)-11</t>
  </si>
  <si>
    <t>PC450(LC)-11</t>
  </si>
  <si>
    <t>ZX450(LC)</t>
  </si>
  <si>
    <t>SK350(LC)-8</t>
    <phoneticPr fontId="3"/>
  </si>
  <si>
    <t>SK350(LC)-9</t>
    <phoneticPr fontId="3"/>
  </si>
  <si>
    <t>SK350(LC)-10</t>
    <phoneticPr fontId="3"/>
  </si>
  <si>
    <t>SK460(LC)-8</t>
  </si>
  <si>
    <t>SK470(LC)-9</t>
  </si>
  <si>
    <t>SK480(LC)-6</t>
  </si>
  <si>
    <t>SK480(LC)-8</t>
    <phoneticPr fontId="3"/>
  </si>
  <si>
    <t>SK500(LC)-9</t>
    <phoneticPr fontId="3"/>
  </si>
  <si>
    <t>SK850LC</t>
    <phoneticPr fontId="3"/>
  </si>
  <si>
    <t>SK1350</t>
    <phoneticPr fontId="3"/>
  </si>
  <si>
    <t>SH400HD-2B</t>
  </si>
  <si>
    <t>SH400HD-3</t>
  </si>
  <si>
    <t>SH450HD-2B</t>
  </si>
  <si>
    <t>ZX850</t>
    <phoneticPr fontId="3"/>
  </si>
  <si>
    <t>ZX870(LC)-3</t>
    <phoneticPr fontId="3"/>
  </si>
  <si>
    <t>ZX650(LC)</t>
    <phoneticPr fontId="3"/>
  </si>
  <si>
    <t>ZX670(LC)-3</t>
    <phoneticPr fontId="3"/>
  </si>
  <si>
    <t>920M</t>
  </si>
  <si>
    <t>930M</t>
  </si>
  <si>
    <t>938M</t>
  </si>
  <si>
    <t>966M</t>
  </si>
  <si>
    <t>972M</t>
  </si>
  <si>
    <t>980M</t>
  </si>
  <si>
    <t>982M</t>
  </si>
  <si>
    <t>990K</t>
  </si>
  <si>
    <t>910G</t>
    <phoneticPr fontId="3"/>
  </si>
  <si>
    <t>910GⅡ</t>
    <phoneticPr fontId="3"/>
  </si>
  <si>
    <t>910H</t>
    <phoneticPr fontId="3"/>
  </si>
  <si>
    <t>WA80-8</t>
  </si>
  <si>
    <t>WA470-10</t>
  </si>
  <si>
    <t>WA480-8</t>
  </si>
  <si>
    <t>WA900-8R</t>
  </si>
  <si>
    <t>L35-1</t>
  </si>
  <si>
    <t>880-1</t>
  </si>
  <si>
    <t>LK40Z-3</t>
    <phoneticPr fontId="3"/>
  </si>
  <si>
    <t>LK50Z-3</t>
    <phoneticPr fontId="3"/>
  </si>
  <si>
    <t>LK120Z-3</t>
    <phoneticPr fontId="3"/>
  </si>
  <si>
    <t>LK190Z-3</t>
    <phoneticPr fontId="3"/>
  </si>
  <si>
    <t>LK270Z-3</t>
    <phoneticPr fontId="3"/>
  </si>
  <si>
    <t>WA100-3E</t>
    <phoneticPr fontId="3"/>
  </si>
  <si>
    <t>WA100-5</t>
    <phoneticPr fontId="3"/>
  </si>
  <si>
    <t>WA150-5</t>
    <phoneticPr fontId="3"/>
  </si>
  <si>
    <t>WA200-5</t>
    <phoneticPr fontId="3"/>
  </si>
  <si>
    <t>LX70-5</t>
    <phoneticPr fontId="3"/>
  </si>
  <si>
    <t>LX70-7</t>
    <phoneticPr fontId="3"/>
  </si>
  <si>
    <t>WS510</t>
    <phoneticPr fontId="3"/>
  </si>
  <si>
    <t>V4-5A</t>
    <phoneticPr fontId="3"/>
  </si>
  <si>
    <t>V4-5B</t>
    <phoneticPr fontId="3"/>
  </si>
  <si>
    <t>V4-5D</t>
    <phoneticPr fontId="3"/>
  </si>
  <si>
    <t>V2-3</t>
    <phoneticPr fontId="3"/>
  </si>
  <si>
    <t>V2-3B</t>
    <phoneticPr fontId="3"/>
  </si>
  <si>
    <t>V5-A</t>
    <phoneticPr fontId="3"/>
  </si>
  <si>
    <t>V5-B</t>
    <phoneticPr fontId="3"/>
  </si>
  <si>
    <t>V5-D</t>
    <phoneticPr fontId="3"/>
  </si>
  <si>
    <t>HD785-8</t>
  </si>
  <si>
    <t>745</t>
  </si>
  <si>
    <t>不整地運搬車_ﾀﾞﾝﾌﾟ_加藤</t>
    <rPh sb="13" eb="15">
      <t>カトウ</t>
    </rPh>
    <phoneticPr fontId="3"/>
  </si>
  <si>
    <t>IC37</t>
  </si>
  <si>
    <t>IC55</t>
  </si>
  <si>
    <t>IC120-2</t>
  </si>
  <si>
    <t>RG-30c-5</t>
  </si>
  <si>
    <t>MST-700VD</t>
  </si>
  <si>
    <t>不整地運搬車_ﾀﾞﾝﾌﾟ･全旋回式_ﾓﾛｵｶ</t>
  </si>
  <si>
    <t>不整地運搬車_ﾀﾞﾝﾌﾟ･全旋回式_ﾓﾛｵｶ</t>
    <phoneticPr fontId="3"/>
  </si>
  <si>
    <t>MST-200VDR</t>
  </si>
  <si>
    <t>MST-1500VDR</t>
  </si>
  <si>
    <t>MST-2200VDR</t>
  </si>
  <si>
    <t>C50R-5A</t>
  </si>
  <si>
    <t>SCX550-3</t>
  </si>
  <si>
    <t>2000HLX</t>
  </si>
  <si>
    <t>ｸﾛｰﾗｸﾚｰﾝ_油圧駆動ﾗﾁｽｼﾞﾌﾞ_加藤製</t>
  </si>
  <si>
    <t>ｸﾛｰﾗｸﾚｰﾝ_油圧駆動ﾗﾁｽｼﾞﾌﾞ_加藤製</t>
    <phoneticPr fontId="3"/>
  </si>
  <si>
    <t>CCH500-3ⅡC</t>
  </si>
  <si>
    <t>CCH700-5C</t>
  </si>
  <si>
    <t>CCH900-6C</t>
  </si>
  <si>
    <t>CCH1200-6D</t>
  </si>
  <si>
    <t>CCH2000-6C</t>
  </si>
  <si>
    <t>CCH550T-6E</t>
  </si>
  <si>
    <t>TK550G</t>
  </si>
  <si>
    <t>TK750G</t>
  </si>
  <si>
    <t>SC2800A-3</t>
  </si>
  <si>
    <t>UR-U104CP2</t>
  </si>
  <si>
    <t>CC1908S</t>
  </si>
  <si>
    <t>KA-1100R</t>
  </si>
  <si>
    <t>KA-2200R</t>
  </si>
  <si>
    <t>油圧伸縮ｼﾞﾌﾞ型</t>
  </si>
  <si>
    <t>GR-600N-3</t>
  </si>
  <si>
    <t>GR-1000N</t>
  </si>
  <si>
    <t>PC450-11</t>
  </si>
  <si>
    <t>MDT30E4f</t>
  </si>
  <si>
    <t>≪Epiroc≫</t>
    <phoneticPr fontId="3"/>
  </si>
  <si>
    <t>ｴﾋﾟﾛｯｸ</t>
    <phoneticPr fontId="3"/>
  </si>
  <si>
    <t>2018ｱﾄﾗｽｺﾌﾟｺから独立</t>
    <rPh sb="14" eb="16">
      <t>ドクリツ</t>
    </rPh>
    <phoneticPr fontId="3"/>
  </si>
  <si>
    <t>Epiroc</t>
    <phoneticPr fontId="3"/>
  </si>
  <si>
    <t>TH430</t>
  </si>
  <si>
    <t>ﾀﾞﾝﾌﾟﾄﾗｯｸ_ﾄﾝﾈﾙ_ｴﾋﾟﾛｯｸ</t>
    <phoneticPr fontId="3"/>
  </si>
  <si>
    <t>GD405-7</t>
  </si>
  <si>
    <t>茶色の字は損料本に掲載のないもの/赤字は2021年変更</t>
    <rPh sb="0" eb="2">
      <t>チャイロ</t>
    </rPh>
    <rPh sb="3" eb="4">
      <t>ジ</t>
    </rPh>
    <rPh sb="5" eb="7">
      <t>ソンリョウ</t>
    </rPh>
    <rPh sb="7" eb="8">
      <t>ボン</t>
    </rPh>
    <rPh sb="9" eb="11">
      <t>ケイサイ</t>
    </rPh>
    <rPh sb="17" eb="19">
      <t>アカジ</t>
    </rPh>
    <rPh sb="24" eb="25">
      <t>ネン</t>
    </rPh>
    <rPh sb="25" eb="27">
      <t>ヘンコウ</t>
    </rPh>
    <phoneticPr fontId="3"/>
  </si>
  <si>
    <t>赤字は2021年変更</t>
    <rPh sb="0" eb="2">
      <t>アカジ</t>
    </rPh>
    <rPh sb="7" eb="8">
      <t>ネン</t>
    </rPh>
    <rPh sb="8" eb="10">
      <t>ヘンコウ</t>
    </rPh>
    <phoneticPr fontId="3"/>
  </si>
  <si>
    <t>F45C5</t>
  </si>
  <si>
    <t>F45CJ5</t>
  </si>
  <si>
    <t>HA45C-10</t>
  </si>
  <si>
    <t>HB2345C-5D</t>
  </si>
  <si>
    <t>Finlay</t>
    <phoneticPr fontId="3"/>
  </si>
  <si>
    <t>ﾌｨﾝﾚｲ</t>
    <phoneticPr fontId="3"/>
  </si>
  <si>
    <t>≪FINLAY≫</t>
    <phoneticPr fontId="3"/>
  </si>
  <si>
    <t>1999TEREX社が買収</t>
    <rPh sb="9" eb="10">
      <t>シャ</t>
    </rPh>
    <rPh sb="11" eb="13">
      <t>バイシュウ</t>
    </rPh>
    <phoneticPr fontId="3"/>
  </si>
  <si>
    <t>自走式破砕機_ﾌｨﾝﾚｲ</t>
  </si>
  <si>
    <t>自走式破砕機_ﾌｨﾝﾚｲ</t>
    <phoneticPr fontId="3"/>
  </si>
  <si>
    <t>J-960</t>
  </si>
  <si>
    <t>J-1160</t>
  </si>
  <si>
    <t>J-1175</t>
  </si>
  <si>
    <t>NE280J</t>
  </si>
  <si>
    <t>NE420J</t>
  </si>
  <si>
    <t>機械質量：50t級　供給口開き×幅：750×1,100mm</t>
  </si>
  <si>
    <t>SR2000G-6</t>
  </si>
  <si>
    <t>BR200T-3</t>
  </si>
  <si>
    <t>R02</t>
    <phoneticPr fontId="3"/>
  </si>
  <si>
    <t>R03</t>
    <phoneticPr fontId="3"/>
  </si>
  <si>
    <t>機械名</t>
    <rPh sb="0" eb="3">
      <t>キカイメイ</t>
    </rPh>
    <phoneticPr fontId="3"/>
  </si>
  <si>
    <t>排ガス</t>
    <rPh sb="0" eb="1">
      <t>ハイ</t>
    </rPh>
    <phoneticPr fontId="3"/>
  </si>
  <si>
    <t>ﾓﾙﾀﾙｺﾝｸﾘｰﾄ吹付機(法面用)</t>
  </si>
  <si>
    <t>ﾊﾞｯｸﾎｳ用ｱﾀｯﾁﾒﾝﾄ</t>
  </si>
  <si>
    <t>工事用ｴﾚﾍﾞｰﾀ</t>
  </si>
  <si>
    <t>ﾀﾝﾊﾟ及びﾗﾝﾏ</t>
  </si>
  <si>
    <t>振動ｺﾝﾊﾟｸﾀ</t>
  </si>
  <si>
    <t>併設加熱型ﾘｻｲｸﾙﾌﾟﾗﾝﾄ</t>
  </si>
  <si>
    <t>ｺﾝｸﾘｰﾄ簡易仕上機</t>
  </si>
  <si>
    <t>ｱｽﾌｧﾙﾄｽﾌﾟﾚﾔ</t>
  </si>
  <si>
    <t>路面清掃車</t>
  </si>
  <si>
    <t>側溝清掃車</t>
  </si>
  <si>
    <t>排水管清掃車</t>
  </si>
  <si>
    <t>散水車</t>
  </si>
  <si>
    <t>路面ﾋｰﾀ</t>
  </si>
  <si>
    <t>乳剤ｽﾀﾋﾞﾗｲｻﾞ</t>
  </si>
  <si>
    <t>軸流ﾌｧﾝ</t>
  </si>
  <si>
    <t>小型渦巻ﾎﾟﾝﾌﾟ</t>
  </si>
  <si>
    <t>小型多段遠心ﾎﾟﾝﾌﾟ(ﾀｰﾋﾞﾝﾎﾟﾝﾌﾟ)</t>
  </si>
  <si>
    <t>深井戸用水中ﾓｰﾀﾎﾟﾝﾌﾟ</t>
  </si>
  <si>
    <t>工事用水中ﾓｰﾀﾎﾟﾝﾌﾟ</t>
  </si>
  <si>
    <t>真空ﾎﾟﾝﾌﾟ</t>
  </si>
  <si>
    <t>ｷｭｰﾋﾞｸﾙ式高圧受変電設備</t>
  </si>
  <si>
    <t>電動ﾎｲｽﾄ(電動ﾄﾛﾘ付)</t>
  </si>
  <si>
    <t>ｶﾞｽ検知器</t>
  </si>
  <si>
    <t>ｺﾝｸﾘｰﾄ穿孔機</t>
  </si>
  <si>
    <t>中小型ﾄﾗｯｸ(ﾀﾞﾌﾞﾙｷｬﾌﾞ)</t>
  </si>
  <si>
    <t>溶接棒乾燥器</t>
  </si>
  <si>
    <t>油圧ｼﾞｬｯｷ</t>
  </si>
  <si>
    <t>小</t>
    <rPh sb="0" eb="1">
      <t>ショウ</t>
    </rPh>
    <phoneticPr fontId="3"/>
  </si>
  <si>
    <t>012</t>
  </si>
  <si>
    <t>030</t>
  </si>
  <si>
    <t>060</t>
  </si>
  <si>
    <t>090</t>
  </si>
  <si>
    <t>110</t>
  </si>
  <si>
    <t>150</t>
  </si>
  <si>
    <t>180</t>
  </si>
  <si>
    <t>210</t>
  </si>
  <si>
    <t>320</t>
  </si>
  <si>
    <t>013</t>
  </si>
  <si>
    <t>014</t>
  </si>
  <si>
    <t>015</t>
  </si>
  <si>
    <t>016</t>
  </si>
  <si>
    <t>022</t>
  </si>
  <si>
    <t>040</t>
  </si>
  <si>
    <t>070</t>
  </si>
  <si>
    <t>100</t>
  </si>
  <si>
    <t>130</t>
  </si>
  <si>
    <t>160</t>
  </si>
  <si>
    <t>200</t>
  </si>
  <si>
    <t>280</t>
  </si>
  <si>
    <t>023</t>
  </si>
  <si>
    <t>024</t>
  </si>
  <si>
    <t>025</t>
  </si>
  <si>
    <t>026</t>
  </si>
  <si>
    <t>032</t>
  </si>
  <si>
    <t>033</t>
  </si>
  <si>
    <t>034</t>
  </si>
  <si>
    <t>042</t>
  </si>
  <si>
    <t>044</t>
  </si>
  <si>
    <t>046</t>
  </si>
  <si>
    <t>051</t>
  </si>
  <si>
    <t>440</t>
  </si>
  <si>
    <t>630</t>
  </si>
  <si>
    <t>950</t>
  </si>
  <si>
    <t>052</t>
  </si>
  <si>
    <t>053</t>
  </si>
  <si>
    <t>054</t>
  </si>
  <si>
    <t>055</t>
  </si>
  <si>
    <t>056</t>
  </si>
  <si>
    <t>125</t>
  </si>
  <si>
    <t>302</t>
  </si>
  <si>
    <t>126</t>
  </si>
  <si>
    <t>011</t>
  </si>
  <si>
    <t>268</t>
  </si>
  <si>
    <t>120</t>
  </si>
  <si>
    <t>170</t>
  </si>
  <si>
    <t>111</t>
  </si>
  <si>
    <t>002</t>
  </si>
  <si>
    <t>112</t>
  </si>
  <si>
    <t>003</t>
  </si>
  <si>
    <t>004</t>
  </si>
  <si>
    <t>006</t>
  </si>
  <si>
    <t>008</t>
  </si>
  <si>
    <t>010</t>
  </si>
  <si>
    <t>113</t>
  </si>
  <si>
    <t>123</t>
  </si>
  <si>
    <t>132</t>
  </si>
  <si>
    <t>133</t>
  </si>
  <si>
    <t>134</t>
  </si>
  <si>
    <t>143</t>
  </si>
  <si>
    <t>211</t>
  </si>
  <si>
    <t>213</t>
  </si>
  <si>
    <t>214</t>
  </si>
  <si>
    <t>007</t>
  </si>
  <si>
    <t>215</t>
  </si>
  <si>
    <t>009</t>
  </si>
  <si>
    <t>216</t>
  </si>
  <si>
    <t>233</t>
  </si>
  <si>
    <t>234</t>
  </si>
  <si>
    <t>236</t>
  </si>
  <si>
    <t>243</t>
  </si>
  <si>
    <t>244</t>
  </si>
  <si>
    <t>246</t>
  </si>
  <si>
    <t>313</t>
  </si>
  <si>
    <t>314</t>
  </si>
  <si>
    <t>323</t>
  </si>
  <si>
    <t>324</t>
  </si>
  <si>
    <t>326</t>
  </si>
  <si>
    <t>332</t>
  </si>
  <si>
    <t>333</t>
  </si>
  <si>
    <t>334</t>
  </si>
  <si>
    <t>343</t>
  </si>
  <si>
    <t>344</t>
  </si>
  <si>
    <t>346</t>
  </si>
  <si>
    <t>611</t>
  </si>
  <si>
    <t>020</t>
  </si>
  <si>
    <t>050</t>
  </si>
  <si>
    <t>080</t>
  </si>
  <si>
    <t>240</t>
  </si>
  <si>
    <t>260</t>
  </si>
  <si>
    <t>380</t>
  </si>
  <si>
    <t>114</t>
  </si>
  <si>
    <t>115</t>
  </si>
  <si>
    <t>116</t>
  </si>
  <si>
    <t>122</t>
  </si>
  <si>
    <t>124</t>
  </si>
  <si>
    <t>045</t>
  </si>
  <si>
    <t>135</t>
  </si>
  <si>
    <t>136</t>
  </si>
  <si>
    <t>144</t>
  </si>
  <si>
    <t>145</t>
  </si>
  <si>
    <t>212</t>
  </si>
  <si>
    <t>222</t>
  </si>
  <si>
    <t>223</t>
  </si>
  <si>
    <t>224</t>
  </si>
  <si>
    <t>225</t>
  </si>
  <si>
    <t>226</t>
  </si>
  <si>
    <t>235</t>
  </si>
  <si>
    <t>245</t>
  </si>
  <si>
    <t>316</t>
  </si>
  <si>
    <t>322</t>
  </si>
  <si>
    <t>412</t>
  </si>
  <si>
    <t>413</t>
  </si>
  <si>
    <t>414</t>
  </si>
  <si>
    <t>714</t>
  </si>
  <si>
    <t>715</t>
  </si>
  <si>
    <t>825</t>
  </si>
  <si>
    <t>826</t>
  </si>
  <si>
    <t>021</t>
  </si>
  <si>
    <t>031</t>
  </si>
  <si>
    <t>061</t>
  </si>
  <si>
    <t>062</t>
  </si>
  <si>
    <t>027</t>
  </si>
  <si>
    <t>190</t>
  </si>
  <si>
    <t>999</t>
  </si>
  <si>
    <t>140</t>
  </si>
  <si>
    <t>290</t>
  </si>
  <si>
    <t>330</t>
  </si>
  <si>
    <t>400</t>
  </si>
  <si>
    <t>450</t>
  </si>
  <si>
    <t>500</t>
  </si>
  <si>
    <t>063</t>
  </si>
  <si>
    <t>220</t>
  </si>
  <si>
    <t>300</t>
  </si>
  <si>
    <t>340</t>
  </si>
  <si>
    <t>370</t>
  </si>
  <si>
    <t>410</t>
  </si>
  <si>
    <t>460</t>
  </si>
  <si>
    <t>560</t>
  </si>
  <si>
    <t>700</t>
  </si>
  <si>
    <t>064</t>
  </si>
  <si>
    <t>065</t>
  </si>
  <si>
    <t>066</t>
  </si>
  <si>
    <t>420</t>
  </si>
  <si>
    <t>072</t>
  </si>
  <si>
    <t>073</t>
  </si>
  <si>
    <t>074</t>
  </si>
  <si>
    <t>076</t>
  </si>
  <si>
    <t>250</t>
  </si>
  <si>
    <t>085</t>
  </si>
  <si>
    <t>780</t>
  </si>
  <si>
    <t>036</t>
  </si>
  <si>
    <t>071</t>
  </si>
  <si>
    <t>270</t>
  </si>
  <si>
    <t>360</t>
  </si>
  <si>
    <t>075</t>
  </si>
  <si>
    <t>083</t>
  </si>
  <si>
    <t>103</t>
  </si>
  <si>
    <t>038</t>
  </si>
  <si>
    <t>018</t>
  </si>
  <si>
    <t>171</t>
  </si>
  <si>
    <t>201</t>
  </si>
  <si>
    <t>252</t>
  </si>
  <si>
    <t>352</t>
  </si>
  <si>
    <t>650</t>
  </si>
  <si>
    <t>750</t>
  </si>
  <si>
    <t>041</t>
  </si>
  <si>
    <t>550</t>
  </si>
  <si>
    <t>192</t>
  </si>
  <si>
    <t>230</t>
  </si>
  <si>
    <t>600</t>
  </si>
  <si>
    <t>720</t>
  </si>
  <si>
    <t>900</t>
  </si>
  <si>
    <t>510</t>
  </si>
  <si>
    <t>029</t>
  </si>
  <si>
    <t>205</t>
  </si>
  <si>
    <t>048</t>
  </si>
  <si>
    <t>058</t>
  </si>
  <si>
    <t>017</t>
  </si>
  <si>
    <t>019</t>
  </si>
  <si>
    <t>147</t>
  </si>
  <si>
    <t>310</t>
  </si>
  <si>
    <t>610</t>
  </si>
  <si>
    <t>619</t>
  </si>
  <si>
    <t>095</t>
  </si>
  <si>
    <t>165</t>
  </si>
  <si>
    <t>138</t>
  </si>
  <si>
    <t>306</t>
  </si>
  <si>
    <t>456</t>
  </si>
  <si>
    <t>606</t>
  </si>
  <si>
    <t>206</t>
  </si>
  <si>
    <t>208</t>
  </si>
  <si>
    <t>620</t>
  </si>
  <si>
    <t>710</t>
  </si>
  <si>
    <t>810</t>
  </si>
  <si>
    <t>819</t>
  </si>
  <si>
    <t>121</t>
  </si>
  <si>
    <t>199</t>
  </si>
  <si>
    <t>319</t>
  </si>
  <si>
    <t>419</t>
  </si>
  <si>
    <t>540</t>
  </si>
  <si>
    <t>166</t>
  </si>
  <si>
    <t>207</t>
  </si>
  <si>
    <t>257</t>
  </si>
  <si>
    <t>258</t>
  </si>
  <si>
    <t>358</t>
  </si>
  <si>
    <t>508</t>
  </si>
  <si>
    <t>148</t>
  </si>
  <si>
    <t>175</t>
  </si>
  <si>
    <t>198</t>
  </si>
  <si>
    <t>152</t>
  </si>
  <si>
    <t>101</t>
  </si>
  <si>
    <t>102</t>
  </si>
  <si>
    <t>082</t>
  </si>
  <si>
    <t>520</t>
  </si>
  <si>
    <t>402</t>
  </si>
  <si>
    <t>155</t>
  </si>
  <si>
    <t>219</t>
  </si>
  <si>
    <t>430</t>
  </si>
  <si>
    <t>530</t>
  </si>
  <si>
    <t>304</t>
  </si>
  <si>
    <t>910</t>
  </si>
  <si>
    <t>436</t>
  </si>
  <si>
    <t>731</t>
  </si>
  <si>
    <t>926</t>
  </si>
  <si>
    <t>037</t>
  </si>
  <si>
    <t>039</t>
  </si>
  <si>
    <t>194</t>
  </si>
  <si>
    <t>296</t>
  </si>
  <si>
    <t>403</t>
  </si>
  <si>
    <t>028</t>
  </si>
  <si>
    <t>499</t>
  </si>
  <si>
    <t>599</t>
  </si>
  <si>
    <t>05A</t>
  </si>
  <si>
    <t>07A</t>
  </si>
  <si>
    <t>08A</t>
  </si>
  <si>
    <t>05B</t>
  </si>
  <si>
    <t>07B</t>
  </si>
  <si>
    <t>07C</t>
  </si>
  <si>
    <t>08B</t>
  </si>
  <si>
    <t>08C</t>
  </si>
  <si>
    <t>08D</t>
  </si>
  <si>
    <t>161</t>
  </si>
  <si>
    <t>162</t>
  </si>
  <si>
    <t>163</t>
  </si>
  <si>
    <t>203</t>
  </si>
  <si>
    <t>104</t>
  </si>
  <si>
    <t>105</t>
  </si>
  <si>
    <t>131</t>
  </si>
  <si>
    <t>164</t>
  </si>
  <si>
    <t>255</t>
  </si>
  <si>
    <t>153</t>
  </si>
  <si>
    <t>185</t>
  </si>
  <si>
    <t>800</t>
  </si>
  <si>
    <t>501</t>
  </si>
  <si>
    <t>202</t>
  </si>
  <si>
    <t>602</t>
  </si>
  <si>
    <t>502</t>
  </si>
  <si>
    <t>802</t>
  </si>
  <si>
    <t>000</t>
  </si>
  <si>
    <t>081</t>
  </si>
  <si>
    <t>699</t>
  </si>
  <si>
    <t>760</t>
  </si>
  <si>
    <t>047</t>
  </si>
  <si>
    <t>057</t>
  </si>
  <si>
    <t>067</t>
  </si>
  <si>
    <t>077</t>
  </si>
  <si>
    <t>217</t>
  </si>
  <si>
    <t>317</t>
  </si>
  <si>
    <t>079</t>
  </si>
  <si>
    <t>092</t>
  </si>
  <si>
    <t>094</t>
  </si>
  <si>
    <t>078</t>
  </si>
  <si>
    <t>321</t>
  </si>
  <si>
    <t>049</t>
  </si>
  <si>
    <t>616</t>
  </si>
  <si>
    <t>920</t>
  </si>
  <si>
    <t>416</t>
  </si>
  <si>
    <t>232</t>
  </si>
  <si>
    <t>513</t>
  </si>
  <si>
    <t>613</t>
  </si>
  <si>
    <t>151</t>
  </si>
  <si>
    <t>181</t>
  </si>
  <si>
    <t>068</t>
  </si>
  <si>
    <t>251</t>
  </si>
  <si>
    <t>301</t>
  </si>
  <si>
    <t>512</t>
  </si>
  <si>
    <t>709</t>
  </si>
  <si>
    <t>712</t>
  </si>
  <si>
    <t>253</t>
  </si>
  <si>
    <t>303</t>
  </si>
  <si>
    <t>154</t>
  </si>
  <si>
    <t>405</t>
  </si>
  <si>
    <t>142</t>
  </si>
  <si>
    <t>227</t>
  </si>
  <si>
    <t>091</t>
  </si>
  <si>
    <t>285</t>
  </si>
  <si>
    <t>084</t>
  </si>
  <si>
    <t>086</t>
  </si>
  <si>
    <t>087</t>
  </si>
  <si>
    <t>106</t>
  </si>
  <si>
    <t>107</t>
  </si>
  <si>
    <t>1799</t>
  </si>
  <si>
    <t>608</t>
  </si>
  <si>
    <t>618</t>
  </si>
  <si>
    <t>535</t>
  </si>
  <si>
    <t>204</t>
  </si>
  <si>
    <t>00N</t>
  </si>
  <si>
    <t>00X</t>
  </si>
  <si>
    <t>00Y</t>
  </si>
  <si>
    <t>159</t>
  </si>
  <si>
    <t>353</t>
  </si>
  <si>
    <t>531</t>
  </si>
  <si>
    <t>532</t>
  </si>
  <si>
    <t>533</t>
  </si>
  <si>
    <t>534</t>
  </si>
  <si>
    <t>ﾘｯﾊﾟ装置付</t>
  </si>
  <si>
    <t>油圧式</t>
  </si>
  <si>
    <t>後方超小旋回型</t>
  </si>
  <si>
    <t>電動式</t>
  </si>
  <si>
    <t>掴み装置</t>
  </si>
  <si>
    <t>ｺﾝｸﾘｰﾄ圧砕装置(小割機)</t>
  </si>
  <si>
    <t>ｺﾝｸﾘｰﾄ圧砕装置(大割機)</t>
  </si>
  <si>
    <t>ｸﾚｰﾝ装置付</t>
  </si>
  <si>
    <t>ｾﾐ</t>
  </si>
  <si>
    <t>電動ﾄﾞﾘﾙ</t>
  </si>
  <si>
    <t>電動ﾊﾝﾏﾄﾞﾘﾙ</t>
  </si>
  <si>
    <t>ﾏﾃﾘｱﾙﾛｯｸ用騒音対策設備(Ⅰ型)</t>
  </si>
  <si>
    <t>ﾏﾃﾘｱﾙﾛｯｸ用騒音対策設備(Ⅱ型)</t>
  </si>
  <si>
    <t>排ｶﾞｽ</t>
    <rPh sb="0" eb="1">
      <t>ハイ</t>
    </rPh>
    <phoneticPr fontId="3"/>
  </si>
  <si>
    <t>ﾃﾞｨｰｾﾞﾙ/電気ﾊｲﾌﾞﾘｯﾄﾞ型</t>
  </si>
  <si>
    <t>湿地</t>
  </si>
  <si>
    <t>超ﾛﾝｸﾞｱｰﾑ型</t>
  </si>
  <si>
    <t>超湿地</t>
  </si>
  <si>
    <t>超小旋回型</t>
  </si>
  <si>
    <t>超々湿地</t>
  </si>
  <si>
    <t>普通</t>
  </si>
  <si>
    <t>器具類</t>
    <phoneticPr fontId="3"/>
  </si>
  <si>
    <t>設備機械</t>
    <phoneticPr fontId="3"/>
  </si>
  <si>
    <t>電気による測定器</t>
    <phoneticPr fontId="3"/>
  </si>
  <si>
    <t>第2次</t>
  </si>
  <si>
    <t>第2次</t>
    <phoneticPr fontId="3"/>
  </si>
  <si>
    <t>第3次</t>
  </si>
  <si>
    <t>第3次</t>
    <phoneticPr fontId="3"/>
  </si>
  <si>
    <t>ﾃﾞｨｰｾﾞﾙｴﾝｼﾞﾝ駆動(大容量ﾀﾝｸ型)</t>
    <phoneticPr fontId="3"/>
  </si>
  <si>
    <t>後方超小旋回型</t>
    <phoneticPr fontId="3"/>
  </si>
  <si>
    <t>油圧ｼｮﾍﾞﾙ装着式</t>
    <phoneticPr fontId="3"/>
  </si>
  <si>
    <t>超低騒音</t>
    <phoneticPr fontId="3"/>
  </si>
  <si>
    <t>分類ｺｰﾄﾞ
機械名_形式_排ｶﾞｽ_超低騒音</t>
    <rPh sb="0" eb="2">
      <t>ブンルイ</t>
    </rPh>
    <rPh sb="7" eb="9">
      <t>キカイ</t>
    </rPh>
    <rPh sb="9" eb="10">
      <t>メイ</t>
    </rPh>
    <rPh sb="11" eb="13">
      <t>ケイシキ</t>
    </rPh>
    <rPh sb="14" eb="15">
      <t>ハイ</t>
    </rPh>
    <rPh sb="19" eb="20">
      <t>チョウ</t>
    </rPh>
    <rPh sb="20" eb="23">
      <t>テイソウオン</t>
    </rPh>
    <phoneticPr fontId="3"/>
  </si>
  <si>
    <t>無</t>
    <rPh sb="0" eb="1">
      <t>ナ</t>
    </rPh>
    <phoneticPr fontId="3"/>
  </si>
  <si>
    <t>大中</t>
    <rPh sb="0" eb="2">
      <t>ダイチュウ</t>
    </rPh>
    <phoneticPr fontId="3"/>
  </si>
  <si>
    <t>山積：0.8m3</t>
  </si>
  <si>
    <t>3t級(3～4t)</t>
  </si>
  <si>
    <t>6t級(6～8t)</t>
  </si>
  <si>
    <t>9t級(9t)</t>
  </si>
  <si>
    <t>11t級(10～12t)</t>
  </si>
  <si>
    <t>15t級(13～16t)</t>
  </si>
  <si>
    <t>18t級(18～20t)</t>
  </si>
  <si>
    <t>21t級(24～26t)</t>
  </si>
  <si>
    <t>32t級(33～37t)</t>
  </si>
  <si>
    <t>15t級(13～17t)</t>
  </si>
  <si>
    <t>4t級(4～5t)</t>
  </si>
  <si>
    <t>7t級(7～9t)</t>
  </si>
  <si>
    <t>10t級(10t)</t>
  </si>
  <si>
    <t>13t級(11～13t)</t>
  </si>
  <si>
    <t>16t級(15～17t)</t>
  </si>
  <si>
    <t>20t級(19～21t)</t>
  </si>
  <si>
    <t>28t級(27～28t)</t>
  </si>
  <si>
    <t>13t級(13t)</t>
  </si>
  <si>
    <t>16t級(15～18t)</t>
  </si>
  <si>
    <t>10t級(7～10t)</t>
  </si>
  <si>
    <t>4t級(4t)</t>
  </si>
  <si>
    <t>44t級(46～51t)</t>
  </si>
  <si>
    <t>63t級(62～69t)</t>
  </si>
  <si>
    <t>18t級(20～21t)</t>
  </si>
  <si>
    <t>21t級(27～28t)</t>
  </si>
  <si>
    <t>32t級(38～42t)</t>
  </si>
  <si>
    <t>20t級(18～22t)</t>
  </si>
  <si>
    <t>標準ﾊﾞｹｯﾄ容量(山積/平積)：0.28/0.2m3</t>
  </si>
  <si>
    <t>標準ﾊﾞｹｯﾄ容量(山積/平積)：0.45/0.35m3</t>
  </si>
  <si>
    <t>標準ﾊﾞｹｯﾄ容量(山積/平積)：0.5/0.4m3</t>
  </si>
  <si>
    <t>標準ﾊﾞｹｯﾄ容量(山積/平積)：0.6/0.45m3</t>
  </si>
  <si>
    <t>〔深掘用〕ﾊﾞｹｯﾄ容量(平積)：0.6m3</t>
  </si>
  <si>
    <t>ﾊﾞｹｯﾄ容量(平積)×最大作業半径：0.4m3×11m　ﾌﾛｰﾄ容量：27m3</t>
  </si>
  <si>
    <t>ﾊﾞｹｯﾄ容量(平積)×最大作業半径：0.7m3×11m　ﾌﾛｰﾄ容量：27m3</t>
  </si>
  <si>
    <t>ﾊﾞｹｯﾄ容量(平積)×最大作業半径：0.7m3×13m　ﾌﾛｰﾄ容量：42m3</t>
  </si>
  <si>
    <t>開口幅：1,700～2,000mm　爪幅：400～750mm</t>
  </si>
  <si>
    <t>開口幅：2,100～2,500mm　爪幅：450～1,000mm</t>
  </si>
  <si>
    <t>開口幅：730mm　破砕力：600kN</t>
  </si>
  <si>
    <t>開口幅：735～850mm　破砕力：550～980kN</t>
  </si>
  <si>
    <t>2t積級</t>
  </si>
  <si>
    <t>3t積級</t>
  </si>
  <si>
    <t>ﾍﾞｰｽﾄﾗｯｸ：2t級　吊能力：2.0t</t>
  </si>
  <si>
    <t>ﾍﾞｰｽﾄﾗｯｸ：2t級　吊能力：2.9t</t>
  </si>
  <si>
    <t>ﾍﾞｰｽﾄﾗｯｸ：3t級　吊能力：2.9t</t>
  </si>
  <si>
    <t>ﾍﾞｰｽﾄﾗｯｸ：4t級　吊能力：2.0t</t>
  </si>
  <si>
    <t>ﾍﾞｰｽﾄﾗｯｸ：4t級　吊能力：2.9t</t>
  </si>
  <si>
    <t>ﾍﾞｰｽﾄﾗｯｸ：5t級　吊能力：2.9t</t>
  </si>
  <si>
    <t>ﾍﾞｰｽﾄﾗｯｸ：6t級　吊能力：2.9t</t>
  </si>
  <si>
    <t>ﾍﾞｰｽﾄﾗｯｸ：7t級　吊能力：2.9t</t>
  </si>
  <si>
    <t>ﾍﾞｰｽﾄﾗｯｸ：8t級　吊能力：2.9t</t>
  </si>
  <si>
    <t>ﾍﾞｰｽﾄﾗｯｸ：10t級　吊能力：2.9t</t>
  </si>
  <si>
    <t>0.6t積</t>
  </si>
  <si>
    <t>3.5t積</t>
  </si>
  <si>
    <t>1.8t積</t>
  </si>
  <si>
    <t>1.7t積　1t吊</t>
  </si>
  <si>
    <t>2t積　1t吊</t>
  </si>
  <si>
    <t>2.5t積　2t吊</t>
  </si>
  <si>
    <t>ﾀﾜｰ型能力：60t吊　ﾍﾞｰｽﾏｼﾝ：250t吊</t>
  </si>
  <si>
    <t>ﾀﾜｰ型能力：80t吊　ﾍﾞｰｽﾏｼﾝ：300t吊</t>
  </si>
  <si>
    <t>ﾀﾜｰ型能力：100t吊　ﾍﾞｰｽﾏｼﾝ：350t吊</t>
  </si>
  <si>
    <t>ﾀﾜｰ型能力：110t吊　ﾍﾞｰｽﾏｼﾝ：500t吊</t>
  </si>
  <si>
    <t>ﾀﾜｰ型能力：170t吊　ﾍﾞｰｽﾏｼﾝ：650t吊</t>
  </si>
  <si>
    <t>ﾀﾜｰ型能力：230～250t吊　ﾍﾞｰｽﾏｼﾝ：750t吊</t>
  </si>
  <si>
    <t>ﾀﾜｰ型能力：11.4t吊　ﾍﾞｰｽﾏｼﾝ：50t吊</t>
  </si>
  <si>
    <t>ﾀﾜｰ型能力：13t吊　ﾍﾞｰｽﾏｼﾝ：55t吊</t>
  </si>
  <si>
    <t>ﾀﾜｰ型能力：13t吊　ﾍﾞｰｽﾏｼﾝ：65t吊</t>
  </si>
  <si>
    <t>ﾀﾜｰ型能力：15t吊　ﾍﾞｰｽﾏｼﾝ：80t吊</t>
  </si>
  <si>
    <t>ﾀﾜｰ型能力：15t吊　ﾍﾞｰｽﾏｼﾝ：90t吊</t>
  </si>
  <si>
    <t>ﾀﾜｰ型能力：20t吊　ﾍﾞｰｽﾏｼﾝ：100t吊</t>
  </si>
  <si>
    <t>ﾀﾜｰ型能力：25t吊　ﾍﾞｰｽﾏｼﾝ：200t吊</t>
  </si>
  <si>
    <t>ﾀﾜｰ型能力：13t吊　ﾍﾞｰｽﾏｼﾝ：70t吊</t>
  </si>
  <si>
    <t>ﾀﾜｰ型能力：20t吊　ﾍﾞｰｽﾏｼﾝ：120t吊</t>
  </si>
  <si>
    <t>ﾀﾜｰ型能力：11.5t吊　ﾍﾞｰｽﾏｼﾝ：55t吊</t>
  </si>
  <si>
    <t>ﾀﾜｰ型能力：210t吊　ﾍﾞｰｽﾏｼﾝ：500t吊</t>
  </si>
  <si>
    <t>2.8t×1.4m級</t>
  </si>
  <si>
    <t>3t×2.5m級</t>
  </si>
  <si>
    <t>3t×3.5m級</t>
  </si>
  <si>
    <t>〔中間ﾀﾜｰ〕(1m当たり)</t>
  </si>
  <si>
    <t>吊上能力：16t･m　ﾌﾞｰﾑ長/揚程：9.5/60m</t>
  </si>
  <si>
    <t>吊上能力：22.4t･m　ﾌﾞｰﾑ長/揚程：9.5/70m</t>
  </si>
  <si>
    <t>吊上能力：24t･m　ﾌﾞｰﾑ長/揚程：9.5/70m</t>
  </si>
  <si>
    <t>〔走行装置〕</t>
  </si>
  <si>
    <t>〔3t吊ﾌﾚｰﾑ･走行装置〕地上揚程：8m　ｽﾊﾟﾝ：10m</t>
  </si>
  <si>
    <t>〔3t吊電動ﾎｲｽﾄ〕</t>
  </si>
  <si>
    <t>〔5t吊ﾌﾚｰﾑ･走行装置〕地上揚程：8m　ｽﾊﾟﾝ：15m</t>
  </si>
  <si>
    <t>〔5t吊電動ﾎｲｽﾄ〕</t>
  </si>
  <si>
    <t>〔7.5t吊ﾌﾚｰﾑ･走行装置〕地上揚程：8m　ｽﾊﾟﾝ：15m</t>
  </si>
  <si>
    <t>〔7.5t吊電動ﾎｲｽﾄ〕</t>
  </si>
  <si>
    <t>〔10t吊ﾌﾚｰﾑ･走行装置〕地上揚程：8m　ｽﾊﾟﾝ：15m</t>
  </si>
  <si>
    <t>〔10t吊電動ﾎｲｽﾄ〕</t>
  </si>
  <si>
    <t>(簡易ｹｰﾌﾞﾙｸﾚｰﾝ)定格荷重：1.0t</t>
  </si>
  <si>
    <t>定格荷重：2.9t</t>
  </si>
  <si>
    <t>〔本体〕積載質量：1.2t　ｽﾊﾟﾝ：9.2m　揚程：50m</t>
  </si>
  <si>
    <t>〔ﾓｰﾀｳｲﾝﾁ〕単胴：1.5t</t>
  </si>
  <si>
    <t>〔本体〕積載質量：2.0t　揚程：150m</t>
  </si>
  <si>
    <t>〔ﾓｰﾀｳｲﾝﾁ〕</t>
  </si>
  <si>
    <t>〔本体〕積載質量：0.5t</t>
  </si>
  <si>
    <t>〔中間ﾎﾟｽﾄ〕(1m当たり)</t>
  </si>
  <si>
    <t>〔扉〕(1ヵ所当たり)</t>
  </si>
  <si>
    <t>〔本体〕積載質量：1.0t</t>
  </si>
  <si>
    <t>〔本体〕積載質量：1.4t</t>
  </si>
  <si>
    <t>〔本体〕積載質量：2.0t</t>
  </si>
  <si>
    <t>〔本体〕積載質量：2.8t</t>
  </si>
  <si>
    <t>〔本体〕積載質量：0.75t　ｽﾊﾟﾝ：6.0m</t>
  </si>
  <si>
    <t>〔本体〕積載質量：0.8t　ｽﾊﾟﾝ：6.0m</t>
  </si>
  <si>
    <t>〔本体〕積載質量：1.2t　ｽﾊﾟﾝ：9.2m</t>
  </si>
  <si>
    <t>作業床高：9.7m　積載荷重：200kg　定員：2名</t>
  </si>
  <si>
    <t>作業床高：12.0m　積載荷重：200kg　定員：2名</t>
  </si>
  <si>
    <t>作業床高：14.0m　積載荷重：200kg　定員：2名</t>
  </si>
  <si>
    <t>作業床高：17.0m　積載荷重：200kg　定員：2名</t>
  </si>
  <si>
    <t>作業床高：22.0m　積載荷重：200kg　定員：2名</t>
  </si>
  <si>
    <t>作業床高：9.9m　積載荷重：1,000kg</t>
  </si>
  <si>
    <t>作業床高：12.0m　積載荷重：1,000kg</t>
  </si>
  <si>
    <t>作業床高：14.8m　積載荷重：1,000kg</t>
  </si>
  <si>
    <t>作業床高：19.7m　積載荷重：1,000kg</t>
  </si>
  <si>
    <t>作業床高：13.2m　積載荷重：1,000kg</t>
  </si>
  <si>
    <t>揚程：5m　積載荷重：1,700kg</t>
  </si>
  <si>
    <t>揚程：5m　積載荷重：3,200kg</t>
  </si>
  <si>
    <t>ﾗﾑ質量：2t</t>
  </si>
  <si>
    <t>ﾗﾑ質量：4～4.5t</t>
  </si>
  <si>
    <t>ﾗﾑ質量：6.5～8.0t</t>
  </si>
  <si>
    <t>ﾗﾑ質量：10～12.5t</t>
  </si>
  <si>
    <t>ﾗﾑ質量：11.5～12.5t</t>
  </si>
  <si>
    <t>ﾗﾑ質量：15t</t>
  </si>
  <si>
    <t>圧力：0.5～0.9MPa　吐出量：1,400ℓ/min</t>
  </si>
  <si>
    <t>圧力：14.7MPa　吐出量：325ℓ/min</t>
  </si>
  <si>
    <t>圧力：14.7MPa　吐出量：895ℓ/min</t>
  </si>
  <si>
    <t>圧力：10MPa　吐出量：60～600ℓ/min</t>
  </si>
  <si>
    <t>圧力：14.7MPa　吐出量：900ℓ/min</t>
  </si>
  <si>
    <t>掘削径：φ320～450mm　最大掘削長：30m</t>
  </si>
  <si>
    <t>掘削径：φ320～600mm　最大掘削長：35m</t>
  </si>
  <si>
    <t>掘削径：φ350～600mm　最大掘削長：40m</t>
  </si>
  <si>
    <t>掘削径：φ350～800mm　最大掘削長：50m</t>
  </si>
  <si>
    <t>掘削径：φ450～1,000mm　最大掘削長：55m</t>
  </si>
  <si>
    <t>掘削径：φ450～1,000mm　最大掘削長：60m</t>
  </si>
  <si>
    <t>掘削径：φ450～1,200mm　最大掘削長：60m</t>
  </si>
  <si>
    <t>掘削径：φ600～1,200mm　最大掘削長：60m</t>
  </si>
  <si>
    <t>掘削径：φ600～1,800mm　最大掘削長：70m</t>
  </si>
  <si>
    <t>掘削径：φ260～600mm　掘削ﾄﾙｸ：16～26kN･m</t>
  </si>
  <si>
    <t>掘削径：φ260～600mm　掘削ﾄﾙｸ：29～35kN･m</t>
  </si>
  <si>
    <t>掘削径：φ450～800mm　掘削ﾄﾙｸ：41～56kN･m</t>
  </si>
  <si>
    <t>掘削径：φ400～600mm　最大掘削長：35m</t>
  </si>
  <si>
    <t>掘削径：φ400～800mm　最大掘削長：40m</t>
  </si>
  <si>
    <t>掘削径：φ800～1,200mm　最大掘削長：45m</t>
  </si>
  <si>
    <t>掘削径：φ800～1,500mm　最大掘削長：50m</t>
  </si>
  <si>
    <t>掘削径：φ300～450mm　最大掘削長：20m</t>
  </si>
  <si>
    <t>掘削径：φ500～650mm　最大掘削長：35m</t>
  </si>
  <si>
    <t>掘削径：φ650～850mm　最大掘削長：45m</t>
  </si>
  <si>
    <t>掘削径：φ800～900mm　最大掘削長：45m</t>
  </si>
  <si>
    <t>杭径：φ400～1,000mm　ｵｰｶﾞ出力：45kW</t>
  </si>
  <si>
    <t>杭径：φ400～1,200mm　ｵｰｶﾞ出力：55kW</t>
  </si>
  <si>
    <t>杭径：φ400～1,200mm　ｵｰｶﾞ出力：90kW</t>
  </si>
  <si>
    <t>杭径：φ600～1,200mm　ｵｰｶﾞ出力：110kW</t>
  </si>
  <si>
    <t>〔ｹｰｼﾝｸﾞ〕(各種)</t>
  </si>
  <si>
    <t>ﾘｰﾀﾞ長：11.5～15.5m　全装備質量：30～40t</t>
  </si>
  <si>
    <t>ﾘｰﾀﾞ長：18～21m　全装備質量：50～55t</t>
  </si>
  <si>
    <t>ﾘｰﾀﾞ長：18～21m　全装備質量：60～65t</t>
  </si>
  <si>
    <t>ﾘｰﾀﾞ長：21～24m　全装備質量：80～85t</t>
  </si>
  <si>
    <t>ﾘｰﾀﾞ長：21～30m　全装備質量：90～95t</t>
  </si>
  <si>
    <t>ﾘｰﾀﾞ長：21～33m　全装備質量：100～110t</t>
  </si>
  <si>
    <t>ﾘｰﾀﾞ長：21～33m　全装備質量：120～125t</t>
  </si>
  <si>
    <t>ﾘｰﾀﾞ長：21～36m　全装備質量：135～145t</t>
  </si>
  <si>
    <t>ﾘｰﾀﾞ長：21～39m　全装備質量：150～165t</t>
  </si>
  <si>
    <t>ﾘｰﾀﾞ長：21～36m　全装備質量：170～180t</t>
  </si>
  <si>
    <t>ﾗﾑ質量：3.5t　ﾘｰﾀﾞ長：18～21m　吊能力：35～40t</t>
  </si>
  <si>
    <t>ﾗﾑ質量：1.3t　ﾘｰﾀﾞ長：18m　吊能力：16t</t>
  </si>
  <si>
    <t>ﾗﾑ質量：2.5t　ﾘｰﾀﾞ長：19m　吊能力：25t</t>
  </si>
  <si>
    <t>ﾗﾑ質量：1.3t　ｵｰｶﾞ径/出力：φ320～600mm/30kW　ﾘｰﾀﾞ長：18～21m</t>
  </si>
  <si>
    <t>ﾗﾑ質量：1.3t　ｵｰｶﾞ径/出力：φ320～800mm/45kW　ﾘｰﾀﾞ長：18～21m</t>
  </si>
  <si>
    <t>ﾊﾞｲﾌﾞﾛ出力：22kW　ｵｰｶﾞ径/出力：φ320～600mm/30kW　ﾘｰﾀﾞ長：18～21m</t>
  </si>
  <si>
    <t>ﾊﾞｲﾌﾞﾛ出力：30kW　ｵｰｶﾞ径/出力：φ320～600mm/30kW　ﾘｰﾀﾞ長：18～21m</t>
  </si>
  <si>
    <t>ﾊﾞｲﾌﾞﾛ出力：45kW　ｵｰｶﾞ径/出力：φ320～600mm/30kW　ﾘｰﾀﾞ長：18～21m</t>
  </si>
  <si>
    <t>ﾊﾞｲﾌﾞﾛ出力：60kW　ｵｰｶﾞ径/出力：φ320～600mm/30kW　ﾘｰﾀﾞ長：18～21m</t>
  </si>
  <si>
    <t>ﾓﾝｹﾝ質量：2t　ｵｰｶﾞ径/出力：φ320～600mm/30kW　ﾘｰﾀﾞ長：11.5～15.5m</t>
  </si>
  <si>
    <t>ﾓﾝｹﾝ質量：2t　ｵｰｶﾞ径/出力：φ350～800mm/45kW　ﾘｰﾀﾞ長：18～21m</t>
  </si>
  <si>
    <t>ﾗﾑ質量：2t　ﾘｰﾀﾞ長：11.5～15.5m　吊能力：35～40t</t>
  </si>
  <si>
    <t>ﾗﾑ質量：4～4.5t　ﾘｰﾀﾞ長：18～21m　吊能力：35～40t</t>
  </si>
  <si>
    <t>ﾗﾑ質量：6.5～8t　ﾘｰﾀﾞ長：21～24m　吊能力：45～50t</t>
  </si>
  <si>
    <t>ﾗﾑ質量：10～12.5t　ﾘｰﾀﾞ長：21～33m　吊能力：45～50t</t>
  </si>
  <si>
    <t>ﾗﾑ質量：11.5～12.5t　ﾘｰﾀﾞ長：21～33m　吊能力：60～65t</t>
  </si>
  <si>
    <t>ﾗﾑ質量：15t　ﾘｰﾀﾞ長：21～36m　吊能力：80t</t>
  </si>
  <si>
    <t>杭径：900～1,500mm　最大施工深度：70m　ｵｰｶﾞ出力：110～150kW</t>
  </si>
  <si>
    <t>〔ﾔｯﾄｺﾛｯﾄﾞ〕(各種)</t>
  </si>
  <si>
    <t>〔鋼管ｷｬｯﾌﾟ〕(各種)</t>
  </si>
  <si>
    <t>ｵｰｶﾞ出力：45kW　掘削径：φ350～800mm　ﾘｰﾀﾞ長：18～21m</t>
  </si>
  <si>
    <t>ｵｰｶﾞ出力：55kW　掘削径：φ450～1,000mm　ﾘｰﾀﾞ長：18～21m</t>
  </si>
  <si>
    <t>ｵｰｶﾞ出力：75kW　掘削径：φ450～1,000mm　ﾘｰﾀﾞ長：21～30m</t>
  </si>
  <si>
    <t>ｵｰｶﾞ出力：90kW　掘削径：φ450～1,200mm　ﾘｰﾀﾞ長：21～33m</t>
  </si>
  <si>
    <t>ｵｰｶﾞ出力：110kW　掘削径：φ450～1,200mm　ﾘｰﾀﾞ長：21～33m</t>
  </si>
  <si>
    <t>ｵｰｶﾞ出力：150kW　掘削径：φ600～1,200mm　ﾘｰﾀﾞ長：21～36m</t>
  </si>
  <si>
    <t>ｵｰｶﾞ出力：180kW　掘削径：φ600～1,800mm　ﾘｰﾀﾞ長：21～36m</t>
  </si>
  <si>
    <t>掘削ﾄﾙｸ：29～35kN･m　掘削径：φ260～600mm　ﾘｰﾀﾞ長：18～21m</t>
  </si>
  <si>
    <t>ｵｰｶﾞ出力：55kW　ﾘｰﾀﾞ長：21～30m　掘削径：φ320～600mm</t>
  </si>
  <si>
    <t>ｵｰｶﾞ出力：90kW　ﾘｰﾀﾞ長：21～33m　掘削径：φ400～800mm</t>
  </si>
  <si>
    <t>ｵｰｶﾞ出力：110kW　ﾘｰﾀﾞ長：21～33m　掘削径：φ800～1,200mm</t>
  </si>
  <si>
    <t>ｵｰｶﾞ出力：150kW　ﾘｰﾀﾞ長：21～36m　掘削径：φ800～1,200mm</t>
  </si>
  <si>
    <t>〔ｵｰｶﾞｽｸﾘｭ〕(各種)</t>
  </si>
  <si>
    <t>〔ｵｰｶﾞﾍｯﾄﾞ〕(各種)</t>
  </si>
  <si>
    <t>〔拡大ﾍｯﾄﾞ〕(各種)</t>
  </si>
  <si>
    <t>〔ｹｰｼﾝｸﾞﾍｯﾄﾞ〕(各種)</t>
  </si>
  <si>
    <t>ｵｰｶﾞ出力：90kW　掘削径：φ500～600mm　吊能力：50～55t　ﾘｰﾀﾞ長：21～33m</t>
  </si>
  <si>
    <t>ｵｰｶﾞ出力：110kW　掘削径：φ500～600mm　吊能力：60～65t　ﾘｰﾀﾞ長：21～33m</t>
  </si>
  <si>
    <t>ｵｰｶﾞ出力：150kW　掘削径：φ650～850mm　吊能力：60～65t　ﾘｰﾀﾞ長：21～36m</t>
  </si>
  <si>
    <t>ｵｰｶﾞ出力：180kW　掘削径：φ800～900mm　吊能力：80t　ﾘｰﾀﾞ長：21～36m</t>
  </si>
  <si>
    <t>〔攪拌ﾛｯﾄﾞ〕掘削径：φ550～600mm　長さ：6.75m</t>
  </si>
  <si>
    <t>〔攪拌ﾛｯﾄﾞ〕掘削径：φ550～600mm　長さ：3.00m</t>
  </si>
  <si>
    <t>〔攪拌ﾛｯﾄﾞ〕掘削径：φ550～600mm　長さ：2.00m</t>
  </si>
  <si>
    <t>〔攪拌ﾛｯﾄﾞ〕掘削径：φ550～600mm　長さ：1.00m</t>
  </si>
  <si>
    <t>〔攪拌ﾛｯﾄﾞ〕掘削径：φ650～850mm　長さ：6.75m</t>
  </si>
  <si>
    <t>〔攪拌ﾛｯﾄﾞ〕掘削径：φ650～850mm　長さ：3.00m</t>
  </si>
  <si>
    <t>〔攪拌ﾛｯﾄﾞ〕掘削径：φ650～850mm　長さ：2.00m</t>
  </si>
  <si>
    <t>〔攪拌ﾛｯﾄﾞ〕掘削径：φ650～850mm　長さ：1.00m</t>
  </si>
  <si>
    <t>〔攪拌ｽｸﾘｭ〕掘削径：φ550mm　長さ：6.75m</t>
  </si>
  <si>
    <t>〔攪拌ｽｸﾘｭ〕掘削径：φ600mm　長さ：6.75m</t>
  </si>
  <si>
    <t>〔攪拌ｽｸﾘｭ〕掘削径：φ650～850mm　長さ：6.75m</t>
  </si>
  <si>
    <t>〔攪拌ﾍｯﾄﾞ〕掘削径：φ550mm</t>
  </si>
  <si>
    <t>〔攪拌ﾍｯﾄﾞ〕掘削径：φ600mm</t>
  </si>
  <si>
    <t>〔攪拌ﾍｯﾄﾞ〕掘削径：φ650～850mm</t>
  </si>
  <si>
    <t>ｵｰｶﾞ出力：45kW　公称杭径：φ400～1,000mm　ﾘｰﾀﾞ長：21～24m</t>
  </si>
  <si>
    <t>ｵｰｶﾞ出力：55kW　公称杭径：φ400～1,200mm　ﾘｰﾀﾞ長：21～33m</t>
  </si>
  <si>
    <t>ｵｰｶﾞ出力：90kW　公称杭径：φ400～1,200mm　ﾘｰﾀﾞ長：21～33m</t>
  </si>
  <si>
    <t>ｵｰｶﾞ出力：110kW　公称杭径：φ600～1,200mm　ﾘｰﾀﾞ長：21～36m</t>
  </si>
  <si>
    <t>掘削ﾄﾙｸ：21kN･m　ﾘｰﾀﾞ長：11.5～15.5m</t>
  </si>
  <si>
    <t>掘削ﾄﾙｸ：34kN･m　ﾘｰﾀﾞ長：18～21m</t>
  </si>
  <si>
    <t>最大掘削径：φ1,500mm　最大掘削長：35～43m</t>
  </si>
  <si>
    <t>最大掘削径：φ1,700mm　最大掘削長：43～65m</t>
  </si>
  <si>
    <t>最大掘削径：φ2,000mm　最大掘削長：41～58m</t>
  </si>
  <si>
    <t>最大掘削径：φ2,200mm　最大掘削長：54～63m</t>
  </si>
  <si>
    <t>最大掘削径：φ3,000mm　最大掘削長：60～71m</t>
  </si>
  <si>
    <t>〔軸掘り用ﾊﾞｹｯﾄ〕(各種)</t>
  </si>
  <si>
    <t>〔底ざらいﾊﾞｹｯﾄ〕(各種)</t>
  </si>
  <si>
    <t>〔表層ｹｰｼﾝｸﾞ〕(各種)</t>
  </si>
  <si>
    <t>〔ｽﾃﾑﾛｯﾄﾞ〕(各種)</t>
  </si>
  <si>
    <t>〔拡底杭用ﾊﾞｹｯﾄ〕(各種)</t>
  </si>
  <si>
    <t>〔拡底杭管理装置〕(各種)</t>
  </si>
  <si>
    <t>ﾍﾞｰｽﾏｼﾝ：16t吊　ｵｰｶﾞﾄﾙｸ：22kN･m　ﾘｰﾀﾞ長：16.4m　ﾓﾝｹﾝ質量：1.2t</t>
  </si>
  <si>
    <t>ﾍﾞｰｽﾏｼﾝ：25t吊　ｵｰｶﾞﾄﾙｸ：35kN･m　ﾘｰﾀﾞ長：17.5m　ﾓﾝｹﾝ質量：2.0t</t>
  </si>
  <si>
    <t>ﾍﾞｰｽﾏｼﾝ：35t吊　ｵｰｶﾞﾄﾙｸ：43kN･m　ﾘｰﾀﾞ長：22.0m　ﾓﾝｹﾝ質量：2.0t</t>
  </si>
  <si>
    <t>ﾍﾞｰｽﾏｼﾝ：50t吊　ｵｰｶﾞﾄﾙｸ：60kN･m　ﾘｰﾀﾞ長：27.5m　ﾓﾝｹﾝ質量：2.0t</t>
  </si>
  <si>
    <t>ﾍﾞｰｽﾏｼﾝ：16t吊　ｵｰｶﾞ径：φ600mm　ﾘｰﾀﾞ長：16.2m　圧入力：196kN</t>
  </si>
  <si>
    <t>ﾍﾞｰｽﾏｼﾝ：20t吊　ｵｰｶﾞ径：φ600mm　ﾘｰﾀﾞ長：16.2m　圧入力：196kN</t>
  </si>
  <si>
    <t>ﾍﾞｰｽﾏｼﾝ：20t吊　ｵｰｶﾞ径：φ700mm　ﾘｰﾀﾞ長：17.5m　圧入力：274kN</t>
  </si>
  <si>
    <t>ﾍﾞｰｽﾏｼﾝ：25t吊　ｵｰｶﾞ径：φ700mm　ﾘｰﾀﾞ長：17.5m　圧入力：274kN</t>
  </si>
  <si>
    <t>ﾍﾞｰｽﾏｼﾝ：25t吊　ｵｰｶﾞ径：φ750mm　ﾘｰﾀﾞ長：17.5m　圧入力：274kN</t>
  </si>
  <si>
    <t>ﾍﾞｰｽﾏｼﾝ：35t吊　ｵｰｶﾞ径：φ750mm　ﾘｰﾀﾞ長：17.5m　圧入力：274kN</t>
  </si>
  <si>
    <t>ﾍﾞｰｽﾏｼﾝ：50t吊　ｵｰｶﾞ径：φ800mm　ﾘｰﾀﾞ長：22.0m　圧入力：274kN</t>
  </si>
  <si>
    <t>ﾍﾞｰｽﾏｼﾝ：50t吊　ｵｰｶﾞ径：φ800mm　ﾘｰﾀﾞ長：26.0m　圧入力：274kN</t>
  </si>
  <si>
    <t>管径：φ1,000mm　圧入/引抜力：980/3,530kN</t>
  </si>
  <si>
    <t>管径：φ1,200mm　圧入/引抜力：980/3,530kN</t>
  </si>
  <si>
    <t>管径：φ1,480mm　圧入/引抜力：980/3,530kN</t>
  </si>
  <si>
    <t>管径：φ1,750mm　圧入/引抜力：980/3,530kN</t>
  </si>
  <si>
    <t>管径：φ1,980mm　圧入/引抜力：980/5,884kN</t>
  </si>
  <si>
    <t>管径：φ2,250mm　圧入/引抜力：980/3,530kN</t>
  </si>
  <si>
    <t>〔軽量鋼矢板用〕圧入/引抜力：294/294kN</t>
  </si>
  <si>
    <t>〔軽量鋼矢板用〕圧入/引抜力：294/392kN</t>
  </si>
  <si>
    <t>圧入/引抜力：736～882/785～980kN</t>
  </si>
  <si>
    <t>〔広幅鋼矢板用〕圧入/引抜力：981～1,471/1,079～1,569kN</t>
  </si>
  <si>
    <t>〔ﾊｯﾄ形鋼矢板900mm用〕圧入/引抜力：1,000/1,100kN</t>
  </si>
  <si>
    <t>〔広幅鋼矢板用〕圧入/引抜力：1,000/1,100kN</t>
  </si>
  <si>
    <t>〔広幅鋼矢板用〕圧入/引抜力：1,500/1,600kN</t>
  </si>
  <si>
    <t>〔普通鋼矢板用〕圧入/引抜力：800/900kN</t>
  </si>
  <si>
    <t>〔広幅鋼矢板用〕圧入/引抜力：800/900kN</t>
  </si>
  <si>
    <t>〔広幅鋼矢板用〕圧入/引抜力：800/1,000kN</t>
  </si>
  <si>
    <t>最大掘削径：φ1,500mm</t>
  </si>
  <si>
    <t>最大掘削径：φ2,000mm</t>
  </si>
  <si>
    <t>最大掘削径：φ2,600mm</t>
  </si>
  <si>
    <t>最大掘削径：φ3,000mm</t>
  </si>
  <si>
    <t>〔ｸﾛｰﾗｸﾚｰﾝ〕</t>
  </si>
  <si>
    <t>〔ﾊﾝﾏｸﾞﾗﾌﾞ〕(各種)</t>
  </si>
  <si>
    <t>〔ﾊﾝﾏｸﾗｳﾝ〕(各種)</t>
  </si>
  <si>
    <t>〔ﾁｾﾞﾙ〕(各種)</t>
  </si>
  <si>
    <t>〔ﾌｧｰｽﾄﾁｭｰﾌﾞ〕(各種)</t>
  </si>
  <si>
    <t>〔ｹｰｼﾝｸﾞﾁｭｰﾌﾞ〕(各種)</t>
  </si>
  <si>
    <t>〔施工管理装置〕(各種)</t>
  </si>
  <si>
    <t>最大掘削径：φ3,000mm　最大掘削長：200m</t>
  </si>
  <si>
    <t>最大掘削径：φ3,200mm　最大掘削長：200m</t>
  </si>
  <si>
    <t>最大掘削径：φ4,000mm　最大掘削長：200m</t>
  </si>
  <si>
    <t>最大掘削径：φ1,500mm　最大掘削長：50m</t>
  </si>
  <si>
    <t>〔三翼ﾋﾞｯﾄ〕(各種)</t>
  </si>
  <si>
    <t>通過可能ﾊﾞｹｯﾄ：1.0m3級　径×長さ：φ1.8～1.9×5.5m級　圧力：0.4MPa</t>
  </si>
  <si>
    <t>通過可能ﾊﾞｹｯﾄ：1.0m3級　径×長さ：φ1.8～1.9×5.5m級　圧力：0.7MPa</t>
  </si>
  <si>
    <t>〔Ⅰ型〕一式</t>
  </si>
  <si>
    <t>〔Ⅱ型〕一式</t>
  </si>
  <si>
    <t>〔消音装置本体および二次ｻｲﾚﾝｻ〕</t>
  </si>
  <si>
    <t>径×長さ：φ1.2×2.0m級　圧力：0.4MPa</t>
  </si>
  <si>
    <t>径×長さ：φ1.2×2.0m級　圧力：0.7MPa</t>
  </si>
  <si>
    <t>〔補強型〕径×長さ：φ1.2×2.0m級　圧力：0.7MPa</t>
  </si>
  <si>
    <t>圧力：0.7MPa</t>
  </si>
  <si>
    <t>径×長さ：φ1.4×0.5m級　圧力：0.4MPa</t>
  </si>
  <si>
    <t>径×長さ：φ1.4×0.5m級　圧力：0.7MPa</t>
  </si>
  <si>
    <t>径：1.4m級　圧力：0.4MPa</t>
  </si>
  <si>
    <t>径：1.4m級　圧力：0.7MPa</t>
  </si>
  <si>
    <t>〔ﾏﾃﾘｱﾙﾛｯｸ用〕圧力：0.7MPa</t>
  </si>
  <si>
    <t>〔ﾏﾝﾛｯｸ用〕圧力：0.7MPa</t>
  </si>
  <si>
    <t>〔ﾏﾃﾘｱﾙﾛｯｸ用〕径×長さ：φ2.1(0.9)×0.5m　圧力：0.4MPa</t>
  </si>
  <si>
    <t>〔ﾍﾘｳﾑ混合ｶﾞｽ対応型ﾏﾃﾘｱﾙﾛｯｸ用〕径×長さ：φ2.1(0.9)×0.5m　圧力：0.7MPa</t>
  </si>
  <si>
    <t>〔3人用〕圧力：0.4MPa</t>
  </si>
  <si>
    <t>〔3人用〕圧力：0.7MPa</t>
  </si>
  <si>
    <t>0.5m3級</t>
  </si>
  <si>
    <t>1.0m3級</t>
  </si>
  <si>
    <t>〔ABｽｹｰﾀ式〕ﾊﾞｹｯﾄ：1.0m3級</t>
  </si>
  <si>
    <t>10m3級</t>
  </si>
  <si>
    <t>30m3級</t>
  </si>
  <si>
    <t>50m3級</t>
  </si>
  <si>
    <t>〔電動ﾊﾞｯｸﾎｳ〕ﾊﾞｹｯﾄ容量(山積/平積)：0.13/0.1m3</t>
  </si>
  <si>
    <t>ﾊﾞｹｯﾄ容量(山積/平積)：0.15/0.13m3</t>
  </si>
  <si>
    <t>ﾊﾞｹｯﾄ容量(山積/平積)：0.25/0.2m3</t>
  </si>
  <si>
    <t>ﾊﾞｹｯﾄ容量(山積/平積)：0.3/0.25m3</t>
  </si>
  <si>
    <t>〔小断面用〕ﾊﾞｹｯﾄ容量(山積/平積)：0.05/0.04m3</t>
  </si>
  <si>
    <t>〔小断面用〕(一式)</t>
  </si>
  <si>
    <t>〔中大断面用〕(一式)</t>
  </si>
  <si>
    <t>長さ：2m級×1本</t>
  </si>
  <si>
    <t>〔空圧式〕機械質量：100kg級</t>
  </si>
  <si>
    <t>〔油圧式〕機械質量：350kg級</t>
  </si>
  <si>
    <t>〔油圧式〕機械質量：200kg級</t>
  </si>
  <si>
    <t>〔油圧式〕機械質量：300kg級</t>
  </si>
  <si>
    <t>〔非自走式〕ﾘﾌﾄ力：2,000kg級</t>
  </si>
  <si>
    <t>〔自走式〕ﾘﾌﾄ力：2,000kg級</t>
  </si>
  <si>
    <t>吐出量(50/60Hz)：29/36m3/min　圧力：0.4MPa</t>
  </si>
  <si>
    <t>吐出量(50/60Hz)：25/31m3/min　圧力：0.7MPa</t>
  </si>
  <si>
    <t>吐出量(50/60Hz)：20/26m3/min　圧力：0.9MPa</t>
  </si>
  <si>
    <t>処理量：650m3/h　圧力：0.49MPa</t>
  </si>
  <si>
    <t>処理量：1,100m3/h　圧力：0.8MPa</t>
  </si>
  <si>
    <t>処理量：1,100m3/h　圧力：0.9MPa</t>
  </si>
  <si>
    <t>容量：2.5m3　圧力：0.7～0.9MPa</t>
  </si>
  <si>
    <t>径：φ100mm　長さ：10m　圧力：1.0MPa</t>
  </si>
  <si>
    <t>径：φ100mm　長さ：5.5m　圧力：1.0MPa</t>
  </si>
  <si>
    <t>径：φ150mm　長さ：5.5m　圧力：1.0MPa</t>
  </si>
  <si>
    <t>径：φ200mm　長さ：5.5m　圧力：1.0MPa</t>
  </si>
  <si>
    <t>径：φ100mm級　圧力：0.4MPa</t>
  </si>
  <si>
    <t>径：φ100mm級　圧力：0.7～0.9MPa</t>
  </si>
  <si>
    <t>圧力：0～0.5MPa</t>
  </si>
  <si>
    <t>40～60t/h</t>
  </si>
  <si>
    <t>〔分離型〕圧力：0.7MPa</t>
  </si>
  <si>
    <t>〔上下部一体型〕圧力：0.7MPa</t>
  </si>
  <si>
    <t>〔混合ｶﾞｽ管制室〕</t>
  </si>
  <si>
    <t>〔ｶﾞｰﾄﾞﾙﾊｳｽ〕</t>
  </si>
  <si>
    <t>〔中型〕径×長さ：φ1.9×4m級　圧力：0.5MPa</t>
  </si>
  <si>
    <t>〔大型〕径×長さ：φ2.0×5m級　圧力：0.7MPa</t>
  </si>
  <si>
    <t>〔大型〕径×長さ：φ2.9×6m級　圧力：0.5MPa</t>
  </si>
  <si>
    <t>〔半閉鎖循環式〕圧力：0.4MPa　使用時間：30min　ﾎﾞﾝﾍﾞ内容量：3ℓ級</t>
  </si>
  <si>
    <t>径：φ50mm級　圧力：0.4MPa</t>
  </si>
  <si>
    <t>径：φ50mm級　圧力：0.7～0.9MPa</t>
  </si>
  <si>
    <t>ｼﾞｬｯｷ能力×ｽﾄﾛｰｸ：500kN×200mm　載荷板径：φ300mm　支柱ﾊﾟｲﾌﾟ長さ：1,300～1,800mm</t>
  </si>
  <si>
    <t>ｼﾞｬｯｷ能力×ｽﾄﾛｰｸ：500kN×400mm　載荷板径：φ300mm　支柱ﾊﾟｲﾌﾟ長さ：1,610mm</t>
  </si>
  <si>
    <t>吊上能力：100t</t>
  </si>
  <si>
    <t>吊上能力：150t</t>
  </si>
  <si>
    <t>壁厚：630～1,500mm　掘削長：100m　ｶｯﾀﾄﾙｸ×台数：4t･m×2台</t>
  </si>
  <si>
    <t>壁厚：650～1,500mm　掘削長：150m　ｶｯﾀﾄﾙｸ×台数：8t･m×2台</t>
  </si>
  <si>
    <t>壁厚：1,200～2,400mm　掘削長：150m　ｶｯﾀﾄﾙｸ×台数：5t･m×2台</t>
  </si>
  <si>
    <t>壁厚：1,500～3,200mm　掘削長：150m　ｶｯﾀﾄﾙｸ×台数：13.5t･m×2台</t>
  </si>
  <si>
    <t>壁厚：640～2,800mm　掘削長：150m　ｶｯﾀﾄﾙｸ×台数：8t･m×2台</t>
  </si>
  <si>
    <t>壁厚：650～1,200mm　掘削長：70m　ｶｯﾀﾄﾙｸ×台数：8t･m×2台</t>
  </si>
  <si>
    <t>〔ﾏｯﾄﾞｽｸﾘｰﾝ〕(各種)</t>
  </si>
  <si>
    <t>〔ｻｲｸﾛﾝ〕(各種)</t>
  </si>
  <si>
    <t>〔ｻｸｼｮﾝﾎﾟﾝﾌﾟ〕(各種)</t>
  </si>
  <si>
    <t>〔ｻﾝﾄﾞﾎﾟﾝﾌﾟ〕(各種)</t>
  </si>
  <si>
    <t>〔標準式〕壁厚：600～800mm　掘削長：40m</t>
  </si>
  <si>
    <t>〔低空頭式〕壁厚：600～800mm　掘削長：40m</t>
  </si>
  <si>
    <t>〔ｻｸｼｮﾝﾊﾟｲﾌﾟ〕(各種)</t>
  </si>
  <si>
    <t>〔圧送ﾎﾟﾝﾌﾟ〕(各種)</t>
  </si>
  <si>
    <t>〔ｶﾞｲﾄﾞﾁｭｰﾌﾞ〕(各種)</t>
  </si>
  <si>
    <t>〔安定液ﾐｷｻ〕(各種)</t>
  </si>
  <si>
    <t>〔ﾄﾚﾐｰ管〕(各種)</t>
  </si>
  <si>
    <t>〔ﾛｯｷﾝｸﾞﾊﾟｲﾌﾟ〕(各種)</t>
  </si>
  <si>
    <t>壁厚：500～1,200mm　掘削長：55m</t>
  </si>
  <si>
    <t>壁厚：800～1,200mm　掘削長：130m</t>
  </si>
  <si>
    <t>壁厚：1,000～1,500mm　掘削長：130m</t>
  </si>
  <si>
    <t>壁厚：1,200～1,800mm　掘削長：130m</t>
  </si>
  <si>
    <t>〔ｼｪﾙ〕(各種)</t>
  </si>
  <si>
    <t>壁厚：450～550mm　深度：20m</t>
  </si>
  <si>
    <t>壁厚：550～700mm　深度：35m</t>
  </si>
  <si>
    <t>壁厚：550～850mm　深度：60m</t>
  </si>
  <si>
    <t>測定深度：108m　測定幅：300～4,000mm</t>
  </si>
  <si>
    <t>ﾓｰﾀ出力：45kW×1　杭径：φ1,000～1,600mm　最大施工深度：10m</t>
  </si>
  <si>
    <t>ﾓｰﾀ出力：90～110kW×1　杭径：φ1,000～1,600mm　最大施工深度：20m</t>
  </si>
  <si>
    <t>ﾓｰﾀ出力：90～110kW×1　杭径：φ1,000～1,600mm　最大施工深度：30m</t>
  </si>
  <si>
    <t>ﾓｰﾀ出力：90kW×2　杭径：φ1,800～2,000mm　最大施工深度：27m</t>
  </si>
  <si>
    <t>ﾓｰﾀ出力：45kW×2　杭径：φ1,000mm　最大施工深度：10m</t>
  </si>
  <si>
    <t>ﾓｰﾀ出力：75～90kW×2　杭径：φ1,000mm　最大施工深度：30m</t>
  </si>
  <si>
    <t>ﾓｰﾀ出力：90kW×2　杭径：φ1,000mm　最大施工深度：40m</t>
  </si>
  <si>
    <t>ﾓｰﾀ出力：90kW×2　杭径：φ1,000mm　最大施工深度：45m</t>
  </si>
  <si>
    <t>ﾓｰﾀ出力：75～90kW×2　杭径：φ1,200mm　最大施工深度：10m</t>
  </si>
  <si>
    <t>ﾓｰﾀ出力：90kW×2　杭径：φ1,200mm　最大施工深度：20m</t>
  </si>
  <si>
    <t>ﾓｰﾀ出力：90kW×2　杭径：φ1,300mm　最大施工深度：10m</t>
  </si>
  <si>
    <t>ﾓｰﾀ出力：90～110kW×2　杭径：φ1,200mm　最大施工深度：30m</t>
  </si>
  <si>
    <t>ﾓｰﾀ出力：90～110kW×2　杭径：φ1,200mm　最大施工深度：40m</t>
  </si>
  <si>
    <t>ﾓｰﾀ出力：90～110kW×2　杭径：φ1,300mm　最大施工深度：20m</t>
  </si>
  <si>
    <t>ﾓｰﾀ出力：90～110kW×2　杭径：φ1,300mm　最大施工深度：30m</t>
  </si>
  <si>
    <t>ﾓｰﾀ出力：90kW×2　杭径：φ1,600mm　最大施工深度：10m</t>
  </si>
  <si>
    <t>ﾓｰﾀ出力：90kW×2　杭径：φ1,600mm　最大施工深度：20m</t>
  </si>
  <si>
    <t>ﾓｰﾀ出力：90kW×2　杭径：φ1,600mm　最大施工深度：26m</t>
  </si>
  <si>
    <t>ﾓｰﾀ出力：90kW×2　杭径：φ1,600mm　最大施工深度：36m</t>
  </si>
  <si>
    <t>全装備質量：6～9t　掘削ﾄﾙｸ：11.2kN･m　改良径：φ600～800mm</t>
  </si>
  <si>
    <t>全装備質量：11t　掘削ﾄﾙｸ：22.2kN･m　改良径：φ800～1,000mm</t>
  </si>
  <si>
    <t>全装備質量：13t　掘削ﾄﾙｸ：27.4kN･m　改良径：φ800～1,300mm</t>
  </si>
  <si>
    <t>全装備質量：17.6t　掘削ﾄﾙｸ：39.0kN･m　改良径：φ1,000～1,300mm</t>
  </si>
  <si>
    <t>全装備質量：25～30t　掘削ﾄﾙｸ：71.1kN･m　改良径：φ1,200～1,400mm</t>
  </si>
  <si>
    <t>〔ｽﾗﾘﾌﾟﾗﾝﾄ(全自動)〕能力：10m3/h</t>
  </si>
  <si>
    <t>〔ｽﾗﾘﾌﾟﾗﾝﾄ(全自動)〕能力：20m3/h</t>
  </si>
  <si>
    <t>〔ｽﾗﾘﾌﾟﾗﾝﾄ(全自動)〕能力：40m3/h</t>
  </si>
  <si>
    <t>内径：φ148mm</t>
  </si>
  <si>
    <t>〔集中ﾌﾟﾗﾝﾄﾐｷｻ〕1m3　ｱｼﾞﾃｰﾀ：1.5m3</t>
  </si>
  <si>
    <t>〔超高圧ﾎﾟﾝﾌﾟ〕19.6MPa　20～100ℓ/min</t>
  </si>
  <si>
    <t>〔超高圧ﾎﾟﾝﾌﾟ〕39.2MPa　14～70ℓ/min</t>
  </si>
  <si>
    <t>〔超高圧ﾎﾟﾝﾌﾟ〕39.2MPa　100～130ℓ/min</t>
  </si>
  <si>
    <t>〔ｱｼﾞﾃｰﾀ〕800～1,000ℓ</t>
  </si>
  <si>
    <t>〔固化材ｻｲﾛ〕30t　移動型</t>
  </si>
  <si>
    <t>攪拌ﾓｰﾀ(ﾄﾙｸ×台数)：19.6kN･m×1台　最大改良深度：20m</t>
  </si>
  <si>
    <t>攪拌ﾓｰﾀ(ﾄﾙｸ×台数)：30.4kN･m×2台　最大改良深度：20m</t>
  </si>
  <si>
    <t>攪拌ﾓｰﾀ(出力×台数)：55kW×2　最大改良深度：26m</t>
  </si>
  <si>
    <t>攪拌ﾓｰﾀ(出力×台数)：90kW×2　最大改良深度：33m</t>
  </si>
  <si>
    <t>攪拌ﾓｰﾀ(出力×台数)：110kW×2　最大改良深度：33m</t>
  </si>
  <si>
    <t>攪拌ﾓｰﾀ(出力×台数)：90kW×2　最大改良深度：20m</t>
  </si>
  <si>
    <t>ﾊﾞｲﾌﾞﾛ出力：75kW　ﾘｰﾀﾞ長：30m　ｸﾚｰﾝ能力：35～37t</t>
  </si>
  <si>
    <t>ﾊﾞｲﾌﾞﾛ出力：120kW　ﾘｰﾀﾞ長：30m　ｸﾚｰﾝ能力：40t</t>
  </si>
  <si>
    <t>ﾊﾞｲﾌﾞﾛ出力：120kW　ﾘｰﾀﾞ長：45m　ｸﾚｰﾝ能力：40t</t>
  </si>
  <si>
    <t>ﾊﾞｲﾌﾞﾛ出力：150kW　ﾘｰﾀﾞ長：35m　ｸﾚｰﾝ能力：70t</t>
  </si>
  <si>
    <t>ﾊﾞｲﾌﾞﾛ出力：180kW　ﾘｰﾀﾞ長：55m　ｸﾚｰﾝ能力：150t</t>
  </si>
  <si>
    <t>〔標準ｸﾛｰﾗ〕ﾊﾞｲﾌﾞﾛ出力：60kW　ﾘｰﾀﾞ長：30m　ｸﾚｰﾝ能力：35～37t</t>
  </si>
  <si>
    <t>〔湿地ｸﾛｰﾗ〕ﾊﾞｲﾌﾞﾛ出力：60kW　ﾘｰﾀﾞ長：30m　ｸﾚｰﾝ能力：35～37t</t>
  </si>
  <si>
    <t>〔湿地ｸﾛｰﾗ〕ﾊﾞｲﾌﾞﾛ出力：60～90kW　ﾘｰﾀﾞ長：35～40m　ｸﾚｰﾝ能力：40～60t</t>
  </si>
  <si>
    <t>〔深度計〕</t>
  </si>
  <si>
    <t>〔砂面計〕</t>
  </si>
  <si>
    <t>〔施工管理計〕</t>
  </si>
  <si>
    <t>打設長：～30m</t>
  </si>
  <si>
    <t>打設長：30～40m</t>
  </si>
  <si>
    <t>20t(山積0.8m3)級ﾊﾞｯｸﾎｳ</t>
  </si>
  <si>
    <t>30t(山積1.4m3)級ﾊﾞｯｸﾎｳ</t>
  </si>
  <si>
    <t>40t(山積1.9m3)級ﾊﾞｯｸﾎｳ</t>
  </si>
  <si>
    <t>40t(山積1.9m3)級ﾊﾞｯｸﾎｳ　2ﾋﾟｰｽﾌﾞｰﾑ</t>
  </si>
  <si>
    <t>改良深度(標準)：5m　適合ﾍﾞｰｽﾏｼﾝ：20t級</t>
  </si>
  <si>
    <t>改良深度(標準)：8m　適合ﾍﾞｰｽﾏｼﾝ：30t級</t>
  </si>
  <si>
    <t>改良深度(標準)：10m　適合ﾍﾞｰｽﾏｼﾝ：40t級</t>
  </si>
  <si>
    <t>改良深度(標準)：13m　適合ﾍﾞｰｽﾏｼﾝ：40t級</t>
  </si>
  <si>
    <t>1ﾋﾟｰｽﾌﾞｰﾑ用</t>
  </si>
  <si>
    <t>2ﾋﾟｰｽﾌﾞｰﾑ用</t>
  </si>
  <si>
    <t>吐出量：15～30ℓ/min</t>
  </si>
  <si>
    <t>吐出量：30～70ℓ/min</t>
  </si>
  <si>
    <t>吐出量：100ℓ/min</t>
  </si>
  <si>
    <t>吐出量：37～100ℓ/min</t>
  </si>
  <si>
    <t>吐出量：600～800ℓ/min</t>
  </si>
  <si>
    <t>吐出量：13～130ℓ/min</t>
  </si>
  <si>
    <t>吐出量：30～200ℓ/min</t>
  </si>
  <si>
    <t>攪拌容量：100ℓ×1</t>
  </si>
  <si>
    <t>攪拌容量：200ℓ×1</t>
  </si>
  <si>
    <t>攪拌容量：200ℓ×2</t>
  </si>
  <si>
    <t>攪拌容量：400ℓ×2</t>
  </si>
  <si>
    <t>攪拌容量：300ℓ×2</t>
  </si>
  <si>
    <t>能力：24m3/h</t>
  </si>
  <si>
    <t>吐出量：5～20ℓ/min×2　圧力：9.8MPa</t>
  </si>
  <si>
    <t>吐出量：0～20ℓ/min×2　圧力：9.8MPa</t>
  </si>
  <si>
    <t>3,000ℓ/h</t>
  </si>
  <si>
    <t>ろ板寸法：91cm(36ｲﾝﾁ)　室数：60　ろ過面積：70m2</t>
  </si>
  <si>
    <t>ろ板寸法：91cm(36ｲﾝﾁ)　室数：90　ろ過面積：100m2</t>
  </si>
  <si>
    <t>ろ板寸法：122cm(48ｲﾝﾁ)　室数：60　ろ過面積：135m2</t>
  </si>
  <si>
    <t>ろ板寸法：122cm(48ｲﾝﾁ)　室数：90　ろ過面積：200m2</t>
  </si>
  <si>
    <t>ろ板寸法：122cm(48ｲﾝﾁ)　室数：120　ろ過面積：270m2</t>
  </si>
  <si>
    <t>ろ板寸法：165cm(65ｲﾝﾁ)　室数：100　ろ過面積：450m2</t>
  </si>
  <si>
    <t>ろ板寸法：165cm(65ｲﾝﾁ)　室数：125　ろ過面積：560m2</t>
  </si>
  <si>
    <t>泥水量：1～2m3/h</t>
  </si>
  <si>
    <t>泥水量：2～4m3/h</t>
  </si>
  <si>
    <t>泥水量：4～8m3/h</t>
  </si>
  <si>
    <t>泥水量：8～14m3/h</t>
  </si>
  <si>
    <t>泥水量：20～30m3/h</t>
  </si>
  <si>
    <t>泥水量：60m3/h</t>
  </si>
  <si>
    <t>泥水量：300m3/h</t>
  </si>
  <si>
    <t>容量：0.44m3　泥水量：7.0m3/h　乾土量：1.7t/h</t>
  </si>
  <si>
    <t>容量：0.70m3　泥水量：9.5m3/h　乾土量：2.2t/h</t>
  </si>
  <si>
    <t>容量：1.00m3　泥水量：12.0m3/h　乾土量：2.8t/h</t>
  </si>
  <si>
    <t>処理能力：1.0m3/min</t>
  </si>
  <si>
    <t>処理量：6m3/h級</t>
  </si>
  <si>
    <t>処理量：20m3/h級</t>
  </si>
  <si>
    <t>処理量：35m3/h級</t>
  </si>
  <si>
    <t>積載質量：3.1～3.5t　吸入管径：φ75mm</t>
  </si>
  <si>
    <t>積載質量：5.5t　吸入管径：φ75mm</t>
  </si>
  <si>
    <t>積載質量：8.0t　吸入管径：φ75mm</t>
  </si>
  <si>
    <t>積載質量：9.5t　吸入管径：φ75mm</t>
  </si>
  <si>
    <t>吹付能力：1.3m3/h　ﾎｯﾊﾟ容量：0.6m3</t>
  </si>
  <si>
    <t>最大引抜力：2,940kN(300t)</t>
  </si>
  <si>
    <t>杭径：φ300～600mm</t>
  </si>
  <si>
    <t>杭径：φ700～1,000mm</t>
  </si>
  <si>
    <t>鋼管外径：φ600～800mm</t>
  </si>
  <si>
    <t>鋼管外径：φ900～1,200mm</t>
  </si>
  <si>
    <t>ﾓｰﾀ出力：15kW　やぐら高さ：9m</t>
  </si>
  <si>
    <t>ﾓｰﾀ出力：22kW　やぐら高さ：10m</t>
  </si>
  <si>
    <t>ﾓｰﾀ出力：30kW　やぐら高さ：12m</t>
  </si>
  <si>
    <t>〔ﾋﾞｯﾄ〕掘削口径：φ350mm</t>
  </si>
  <si>
    <t>〔ﾋﾞｯﾄ〕掘削口径：φ400mm</t>
  </si>
  <si>
    <t>〔ﾋﾞｯﾄ〕掘削口径：φ450mm</t>
  </si>
  <si>
    <t>〔ﾋﾞｯﾄ〕掘削口径：φ500mm</t>
  </si>
  <si>
    <t>〔ﾋﾞｯﾄ〕掘削口径：φ550mm</t>
  </si>
  <si>
    <t>掘削孔径：φ86～101mm</t>
  </si>
  <si>
    <t>掘削孔径：φ105～131mm</t>
  </si>
  <si>
    <t>掘削孔径：φ140～155mm</t>
  </si>
  <si>
    <t>掘削孔径：φ180～210mm</t>
  </si>
  <si>
    <t>掘削孔径：φ250～300mm</t>
  </si>
  <si>
    <t>掘削孔径：φ302～381mm</t>
  </si>
  <si>
    <t>掘削孔径：φ382～457mm</t>
  </si>
  <si>
    <t>掘削孔径：φ508～762mm</t>
  </si>
  <si>
    <t>質量：15kg級</t>
  </si>
  <si>
    <t>質量：20kg級</t>
  </si>
  <si>
    <t>質量：30kg級</t>
  </si>
  <si>
    <t>質量：40kg級</t>
  </si>
  <si>
    <t>質量：100kg級　ﾌｨｰﾄﾞ長：3.0m</t>
  </si>
  <si>
    <t>質量：100kg級　ﾌｨｰﾄﾞ長：4.0m</t>
  </si>
  <si>
    <t>質量：150kg級　ﾌｨｰﾄﾞ長：3.3m</t>
  </si>
  <si>
    <t>質量：150kg級　ﾌｨｰﾄﾞ長：4.0m</t>
  </si>
  <si>
    <t>質量：170kg超級　ﾌｨｰﾄﾞ長：3.3m</t>
  </si>
  <si>
    <t>質量：170kg超級　ﾌｨｰﾄﾞ長：4.0m</t>
  </si>
  <si>
    <t>(各種)</t>
  </si>
  <si>
    <t>20kg級</t>
  </si>
  <si>
    <t>30kg級</t>
  </si>
  <si>
    <t>40kg級</t>
  </si>
  <si>
    <t>〔非搭乗式〕ﾄﾞﾘﾌﾀ質量：80kg級</t>
  </si>
  <si>
    <t>〔非搭乗式〕ﾄﾞﾘﾌﾀ質量：180kg級</t>
  </si>
  <si>
    <t>〔搭乗式〕ﾄﾞﾘﾌﾀ質量：100kg級</t>
  </si>
  <si>
    <t>〔搭乗式〕ﾄﾞﾘﾌﾀ質量：150kg級</t>
  </si>
  <si>
    <t>〔搭乗式〕ﾄﾞﾘﾌﾀ質量：180kg級</t>
  </si>
  <si>
    <t>〔搭乗式〕ﾄﾞﾘﾌﾀ質量：220kg級</t>
  </si>
  <si>
    <t>〔搭乗式〕ﾄﾞﾘﾌﾀ質量：250kg級</t>
  </si>
  <si>
    <t>形式：2ﾌﾞｰﾑ　ﾄﾞﾘﾌﾀ質量：100kg級</t>
  </si>
  <si>
    <t>ｶｯﾀﾍｯﾄﾞ駆動ﾓｰﾀ出力：65～100kW　掘削高：3.8m　掘削幅：4.2m</t>
  </si>
  <si>
    <t>23～25t積</t>
  </si>
  <si>
    <t>27t積</t>
  </si>
  <si>
    <t>16t積</t>
  </si>
  <si>
    <t>30t積</t>
  </si>
  <si>
    <t>容量(山積)：15m3</t>
  </si>
  <si>
    <t>ﾍﾞｰｽﾄﾗｯｸ：4t積級　吊能力：2.9t</t>
  </si>
  <si>
    <t>吐出量：6～20m3/h級　吹付半径：7m級</t>
  </si>
  <si>
    <t>吐出量：8～22m3/h級　吹付半径：7m級</t>
  </si>
  <si>
    <t>吐出量：6～22m3/h級　吹付半径：7m級</t>
  </si>
  <si>
    <t>定格風量：2,000m3/min級</t>
  </si>
  <si>
    <t>定格風量：2,700m3/min級</t>
  </si>
  <si>
    <t>〔乾式〕最大吐出量：5～10m3/h級</t>
  </si>
  <si>
    <t>〔湿式〕最大吐出量：10～15m3/h級</t>
  </si>
  <si>
    <t>吹付半径：8m級</t>
  </si>
  <si>
    <t>処理能力：950ℓ/h</t>
  </si>
  <si>
    <t>推力：600kN　ｽﾄﾛｰｸ：900～1,550mm　圧力：29.4～34.3MPa</t>
  </si>
  <si>
    <t>推力：800kN　ｽﾄﾛｰｸ：900～1,550mm　圧力：29.4～34.3MPa</t>
  </si>
  <si>
    <t>推力：1,000kN　ｽﾄﾛｰｸ：1,050～1,550mm　圧力：29.4～34.3MPa</t>
  </si>
  <si>
    <t>推力：1,250kN　ｽﾄﾛｰｸ：1,050～1,550mm　圧力：29.4～34.3MPa</t>
  </si>
  <si>
    <t>推力：1,500kN　ｽﾄﾛｰｸ：1,050～1,550mm　圧力：29.4～34.3MPa</t>
  </si>
  <si>
    <t>推力：2,000kN　ｽﾄﾛｰｸ：1,050～1,550mm　圧力：29.4～34.3MPa</t>
  </si>
  <si>
    <t>推力：2,500kN　ｽﾄﾛｰｸ：1,050～1,550mm　圧力：29.4～34.3MPa</t>
  </si>
  <si>
    <t>推力：3,000kN　ｽﾄﾛｰｸ：1,050～1,550mm　圧力：29.4～34.3MPa</t>
  </si>
  <si>
    <t>吐出量：10ℓ/min　圧力：14～34MPa</t>
  </si>
  <si>
    <t>吐出量：20ℓ/min　圧力：14～34MPa</t>
  </si>
  <si>
    <t>吐出量：30ℓ/min　圧力：14～34MPa</t>
  </si>
  <si>
    <t>吐出量：60ℓ/min　圧力：14～34MPa</t>
  </si>
  <si>
    <t>吐出量：80ℓ/min　圧力：14～34MPa</t>
  </si>
  <si>
    <t>吐出量：100ℓ/min　圧力：14～34MPa</t>
  </si>
  <si>
    <t>吐出量：130ℓ/min　圧力：14～34MPa</t>
  </si>
  <si>
    <t>吐出量：160ℓ/min　圧力：14～34MPa</t>
  </si>
  <si>
    <t>吐出量：200ℓ/min　圧力：14～34MPa</t>
  </si>
  <si>
    <t>吐出量：270ℓ/min　圧力：14～34MPa</t>
  </si>
  <si>
    <t>吐出量：320ℓ/min　圧力：14～34MPa</t>
  </si>
  <si>
    <t>出力ﾄﾙｸ：981N･m以下　圧力：14MPa</t>
  </si>
  <si>
    <t>出力ﾄﾙｸ：2,940N･m以下　圧力：14MPa</t>
  </si>
  <si>
    <t>出力ﾄﾙｸ：4,910N･m以下　圧力：14MPa</t>
  </si>
  <si>
    <t>出力ﾄﾙｸ：9,810N･m以下　圧力：14MPa</t>
  </si>
  <si>
    <t>出力ﾄﾙｸ：14,700N･m以下　圧力：14MPa</t>
  </si>
  <si>
    <t>ﾓｰﾀ出力：11kW　減速比：1/80</t>
  </si>
  <si>
    <t>ﾓｰﾀ出力：15kW　減速比：1/80</t>
  </si>
  <si>
    <t>ﾓｰﾀ出力：22kW　減速比：1/150</t>
  </si>
  <si>
    <t>ﾓｰﾀ出力：30kW　減速比：1/200</t>
  </si>
  <si>
    <t>ﾓｰﾀ出力：45kW　減速比：1/220</t>
  </si>
  <si>
    <t>ﾓｰﾀ出力：55kW　減速比：1/270</t>
  </si>
  <si>
    <t>ﾓｰﾀ出力：75kW　減速比：1/320</t>
  </si>
  <si>
    <t>ﾓｰﾀ出力：90kW　減速比：1/320</t>
  </si>
  <si>
    <t>ﾀﾜｰ高：10m　ﾎｯﾊﾟ容量：10m3　ﾊﾞｹｯﾄ容量(平積)：0.6m3</t>
  </si>
  <si>
    <t>ﾀﾜｰ高：10m　ﾎｯﾊﾟ容量：20m3　ﾊﾞｹｯﾄ容量(平積)：1.25m3</t>
  </si>
  <si>
    <t>ﾍﾞﾙﾄ幅：600mm　機長：10m</t>
  </si>
  <si>
    <t>ﾍﾞﾙﾄ幅：600mm　機長：20m</t>
  </si>
  <si>
    <t>ﾍﾞﾙﾄ幅：600mm　機長：30m</t>
  </si>
  <si>
    <t>ﾍﾞﾙﾄ幅：750mm　機長：10m</t>
  </si>
  <si>
    <t>ﾍﾞﾙﾄ幅：750mm　機長：20m</t>
  </si>
  <si>
    <t>ﾍﾞﾙﾄ幅：900mm　機長：10m</t>
  </si>
  <si>
    <t>ﾍﾞﾙﾄ幅：900mm　機長：30m</t>
  </si>
  <si>
    <t>機械質量：1t　定格牽引力：1.0kN</t>
  </si>
  <si>
    <t>機械質量：2t　定格牽引力：2.5kN</t>
  </si>
  <si>
    <t>機械質量：3t　定格牽引力：5.0kN</t>
  </si>
  <si>
    <t>機械質量：4t　定格牽引力：6.2kN</t>
  </si>
  <si>
    <t>機械質量：6t　定格牽引力：10.3kN</t>
  </si>
  <si>
    <t>機械質量：8t　定格牽引力：13.7kN</t>
  </si>
  <si>
    <t>機械質量：12t　定格牽引力：20.6kN</t>
  </si>
  <si>
    <t>機械質量：2t　定格牽引力：2.2kN</t>
  </si>
  <si>
    <t>機械質量：2.4t　定格牽引力：6.0kN</t>
  </si>
  <si>
    <t>機械質量：2.4t　定格牽引力：7.5kN</t>
  </si>
  <si>
    <t>機械質量：4.5t　定格牽引力：8.8kN</t>
  </si>
  <si>
    <t>機械質量：6t　定格牽引力：11.2kN</t>
  </si>
  <si>
    <t>機械質量：8t　定格牽引力：14.1kN</t>
  </si>
  <si>
    <t>機械質量：12t　定格牽引力：20.9kN</t>
  </si>
  <si>
    <t>機械質量：15t　定格牽引力：29.8kN</t>
  </si>
  <si>
    <t>機械質量：15t　定格牽引力：37.9kN</t>
  </si>
  <si>
    <t>機械質量：18t　定格牽引力：36.3kN</t>
  </si>
  <si>
    <t>適用鋼車：2～8m3級</t>
  </si>
  <si>
    <t>適用鋼車：3～8m3級</t>
  </si>
  <si>
    <t>ﾌﾞﾚｰﾄﾞ幅：2.8m</t>
  </si>
  <si>
    <t>ﾌﾞﾚｰﾄﾞ幅：3.1m</t>
  </si>
  <si>
    <t>ﾌﾞﾚｰﾄﾞ幅：3.4m</t>
  </si>
  <si>
    <t>ﾌﾞﾚｰﾄﾞ幅：3.7m</t>
  </si>
  <si>
    <t>ﾌﾞﾚｰﾄﾞ幅：4.0m</t>
  </si>
  <si>
    <t>ﾌﾞﾚｰﾄﾞ幅：3.7～4.3m</t>
  </si>
  <si>
    <t>処理深さ×幅：1.0×2.0m</t>
  </si>
  <si>
    <t>最大混合深さ×幅：2.0×1.5m</t>
  </si>
  <si>
    <t>運転質量：13～14t　締固め幅：2.1m</t>
  </si>
  <si>
    <t>運転質量：10～12t　締固め幅：2.1m</t>
  </si>
  <si>
    <t>運転質量：10t　締固め幅：2.1m</t>
  </si>
  <si>
    <t>運転質量：8～9t</t>
  </si>
  <si>
    <t>運転質量：8～20t</t>
  </si>
  <si>
    <t>運転質量：21～30t</t>
  </si>
  <si>
    <t>運転質量：13t</t>
  </si>
  <si>
    <t>運転質量：9t</t>
  </si>
  <si>
    <t>運転質量：19～20t</t>
  </si>
  <si>
    <t>質量：60～80kg</t>
  </si>
  <si>
    <t>質量：18kg級　ｴｱ消費量：1.1m3/min</t>
  </si>
  <si>
    <t>機械質量：40～60kg</t>
  </si>
  <si>
    <t>ﾐｷｻ容量×台数：0.4m3×1台</t>
  </si>
  <si>
    <t>ﾐｷｻ容量×台数：0.5m3×1台</t>
  </si>
  <si>
    <t>ﾐｷｻ容量×台数：0.6m3×1台</t>
  </si>
  <si>
    <t>ﾐｷｻ容量×台数：0.8m3×1台</t>
  </si>
  <si>
    <t>ﾐｷｻ容量×台数：1.0m3×1台</t>
  </si>
  <si>
    <t>能力：30m3/h　ﾐｷｻ容量×台数：0.5m3×1台</t>
  </si>
  <si>
    <t>能力：45m3/h　ﾐｷｻ容量×台数：0.75m3×1台</t>
  </si>
  <si>
    <t>能力：60m3/h　ﾐｷｻ容量×台数：1.0m3×1台</t>
  </si>
  <si>
    <t>能力：90m3/h　ﾐｷｻ容量×台数：1.5m3×1台</t>
  </si>
  <si>
    <t>能力：105m3/h　ﾐｷｻ容量×台数：1.75m3×1台</t>
  </si>
  <si>
    <t>能力：120m3/h　ﾐｷｻ容量×台数：2.0m3×1台</t>
  </si>
  <si>
    <t>ﾐｷｻ容量×台数：1.0m3×2台</t>
  </si>
  <si>
    <t>ﾐｷｻ容量×台数：1.5m3×2台</t>
  </si>
  <si>
    <t>ﾐｷｻ容量×台数：2.0m3×2台</t>
  </si>
  <si>
    <t>ﾐｷｻ容量×台数：3.0m3×2台</t>
  </si>
  <si>
    <t>ﾐｷｻ容量×台数：1.5m3×1台</t>
  </si>
  <si>
    <t>ﾐｷｻ容量×台数：2.0m3×1台</t>
  </si>
  <si>
    <t>ﾐｷｻ容量×台数：2.5m3×1台</t>
  </si>
  <si>
    <t>ﾐｷｻ容量×台数：3.0m3×1台</t>
  </si>
  <si>
    <t>運搬容量：2.0m3</t>
  </si>
  <si>
    <t>運搬容量：3.0m3</t>
  </si>
  <si>
    <t>運搬容量：6.0m3</t>
  </si>
  <si>
    <t>ﾊﾞｯﾁ容量：2.0m3</t>
  </si>
  <si>
    <t>ﾊﾞｯﾁ容量：3.0m3</t>
  </si>
  <si>
    <t>ﾐｷｻ能力：500kg/ﾊﾞｯﾁ　製造能力：30t/h</t>
  </si>
  <si>
    <t>ﾐｷｻ能力：600～700kg/ﾊﾞｯﾁ　製造能力：40t/h</t>
  </si>
  <si>
    <t>ﾐｷｻ能力：800kg/ﾊﾞｯﾁ　製造能力：50t/h</t>
  </si>
  <si>
    <t>ﾐｷｻ能力：1,000kg/ﾊﾞｯﾁ　製造能力：60t/h</t>
  </si>
  <si>
    <t>ﾐｷｻ能力：1,500～1,600kg/ﾊﾞｯﾁ　製造能力：100t/h</t>
  </si>
  <si>
    <t>ﾐｷｻ能力：2,000kg/ﾊﾞｯﾁ　製造能力：120t/h</t>
  </si>
  <si>
    <t>ﾐｷｻ能力：3,000kg/ﾊﾞｯﾁ　製造能力：180t/h</t>
  </si>
  <si>
    <t>再生能力：30t/h</t>
  </si>
  <si>
    <t>再生能力：45t/h</t>
  </si>
  <si>
    <t>再生能力：60t/h</t>
  </si>
  <si>
    <t>再生能力：100t/h</t>
  </si>
  <si>
    <t>舗装幅：0.8～1.4m</t>
  </si>
  <si>
    <t>舗装幅：1.4～3.2m</t>
  </si>
  <si>
    <t>ﾀﾝｸ容量：200ℓ</t>
  </si>
  <si>
    <t>ﾀﾝｸ容量：3,000ℓ</t>
  </si>
  <si>
    <t>ﾎｯﾊﾟ容量：0.4m3　散布幅：2.0～5.0m</t>
  </si>
  <si>
    <t>ﾎｯﾊﾟ容量：0.25m3　散布幅：1.6～2.2m</t>
  </si>
  <si>
    <t>容量：3.0～4.0m3</t>
  </si>
  <si>
    <t>舗装幅：3.5～5.0m</t>
  </si>
  <si>
    <t>最大供給能力：350m3/h</t>
  </si>
  <si>
    <t>施工幅：3.5～8.5m</t>
  </si>
  <si>
    <t>下面幅×高さ×長さ：25以上×20～25×300cm</t>
  </si>
  <si>
    <t>下面幅×高さ×長さ：25以上×28～30×300cm</t>
  </si>
  <si>
    <t>下面幅×高さ×長さ：30以上×42×300cm</t>
  </si>
  <si>
    <t>散布能力：15ℓ/min</t>
  </si>
  <si>
    <t>散布能力：25ℓ/min</t>
  </si>
  <si>
    <t>能力：4.0～4.5m3/h</t>
  </si>
  <si>
    <t>施工幅：5～9.5m</t>
  </si>
  <si>
    <t>溝､防護柵､円形水路､ﾊﾟﾗﾍﾟｯﾄ</t>
  </si>
  <si>
    <t>施工幅：7～9.5m</t>
  </si>
  <si>
    <t>ﾎｯﾊﾟ容量：2.5m3</t>
  </si>
  <si>
    <t>ﾎｯﾊﾟ容量：6.1m3</t>
  </si>
  <si>
    <t>ﾎｯﾊﾟ容量：3.0m3　風量：20m3/min</t>
  </si>
  <si>
    <t>ﾎｯﾊﾟ容量：2.8m3　風量：40m3/min</t>
  </si>
  <si>
    <t>ﾎｯﾊﾟ容量：4.5～5.0m3　風量：40m3/min</t>
  </si>
  <si>
    <t>ﾎｯﾊﾟ容量：5.1m3　風量：40m3/min</t>
  </si>
  <si>
    <t>ﾎｯﾊﾟ容量：9.0m3　風量：40m3/min</t>
  </si>
  <si>
    <t>ﾎｯﾊﾟ容量：10.3m3　風量：40m3/min</t>
  </si>
  <si>
    <t>(ｼﾞｪｯﾄ式)ﾀﾝｸ容量：5.3～5.8m3　圧力：12MPa</t>
  </si>
  <si>
    <t>加熱幅×長さ：30×60cm　ﾊﾞｰﾅ本数：2本　発熱量：8万kJ/h</t>
  </si>
  <si>
    <t>加熱幅×長さ：45×60cm　ﾊﾞｰﾅ本数：3本　発熱量：12万kJ/h</t>
  </si>
  <si>
    <t>加熱幅×長さ：60×60cm　ﾊﾞｰﾅ本数：4本　発熱量：16万kJ/h</t>
  </si>
  <si>
    <t>ﾀﾝｸ容量：100ℓ</t>
  </si>
  <si>
    <t>ﾗｲﾝ幅：15･20cm　ﾎｯﾊﾟ容量：80～130kg</t>
  </si>
  <si>
    <t>ﾗｲﾝ幅：30･45cm　ﾎｯﾊﾟ容量：60kg</t>
  </si>
  <si>
    <t>ﾗｲﾝ幅：15･20･30cm　ﾎｯﾊﾟ容量：800kg</t>
  </si>
  <si>
    <t>ﾗｲﾝ幅：15･20cm　吐出量：1.3ℓ/min</t>
  </si>
  <si>
    <t>ﾗｲﾝ幅：15･20･30･45cm　吐出量：8.0ℓ/min</t>
  </si>
  <si>
    <t>200～350kg×2槽</t>
  </si>
  <si>
    <t>施工幅×かきおこし深さ：2.3～4.0m×5.0cm</t>
  </si>
  <si>
    <t>施工幅×かきおこし深さ：2.5～4.0m×9.5cm</t>
  </si>
  <si>
    <t>加熱面積：13m2　発熱量：335万kJ/h</t>
  </si>
  <si>
    <t>加熱面積：20～23m2　発熱量：502～586万kJ/h</t>
  </si>
  <si>
    <t>加熱面積：38～40m2　発熱量：879～1,047万kJ/h</t>
  </si>
  <si>
    <t>加熱面積：20～22m2　発熱量：500～600万kJ/h</t>
  </si>
  <si>
    <t>ﾓﾝｹﾝ質量：400～600kg</t>
  </si>
  <si>
    <t>ﾌﾞﾚｰｶ質量：700kg級　打撃周波数：530bpm</t>
  </si>
  <si>
    <t>ﾌﾞﾚｰｶ質量：800kg級　打撃周波数：500bpm</t>
  </si>
  <si>
    <t>施工幅：3.0～5.5m</t>
  </si>
  <si>
    <t>施工幅：2.5～3.6m</t>
  </si>
  <si>
    <t>積載質量：9.0t</t>
  </si>
  <si>
    <t>作業幅：2.0～2.1m</t>
  </si>
  <si>
    <t>切削深：5cm級　ﾌﾞﾚｰﾄﾞ径：φ20cm</t>
  </si>
  <si>
    <t>切削深：10cm級　ﾌﾞﾚｰﾄﾞ径：φ30cm</t>
  </si>
  <si>
    <t>切削深：15cm級　ﾌﾞﾚｰﾄﾞ径：φ45cm</t>
  </si>
  <si>
    <t>切削深：20cm級　ﾌﾞﾚｰﾄﾞ径：φ56cm</t>
  </si>
  <si>
    <t>切削深：30cm級　ﾌﾞﾚｰﾄﾞ径：φ75cm</t>
  </si>
  <si>
    <t>切削深：40cm級　ﾌﾞﾚｰﾄﾞ径：φ96cm</t>
  </si>
  <si>
    <t>切削深：50cm級　ﾌﾞﾚｰﾄﾞ径：φ116cm</t>
  </si>
  <si>
    <t>切削深：60cm級　ﾌﾞﾚｰﾄﾞ径：φ137cm</t>
  </si>
  <si>
    <t>切削深：70～80cm級　ﾌﾞﾚｰﾄﾞ径：φ178cm</t>
  </si>
  <si>
    <t>切削深：20cm級　ﾌﾞﾚｰﾄﾞ径：φ44～56cm</t>
  </si>
  <si>
    <t>最大切断線直径：φ1,800mm</t>
  </si>
  <si>
    <t>切削深：20cm級　ﾌﾞﾚｰﾄﾞ径：φ23～48cm</t>
  </si>
  <si>
    <t>吐出量：25.5m3/min　吐出圧力：2.41MPa</t>
  </si>
  <si>
    <t>吐出量：36m3/min　吐出圧力：1.27/1.03MPa</t>
  </si>
  <si>
    <t>吐出量：1.4m3/min　吐出圧力：0.7MPa</t>
  </si>
  <si>
    <t>吐出量：2.0m3/min　吐出圧力：0.7MPa</t>
  </si>
  <si>
    <t>吐出量：2.5m3/min　吐出圧力：0.7MPa</t>
  </si>
  <si>
    <t>吐出量：3.5～3.7m3/min　吐出圧力：0.7MPa</t>
  </si>
  <si>
    <t>吐出量：5.0m3/min　吐出圧力：0.7MPa</t>
  </si>
  <si>
    <t>吐出量：7.5～7.8m3/min　吐出圧力：0.7MPa</t>
  </si>
  <si>
    <t>吐出量：10.5～11m3/min　吐出圧力：0.7MPa</t>
  </si>
  <si>
    <t>吐出量：14.2m3/min　吐出圧力：0.7MPa</t>
  </si>
  <si>
    <t>吐出量：18～19m3/min　吐出圧力：0.7MPa</t>
  </si>
  <si>
    <t>吐出量：20～21m3/min　吐出圧力：0.7MPa</t>
  </si>
  <si>
    <t>吐出量：7.5m3/min　吐出圧力：0.7MPa</t>
  </si>
  <si>
    <t>吐出量：1.7m3/min　吐出圧力：0.7MPa</t>
  </si>
  <si>
    <t>吐出量：5.0～5.1m3/min　吐出圧力：0.7MPa</t>
  </si>
  <si>
    <t>吐出量：15.0m3/min　吐出圧力：1.05MPa</t>
  </si>
  <si>
    <t>吐出量：17.0m3/min　吐出圧力：0.7MPa</t>
  </si>
  <si>
    <t>吐出量：19.4m3/min　吐出圧力：0.7MPa</t>
  </si>
  <si>
    <t>吐出量：22.7m3/min　吐出圧力：0.7MPa</t>
  </si>
  <si>
    <t>吐出量：1.6～1.7m3/min　吐出圧力：0.7MPa</t>
  </si>
  <si>
    <t>吐出量：2.0～2.1m3/min　吐出圧力：0.7MPa</t>
  </si>
  <si>
    <t>吐出量：2.5～2.8m3/min　吐出圧力：0.7MPa</t>
  </si>
  <si>
    <t>吐出量：12.2m3/min　吐出圧力：0.7MPa</t>
  </si>
  <si>
    <t>吐出量：25.5m3/min　吐出圧力：0.7MPa</t>
  </si>
  <si>
    <t>吐出量：1.4～1.7m3/min　吐出圧力：0.7～0.88MPa</t>
  </si>
  <si>
    <t>吐出量：1.9～2.4m3/min　吐出圧力：0.7～0.88MPa</t>
  </si>
  <si>
    <t>吐出量：3.0～3.7m3/min　吐出圧力：0.7～0.88MPa</t>
  </si>
  <si>
    <t>吐出量：5.2～6.1m3/min　吐出圧力：0.7～0.88MPa</t>
  </si>
  <si>
    <t>吐出量：8.1～9.1m3/min　吐出圧力：0.7～0.85MPa</t>
  </si>
  <si>
    <t>吐出量：11.0～12.4m3/min　吐出圧力：0.7～0.85MPa</t>
  </si>
  <si>
    <t>吐出量：20.0m3/min　吐出圧力：0.7MPa</t>
  </si>
  <si>
    <t>吐出量：28.5m3/min　吐出圧力：0.7MPa</t>
  </si>
  <si>
    <t>吐出量：37m3/min　吐出圧力：1.27MPa</t>
  </si>
  <si>
    <t>吐出量：52m3/min　吐出圧力：0.7MPa</t>
  </si>
  <si>
    <t>風量：40m3/min　風圧：6.9kPa(700mmAq)</t>
  </si>
  <si>
    <t>風量：75m3/min　風圧：10.8kPa(1,100mmAq)</t>
  </si>
  <si>
    <t>風量：115m3/min　風圧：11.8kPa(1,200mmAq)</t>
  </si>
  <si>
    <t>風量：1,400m3/min　風圧：0.2kPa</t>
  </si>
  <si>
    <t>風量：2,100m3/min　風圧：0.3kPa</t>
  </si>
  <si>
    <t>風量：2,000m3/min　風圧：1.5kPa</t>
  </si>
  <si>
    <t>風量：150m3/min　風圧：2.5kPa</t>
  </si>
  <si>
    <t>風量：400m3/min　風圧：3.4kPa</t>
  </si>
  <si>
    <t>風量：500m3/min　風圧：4.9kPa</t>
  </si>
  <si>
    <t>風量：750m3/min　風圧：3.4kPa</t>
  </si>
  <si>
    <t>風量：1,000m3/min　風圧：2.9kPa</t>
  </si>
  <si>
    <t>風量：1,500m3/min　風圧：4.9kPa</t>
  </si>
  <si>
    <t>風量：2,000m3/min　風圧：4.9kPa</t>
  </si>
  <si>
    <t>風量：1,200m3/min　風圧：3.9kPa</t>
  </si>
  <si>
    <t>風量：1,800m3/min　風圧：1.9kPa</t>
  </si>
  <si>
    <t>風量：3,000m3/min　風圧：4.9kPa</t>
  </si>
  <si>
    <t>口径：φ50mm　2段　全揚程：20m</t>
  </si>
  <si>
    <t>口径：φ50mm　3段　全揚程：30m</t>
  </si>
  <si>
    <t>口径：φ50mm　4段　全揚程：35m</t>
  </si>
  <si>
    <t>口径：φ50mm　5段　全揚程：45m</t>
  </si>
  <si>
    <t>口径：φ65mm　2段　全揚程：20m</t>
  </si>
  <si>
    <t>口径：φ65mm　2段　全揚程：25m</t>
  </si>
  <si>
    <t>口径：φ65mm　3段　全揚程：35m</t>
  </si>
  <si>
    <t>口径：φ65mm　4段　全揚程：45m</t>
  </si>
  <si>
    <t>口径：φ65mm　5段　全揚程：60m</t>
  </si>
  <si>
    <t>口径：φ80mm　2段　全揚程：30m</t>
  </si>
  <si>
    <t>口径：φ80mm　3段　全揚程：40m</t>
  </si>
  <si>
    <t>口径：φ80mm　6段　全揚程：80m</t>
  </si>
  <si>
    <t>口径：φ100mm　2段　全揚程：40m</t>
  </si>
  <si>
    <t>口径：φ100mm　3段　全揚程：60m</t>
  </si>
  <si>
    <t>口径：φ100mm　4段　全揚程：70m</t>
  </si>
  <si>
    <t>口径：φ100mm　5段　全揚程：85m</t>
  </si>
  <si>
    <t>口径：φ125mm　2段　全揚程：45m</t>
  </si>
  <si>
    <t>口径：φ125mm　3段　全揚程：70m</t>
  </si>
  <si>
    <t>口径：φ125mm　4段　全揚程：95m</t>
  </si>
  <si>
    <t>口径：φ150mm　2段　全揚程：60m</t>
  </si>
  <si>
    <t>口径：φ150mm　3段　全揚程：75m</t>
  </si>
  <si>
    <t>口径：φ65mm　4段　全揚程：20m</t>
  </si>
  <si>
    <t>口径：φ65mm　6段　全揚程：35m</t>
  </si>
  <si>
    <t>口径：φ65mm　7段　全揚程：45m</t>
  </si>
  <si>
    <t>口径：φ80mm　2段　全揚程：20m</t>
  </si>
  <si>
    <t>口径：φ80mm　3段　全揚程：35m</t>
  </si>
  <si>
    <t>口径：φ80mm　6段　全揚程：75m</t>
  </si>
  <si>
    <t>口径：φ80mm　7段　全揚程：100m</t>
  </si>
  <si>
    <t>口径：φ100mm　2段　全揚程：20m</t>
  </si>
  <si>
    <t>口径：φ100mm　3段　全揚程：30m</t>
  </si>
  <si>
    <t>口径：φ100mm　4段　全揚程：40m</t>
  </si>
  <si>
    <t>口径：φ100mm　5段　全揚程：55m</t>
  </si>
  <si>
    <t>口径：φ100mm　6段　全揚程：75m</t>
  </si>
  <si>
    <t>口径：φ100mm　7段　全揚程：90m</t>
  </si>
  <si>
    <t>口径：φ125mm　2段　全揚程：35m</t>
  </si>
  <si>
    <t>口径：φ125mm　3段　全揚程：50m</t>
  </si>
  <si>
    <t>口径：φ125mm　4段　全揚程：75m</t>
  </si>
  <si>
    <t>口径：φ125mm　5段　全揚程：90m</t>
  </si>
  <si>
    <t>口径：φ150mm　2段　全揚程：30m</t>
  </si>
  <si>
    <t>口径：φ150mm　2段　全揚程：40m</t>
  </si>
  <si>
    <t>口径：φ150mm　2段　全揚程：45m</t>
  </si>
  <si>
    <t>口径：φ150mm　3段　全揚程：65m</t>
  </si>
  <si>
    <t>口径：φ150mm　4段　全揚程：85m</t>
  </si>
  <si>
    <t>口径：φ40mm　排気量：1.9m3/min</t>
  </si>
  <si>
    <t>口径：φ50mm　排気量：3.2m3/min</t>
  </si>
  <si>
    <t>口径：φ65mm　排気量：4.5m3/min</t>
  </si>
  <si>
    <t>定格電流：100A</t>
  </si>
  <si>
    <t>定格荷重：0.5t　揚程：6m</t>
  </si>
  <si>
    <t>定格荷重：1.0t　揚程：6m</t>
  </si>
  <si>
    <t>定格荷重：2.0t　揚程：6m</t>
  </si>
  <si>
    <t>定格荷重：3.0t　揚程：6m</t>
  </si>
  <si>
    <t>定格荷重：5.0t　揚程：8m</t>
  </si>
  <si>
    <t>定格荷重：7.5t　揚程：8m</t>
  </si>
  <si>
    <t>定格荷重：10t　揚程：8m</t>
  </si>
  <si>
    <t>定格荷重：15t　揚程：8m</t>
  </si>
  <si>
    <t>定格荷重：0.5t　揚程：12m</t>
  </si>
  <si>
    <t>定格荷重：1.0t　揚程：12m</t>
  </si>
  <si>
    <t>定格荷重：2.0t　揚程：12m</t>
  </si>
  <si>
    <t>定格荷重：3.0t　揚程：12m</t>
  </si>
  <si>
    <t>定格荷重：5.0t　揚程：12m</t>
  </si>
  <si>
    <t>定格荷重：7.5t　揚程：12m</t>
  </si>
  <si>
    <t>定格荷重：10t　揚程：12m</t>
  </si>
  <si>
    <t>定格荷重：15t　揚程：12m</t>
  </si>
  <si>
    <t>定格荷重：20t　揚程：12m</t>
  </si>
  <si>
    <t>巻上能力：1.8t×30m/min　巻取容量：φ16×260m</t>
  </si>
  <si>
    <t>巻上能力：1.8t×30m/min　巻取容量：(φ16×260m)×2</t>
  </si>
  <si>
    <t>巻上能力：2.8t×30m/min　巻取容量：(φ22×200m)×2</t>
  </si>
  <si>
    <t>巻上能力：4.2t×35m/min　巻取容量：(φ25×200m)×2</t>
  </si>
  <si>
    <t>巻上能力：6.0t×90m/min　巻取容量：φ26×500m</t>
  </si>
  <si>
    <t>巻上能力：8.0t×90m/min　巻取容量：φ35.5×500m</t>
  </si>
  <si>
    <t>巻上能力：6.0t×90m/min　巻取容量：(φ26×500m)×2</t>
  </si>
  <si>
    <t>巻上能力：8.0t×90m/min　巻取容量：(φ35.5×500m)×2</t>
  </si>
  <si>
    <t>巻上能力：2.2t×100m/min　巻取容量：(φ14×300m)×2</t>
  </si>
  <si>
    <t>巻上能力：3.0t×100m/min　巻取容量：(φ16×300m)×2</t>
  </si>
  <si>
    <t>巻上能力：0.5t×40m/min　巻取容量：φ10×150m</t>
  </si>
  <si>
    <t>巻上能力：1.0t×40m/min　巻取容量：φ14×150m</t>
  </si>
  <si>
    <t>巻上能力：1.5t×40m/min　巻取容量：φ16×200m</t>
  </si>
  <si>
    <t>巻上能力：2.0t×50m/min　巻取容量：φ16×200m</t>
  </si>
  <si>
    <t>巻上能力：3.0t×50m/min　巻取容量：φ18×250m</t>
  </si>
  <si>
    <t>巻上能力：4.0t×50m/min　巻取容量：φ20×200m</t>
  </si>
  <si>
    <t>定格荷重：0.25t　揚程：6m</t>
  </si>
  <si>
    <t>定格荷重：5.0t　揚程：6m</t>
  </si>
  <si>
    <t>ひょう量：20t　載台寸法：2.7×6.5m</t>
  </si>
  <si>
    <t>ひょう量：30～40t　載台寸法：3.0×8.0m</t>
  </si>
  <si>
    <t>ひょう量：50t　載台寸法：3.0×15.0m</t>
  </si>
  <si>
    <t>ひょう量：60t　載台寸法：3.0×15.0m</t>
  </si>
  <si>
    <t>ひょう量：300kg×1槽･2桿</t>
  </si>
  <si>
    <t>載荷容量：50kN(5tf)</t>
  </si>
  <si>
    <t>流量：0～120ℓ/min　圧力：0～5.9MPa</t>
  </si>
  <si>
    <t>流量：0～400ℓ/min　圧力：0～3.9MPa</t>
  </si>
  <si>
    <t>流量：0～1,000ℓ/min　圧力：0～3.9MPa</t>
  </si>
  <si>
    <t>検知対象：O2,HC,H2S,CO</t>
  </si>
  <si>
    <t>測定ﾚﾍﾞﾙ：～143dB　測定周波数：1～500Hz</t>
  </si>
  <si>
    <t>測定ﾚﾍﾞﾙ：～130dB　測定周波数：20～8,000Hz</t>
  </si>
  <si>
    <t>測定ﾚﾍﾞﾙ：～120dB　測定周波数：1～80Hz</t>
  </si>
  <si>
    <t>〔2ch〕50dB</t>
  </si>
  <si>
    <t>測定周波数：～20kHz</t>
  </si>
  <si>
    <t>〔水盛式本体〕測定範囲：±20,50mm</t>
  </si>
  <si>
    <t>〔水盛式用水槽(自動給水装置付)〕</t>
  </si>
  <si>
    <t>〔水圧式〕測定範囲：±50～500mm</t>
  </si>
  <si>
    <t>〔振り子式〕測定範囲：±1,5,10度</t>
  </si>
  <si>
    <t>〔12打点記録用〕上下限の警報付</t>
  </si>
  <si>
    <t>測定範囲：30～60ﾁｬﾝﾈﾙ</t>
  </si>
  <si>
    <t>測定範囲：0.001～4mg/m3</t>
  </si>
  <si>
    <t>測定範囲：0～400ppm</t>
  </si>
  <si>
    <t>湿潤密度：1～2.5t/m3</t>
  </si>
  <si>
    <t>ﾁｬﾝﾈﾙ数：1</t>
  </si>
  <si>
    <t>ﾁｬﾝﾈﾙ数：2</t>
  </si>
  <si>
    <t>計測分解能力：0.25mm</t>
  </si>
  <si>
    <t>ﾎｯﾊﾟ容量：0.3～0.4m3　最大ひょう量×槽数：600kg×2</t>
  </si>
  <si>
    <t>ﾎｯﾊﾟ容量：0.5m3　最大ひょう量×槽数：800kg×2</t>
  </si>
  <si>
    <t>ﾎｯﾊﾟ容量：0.6m3　最大ひょう量×槽数：1,000kg×2</t>
  </si>
  <si>
    <t>ﾎｯﾊﾟ容量：0.75～1.0m3　最大ひょう量×槽数：1,200kg×2</t>
  </si>
  <si>
    <t>ﾎｯﾊﾟ容量：0.3～0.4m3　最大ひょう量×槽数：500kg×3</t>
  </si>
  <si>
    <t>ﾎｯﾊﾟ容量：0.5m3　最大ひょう量×槽数：800kg×3</t>
  </si>
  <si>
    <t>ﾎｯﾊﾟ容量：0.6～0.75m3　最大ひょう量×槽数：1,000kg×3</t>
  </si>
  <si>
    <t>ﾎｯﾊﾟ容量：1.0m3　最大ひょう量×槽数：1,500kg×3</t>
  </si>
  <si>
    <t>振動部外径：φ23～32mm　全長：1m</t>
  </si>
  <si>
    <t>振動部外径：φ38～46mm　全長：1.2m</t>
  </si>
  <si>
    <t>振動部外径：φ40mm　電圧：48V　電流：6.0A</t>
  </si>
  <si>
    <t>振動部外径：φ50mm　電圧：48V　電流：9.5A</t>
  </si>
  <si>
    <t>振動部外径：φ60mm　電圧：48V　電流：18.0A</t>
  </si>
  <si>
    <t>振動部外径：φ70mm　電圧：48V　電流：28.0A</t>
  </si>
  <si>
    <t>電圧：48V　電流：2.2A</t>
  </si>
  <si>
    <t>定格容量：1.3kVA　電圧：48V　電流：15.6A</t>
  </si>
  <si>
    <t>定格容量：2.0kVA　電圧：48V　電流：23.0A</t>
  </si>
  <si>
    <t>定格容量：3.0kVA　電圧：48V　電流：37.0A</t>
  </si>
  <si>
    <t>定格容量(出力)：1.0kVA　電流：12.0A</t>
  </si>
  <si>
    <t>定格容量(出力)：2.0kVA　電流：24.0A</t>
  </si>
  <si>
    <t>定格容量(出力)：3.0kVA　電流：36.0A</t>
  </si>
  <si>
    <t>定格容量(出力)：3.8kVA　電流：46.0A</t>
  </si>
  <si>
    <t>定格容量(出力)：6.0kVA　電流：72.0A</t>
  </si>
  <si>
    <t>定格容量(出力)：0.7kVA　電流：8.4A</t>
  </si>
  <si>
    <t>定格容量(出力)：1.0kVA　電流：12.4A</t>
  </si>
  <si>
    <t>定格容量(出力)：1.2kVA　電流：14.4A</t>
  </si>
  <si>
    <t>定格容量(出力)：1.3kVA　電流：15.0A</t>
  </si>
  <si>
    <t>定格容量(出力)：1.6kVA　電流：19.2A</t>
  </si>
  <si>
    <t>能力：0.8～1.2m3/h　所要空気量：10～19m3/min</t>
  </si>
  <si>
    <t>能力：6m3/h　所要空気量：10m3/min</t>
  </si>
  <si>
    <t>能力：10m3/h　所要空気量：17m3/min</t>
  </si>
  <si>
    <t>能力：4m3/h　所要空気量：10m3/min</t>
  </si>
  <si>
    <t>供給量：2.4ℓ/min</t>
  </si>
  <si>
    <t>〔簡易仕様型〕最大穿孔径：φ25cm</t>
  </si>
  <si>
    <t>最大穿孔径：φ35mm　穿孔長：300mm</t>
  </si>
  <si>
    <t>最大切断深さ：100mm</t>
  </si>
  <si>
    <t>最大切断深さ：115mm</t>
  </si>
  <si>
    <t>最大切断深さ：145mm</t>
  </si>
  <si>
    <t>最大切断深さ：260mm</t>
  </si>
  <si>
    <t>最大切断深さ：30cm級　1φ　電源：120V</t>
  </si>
  <si>
    <t>最大切断深さ：30cm級　3φ　電源：200V</t>
  </si>
  <si>
    <t>最大切断深さ：30cm級</t>
  </si>
  <si>
    <t>最大切断深さ：70cm級</t>
  </si>
  <si>
    <t>最大切断深さ：50cm級</t>
  </si>
  <si>
    <t>ﾜｲﾔ接触長さ：2m</t>
  </si>
  <si>
    <t>ﾜｲﾔ接触長さ：4m</t>
  </si>
  <si>
    <t>ﾜｲﾔ接触長さ：6m</t>
  </si>
  <si>
    <t>〔専用油圧ﾎﾟﾝﾌﾟ(ｴﾝｼﾞﾝ式)〕圧力：10MPa</t>
  </si>
  <si>
    <t>〔専用油圧ﾎﾟﾝﾌﾟ(ｴﾝｼﾞﾝ式)〕圧力：30MPa</t>
  </si>
  <si>
    <t>〔専用油圧ﾎﾟﾝﾌﾟ(ﾓｰﾀ式)〕圧力：10MPa</t>
  </si>
  <si>
    <t>〔専用油圧ﾎﾟﾝﾌﾟ(ﾓｰﾀ式)〕圧力：30MPa</t>
  </si>
  <si>
    <t>乗車定員：5名　排気量：1.5ℓ</t>
  </si>
  <si>
    <t>乗車定員：5名　排気量：2.0ℓ</t>
  </si>
  <si>
    <t>ｶｯﾀ径：φ230mm</t>
  </si>
  <si>
    <t>ｶｯﾀ径：φ255mm</t>
  </si>
  <si>
    <t>〔簡易搭乗型〕刈幅：150cm</t>
  </si>
  <si>
    <t>〔簡易搭乗型〕刈幅：170cm</t>
  </si>
  <si>
    <t>集草幅：160cm</t>
  </si>
  <si>
    <t>〔簡易搭乗型〕集草幅：200cm</t>
  </si>
  <si>
    <t>集草幅：180cm</t>
  </si>
  <si>
    <t>〔簡易搭乗型〕ﾃﾞｨｰｾﾞﾙｴﾝｼﾞﾝ駆動　梱包径×幅：φ50×70cm</t>
  </si>
  <si>
    <t>〔簡易搭乗型〕ｶﾞｿﾘﾝｴﾝｼﾞﾝ駆動　梱包径×幅：φ50×70cm</t>
  </si>
  <si>
    <t>鋸長：350mm　ｴﾝｼﾞﾝ排気量：0.034ℓ</t>
  </si>
  <si>
    <t>鋸長：500mm　ｴﾝｼﾞﾝ排気量：0.060ℓ</t>
  </si>
  <si>
    <t>鋸長：600mm　ｴﾝｼﾞﾝ排気量：0.080ℓ</t>
  </si>
  <si>
    <t>ﾀﾝｸ容量：1.0m3　搭載ﾄﾗｯｸ：1t車</t>
  </si>
  <si>
    <t>ﾀﾝｸ容量：2.0m3　搭載ﾄﾗｯｸ：2t車</t>
  </si>
  <si>
    <t>ﾀﾝｸ容量：2.5m3　搭載ﾄﾗｯｸ：3t車</t>
  </si>
  <si>
    <t>ﾀﾝｸ容量：3.0m3　搭載ﾄﾗｯｸ：4t車</t>
  </si>
  <si>
    <t>ﾀﾝｸ容量：4.0m3　搭載ﾄﾗｯｸ：4t車</t>
  </si>
  <si>
    <t>機械質量：1t級</t>
  </si>
  <si>
    <t>機械質量：10t級　供給口開き×幅：325×600mm</t>
  </si>
  <si>
    <t>機械質量：20t級　供給口開き×幅：375×750mm</t>
  </si>
  <si>
    <t>機械質量：30t級　供給口開き×幅：450×925mm</t>
  </si>
  <si>
    <t>機械質量：10t級</t>
  </si>
  <si>
    <t>機械質量：20t級</t>
  </si>
  <si>
    <t>機械質量：30t級</t>
  </si>
  <si>
    <t>機関出力：130～150kW</t>
  </si>
  <si>
    <t>機関出力：230～270kW</t>
  </si>
  <si>
    <t>機関出力：290～300kW</t>
  </si>
  <si>
    <t>機関出力：370～400kW</t>
  </si>
  <si>
    <t>機関出力：100kW</t>
  </si>
  <si>
    <t>機関出力：130～160kW</t>
  </si>
  <si>
    <t>機関出力：330～350kW</t>
  </si>
  <si>
    <t>ﾍﾞﾙﾄ幅：350mm　機長：7m</t>
  </si>
  <si>
    <t>ﾍﾞﾙﾄ幅：350mm　機長：5m</t>
  </si>
  <si>
    <t>ﾍﾞﾙﾄ幅：350mm　機長：10m</t>
  </si>
  <si>
    <t>攪拌容量：0.1m3×1槽　ﾓｰﾀ出力：1.5kW級</t>
  </si>
  <si>
    <t>攪拌容量：0.2m3×1槽　ﾓｰﾀ出力：2.2kW級</t>
  </si>
  <si>
    <t>攪拌容量：0.2m3×2槽　ﾓｰﾀ出力：2.2kW級</t>
  </si>
  <si>
    <t>攪拌容量：0.3m3×2槽　ﾓｰﾀ出力：5.5kW級</t>
  </si>
  <si>
    <t>攪拌容量：0.4m3×2槽　ﾓｰﾀ出力：5.5kW級</t>
  </si>
  <si>
    <t>吐出量：30.1ℓ/min　圧力：4.9MPa</t>
  </si>
  <si>
    <t>吐出量：30.8ℓ/min　圧力：7.8MPa</t>
  </si>
  <si>
    <t>吐出量：35～70ℓ/min　圧力：14.7MPa</t>
  </si>
  <si>
    <t>積載容量：4m3</t>
  </si>
  <si>
    <t>積載容量：8m3</t>
  </si>
  <si>
    <t>15kg/m(100m当たり)</t>
  </si>
  <si>
    <t>22kg/m(100m当たり)</t>
  </si>
  <si>
    <t>30kg/m(100m当たり)</t>
  </si>
  <si>
    <t>30kg/m級</t>
  </si>
  <si>
    <t>22kg/m級　ｹﾞｰｼﾞ：762mm　亘 線    (N形)</t>
  </si>
  <si>
    <t>22kg/m級　ｹﾞｰｼﾞ：762mm　等三線  交叉亘線  (X形)</t>
  </si>
  <si>
    <t>22kg/m級　ｹﾞｰｼﾞ：762mm　等三線  両開  (Y形)</t>
  </si>
  <si>
    <t>30kg/m級　ｹﾞｰｼﾞ：914mm　亘 線    (N形)</t>
  </si>
  <si>
    <t>30kg/m級　ｹﾞｰｼﾞ：914mm　等三線  交叉亘線  (X形)</t>
  </si>
  <si>
    <t>30kg/m級　ｹﾞｰｼﾞ：914mm　等三線  両開  (Y形)</t>
  </si>
  <si>
    <t>10t用　長さ：280mm</t>
  </si>
  <si>
    <t>10t用　長さ：1,587mm</t>
  </si>
  <si>
    <t>10t用　長さ：2,565～2,845mm</t>
  </si>
  <si>
    <t>10t用　長さ：3,530mm</t>
  </si>
  <si>
    <t>13t用　長さ：280mm</t>
  </si>
  <si>
    <t>13t用　長さ：1,587mm</t>
  </si>
  <si>
    <t>13t用　長さ：2,565～2,845mm</t>
  </si>
  <si>
    <t>13t用　長さ：3,530mm</t>
  </si>
  <si>
    <t>定格電流：350A</t>
  </si>
  <si>
    <t>最大溶接電流：200A</t>
  </si>
  <si>
    <t>乾燥量：5kg</t>
  </si>
  <si>
    <t>乾燥量：10kg</t>
  </si>
  <si>
    <t>耐力：196kN(20t)　ｽﾄﾛｰｸ：150～200mm</t>
  </si>
  <si>
    <t>耐力：294kN(30t)　ｽﾄﾛｰｸ：150～200mm</t>
  </si>
  <si>
    <t>耐力：490kN(50t)　ｽﾄﾛｰｸ：150～200mm</t>
  </si>
  <si>
    <t>耐力：981kN(100t)　ｽﾄﾛｰｸ：150～200mm</t>
  </si>
  <si>
    <t>耐力：1,471kN(150t)　ｽﾄﾛｰｸ：150～200mm</t>
  </si>
  <si>
    <t>耐力：1,961kN(200t)　ｽﾄﾛｰｸ：150～200mm</t>
  </si>
  <si>
    <t>能力：0.5t</t>
  </si>
  <si>
    <t>能力：2.0t　鋼製　φ60.5mm×4.0m</t>
  </si>
  <si>
    <t>ｵｰｶﾞ径：φ450mm　吊能力：2.0t</t>
  </si>
  <si>
    <t>ｵｰｶﾞ径：φ450mm　吊能力：2.9t</t>
  </si>
  <si>
    <t>適用ｸﾞﾗﾌﾞﾊﾞｹｯﾄ：1.0～2.0m3級</t>
  </si>
  <si>
    <t>26t級　ﾎﾞｳﾙ容量(山積／平積)：9.5／8.0m3</t>
  </si>
  <si>
    <t>ﾎﾞｳﾙ容量(山積／平積)：15／12m3</t>
  </si>
  <si>
    <t>ﾎﾞｳﾙ容量(山積／平積)：22／17m3</t>
  </si>
  <si>
    <t>山積/平積：0.11/0.08m3　吊能力：0.8t</t>
  </si>
  <si>
    <t>山積/平積：0.13/0.10m3　吊能力：0.9t</t>
  </si>
  <si>
    <t>山積/平積：0.16/0.11m3　吊能力：0.9t</t>
  </si>
  <si>
    <t>山積/平積：0.22/0.16m3　吊能力：0.9t</t>
  </si>
  <si>
    <t>山積/平積：0.09～0.11/0.07～0.08m3</t>
  </si>
  <si>
    <t>山積/平積：0.13～0.14/0.10m3　吊能力：0.9t</t>
  </si>
  <si>
    <t>山積/平積：0.08/0.06m3　吊能力：0.8t</t>
  </si>
  <si>
    <t>山積/平積：0.09/0.07m3　吊能力：0.9t</t>
  </si>
  <si>
    <t>山積/平積：0.11/0.09m3　吊能力：0.9t</t>
  </si>
  <si>
    <t>山積/平積：0.14/0.11m3　吊能力：0.9t</t>
  </si>
  <si>
    <t>山積/平積：0.16/0.12m3　吊能力：0.9t</t>
  </si>
  <si>
    <t>山積/平積：0.066/0.05m3　吊能力：0.6t</t>
  </si>
  <si>
    <t>山積/平積：0.09/0.07m3　吊能力：0.8t</t>
  </si>
  <si>
    <t>山積/平積：0.066/0.05m3　吊能力：0.6t</t>
    <phoneticPr fontId="3"/>
  </si>
  <si>
    <t>山積/平積：0.11/0.08m3　吊能力：0.8t</t>
    <phoneticPr fontId="3"/>
  </si>
  <si>
    <t>山積/平積：0.11/0.09m3　吊能力：0.9t</t>
    <phoneticPr fontId="3"/>
  </si>
  <si>
    <t>山積/平積：0.13/0.10m3　吊能力：0.9t</t>
    <phoneticPr fontId="3"/>
  </si>
  <si>
    <t>山積/平積：0.13～0.14/0.10m3　吊能力：0.9t</t>
    <phoneticPr fontId="3"/>
  </si>
  <si>
    <t>山積/平積：0.14/0.11m3　吊能力：0.9t</t>
    <phoneticPr fontId="3"/>
  </si>
  <si>
    <t>山積/平積：0.16/0.11m3　吊能力：0.9t</t>
    <phoneticPr fontId="3"/>
  </si>
  <si>
    <t>山積/平積：0.16/0.12m3　吊能力：0.9t</t>
    <phoneticPr fontId="3"/>
  </si>
  <si>
    <t>山積/平積：0.22/0.16m3　吊能力：0.9t</t>
    <phoneticPr fontId="3"/>
  </si>
  <si>
    <t>山積/平積：0.08/0.06m3　吊能力：0.8t</t>
    <phoneticPr fontId="3"/>
  </si>
  <si>
    <t>山積/平積：0.09/0.07m3　吊能力：0.9t</t>
    <phoneticPr fontId="3"/>
  </si>
  <si>
    <t>山積/平積：0.09/0.07m3　吊能力：0.8t</t>
    <phoneticPr fontId="3"/>
  </si>
  <si>
    <t>山積/平積：10.0／7.3m3</t>
  </si>
  <si>
    <t>山積/平積：5.0／3.8m3</t>
  </si>
  <si>
    <t>山積/平積：0.28／0.2m3　吊能力：1.7t</t>
  </si>
  <si>
    <t>山積/平積：0.45／0.35m3　吊能力：2.9t</t>
  </si>
  <si>
    <t>山積/平積：0.5／0.4m3　吊能力：2.9t</t>
  </si>
  <si>
    <t>山積/平積：0.8／0.6m3　吊能力：2.9t</t>
  </si>
  <si>
    <t>山積/平積：0.28／0.2m3　吊能力：1.7t</t>
    <phoneticPr fontId="3"/>
  </si>
  <si>
    <t>山積/平積：0.45／0.35m3　吊能力：2.9t</t>
    <phoneticPr fontId="3"/>
  </si>
  <si>
    <t>山積/平積：0.5／0.4m3　吊能力：2.9t</t>
    <phoneticPr fontId="3"/>
  </si>
  <si>
    <t>山積/平積：0.8／0.6m3　吊能力：2.9t</t>
    <phoneticPr fontId="3"/>
  </si>
  <si>
    <t>山積/平積：0.4／0.3m3　最大作業半径：15～19m</t>
  </si>
  <si>
    <t>山積：11～12m3</t>
  </si>
  <si>
    <t>山積：0.3m3</t>
  </si>
  <si>
    <t>山積：0.34～0.35m3</t>
  </si>
  <si>
    <t>山積：0.4m3</t>
  </si>
  <si>
    <t>山積：0.5m3</t>
  </si>
  <si>
    <t>山積：0.6m3</t>
  </si>
  <si>
    <t>山積：0.9～1.0m3</t>
  </si>
  <si>
    <t>山積：1.2m3</t>
  </si>
  <si>
    <t>山積：1.3～1.4m3</t>
  </si>
  <si>
    <t>山積：1.5～1.7m3</t>
  </si>
  <si>
    <t>山積：1.9～2.1m3</t>
  </si>
  <si>
    <t>山積：2.5～2.9m3</t>
  </si>
  <si>
    <t>山積：3.1～3.3m3</t>
  </si>
  <si>
    <t>山積：3.4～3.5m3</t>
  </si>
  <si>
    <t>山積：4.0m3</t>
  </si>
  <si>
    <t>山積：4.5m3</t>
  </si>
  <si>
    <t>山積：5.0m3</t>
  </si>
  <si>
    <t>山積：1.5～1.6m3</t>
  </si>
  <si>
    <t>山積：1.9～2.2m3</t>
  </si>
  <si>
    <t>山積：2.5～3.0m3</t>
  </si>
  <si>
    <t>山積：3.2～3.4m3</t>
  </si>
  <si>
    <t>山積：3.5～3.7m3</t>
  </si>
  <si>
    <t>山積：4.0～4.1m3</t>
  </si>
  <si>
    <t>山積：4.5～4.6m3</t>
  </si>
  <si>
    <t>山積：5.0～5.6m3</t>
  </si>
  <si>
    <t>山積：6.0～7.0m3</t>
  </si>
  <si>
    <t>山積：4.1～4.2m3</t>
  </si>
  <si>
    <t>山積：0.3m3</t>
    <phoneticPr fontId="3"/>
  </si>
  <si>
    <t>山積：0.34～0.35m3</t>
    <phoneticPr fontId="3"/>
  </si>
  <si>
    <t>山積：1.9m3</t>
  </si>
  <si>
    <t>山積：2.3m3</t>
  </si>
  <si>
    <t>山積：2.5m3</t>
  </si>
  <si>
    <t>山積：3.0m3</t>
  </si>
  <si>
    <t>ﾍﾞｰｽﾄﾗｯｸ：2t級　吊能力：2.0t</t>
    <phoneticPr fontId="3"/>
  </si>
  <si>
    <t>ﾍﾞｰｽﾄﾗｯｸ：2t級　吊能力：2.9t</t>
    <phoneticPr fontId="3"/>
  </si>
  <si>
    <t>ﾍﾞｰｽﾄﾗｯｸ：3t級　吊能力：2.9t</t>
    <phoneticPr fontId="3"/>
  </si>
  <si>
    <t>ﾍﾞｰｽﾄﾗｯｸ：4t級　吊能力：2.0t</t>
    <phoneticPr fontId="3"/>
  </si>
  <si>
    <t>ﾍﾞｰｽﾄﾗｯｸ：4t級　吊能力：2.9t</t>
    <phoneticPr fontId="3"/>
  </si>
  <si>
    <t>ﾍﾞｰｽﾄﾗｯｸ：5t級　吊能力：2.9t</t>
    <phoneticPr fontId="3"/>
  </si>
  <si>
    <t>ﾍﾞｰｽﾄﾗｯｸ：6t級　吊能力：2.9t</t>
    <phoneticPr fontId="3"/>
  </si>
  <si>
    <t>ﾍﾞｰｽﾄﾗｯｸ：7t級　吊能力：2.9t</t>
    <phoneticPr fontId="3"/>
  </si>
  <si>
    <t>ﾍﾞｰｽﾄﾗｯｸ：8t級　吊能力：2.9t</t>
    <phoneticPr fontId="3"/>
  </si>
  <si>
    <t>ﾍﾞｰｽﾄﾗｯｸ：10t級　吊能力：2.9t</t>
    <phoneticPr fontId="3"/>
  </si>
  <si>
    <t>吊上能力：15t･m　ﾌﾞｰﾑ長/揚程：15/50m</t>
  </si>
  <si>
    <t>吊上能力：20t･m　ﾌﾞｰﾑ長/揚程：20/65m</t>
  </si>
  <si>
    <t>吊上能力：22t･m　ﾌﾞｰﾑ長/揚程：22/70m</t>
  </si>
  <si>
    <t>吊上能力：30t･m　ﾌﾞｰﾑ長/揚程：30/75m</t>
  </si>
  <si>
    <t>吊上能力：33t･m　ﾌﾞｰﾑ長/揚程：30/75m</t>
  </si>
  <si>
    <t>吊上能力：40t･m　ﾌﾞｰﾑ長/揚程：40/95m</t>
  </si>
  <si>
    <t>吊上能力：60t･m　ﾌﾞｰﾑ長/揚程：30/86m</t>
  </si>
  <si>
    <t>吊上能力：80t･m　ﾌﾞｰﾑ長/揚程：30/75m</t>
  </si>
  <si>
    <t>吊上能力：100t･m　ﾌﾞｰﾑ長/揚程：30/100m</t>
  </si>
  <si>
    <t>吊上能力：120t･m　ﾌﾞｰﾑ長/揚程：35/150m</t>
  </si>
  <si>
    <t>吊上能力：150t･m　ﾌﾞｰﾑ長/揚程：35/250m</t>
  </si>
  <si>
    <t>吊上能力：180t･m　ﾌﾞｰﾑ長/揚程：40/120m</t>
  </si>
  <si>
    <t>吊上能力：192t･m　ﾌﾞｰﾑ長/揚程：40/190m</t>
  </si>
  <si>
    <t>吊上能力：230t･m　ﾌﾞｰﾑ長/揚程：40/200m</t>
  </si>
  <si>
    <t>吊上能力：320t･m　ﾌﾞｰﾑ長/揚程：40/200m</t>
  </si>
  <si>
    <t>吊上能力：200t･m　ﾌﾞｰﾑ長/揚程：32/250m</t>
  </si>
  <si>
    <t>吊上能力：230t･m　ﾌﾞｰﾑ長/揚程：40/250m</t>
  </si>
  <si>
    <t>吊上能力：300t･m　ﾌﾞｰﾑ長/揚程：40/250m</t>
  </si>
  <si>
    <t>吊上能力：350t･m　ﾌﾞｰﾑ長/揚程：41/215m</t>
  </si>
  <si>
    <t>吊上能力：400t･m　ﾌﾞｰﾑ長/揚程：40/250m</t>
  </si>
  <si>
    <t>吊上能力：450t･m　ﾌﾞｰﾑ長/揚程：45/250m</t>
  </si>
  <si>
    <t>吊上能力：500t･m　ﾌﾞｰﾑ長/揚程：52/300m</t>
  </si>
  <si>
    <t>吊上能力：600t･m　ﾌﾞｰﾑ長/揚程：52/250m</t>
  </si>
  <si>
    <t>吊上能力：720t･m　ﾌﾞｰﾑ長/揚程：52/250m</t>
  </si>
  <si>
    <t>吊上能力：900t･m　ﾌﾞｰﾑ長/揚程：52/300m</t>
  </si>
  <si>
    <t>吊上能力：30t･m　ﾌﾞｰﾑ長/揚程：30/50m</t>
  </si>
  <si>
    <t>吊上能力：60t･m　ﾌﾞｰﾑ長/揚程：30/75m</t>
  </si>
  <si>
    <t>吊上能力：80t･m　ﾌﾞｰﾑ長/揚程：41.5/100m</t>
  </si>
  <si>
    <t>吊上能力：150t･m　ﾌﾞｰﾑ長/揚程：50/100m</t>
  </si>
  <si>
    <t>吊上能力：60t･m　ﾌﾞｰﾑ長/揚程：30/330m</t>
  </si>
  <si>
    <t>吊上能力：190t･m　ﾌﾞｰﾑ長/揚程：35/300m</t>
  </si>
  <si>
    <t>〔中間ﾀﾜｰ〕(1m当たり)</t>
    <rPh sb="1" eb="3">
      <t>チュウカン</t>
    </rPh>
    <rPh sb="10" eb="11">
      <t>ア</t>
    </rPh>
    <phoneticPr fontId="3"/>
  </si>
  <si>
    <t>吊上能力：5t･m　ﾌﾞｰﾑ長/揚程：8/150m</t>
  </si>
  <si>
    <t>吊上能力：5t･m　ﾌﾞｰﾑ長/揚程：8/150m</t>
    <phoneticPr fontId="3"/>
  </si>
  <si>
    <t>吊上能力：10t･m　ﾌﾞｰﾑ長/揚程：10/200m</t>
  </si>
  <si>
    <t>吊上能力：13t･m　ﾌﾞｰﾑ長/揚程：12/240m</t>
  </si>
  <si>
    <t>吊上能力：16t･m　ﾌﾞｰﾑ長/揚程：8/150m</t>
  </si>
  <si>
    <t>吊上能力：30t･m　ﾌﾞｰﾑ長/揚程：18/250m</t>
  </si>
  <si>
    <t>吊上能力：40t･m　ﾌﾞｰﾑ長/揚程：17.5/70m</t>
  </si>
  <si>
    <t>吊上能力：40t･m　ﾌﾞｰﾑ長/揚程：24/100m</t>
  </si>
  <si>
    <t>吊上能力：60t･m　ﾌﾞｰﾑ長/揚程：28/200m</t>
  </si>
  <si>
    <t>吊上能力：100t･m　ﾌﾞｰﾑ長/揚程：30/250m</t>
  </si>
  <si>
    <t>吊上能力：110t･m　ﾌﾞｰﾑ長/揚程：25/200m</t>
  </si>
  <si>
    <t>吊上能力：150t･m　ﾌﾞｰﾑ長/揚程：35/300m</t>
  </si>
  <si>
    <t>〔3t吊電動ﾎｲｽﾄ〕</t>
    <phoneticPr fontId="3"/>
  </si>
  <si>
    <t>〔5t吊電動ﾎｲｽﾄ〕</t>
    <phoneticPr fontId="3"/>
  </si>
  <si>
    <t>〔7.5t吊電動ﾎｲｽﾄ〕</t>
    <phoneticPr fontId="3"/>
  </si>
  <si>
    <t>〔10t吊電動ﾎｲｽﾄ〕</t>
    <phoneticPr fontId="3"/>
  </si>
  <si>
    <t>〔3t吊ﾌﾚｰﾑ･走行装置〕地上揚程：8m　ｽﾊﾟﾝ：10m</t>
    <phoneticPr fontId="3"/>
  </si>
  <si>
    <t>〔5t吊ﾌﾚｰﾑ･走行装置〕地上揚程：8m　ｽﾊﾟﾝ：15m</t>
    <phoneticPr fontId="3"/>
  </si>
  <si>
    <t>〔7.5t吊ﾌﾚｰﾑ･走行装置〕地上揚程：8m　ｽﾊﾟﾝ：15m</t>
    <phoneticPr fontId="3"/>
  </si>
  <si>
    <t>〔10t吊ﾌﾚｰﾑ･走行装置〕地上揚程：8m　ｽﾊﾟﾝ：15m</t>
    <phoneticPr fontId="3"/>
  </si>
  <si>
    <t>〔本体〕積載質量：1.2t　ｽﾊﾟﾝ：9.2m　揚程：50m</t>
    <phoneticPr fontId="3"/>
  </si>
  <si>
    <t>〔本体〕積載質量：2.0t　揚程：150m</t>
    <phoneticPr fontId="3"/>
  </si>
  <si>
    <t>〔ﾓｰﾀｳｲﾝﾁ〕単胴：1.5t</t>
    <phoneticPr fontId="3"/>
  </si>
  <si>
    <t>〔ﾓｰﾀｳｲﾝﾁ〕</t>
    <phoneticPr fontId="3"/>
  </si>
  <si>
    <t>〔本体〕積載質量：0.5t</t>
    <phoneticPr fontId="3"/>
  </si>
  <si>
    <t>〔本体〕積載質量：0.75t</t>
    <phoneticPr fontId="3"/>
  </si>
  <si>
    <t>〔本体〕積載質量：0.75t　ｽﾊﾟﾝ：6.0m</t>
    <phoneticPr fontId="3"/>
  </si>
  <si>
    <t>〔本体〕積載質量：0.8t</t>
    <phoneticPr fontId="3"/>
  </si>
  <si>
    <t>〔本体〕積載質量：0.8t　ｽﾊﾟﾝ：6.0m</t>
    <phoneticPr fontId="3"/>
  </si>
  <si>
    <t>〔本体〕積載質量：1.0t</t>
    <phoneticPr fontId="3"/>
  </si>
  <si>
    <t>〔本体〕積載質量：1.2t</t>
    <phoneticPr fontId="3"/>
  </si>
  <si>
    <t>〔本体〕積載質量：1.2t　ｽﾊﾟﾝ：9.2m</t>
    <phoneticPr fontId="3"/>
  </si>
  <si>
    <t>〔本体〕積載質量：1.4t</t>
    <phoneticPr fontId="3"/>
  </si>
  <si>
    <t>〔本体〕積載質量：2.0t</t>
    <phoneticPr fontId="3"/>
  </si>
  <si>
    <t>〔本体〕積載質量：2.8t</t>
    <phoneticPr fontId="3"/>
  </si>
  <si>
    <t>ﾗﾑ質量：2t</t>
    <phoneticPr fontId="3"/>
  </si>
  <si>
    <t>ﾗﾑ質量：4～4.5t</t>
    <phoneticPr fontId="3"/>
  </si>
  <si>
    <t>ﾗﾑ質量：6.5～8.0t</t>
    <phoneticPr fontId="3"/>
  </si>
  <si>
    <t>ﾗﾑ質量：10～12.5t</t>
    <phoneticPr fontId="3"/>
  </si>
  <si>
    <t>ﾗﾑ質量：11.5～12.5t</t>
    <phoneticPr fontId="3"/>
  </si>
  <si>
    <t>ﾗﾑ質量：15t</t>
    <phoneticPr fontId="3"/>
  </si>
  <si>
    <t>〔ﾋﾟｽﾄﾝ式・ﾊｯﾄ形鋼矢板900mm用〕</t>
    <phoneticPr fontId="3"/>
  </si>
  <si>
    <t>圧力：14.7MPa　吐出量：325ℓ/min</t>
    <phoneticPr fontId="3"/>
  </si>
  <si>
    <t>圧力：14.7MPa　吐出量：895ℓ/min</t>
    <phoneticPr fontId="3"/>
  </si>
  <si>
    <t>圧力：14.7MPa　吐出量：900ℓ/min</t>
    <phoneticPr fontId="3"/>
  </si>
  <si>
    <t>掘削径：φ300～450mm　最大掘削長：20m</t>
    <phoneticPr fontId="3"/>
  </si>
  <si>
    <t>掘削径：φ320～450mm　最大掘削長：30m</t>
    <phoneticPr fontId="3"/>
  </si>
  <si>
    <t>掘削径：φ320～600mm　最大掘削長：35m</t>
    <phoneticPr fontId="3"/>
  </si>
  <si>
    <t>杭径：φ400～1,000mm　ｵｰｶﾞ出力：45kW</t>
    <phoneticPr fontId="3"/>
  </si>
  <si>
    <t>掘削径：φ260～600mm　掘削ﾄﾙｸ：16～26kN･m</t>
    <phoneticPr fontId="3"/>
  </si>
  <si>
    <t>掘削径：φ260～600mm　掘削ﾄﾙｸ：29～35kN･m</t>
    <phoneticPr fontId="3"/>
  </si>
  <si>
    <t>掘削径：φ450～800mm　掘削ﾄﾙｸ：41～56kN･m</t>
    <phoneticPr fontId="3"/>
  </si>
  <si>
    <t>ｵｰｶﾞ出力：55kW　適応鋼矢板：Ⅱ～Ⅴ型</t>
  </si>
  <si>
    <t>ｵｰｶﾞ出力：45kW　適応鋼矢板：Ⅱ～Ⅴ型</t>
    <rPh sb="12" eb="14">
      <t>テキオウ</t>
    </rPh>
    <rPh sb="14" eb="15">
      <t>ハガネ</t>
    </rPh>
    <rPh sb="15" eb="17">
      <t>ヤイタ</t>
    </rPh>
    <phoneticPr fontId="3"/>
  </si>
  <si>
    <t>ｵｰｶﾞ出力：55kW　適応鋼矢板：Ⅱ～Ⅴ型</t>
    <rPh sb="12" eb="14">
      <t>テキオウ</t>
    </rPh>
    <rPh sb="14" eb="15">
      <t>ハガネ</t>
    </rPh>
    <rPh sb="15" eb="17">
      <t>ヤイタ</t>
    </rPh>
    <phoneticPr fontId="3"/>
  </si>
  <si>
    <t>ﾗﾑ質量：1.3t　ﾘｰﾀﾞ長：18m　吊能力：16t</t>
    <phoneticPr fontId="3"/>
  </si>
  <si>
    <t>ﾗﾑ質量：2.5t　ﾘｰﾀﾞ長：19m　吊能力：25t</t>
    <phoneticPr fontId="3"/>
  </si>
  <si>
    <t>ﾗﾑ質量：3.5t　ﾘｰﾀﾞ長：18～21m　吊能力：35～40t</t>
    <phoneticPr fontId="3"/>
  </si>
  <si>
    <t>ﾗﾑ質量：1.3t　ｵｰｶﾞ径/出力：φ320～600mm/30kW　ﾘｰﾀﾞ長：18～21m</t>
    <phoneticPr fontId="3"/>
  </si>
  <si>
    <t>ﾗﾑ質量：1.3t　ｵｰｶﾞ径/出力：φ320～800mm/45kW　ﾘｰﾀﾞ長：18～21m</t>
    <phoneticPr fontId="3"/>
  </si>
  <si>
    <t>ﾊﾞｲﾌﾞﾛ出力：22kW　ｵｰｶﾞ径/出力：φ320～600mm/30kW　ﾘｰﾀﾞ長：18～21m</t>
    <phoneticPr fontId="3"/>
  </si>
  <si>
    <t>ﾊﾞｲﾌﾞﾛ出力：30kW　ｵｰｶﾞ径/出力：φ320～600mm/30kW　ﾘｰﾀﾞ長：18～21m</t>
    <phoneticPr fontId="3"/>
  </si>
  <si>
    <t>ﾊﾞｲﾌﾞﾛ出力：45kW　ｵｰｶﾞ径/出力：φ320～600mm/30kW　ﾘｰﾀﾞ長：18～21m</t>
    <phoneticPr fontId="3"/>
  </si>
  <si>
    <t>ﾊﾞｲﾌﾞﾛ出力：60kW　ｵｰｶﾞ径/出力：φ320～600mm/30kW　ﾘｰﾀﾞ長：18～21m</t>
    <phoneticPr fontId="3"/>
  </si>
  <si>
    <t>ﾓﾝｹﾝ質量：2t　ｵｰｶﾞ径/出力：φ320～600mm/30kW　ﾘｰﾀﾞ長：11.5～15.5m</t>
    <rPh sb="4" eb="6">
      <t>シツリョウ</t>
    </rPh>
    <phoneticPr fontId="3"/>
  </si>
  <si>
    <t>ﾓﾝｹﾝ質量：2t　ｵｰｶﾞ径/出力：φ350～800mm/45kW　ﾘｰﾀﾞ長：18～21m</t>
    <rPh sb="4" eb="6">
      <t>シツリョウ</t>
    </rPh>
    <phoneticPr fontId="3"/>
  </si>
  <si>
    <t>ﾗﾑ質量：2t　ﾘｰﾀﾞ長：11.5～15.5m　吊能力：35～40t</t>
    <phoneticPr fontId="3"/>
  </si>
  <si>
    <t>ﾗﾑ質量：4～4.5t　ﾘｰﾀﾞ長：18～21m　吊能力：35～40t</t>
    <phoneticPr fontId="3"/>
  </si>
  <si>
    <t>ﾗﾑ質量：6.5～8t　ﾘｰﾀﾞ長：21～24m　吊能力：45～50t</t>
    <phoneticPr fontId="3"/>
  </si>
  <si>
    <t>ﾗﾑ質量：10～12.5t　ﾘｰﾀﾞ長：21～33m　吊能力：45～50t</t>
    <phoneticPr fontId="3"/>
  </si>
  <si>
    <t>ﾗﾑ質量：11.5～12.5t　ﾘｰﾀﾞ長：21～33m　吊能力：60～65t</t>
    <phoneticPr fontId="3"/>
  </si>
  <si>
    <t>ﾗﾑ質量：15t　ﾘｰﾀﾞ長：21～36m　吊能力：80t</t>
    <phoneticPr fontId="3"/>
  </si>
  <si>
    <t>杭径：900～1,500mm　最大施工深度：70m　ｵｰｶﾞ出力：110～150kW</t>
    <phoneticPr fontId="3"/>
  </si>
  <si>
    <t>全装備質量：6～9t　掘削ﾄﾙｸ：43.7kN･m(4.5t･m)　最大適合管長：6m</t>
  </si>
  <si>
    <t>全装備質量：11～16t　掘削ﾄﾙｸ：67.9kN･m(6.9t･m)　最大適合管長：6m</t>
  </si>
  <si>
    <t>全装備質量：11～16t　掘削ﾄﾙｸ：67.9kN･m(6.9t･m)　最大適合管長：6m</t>
    <phoneticPr fontId="3"/>
  </si>
  <si>
    <t>全装備質量：25～30t　掘削ﾄﾙｸ：274kN･m(28.1t･m)　最大適合管長：10m</t>
  </si>
  <si>
    <t>全装備質量：25～30t　掘削ﾄﾙｸ：274kN･m(28.1t･m)　最大適合管長：10m</t>
    <phoneticPr fontId="3"/>
  </si>
  <si>
    <t>全装備質量：50～55t　掘削ﾄﾙｸ：548kN･m(4.5t･m)　最大適合管長：10m</t>
  </si>
  <si>
    <t>全装備質量：50～55t　掘削ﾄﾙｸ：548kN･m(4.5t･m)　最大適合管長：10m</t>
    <phoneticPr fontId="3"/>
  </si>
  <si>
    <t>全装備質量：6～9t　掘削ﾄﾙｸ：43.7kN･m(4.5t･m)　最大適合管長：6m</t>
    <rPh sb="3" eb="4">
      <t>シツ</t>
    </rPh>
    <phoneticPr fontId="3"/>
  </si>
  <si>
    <t>〔ﾔｯﾄｺﾛｯﾄﾞ〕(各種)</t>
    <phoneticPr fontId="3"/>
  </si>
  <si>
    <t>〔鋼管ｷｬｯﾌﾟ〕(各種)</t>
    <phoneticPr fontId="3"/>
  </si>
  <si>
    <t>ｵｰｶﾞ出力：45kW　適用鋼矢板：Ⅱ～Ⅴ型　ﾘｰﾀﾞ長：21～24m</t>
    <rPh sb="12" eb="14">
      <t>テキヨウ</t>
    </rPh>
    <rPh sb="14" eb="15">
      <t>ハガネ</t>
    </rPh>
    <rPh sb="15" eb="17">
      <t>ヤイタ</t>
    </rPh>
    <phoneticPr fontId="3"/>
  </si>
  <si>
    <t>ｵｰｶﾞ出力：45kW　適用鋼矢板：Ⅱ～Ⅴ型　ﾘｰﾀﾞ長：21～30m</t>
  </si>
  <si>
    <t>ｵｰｶﾞ出力：55kW　適用鋼矢板：Ⅱ～Ⅴ型　ﾘｰﾀﾞ長：21～33m</t>
  </si>
  <si>
    <t>ｵｰｶﾞ出力：90kW　適用鋼矢板：Ⅱ～Ⅴ型　ﾘｰﾀﾞ長：21～33m</t>
  </si>
  <si>
    <t>〔ｵｰｶﾞｽｸﾘｭ〕(各種)</t>
    <phoneticPr fontId="3"/>
  </si>
  <si>
    <t>掘削ﾄﾙｸ：21kN･m　ﾘｰﾀﾞ長：11.5～15.5m</t>
    <phoneticPr fontId="3"/>
  </si>
  <si>
    <t>掘削ﾄﾙｸ：34kN･m　ﾘｰﾀﾞ長：18～21m</t>
    <phoneticPr fontId="3"/>
  </si>
  <si>
    <t>〔軸掘り用ﾊﾞｹｯﾄ〕(各種)</t>
    <phoneticPr fontId="3"/>
  </si>
  <si>
    <t>〔底ざらいﾊﾞｹｯﾄ〕(各種)</t>
    <phoneticPr fontId="3"/>
  </si>
  <si>
    <t>〔表層ｹｰｼﾝｸﾞ〕(各種)</t>
    <phoneticPr fontId="3"/>
  </si>
  <si>
    <t>〔ｽﾃﾑﾛｯﾄﾞ〕(各種)</t>
    <phoneticPr fontId="3"/>
  </si>
  <si>
    <t>〔拡底杭用ﾊﾞｹｯﾄ〕(各種)</t>
    <phoneticPr fontId="3"/>
  </si>
  <si>
    <t>〔拡底杭管理装置〕(各種)</t>
    <phoneticPr fontId="3"/>
  </si>
  <si>
    <t>掘削機械器具</t>
    <rPh sb="0" eb="2">
      <t>クッサク</t>
    </rPh>
    <rPh sb="2" eb="4">
      <t>キカイ</t>
    </rPh>
    <rPh sb="4" eb="6">
      <t>キグ</t>
    </rPh>
    <phoneticPr fontId="3"/>
  </si>
  <si>
    <t>〔ｸﾛｰﾗｸﾚｰﾝ〕</t>
    <phoneticPr fontId="3"/>
  </si>
  <si>
    <t>〔ﾊﾝﾏｸﾞﾗﾌﾞ〕(各種)</t>
    <rPh sb="11" eb="13">
      <t>カクシュ</t>
    </rPh>
    <phoneticPr fontId="3"/>
  </si>
  <si>
    <t>〔ﾊﾝﾏｸﾗｳﾝ〕(各種)</t>
    <phoneticPr fontId="3"/>
  </si>
  <si>
    <t>ｹｰｼﾝｸﾞ装置</t>
    <rPh sb="5" eb="7">
      <t>ソウチ</t>
    </rPh>
    <phoneticPr fontId="3"/>
  </si>
  <si>
    <t>〔ﾌｧｰｽﾄﾁｭｰﾌﾞ〕(各種)</t>
    <phoneticPr fontId="3"/>
  </si>
  <si>
    <t>〔ｹｰｼﾝｸﾞﾁｭｰﾌﾞ〕(各種)</t>
    <phoneticPr fontId="3"/>
  </si>
  <si>
    <t>〔施工管理装置〕(各種)</t>
    <phoneticPr fontId="3"/>
  </si>
  <si>
    <t>【掘削機械器具】</t>
    <rPh sb="1" eb="3">
      <t>クッサク</t>
    </rPh>
    <rPh sb="3" eb="5">
      <t>キカイ</t>
    </rPh>
    <rPh sb="5" eb="7">
      <t>キグ</t>
    </rPh>
    <phoneticPr fontId="3"/>
  </si>
  <si>
    <t>【ｹｰｼﾝｸﾞ装置】</t>
    <rPh sb="6" eb="8">
      <t>ソウチ</t>
    </rPh>
    <phoneticPr fontId="3"/>
  </si>
  <si>
    <t>【その他】</t>
    <rPh sb="3" eb="4">
      <t>タ</t>
    </rPh>
    <phoneticPr fontId="3"/>
  </si>
  <si>
    <t>【ｹｰｼﾝｸﾞﾄﾞﾗｲﾊﾞ】</t>
    <phoneticPr fontId="3"/>
  </si>
  <si>
    <t>ｹｰｼﾝｸﾞﾄﾞﾗｲﾊﾞ(ｽｷｯﾄﾞ式・ﾃﾞｨｰｾﾞﾙ/油圧駆動・回転杭用)</t>
    <rPh sb="33" eb="35">
      <t>カイテン</t>
    </rPh>
    <rPh sb="35" eb="36">
      <t>クイ</t>
    </rPh>
    <rPh sb="36" eb="37">
      <t>ヨウ</t>
    </rPh>
    <phoneticPr fontId="3"/>
  </si>
  <si>
    <t>通過可能ﾊﾞｹｯﾄ：1.0m3級　径×長さ：φ1.8～1.9×5.5m級　圧力：0.7MPa</t>
    <rPh sb="15" eb="16">
      <t>キュウ</t>
    </rPh>
    <phoneticPr fontId="3"/>
  </si>
  <si>
    <t>〔立型〕10～12人用　圧力：0.4MPa</t>
  </si>
  <si>
    <t>〔立型〕10～12人用　圧力：0.7MPa</t>
  </si>
  <si>
    <t>〔立型〕8人用　圧力：0.4MPa</t>
  </si>
  <si>
    <t>〔立型〕8人用　圧力：0.7MPa</t>
  </si>
  <si>
    <t>〔ﾏﾝﾛｯｸ一体・酸素減圧対応型〕通過可能ﾊﾞｹｯﾄ：0.5m3級　径×長さ：φ2.1(0.9)×9.6m　圧力：0.4MPa</t>
  </si>
  <si>
    <t>〔ﾏﾝﾛｯｸ一体・酸素減圧・ﾍﾘｳﾑ混合ｶﾞｽ対応型〕通過可能ﾊﾞｹｯﾄ：0.5m3級　径×長さ：2.1(0.9)×10.5m　圧力：0.7MPa</t>
  </si>
  <si>
    <t>径：1.4m級　圧力：0.4MPa</t>
    <rPh sb="8" eb="10">
      <t>アツリョク</t>
    </rPh>
    <phoneticPr fontId="3"/>
  </si>
  <si>
    <t>径：1.4m級　圧力：0.7MPa</t>
    <phoneticPr fontId="3"/>
  </si>
  <si>
    <t>〔ﾏﾃﾘｱﾙﾛｯｸ用〕圧力：0.7MPa</t>
    <phoneticPr fontId="3"/>
  </si>
  <si>
    <t>〔ﾏﾝﾛｯｸ用〕圧力：0.7MPa</t>
    <phoneticPr fontId="3"/>
  </si>
  <si>
    <t>〔ﾏﾃﾘｱﾙｼｬﾌﾄ・ﾏﾝｼｬﾌﾄ一体型〕径×長さ：φ2.1(0.9)×2m　圧力：0.4MPa</t>
  </si>
  <si>
    <t>〔ﾏﾃﾘｱﾙｼｬﾌﾄ・ﾏﾝｼｬﾌﾄ一体型〕径×長さ：φ2.1(0.9)×2m　圧力：0.4MPa</t>
    <phoneticPr fontId="3"/>
  </si>
  <si>
    <t>〔ﾏﾃﾘｱﾙｼｬﾌﾄ・ﾏﾝｼｬﾌﾄ一体・ﾍﾘｳﾑ混合ｶﾞｽ対応型〕径×長さ：φ2.1(0.9)×2m　圧力：0.7MPa</t>
  </si>
  <si>
    <t>〔ﾏﾃﾘｱﾙｼｬﾌﾄ・ﾏﾝｼｬﾌﾄ一体・ﾍﾘｳﾑ混合ｶﾞｽ対応型〕径×長さ：φ2.1(0.9)×2m　圧力：0.7MPa</t>
    <phoneticPr fontId="3"/>
  </si>
  <si>
    <t>〔ﾏﾃﾘｱﾙﾛｯｸ用〕径×長さ：φ2.1(0.9)×0.5m　圧力：0.4MPa</t>
    <phoneticPr fontId="3"/>
  </si>
  <si>
    <t>〔ﾍﾘｳﾑ混合ｶﾞｽ対応型ﾏﾃﾘｱﾙﾛｯｸ用〕径×長さ：φ2.1(0.9)×0.5m　圧力：0.7MPa</t>
    <phoneticPr fontId="3"/>
  </si>
  <si>
    <t>〔ABｽｹｰﾀ式・高揚程型〕ﾊﾞｹｯﾄ：1.0m3級</t>
  </si>
  <si>
    <t>〔小断面用〕ﾊﾞｹｯﾄ容量(山積/平積)：0.05/0.04m3</t>
    <phoneticPr fontId="3"/>
  </si>
  <si>
    <t>〔油圧式〕機械質量：200kg級</t>
    <phoneticPr fontId="3"/>
  </si>
  <si>
    <t>〔油圧式〕機械質量：300kg級</t>
    <phoneticPr fontId="3"/>
  </si>
  <si>
    <t>吐出量(50/60Hz)：29/36m3/min　圧力：0.4MPa</t>
    <phoneticPr fontId="3"/>
  </si>
  <si>
    <t>吐出量(50/60Hz)：25/31m3/min　圧力：0.7MPa</t>
    <phoneticPr fontId="3"/>
  </si>
  <si>
    <t>吐出量(50/60Hz)：20/26m3/min　圧力：0.9MPa</t>
    <phoneticPr fontId="3"/>
  </si>
  <si>
    <t>〔ﾏﾝﾛｯｸ，ﾎｽﾋﾟﾀﾙﾛｯｸ用〕酸素容量：28m3</t>
  </si>
  <si>
    <t>〔3点(酸素、ﾒﾀﾝ、H2S)計測用〕</t>
  </si>
  <si>
    <t>〔5点(酸素、ﾒﾀﾝ、H2S、CO、CO2)計測用〕</t>
  </si>
  <si>
    <t>ｼﾞｬｯｷ能力×ｽﾄﾛｰｸ：500kN×400mm　載荷板径：φ300mm　支柱ﾊﾟｲﾌﾟ長さ：1,610mm</t>
    <phoneticPr fontId="3"/>
  </si>
  <si>
    <t>ｼﾞｬｯｷ能力×ｽﾄﾛｰｸ：500kN×200mm　載荷板径：φ300mm　支柱ﾊﾟｲﾌﾟ長さ：1,300～1,800mm</t>
    <rPh sb="26" eb="27">
      <t>サイ</t>
    </rPh>
    <rPh sb="27" eb="28">
      <t>ニ</t>
    </rPh>
    <rPh sb="28" eb="29">
      <t>イタ</t>
    </rPh>
    <rPh sb="29" eb="30">
      <t>ケイ</t>
    </rPh>
    <phoneticPr fontId="3"/>
  </si>
  <si>
    <t>[土砂分離装置]処理量：6m3/min</t>
  </si>
  <si>
    <t>[土砂分離装置]処理量：6m3/min</t>
    <phoneticPr fontId="3"/>
  </si>
  <si>
    <t>[土砂分離装置]処理量：8m3/min</t>
  </si>
  <si>
    <t>[土砂分離装置]処理量：8m3/min</t>
    <phoneticPr fontId="3"/>
  </si>
  <si>
    <t>[土砂分離装置]処理量：10m3/min</t>
  </si>
  <si>
    <t>[土砂分離装置]処理量：10m3/min</t>
    <phoneticPr fontId="3"/>
  </si>
  <si>
    <t>[土砂分離装置]処理量：12m3/min</t>
  </si>
  <si>
    <t>[土砂分離装置]処理量：12m3/min</t>
    <phoneticPr fontId="3"/>
  </si>
  <si>
    <t>[土砂分離装置]処理量：14m3/min</t>
  </si>
  <si>
    <t>[土砂分離装置]処理量：14m3/min</t>
    <phoneticPr fontId="3"/>
  </si>
  <si>
    <t>壁厚：630～1,500mm　掘削長：100m　ｶｯﾀﾄﾙｸ×台数：4t･m×2台</t>
    <rPh sb="40" eb="41">
      <t>ダイ</t>
    </rPh>
    <phoneticPr fontId="3"/>
  </si>
  <si>
    <t>壁厚：1,200～2,400mm　掘削長：150m　ｶｯﾀﾄﾙｸ×台数：5t･m×2台</t>
    <rPh sb="42" eb="43">
      <t>ダイ</t>
    </rPh>
    <phoneticPr fontId="3"/>
  </si>
  <si>
    <t>壁厚：1,500～3,200mm　掘削長：150m　ｶｯﾀﾄﾙｸ×台数：13.5t･m×2台</t>
    <rPh sb="45" eb="46">
      <t>ダイ</t>
    </rPh>
    <phoneticPr fontId="3"/>
  </si>
  <si>
    <t>壁厚：650～1,500mm　掘削長：150m　ｶｯﾀﾄﾙｸ×台数：8t･m×2台</t>
    <rPh sb="40" eb="41">
      <t>ダイ</t>
    </rPh>
    <phoneticPr fontId="3"/>
  </si>
  <si>
    <t>壁厚：640～2,800mm　掘削長：150m　ｶｯﾀﾄﾙｸ×台数：8t･m×2台</t>
    <rPh sb="40" eb="41">
      <t>ダイ</t>
    </rPh>
    <phoneticPr fontId="3"/>
  </si>
  <si>
    <t>壁厚：650～1,200mm　掘削長：70m　ｶｯﾀﾄﾙｸ×台数：8t･m×2台</t>
    <rPh sb="39" eb="40">
      <t>ダイ</t>
    </rPh>
    <phoneticPr fontId="3"/>
  </si>
  <si>
    <t>〔標準式〕壁厚：600～800mm　掘削長：40m</t>
    <phoneticPr fontId="3"/>
  </si>
  <si>
    <t>〔低空頭式〕壁厚：600～800mm　掘削長：40m</t>
    <phoneticPr fontId="3"/>
  </si>
  <si>
    <t>壁厚：500～1,200mm　掘削長：55m</t>
    <phoneticPr fontId="3"/>
  </si>
  <si>
    <t>壁厚：800～1,200mm　掘削長：130m</t>
    <phoneticPr fontId="3"/>
  </si>
  <si>
    <t>壁厚：1,000～1,500mm　掘削長：130m</t>
    <phoneticPr fontId="3"/>
  </si>
  <si>
    <t>壁厚：1,200～1,800mm　掘削長：130m</t>
    <phoneticPr fontId="3"/>
  </si>
  <si>
    <t>壁厚：450～550mm　長さ：1.8m</t>
  </si>
  <si>
    <t>壁厚：550～700mm　長さ：4.1m</t>
  </si>
  <si>
    <t>壁厚：550～850mm　長さ：3.5m</t>
  </si>
  <si>
    <t>壁厚：450～550mm　長さ：3.5m</t>
  </si>
  <si>
    <t>壁厚：550～700mm　長さ：1.2m</t>
  </si>
  <si>
    <t>壁厚：550～700mm　長さ：2.4m</t>
  </si>
  <si>
    <t>壁厚：550～700mm　長さ：3.7m</t>
  </si>
  <si>
    <t>壁厚：550～850mm　長さ：1.2m</t>
  </si>
  <si>
    <t>壁厚：550～850mm　長さ：2.4m</t>
  </si>
  <si>
    <t>壁厚：550～850mm　長さ：3.7m</t>
  </si>
  <si>
    <t>ﾓｰﾀ出力：45kW×1　杭径：φ1,000～1,600mm　最大施工深度：10m</t>
    <phoneticPr fontId="3"/>
  </si>
  <si>
    <t>ﾓｰﾀ出力：90kW×2　杭径：φ1,800～2,000mm　最大施工深度：27m</t>
    <phoneticPr fontId="3"/>
  </si>
  <si>
    <t>ﾓｰﾀ出力：55～60kW×2　杭径：φ1,000mm　最大施工深度：20m</t>
  </si>
  <si>
    <t>〔ｽﾗﾘﾌﾟﾗﾝﾄ(全自動)〕能力：10m3/h</t>
    <phoneticPr fontId="3"/>
  </si>
  <si>
    <t>〔ｽﾗﾘﾌﾟﾗﾝﾄ(全自動)〕能力：20m3/h</t>
    <phoneticPr fontId="3"/>
  </si>
  <si>
    <t>〔ｽﾗﾘﾌﾟﾗﾝﾄ(全自動)〕能力：40m3/h</t>
    <phoneticPr fontId="3"/>
  </si>
  <si>
    <t>内径：φ148mm</t>
    <phoneticPr fontId="3"/>
  </si>
  <si>
    <t>〔集中ﾌﾟﾗﾝﾄﾐｷｻ〕1m3　ｱｼﾞﾃｰﾀ：1.5m3</t>
    <phoneticPr fontId="3"/>
  </si>
  <si>
    <t>〔超高圧ﾎﾟﾝﾌﾟ〕19.6MPa　20～100ℓ/min</t>
    <phoneticPr fontId="3"/>
  </si>
  <si>
    <t>〔超高圧ﾎﾟﾝﾌﾟ〕39.2MPa　14～70ℓ/min</t>
    <phoneticPr fontId="3"/>
  </si>
  <si>
    <t>〔超高圧ﾎﾟﾝﾌﾟ〕39.2MPa　100～130ℓ/min</t>
    <phoneticPr fontId="3"/>
  </si>
  <si>
    <t>〔固化材ｻｲﾛ〕30t　移動型</t>
    <phoneticPr fontId="3"/>
  </si>
  <si>
    <t>20t(山積0.8m3)級ﾊﾞｯｸﾎｳ</t>
    <phoneticPr fontId="3"/>
  </si>
  <si>
    <t>改良深度(標準)：5m　適合ﾍﾞｰｽﾏｼﾝ：20t級</t>
    <phoneticPr fontId="3"/>
  </si>
  <si>
    <t>改良深度(標準)：8m　適合ﾍﾞｰｽﾏｼﾝ：30t級</t>
    <phoneticPr fontId="3"/>
  </si>
  <si>
    <t>改良深度(標準)：10m　適合ﾍﾞｰｽﾏｼﾝ：40t級</t>
    <phoneticPr fontId="3"/>
  </si>
  <si>
    <t>改良深度(標準)：13m　適合ﾍﾞｰｽﾏｼﾝ：40t級</t>
    <phoneticPr fontId="3"/>
  </si>
  <si>
    <t>ろ板寸法：91cm(36ｲﾝﾁ)　室数：60　ろ過面積：70m2</t>
    <phoneticPr fontId="3"/>
  </si>
  <si>
    <t>容量：0.44m3　泥水量：7.0m3/h　乾土量：1.7t/h</t>
    <phoneticPr fontId="3"/>
  </si>
  <si>
    <t>容量：0.70m3　泥水量：9.5m3/h　乾土量：2.2t/h</t>
    <phoneticPr fontId="3"/>
  </si>
  <si>
    <t>容量：1.00m3　泥水量：12.0m3/h　乾土量：2.8t/h</t>
    <phoneticPr fontId="3"/>
  </si>
  <si>
    <t>ﾓｰﾀ出力：15kW　やぐら高さ：9m</t>
    <phoneticPr fontId="3"/>
  </si>
  <si>
    <t>ﾓｰﾀ出力：22kW　やぐら高さ：10m</t>
    <phoneticPr fontId="3"/>
  </si>
  <si>
    <t>ﾓｰﾀ出力：30kW　やぐら高さ：12m</t>
    <phoneticPr fontId="3"/>
  </si>
  <si>
    <t>〔ﾋﾞｯﾄ〕掘削口径：φ350mm</t>
    <phoneticPr fontId="3"/>
  </si>
  <si>
    <t>〔ﾋﾞｯﾄ〕掘削口径：φ400mm</t>
    <phoneticPr fontId="3"/>
  </si>
  <si>
    <t>〔ﾋﾞｯﾄ〕掘削口径：φ450mm</t>
    <phoneticPr fontId="3"/>
  </si>
  <si>
    <t>〔ﾋﾞｯﾄ〕掘削口径：φ500mm</t>
    <phoneticPr fontId="3"/>
  </si>
  <si>
    <t>〔ﾋﾞｯﾄ〕掘削口径：φ550mm</t>
    <phoneticPr fontId="3"/>
  </si>
  <si>
    <t xml:space="preserve">      </t>
    <phoneticPr fontId="3"/>
  </si>
  <si>
    <t>〔ｺﾝｸﾘｰﾄﾌﾞﾚｰｶ〕</t>
    <phoneticPr fontId="3"/>
  </si>
  <si>
    <t>〔ﾋﾟｯｸﾊﾝﾏ〕</t>
    <phoneticPr fontId="3"/>
  </si>
  <si>
    <t>ﾌﾞﾚｰｶ：油圧式 600～800kg級　ﾍﾞｰｽﾏｼﾝ：12t級</t>
    <rPh sb="6" eb="8">
      <t>ユアツ</t>
    </rPh>
    <rPh sb="8" eb="9">
      <t>シキ</t>
    </rPh>
    <rPh sb="19" eb="20">
      <t>キュウ</t>
    </rPh>
    <phoneticPr fontId="3"/>
  </si>
  <si>
    <t>ﾌﾞﾚｰｶ：油圧式 1,300kg級　ﾍﾞｰｽﾏｼﾝ：20t級</t>
    <rPh sb="6" eb="8">
      <t>ユアツ</t>
    </rPh>
    <rPh sb="8" eb="9">
      <t>シキ</t>
    </rPh>
    <rPh sb="17" eb="18">
      <t>キュウ</t>
    </rPh>
    <phoneticPr fontId="3"/>
  </si>
  <si>
    <t>ﾌﾞﾚｰｶ：油圧式 2,000kg級　ﾍﾞｰｽﾏｼﾝ：30t級</t>
    <rPh sb="6" eb="8">
      <t>ユアツ</t>
    </rPh>
    <rPh sb="8" eb="9">
      <t>シキ</t>
    </rPh>
    <rPh sb="17" eb="18">
      <t>キュウ</t>
    </rPh>
    <phoneticPr fontId="3"/>
  </si>
  <si>
    <t>ﾌﾞﾚｰｶ：油圧式 3,000kg級　ﾍﾞｰｽﾏｼﾝ：30t級</t>
    <rPh sb="6" eb="8">
      <t>ユアツ</t>
    </rPh>
    <rPh sb="8" eb="9">
      <t>シキ</t>
    </rPh>
    <rPh sb="17" eb="18">
      <t>キュウ</t>
    </rPh>
    <phoneticPr fontId="3"/>
  </si>
  <si>
    <t>ﾌﾞﾚｰｶ：油圧式 4,000kg級　ﾍﾞｰｽﾏｼﾝ：46t級</t>
    <rPh sb="6" eb="8">
      <t>ユアツ</t>
    </rPh>
    <rPh sb="8" eb="9">
      <t>シキ</t>
    </rPh>
    <rPh sb="17" eb="18">
      <t>キュウ</t>
    </rPh>
    <phoneticPr fontId="3"/>
  </si>
  <si>
    <t>形式：2ﾌﾞｰﾑ・1ﾊﾞｽｹｯﾄ　ﾄﾞﾘﾌﾀ質量：100kg級</t>
  </si>
  <si>
    <t>形式：2ﾌﾞｰﾑ・2ﾊﾞｽｹｯﾄ　ﾄﾞﾘﾌﾀ質量：150kg級</t>
  </si>
  <si>
    <t>形式：2ﾌﾞｰﾑ・2ﾊﾞｽｹｯﾄ　ﾄﾞﾘﾌﾀ質量：170kg超級</t>
  </si>
  <si>
    <t>形式：2ﾌﾞｰﾑ・1ﾊﾞｽｹｯﾄ　ﾄﾞﾘﾌﾀ質量：150kg級</t>
  </si>
  <si>
    <t>形式：3ﾌﾞｰﾑ・2ﾊﾞｽｹｯﾄ　ﾄﾞﾘﾌﾀ質量：150kg級</t>
  </si>
  <si>
    <t>形式：3ﾌﾞｰﾑ・2ﾊﾞｽｹｯﾄ　ﾄﾞﾘﾌﾀ質量：170kg超級</t>
  </si>
  <si>
    <t>形式：2ﾌﾞｰﾑ・1ﾊﾞｽｹｯﾄ　ﾄﾞﾘﾌﾀ質量：170kg超級</t>
  </si>
  <si>
    <t>ｶｯﾀﾍｯﾄﾞ駆動ﾓｰﾀ出力：200～240kW　掘削高：6.0m　掘削幅：6.4m</t>
  </si>
  <si>
    <t>山積/平積：1.2／0.85m3</t>
  </si>
  <si>
    <t>山積/平積：3.0／2.3m3</t>
  </si>
  <si>
    <t>山積/平積：3.0／2.3m3</t>
    <phoneticPr fontId="3"/>
  </si>
  <si>
    <t>【ﾛｰﾃﾞｨﾝｸﾞｼｮﾍﾞﾙ(電動式)】</t>
    <rPh sb="15" eb="17">
      <t>デンドウ</t>
    </rPh>
    <rPh sb="17" eb="18">
      <t>シキ</t>
    </rPh>
    <phoneticPr fontId="3"/>
  </si>
  <si>
    <t>【ﾛｰﾃﾞｨﾝｸﾞｼｮﾍﾞﾙ(ｴﾝｼﾞﾝ駆動式】</t>
    <rPh sb="20" eb="23">
      <t>クドウシキ</t>
    </rPh>
    <phoneticPr fontId="3"/>
  </si>
  <si>
    <t>山積：2.6m3</t>
  </si>
  <si>
    <t>山積：2.6m3</t>
    <phoneticPr fontId="3"/>
  </si>
  <si>
    <t>山積：3.0m3</t>
    <phoneticPr fontId="3"/>
  </si>
  <si>
    <t>積載質量：25t　山積：15m3</t>
  </si>
  <si>
    <t>容量(山積)：15m3</t>
    <phoneticPr fontId="3"/>
  </si>
  <si>
    <t>ﾍﾞｰｽﾄﾗｯｸ：4t積級　吊能力：2.9t</t>
    <rPh sb="11" eb="12">
      <t>ツミ</t>
    </rPh>
    <rPh sb="12" eb="13">
      <t>キュウ</t>
    </rPh>
    <rPh sb="14" eb="15">
      <t>ツリ</t>
    </rPh>
    <rPh sb="15" eb="17">
      <t>ノウリョク</t>
    </rPh>
    <phoneticPr fontId="3"/>
  </si>
  <si>
    <t>吐出量：6～20m3/h級　吹付半径：7m級</t>
    <phoneticPr fontId="3"/>
  </si>
  <si>
    <t>吐出量：6～22m3/h級　吹付半径：7m級</t>
    <phoneticPr fontId="3"/>
  </si>
  <si>
    <t>吐出量：8～22m3/h級　吹付半径：7m級</t>
    <phoneticPr fontId="3"/>
  </si>
  <si>
    <t>〔ﾊﾞｯﾁ型・定置式〕能力：25m3/h</t>
  </si>
  <si>
    <t>〔ﾊﾞｯﾁ型・高強度ｺﾝｸﾘｰﾄ・定置式〕能力：30m3/h</t>
  </si>
  <si>
    <t>〔ﾊﾞｯﾁ型・高強度ｺﾝｸﾘｰﾄ・定置式〕能力：30m3/h</t>
    <phoneticPr fontId="3"/>
  </si>
  <si>
    <t>【急結剤供給装置】</t>
    <rPh sb="1" eb="4">
      <t>キュウケツザイ</t>
    </rPh>
    <rPh sb="4" eb="6">
      <t>キョウキュウ</t>
    </rPh>
    <rPh sb="6" eb="8">
      <t>ソウチ</t>
    </rPh>
    <phoneticPr fontId="3"/>
  </si>
  <si>
    <t>(各種)</t>
    <rPh sb="0" eb="2">
      <t>カクシュ</t>
    </rPh>
    <phoneticPr fontId="3"/>
  </si>
  <si>
    <t>NATM用機器</t>
  </si>
  <si>
    <t>【ｽﾗﾘﾎﾟﾝﾌﾟ】</t>
    <phoneticPr fontId="3"/>
  </si>
  <si>
    <t>処理深さ×幅：1.0×2.0m</t>
    <phoneticPr fontId="3"/>
  </si>
  <si>
    <t>運転質量：10t　締固め幅：2.1m</t>
    <phoneticPr fontId="3"/>
  </si>
  <si>
    <t>運転質量：10～12t　締固め幅：2.1m</t>
    <phoneticPr fontId="3"/>
  </si>
  <si>
    <t>運転質量：13～14t　締固め幅：2.1m</t>
    <phoneticPr fontId="3"/>
  </si>
  <si>
    <t>機械質量：60kg</t>
  </si>
  <si>
    <t>機械質量：110kg</t>
  </si>
  <si>
    <t>機械質量：160kg</t>
  </si>
  <si>
    <t>機械質量：200kg</t>
  </si>
  <si>
    <t>機械質量：330kg</t>
  </si>
  <si>
    <t>機械質量：440kg</t>
  </si>
  <si>
    <t>能力：120m3/h　ﾐｷｻ容量×台数：2.0m3×1台</t>
    <phoneticPr fontId="3"/>
  </si>
  <si>
    <t>[直管]径×長さ：φ100mm×1m</t>
  </si>
  <si>
    <t>[直管]径×長さ：φ100mm×3m</t>
  </si>
  <si>
    <t>[直管]径×長さ：φ125mm×1m</t>
  </si>
  <si>
    <t>[直管]径×長さ：φ125mm×2m</t>
  </si>
  <si>
    <t>[直管]径×長さ：φ125mm×3m</t>
  </si>
  <si>
    <t>[直管]径×長さ：φ150mm×1m</t>
  </si>
  <si>
    <t>[直管]径×長さ：φ150mm×3m</t>
  </si>
  <si>
    <t>[直管]径×長さ：φ150mm×4m</t>
  </si>
  <si>
    <t>[中間ﾎｰｽ]径×長さ：φ100mm×3m</t>
  </si>
  <si>
    <t>[中間ﾎｰｽ]径×長さ：φ125mm×3m</t>
  </si>
  <si>
    <t>[先端ﾎｰｽ]径×長さ：φ90mm×7m</t>
  </si>
  <si>
    <t>[先端ﾎｰｽ]径×長さ：φ100mm×7m</t>
  </si>
  <si>
    <t>[先端ﾎｰｽ]径×長さ：φ125mm×5m</t>
  </si>
  <si>
    <t>[曲管]45°径×長さ：φ100mm×0.3m</t>
  </si>
  <si>
    <t>[曲管]45°径×長さ：φ100mm×0.3m</t>
    <phoneticPr fontId="3"/>
  </si>
  <si>
    <t>[曲管]45°径×長さ：φ125mm×0.8m</t>
  </si>
  <si>
    <t>[曲管]45°径×長さ：φ125mm×0.8m</t>
    <phoneticPr fontId="3"/>
  </si>
  <si>
    <t>[曲管]45°径×長さ：φ150mm×0.8m</t>
  </si>
  <si>
    <t>[曲管]45°径×長さ：φ150mm×0.8m</t>
    <phoneticPr fontId="3"/>
  </si>
  <si>
    <t>[曲管]90°径×長さ：φ100mm×0.6m</t>
  </si>
  <si>
    <t>[曲管]90°径×長さ：φ100mm×0.6m</t>
    <phoneticPr fontId="3"/>
  </si>
  <si>
    <t>[曲管]90°径×長さ：φ125mm×1.6m</t>
  </si>
  <si>
    <t>[曲管]90°径×長さ：φ125mm×1.6m</t>
    <phoneticPr fontId="3"/>
  </si>
  <si>
    <t>[曲管]90°径×長さ：φ150mm×1.6m</t>
  </si>
  <si>
    <t>[曲管]90°径×長さ：φ150mm×1.6m</t>
    <phoneticPr fontId="3"/>
  </si>
  <si>
    <t>再生能力：30t/h</t>
    <phoneticPr fontId="3"/>
  </si>
  <si>
    <t>再生能力：45t/h</t>
    <phoneticPr fontId="3"/>
  </si>
  <si>
    <t>再生能力：60t/h</t>
    <phoneticPr fontId="3"/>
  </si>
  <si>
    <t>再生能力：100t/h</t>
    <phoneticPr fontId="3"/>
  </si>
  <si>
    <t>ﾎｯﾊﾟ容量：3.0m3　風量：20m3/min</t>
    <phoneticPr fontId="3"/>
  </si>
  <si>
    <t>ﾎｯﾊﾟ容量：2.8m3　風量：40m3/min</t>
    <phoneticPr fontId="3"/>
  </si>
  <si>
    <t>ﾎｯﾊﾟ容量：4.5～5.0m3　風量：40m3/min</t>
    <phoneticPr fontId="3"/>
  </si>
  <si>
    <t>ﾎｯﾊﾟ容量：5.1m3　風量：40m3/min</t>
    <phoneticPr fontId="3"/>
  </si>
  <si>
    <t>ﾎｯﾊﾟ容量：9.0m3　風量：40m3/min</t>
    <phoneticPr fontId="3"/>
  </si>
  <si>
    <t>ﾎｯﾊﾟ容量：10.3m3　風量：40m3/min</t>
    <phoneticPr fontId="3"/>
  </si>
  <si>
    <t>ﾗｲﾝ幅：15･20cm　ﾎｯﾊﾟ容量：80～130kg</t>
    <phoneticPr fontId="3"/>
  </si>
  <si>
    <t>ﾗｲﾝ幅：15･20･30cm　ﾎｯﾊﾟ容量：800kg</t>
    <phoneticPr fontId="3"/>
  </si>
  <si>
    <t>ﾗｲﾝ幅：15･20cm　吐出量：1.3ℓ/min</t>
    <phoneticPr fontId="3"/>
  </si>
  <si>
    <t>ﾗｲﾝ幅：15･20･30･45cm　吐出量：8.0ℓ/min</t>
    <phoneticPr fontId="3"/>
  </si>
  <si>
    <t>施工幅×切削深さ：2.0m×43cm</t>
    <rPh sb="0" eb="2">
      <t>セコウ</t>
    </rPh>
    <rPh sb="2" eb="3">
      <t>ハバ</t>
    </rPh>
    <rPh sb="4" eb="5">
      <t>キ</t>
    </rPh>
    <rPh sb="5" eb="6">
      <t>ケズ</t>
    </rPh>
    <rPh sb="6" eb="7">
      <t>フカ</t>
    </rPh>
    <phoneticPr fontId="3"/>
  </si>
  <si>
    <t>積載質量：9.0t</t>
    <phoneticPr fontId="3"/>
  </si>
  <si>
    <t>吐出量：1.4～1.7m3/min　吐出圧力：0.7～0.88MPa</t>
    <phoneticPr fontId="3"/>
  </si>
  <si>
    <t>風量：50/60m3/min(50/60Hz)　風圧：0.3/0.4kPa</t>
  </si>
  <si>
    <t>風量：120/144m3/min(50/60Hz)　風圧：0.4/0.6kPa</t>
  </si>
  <si>
    <t>風量：150/180m3/min(50/60Hz)　風圧：0.6/0.8kPa</t>
  </si>
  <si>
    <t>巻上能力：2.8t×30m/min　巻取容量：φ22×200m</t>
  </si>
  <si>
    <t>巻上能力：4.2t×35m/min　巻取容量：φ25×200m</t>
  </si>
  <si>
    <t>巻上能力：1.5t×42m/min　巻取容量：φ12×850m＋φ2.12×1,020m</t>
  </si>
  <si>
    <t>定格荷重：0.25t　揚程：6m</t>
    <phoneticPr fontId="3"/>
  </si>
  <si>
    <t>定格荷重：5.0t　揚程：6m</t>
    <phoneticPr fontId="3"/>
  </si>
  <si>
    <t>流量：0～120ℓ/min　圧力：0～5.9MPa</t>
    <phoneticPr fontId="3"/>
  </si>
  <si>
    <t>流量：0～400ℓ/min　圧力：0～3.9MPa</t>
    <phoneticPr fontId="3"/>
  </si>
  <si>
    <t>流量：0～1,000ℓ/min　圧力：0～3.9MPa</t>
    <phoneticPr fontId="3"/>
  </si>
  <si>
    <t>検知対象：O2,HC,H2S,CO</t>
    <phoneticPr fontId="3"/>
  </si>
  <si>
    <t>測定ﾚﾍﾞﾙ：～120dB　測定周波数：1～80Hz</t>
    <phoneticPr fontId="3"/>
  </si>
  <si>
    <t>測定ﾚﾍﾞﾙ：～130dB　測定周波数：20～8,000Hz</t>
    <phoneticPr fontId="3"/>
  </si>
  <si>
    <t>測定ﾚﾍﾞﾙ：～143dB　測定周波数：1～500Hz</t>
    <phoneticPr fontId="3"/>
  </si>
  <si>
    <t>測定周波数：～20kHz</t>
    <phoneticPr fontId="3"/>
  </si>
  <si>
    <t>〔6打点記録用〕上下限の警報付</t>
  </si>
  <si>
    <t>測定範囲：30～60ﾁｬﾝﾈﾙ</t>
    <rPh sb="0" eb="2">
      <t>ソクテイ</t>
    </rPh>
    <rPh sb="2" eb="4">
      <t>ハンイ</t>
    </rPh>
    <phoneticPr fontId="3"/>
  </si>
  <si>
    <t>測角表示単位：10秒　測距精度：5mm＋5ppm×D</t>
  </si>
  <si>
    <t>計測精度：－2～＋2mm</t>
  </si>
  <si>
    <t>振動部外径：φ23～32mm　全長：1m</t>
    <phoneticPr fontId="3"/>
  </si>
  <si>
    <t>振動部外径：φ38～46mm　全長：1.2m</t>
    <phoneticPr fontId="3"/>
  </si>
  <si>
    <t>振動部外径：φ40mm　電圧：48V　電流：6.0A</t>
    <phoneticPr fontId="3"/>
  </si>
  <si>
    <t>振動部外径：φ50mm　電圧：48V　電流：9.5A</t>
    <phoneticPr fontId="3"/>
  </si>
  <si>
    <t>振動部外径：φ60mm　電圧：48V　電流：18.0A</t>
    <phoneticPr fontId="3"/>
  </si>
  <si>
    <t>振動部外径：φ70mm　電圧：48V　電流：28.0A</t>
    <phoneticPr fontId="3"/>
  </si>
  <si>
    <t>定格容量(出力)：0.7kVA　電流：8.4A</t>
    <rPh sb="5" eb="7">
      <t>シュツリョク</t>
    </rPh>
    <phoneticPr fontId="3"/>
  </si>
  <si>
    <t>定格容量(出力)：1.0kVA　電流：12.0A</t>
    <phoneticPr fontId="3"/>
  </si>
  <si>
    <t>定格容量(出力)：1.0kVA　電流：12.4A</t>
    <phoneticPr fontId="3"/>
  </si>
  <si>
    <t>定格容量(出力)：1.2kVA　電流：14.4A</t>
    <phoneticPr fontId="3"/>
  </si>
  <si>
    <t>定格容量(出力)：1.3kVA　電流：15.0A</t>
    <phoneticPr fontId="3"/>
  </si>
  <si>
    <t>定格容量(出力)：1.6kVA　電流：19.2A</t>
    <phoneticPr fontId="3"/>
  </si>
  <si>
    <t>定格容量(出力)：2.0kVA　電流：24.0A</t>
    <phoneticPr fontId="3"/>
  </si>
  <si>
    <t>定格容量(出力)：3.0kVA　電流：36.0A</t>
    <phoneticPr fontId="3"/>
  </si>
  <si>
    <t>定格容量(出力)：3.8kVA　電流：46.0A</t>
    <phoneticPr fontId="3"/>
  </si>
  <si>
    <t>定格容量(出力)：6.0kVA　電流：72.0A</t>
    <phoneticPr fontId="3"/>
  </si>
  <si>
    <t>〔簡易仕様型〕最大穿孔径：φ25cm</t>
    <phoneticPr fontId="3"/>
  </si>
  <si>
    <t>〔専用油圧ﾎﾟﾝﾌﾟ(ｴﾝｼﾞﾝ式)〕圧力：10MPa</t>
    <phoneticPr fontId="3"/>
  </si>
  <si>
    <t>〔専用油圧ﾎﾟﾝﾌﾟ(ｴﾝｼﾞﾝ式)〕圧力：30MPa</t>
    <phoneticPr fontId="3"/>
  </si>
  <si>
    <t>〔専用油圧ﾎﾟﾝﾌﾟ(ﾓｰﾀ式)〕圧力：10MPa</t>
    <phoneticPr fontId="3"/>
  </si>
  <si>
    <t>〔専用油圧ﾎﾟﾝﾌﾟ(ﾓｰﾀ式)〕圧力：30MPa</t>
    <phoneticPr fontId="3"/>
  </si>
  <si>
    <t>〔簡易搭乗型〕集草幅：200cm</t>
    <phoneticPr fontId="3"/>
  </si>
  <si>
    <t>〔簡易搭乗型〕ﾃﾞｨｰｾﾞﾙｴﾝｼﾞﾝ駆動　梱包径×幅：φ50×70cm</t>
    <rPh sb="19" eb="21">
      <t>クドウ</t>
    </rPh>
    <phoneticPr fontId="3"/>
  </si>
  <si>
    <t>〔簡易搭乗型〕ｶﾞｿﾘﾝｴﾝｼﾞﾝ駆動　梱包径×幅：φ50×70cm</t>
    <rPh sb="17" eb="19">
      <t>クドウ</t>
    </rPh>
    <phoneticPr fontId="3"/>
  </si>
  <si>
    <t>ﾀﾝｸ容量：2.5＋0.3m3　搭載ﾄﾗｯｸ：4t車</t>
  </si>
  <si>
    <t>ﾀﾝｸ容量：4.6＋0.4m3　搭載ﾄﾗｯｸ：4t車</t>
  </si>
  <si>
    <t>ﾀﾝｸ容量：5.0＋0.5m3　搭載ﾄﾗｯｸ：4t車</t>
  </si>
  <si>
    <t>機械質量：10t級</t>
    <phoneticPr fontId="3"/>
  </si>
  <si>
    <t>機械質量：20t級</t>
    <phoneticPr fontId="3"/>
  </si>
  <si>
    <t>機械質量：30t級</t>
    <phoneticPr fontId="3"/>
  </si>
  <si>
    <t>ｽｸﾘｰﾝ幅×長さ：0.9×2.4m(3×8ft)</t>
  </si>
  <si>
    <t>ｽｸﾘｰﾝ幅×長さ：0.9×2.4m(3×8ft)</t>
    <phoneticPr fontId="3"/>
  </si>
  <si>
    <t>ｽｸﾘｰﾝ幅×長さ：2.0×2.0m(6×6ft)</t>
  </si>
  <si>
    <t>ｽｸﾘｰﾝ幅×長さ：2.0×2.0m(6×6ft)</t>
    <phoneticPr fontId="3"/>
  </si>
  <si>
    <t>ｽｸﾘｰﾝ幅×長さ：2.0×3.5m(6×11ft)</t>
  </si>
  <si>
    <t>ｽｸﾘｰﾝ幅×長さ：2.0×3.5m(6×11ft)</t>
    <phoneticPr fontId="3"/>
  </si>
  <si>
    <t>ｽｸﾘｰﾝ幅×長さ：1.5×4.9m(5×16ft)</t>
  </si>
  <si>
    <t>ｽｸﾘｰﾝ幅×長さ：1.5×4.9m(5×16ft)</t>
    <phoneticPr fontId="3"/>
  </si>
  <si>
    <t>ｽｸﾘｰﾝ径×長さ：φ1.5×3.6m(5×11ft)</t>
  </si>
  <si>
    <t>ｽｸﾘｰﾝ径×長さ：φ1.5×3.6m(5×11ft)</t>
    <phoneticPr fontId="3"/>
  </si>
  <si>
    <t>ｽｸﾘｰﾝ径×長さ：φ2.0×4.9m(6×16ft)</t>
  </si>
  <si>
    <t>ｽｸﾘｰﾝ径×長さ：φ2.0×4.9m(6×16ft)</t>
    <phoneticPr fontId="3"/>
  </si>
  <si>
    <t>熱出力：126MJ/h(30,000kcal/h)　油種：灯油</t>
  </si>
  <si>
    <t>最大溶接電流：200A</t>
    <phoneticPr fontId="3"/>
  </si>
  <si>
    <t>能力：2.0t　鋼製　φ60.5mm×4.0m</t>
    <phoneticPr fontId="3"/>
  </si>
  <si>
    <t>穴あけ能力：φ10～20mm</t>
  </si>
  <si>
    <t>穴あけ能力：φ38～40mm</t>
  </si>
  <si>
    <t>ｺﾝｸﾘｰﾄ圧砕装置(小割機)</t>
    <phoneticPr fontId="3"/>
  </si>
  <si>
    <t>ｺﾝｸﾘｰﾄ圧砕装置(大割機)</t>
    <phoneticPr fontId="3"/>
  </si>
  <si>
    <t>ﾌﾛｰﾄ構造ﾄﾗｯｸ・ﾊﾞｯｸﾎｳ型</t>
  </si>
  <si>
    <t>ﾊﾞｯｸﾎｳ(ﾎｲｰﾙ型)</t>
  </si>
  <si>
    <t>平板載荷試験装置(ﾆｭｰﾏﾁｯｸｹｰｿﾝ用)</t>
  </si>
  <si>
    <t>平板載荷試験装置(ﾆｭｰﾏﾁｯｸｹｰｿﾝ用)</t>
    <phoneticPr fontId="3"/>
  </si>
  <si>
    <t>ｱｽﾌｧﾙﾄｽﾌﾟﾚﾔ</t>
    <phoneticPr fontId="3"/>
  </si>
  <si>
    <t>ｱｽﾌｧﾙﾄｽﾌﾟﾚﾔ①</t>
    <phoneticPr fontId="3"/>
  </si>
  <si>
    <t>ｱｽﾌｧﾙﾄｽﾌﾟﾚﾔ②</t>
    <phoneticPr fontId="3"/>
  </si>
  <si>
    <t>ｱｽﾌｧﾙﾄｽﾌﾟﾚﾔ</t>
    <phoneticPr fontId="3"/>
  </si>
  <si>
    <t>路面ﾋｰﾀ(路上表層再生用)</t>
  </si>
  <si>
    <t>路面ﾋｰﾀ(路上表層再生用)</t>
    <phoneticPr fontId="3"/>
  </si>
  <si>
    <t>電動ﾎｲｽﾄ(電動ﾄﾛﾘ付)</t>
    <rPh sb="0" eb="2">
      <t>デンドウ</t>
    </rPh>
    <rPh sb="7" eb="9">
      <t>デンドウ</t>
    </rPh>
    <rPh sb="12" eb="13">
      <t>ツキ</t>
    </rPh>
    <phoneticPr fontId="3"/>
  </si>
  <si>
    <t>ﾓﾙﾀﾙｺﾝｸﾘｰﾄ吹付機(法面用)</t>
    <rPh sb="14" eb="15">
      <t>ノリ</t>
    </rPh>
    <rPh sb="15" eb="16">
      <t>メン</t>
    </rPh>
    <rPh sb="16" eb="17">
      <t>ヨウ</t>
    </rPh>
    <phoneticPr fontId="3"/>
  </si>
  <si>
    <t>中小型ﾄﾗｯｸ(ﾀﾞﾌﾞﾙｷｬﾌﾞ)</t>
    <phoneticPr fontId="3"/>
  </si>
  <si>
    <t>溶接棒乾燥器</t>
    <rPh sb="5" eb="6">
      <t>キ</t>
    </rPh>
    <phoneticPr fontId="3"/>
  </si>
  <si>
    <t>溶接棒乾燥器</t>
    <rPh sb="5" eb="6">
      <t>キ</t>
    </rPh>
    <phoneticPr fontId="3"/>
  </si>
  <si>
    <t>溶接棒乾燥器①</t>
    <rPh sb="5" eb="6">
      <t>キ</t>
    </rPh>
    <phoneticPr fontId="3"/>
  </si>
  <si>
    <t>溶接棒乾燥器②</t>
    <rPh sb="5" eb="6">
      <t>キ</t>
    </rPh>
    <phoneticPr fontId="3"/>
  </si>
  <si>
    <t>[ﾆｭｰﾏﾁｯｸｹｰｿﾝ施工機器]ﾍﾘｳﾑ混合ｶﾞｽ設備</t>
  </si>
  <si>
    <t>[ﾆｭｰﾏﾁｯｸｹｰｿﾝ施工機器]安全設備</t>
  </si>
  <si>
    <t>[ﾆｭｰﾏﾁｯｸｹｰｿﾝ施工機器]掘削・排土設備</t>
  </si>
  <si>
    <t>[ﾆｭｰﾏﾁｯｸｹｰｿﾝ施工機器]送気設備</t>
  </si>
  <si>
    <t>溶解槽(ﾆｰﾀﾞ)</t>
  </si>
  <si>
    <t>試験測定機器</t>
    <rPh sb="0" eb="2">
      <t>シケン</t>
    </rPh>
    <rPh sb="2" eb="4">
      <t>ソクテイ</t>
    </rPh>
    <rPh sb="4" eb="6">
      <t>キキ</t>
    </rPh>
    <phoneticPr fontId="3"/>
  </si>
  <si>
    <t>1799</t>
    <phoneticPr fontId="3"/>
  </si>
  <si>
    <t>ｼｹﾝｿｸﾃｲｷｷ</t>
    <phoneticPr fontId="3"/>
  </si>
  <si>
    <t>携帯用</t>
    <rPh sb="0" eb="3">
      <t>ケイタイヨウ</t>
    </rPh>
    <phoneticPr fontId="3"/>
  </si>
  <si>
    <t>器具類</t>
    <rPh sb="0" eb="3">
      <t>キグルイ</t>
    </rPh>
    <phoneticPr fontId="3"/>
  </si>
  <si>
    <t>電気による測定器</t>
    <rPh sb="0" eb="2">
      <t>デンキ</t>
    </rPh>
    <rPh sb="5" eb="8">
      <t>ソクテイキ</t>
    </rPh>
    <phoneticPr fontId="3"/>
  </si>
  <si>
    <t>設備機械</t>
    <rPh sb="0" eb="2">
      <t>セツビ</t>
    </rPh>
    <rPh sb="2" eb="4">
      <t>キカイ</t>
    </rPh>
    <phoneticPr fontId="3"/>
  </si>
  <si>
    <t>試験測定機器①</t>
    <rPh sb="0" eb="2">
      <t>シケン</t>
    </rPh>
    <rPh sb="2" eb="4">
      <t>ソクテイ</t>
    </rPh>
    <rPh sb="4" eb="6">
      <t>キキ</t>
    </rPh>
    <phoneticPr fontId="3"/>
  </si>
  <si>
    <t>試験測定機器①</t>
    <rPh sb="0" eb="6">
      <t>シケンソクテイキキ</t>
    </rPh>
    <phoneticPr fontId="3"/>
  </si>
  <si>
    <t>標準型・ｸﾚｰﾝ機能付き</t>
    <rPh sb="8" eb="10">
      <t>キノウ</t>
    </rPh>
    <rPh sb="10" eb="11">
      <t>ツキ</t>
    </rPh>
    <phoneticPr fontId="15"/>
  </si>
  <si>
    <t>後方超小旋回型・ｸﾚｰﾝ機能付き</t>
    <rPh sb="6" eb="7">
      <t>ガタ</t>
    </rPh>
    <phoneticPr fontId="15"/>
  </si>
  <si>
    <t>超小旋回型・ｸﾚｰﾝ機能付き</t>
    <rPh sb="4" eb="5">
      <t>ガタ</t>
    </rPh>
    <phoneticPr fontId="15"/>
  </si>
  <si>
    <t>無</t>
  </si>
  <si>
    <t>ﾏﾃﾘｱﾙﾛｯｸ用騒音対策設備(Ⅰ型)</t>
    <phoneticPr fontId="3"/>
  </si>
  <si>
    <t>ﾏﾝﾛｯｸ(空気減圧対応型)</t>
    <phoneticPr fontId="3"/>
  </si>
  <si>
    <t>ﾏﾝﾛｯｸ(酸素減圧対応型)</t>
    <phoneticPr fontId="3"/>
  </si>
  <si>
    <t>ﾎｽﾋﾟﾀﾙﾛｯｸ(空気再圧対応型)</t>
    <phoneticPr fontId="3"/>
  </si>
  <si>
    <t>ﾎｽﾋﾟﾀﾙﾛｯｸ(酸素再圧対応型)</t>
    <phoneticPr fontId="3"/>
  </si>
  <si>
    <t>無</t>
    <rPh sb="0" eb="1">
      <t>ム</t>
    </rPh>
    <phoneticPr fontId="3"/>
  </si>
  <si>
    <t>〔さく井機・ﾊﾟｰｶｯｼｮﾝ式〕 付属機器</t>
    <rPh sb="17" eb="19">
      <t>フゾク</t>
    </rPh>
    <rPh sb="19" eb="21">
      <t>キキ</t>
    </rPh>
    <phoneticPr fontId="3"/>
  </si>
  <si>
    <t>ﾄﾞﾘﾌﾀ(油圧式・ｶﾞｲﾄﾞｾﾙを含む)</t>
    <rPh sb="6" eb="8">
      <t>ユアツ</t>
    </rPh>
    <rPh sb="8" eb="9">
      <t>シキ</t>
    </rPh>
    <rPh sb="18" eb="19">
      <t>フク</t>
    </rPh>
    <phoneticPr fontId="3"/>
  </si>
  <si>
    <t>ｸﾛｰﾗ式・ﾊﾞｯｸﾎｳ・ｺﾝﾍﾞﾔ付</t>
    <phoneticPr fontId="3"/>
  </si>
  <si>
    <t>ﾛｰﾃﾞｨﾝｸﾞｼｮﾍﾞﾙ(電動式)</t>
    <phoneticPr fontId="3"/>
  </si>
  <si>
    <t>ﾛｰﾃﾞｨﾝｸﾞｼｮﾍﾞﾙ(ｴﾝｼﾞﾝ駆動式)</t>
    <rPh sb="19" eb="21">
      <t>クドウ</t>
    </rPh>
    <phoneticPr fontId="3"/>
  </si>
  <si>
    <t>振動ﾀｲﾔﾛｰﾗ</t>
    <phoneticPr fontId="3"/>
  </si>
  <si>
    <t>前後進型(ｶﾞｿﾘﾝｴﾝｼﾞﾝ駆動)</t>
    <phoneticPr fontId="3"/>
  </si>
  <si>
    <t>前後進型(ﾃﾞｨｰｾﾞﾙｴﾝｼﾞﾝ駆動)</t>
    <phoneticPr fontId="3"/>
  </si>
  <si>
    <t>乳剤散布装置付ｱｽﾌｧﾙﾄﾌｨﾆｯｼｬ</t>
    <rPh sb="0" eb="2">
      <t>ニュウザイ</t>
    </rPh>
    <rPh sb="2" eb="4">
      <t>サンプ</t>
    </rPh>
    <rPh sb="4" eb="6">
      <t>ソウチ</t>
    </rPh>
    <rPh sb="6" eb="7">
      <t>ツキ</t>
    </rPh>
    <phoneticPr fontId="3"/>
  </si>
  <si>
    <t>ｸﾞｰｽｱｽﾌｧﾙﾄﾌｨﾆｯｼｬ(歩道用)</t>
    <rPh sb="17" eb="19">
      <t>ホドウ</t>
    </rPh>
    <rPh sb="19" eb="20">
      <t>ヨウ</t>
    </rPh>
    <phoneticPr fontId="3"/>
  </si>
  <si>
    <t>自走式(ﾄﾗｯｸ架装式)</t>
    <rPh sb="0" eb="3">
      <t>ジソウシキ</t>
    </rPh>
    <rPh sb="8" eb="10">
      <t>カソウ</t>
    </rPh>
    <rPh sb="10" eb="11">
      <t>シキ</t>
    </rPh>
    <phoneticPr fontId="3"/>
  </si>
  <si>
    <t>人孔外周切断機</t>
    <rPh sb="0" eb="1">
      <t>ヒト</t>
    </rPh>
    <rPh sb="1" eb="2">
      <t>コウ</t>
    </rPh>
    <rPh sb="2" eb="4">
      <t>ガイシュウ</t>
    </rPh>
    <rPh sb="4" eb="7">
      <t>セツダンキ</t>
    </rPh>
    <phoneticPr fontId="3"/>
  </si>
  <si>
    <t>CB形受電専用(屋外式)</t>
    <phoneticPr fontId="3"/>
  </si>
  <si>
    <t>変電専用(屋外式)</t>
    <phoneticPr fontId="3"/>
  </si>
  <si>
    <t>CB形受変電用(屋外式)</t>
    <phoneticPr fontId="3"/>
  </si>
  <si>
    <t>ﾃﾞｨｰｾﾞﾙｴﾝｼﾞﾝ駆動(大容量ﾀﾝｸ型)</t>
    <rPh sb="12" eb="14">
      <t>クドウ</t>
    </rPh>
    <rPh sb="15" eb="18">
      <t>ダイヨウリョウ</t>
    </rPh>
    <rPh sb="21" eb="22">
      <t>カタ</t>
    </rPh>
    <phoneticPr fontId="3"/>
  </si>
  <si>
    <t>ﾚﾍﾞﾙｿｰｶｯﾀ(ｴﾝｼﾞﾝ式)</t>
    <phoneticPr fontId="3"/>
  </si>
  <si>
    <t>簡易やぐら(ﾓｰﾀｳｲﾝﾁ付)</t>
    <phoneticPr fontId="3"/>
  </si>
  <si>
    <t>普通・ICT施工対応型</t>
    <rPh sb="0" eb="2">
      <t>フツウ</t>
    </rPh>
    <rPh sb="6" eb="8">
      <t>セコウ</t>
    </rPh>
    <rPh sb="8" eb="10">
      <t>タイオウ</t>
    </rPh>
    <rPh sb="10" eb="11">
      <t>カタ</t>
    </rPh>
    <phoneticPr fontId="3"/>
  </si>
  <si>
    <t>湿地・ICT施工対応型</t>
    <rPh sb="0" eb="2">
      <t>シッチ</t>
    </rPh>
    <rPh sb="6" eb="8">
      <t>セコウ</t>
    </rPh>
    <rPh sb="8" eb="10">
      <t>タイオウ</t>
    </rPh>
    <rPh sb="10" eb="11">
      <t>ガタ</t>
    </rPh>
    <phoneticPr fontId="3"/>
  </si>
  <si>
    <t>標準型・ICT施工対応型・ｸﾚｰﾝ機能付き</t>
    <rPh sb="0" eb="2">
      <t>ヒョウジュン</t>
    </rPh>
    <rPh sb="2" eb="3">
      <t>カタ</t>
    </rPh>
    <rPh sb="7" eb="9">
      <t>セコウ</t>
    </rPh>
    <rPh sb="9" eb="11">
      <t>タイオウ</t>
    </rPh>
    <rPh sb="11" eb="12">
      <t>カタ</t>
    </rPh>
    <phoneticPr fontId="3"/>
  </si>
  <si>
    <t>標準型・ICT施工対応型</t>
    <rPh sb="0" eb="2">
      <t>ヒョウジュン</t>
    </rPh>
    <rPh sb="2" eb="3">
      <t>カタ</t>
    </rPh>
    <rPh sb="7" eb="9">
      <t>セコウ</t>
    </rPh>
    <rPh sb="9" eb="11">
      <t>タイオウ</t>
    </rPh>
    <rPh sb="11" eb="12">
      <t>カタ</t>
    </rPh>
    <phoneticPr fontId="3"/>
  </si>
  <si>
    <t>後方超小旋回型・ICT施工対応型</t>
    <rPh sb="0" eb="2">
      <t>コウホウ</t>
    </rPh>
    <rPh sb="2" eb="3">
      <t>チョウ</t>
    </rPh>
    <rPh sb="3" eb="4">
      <t>ショウ</t>
    </rPh>
    <rPh sb="4" eb="6">
      <t>センカイ</t>
    </rPh>
    <rPh sb="6" eb="7">
      <t>カタ</t>
    </rPh>
    <rPh sb="11" eb="13">
      <t>セコウ</t>
    </rPh>
    <rPh sb="13" eb="15">
      <t>タイオウ</t>
    </rPh>
    <rPh sb="15" eb="16">
      <t>ガタ</t>
    </rPh>
    <phoneticPr fontId="3"/>
  </si>
  <si>
    <t>後方超小旋回型・ICT施工対応型・ｸﾚｰﾝ機能付き</t>
    <rPh sb="0" eb="2">
      <t>コウホウ</t>
    </rPh>
    <rPh sb="2" eb="3">
      <t>チョウ</t>
    </rPh>
    <rPh sb="3" eb="4">
      <t>ショウ</t>
    </rPh>
    <rPh sb="4" eb="6">
      <t>センカイ</t>
    </rPh>
    <rPh sb="6" eb="7">
      <t>カタ</t>
    </rPh>
    <rPh sb="11" eb="13">
      <t>セコウ</t>
    </rPh>
    <rPh sb="13" eb="15">
      <t>タイオウ</t>
    </rPh>
    <rPh sb="15" eb="16">
      <t>ガタ</t>
    </rPh>
    <phoneticPr fontId="3"/>
  </si>
  <si>
    <t>油圧ﾛｰﾌﾟ式・ｸﾛｰﾗ型</t>
  </si>
  <si>
    <t>油圧ﾛｰﾌﾟ式・ｸﾛｰﾗ型</t>
    <phoneticPr fontId="3"/>
  </si>
  <si>
    <t>油圧ｸﾗﾑｼｪﾙ・ｸﾛｰﾗ型</t>
  </si>
  <si>
    <t>油圧ｸﾗﾑｼｪﾙ・ｸﾛｰﾗ型</t>
    <phoneticPr fontId="3"/>
  </si>
  <si>
    <t>油圧ｸﾗﾑｼｪﾙ・ﾎｲｰﾙ型</t>
  </si>
  <si>
    <t>油圧ｸﾗﾑｼｪﾙ・ﾎｲｰﾙ型</t>
    <phoneticPr fontId="3"/>
  </si>
  <si>
    <t>油圧ｸﾗﾑｼｪﾙ・ﾃﾚｽｺﾋﾟｯｸ式</t>
  </si>
  <si>
    <t>油圧ｸﾗﾑｼｪﾙ・ﾃﾚｽｺﾋﾟｯｸ式</t>
    <phoneticPr fontId="3"/>
  </si>
  <si>
    <t>ｵﾝﾛｰﾄﾞ・ﾃﾞｨｰｾﾞﾙ</t>
  </si>
  <si>
    <t>ｵﾝﾛｰﾄﾞ・ﾃﾞｨｰｾﾞﾙ</t>
    <phoneticPr fontId="3"/>
  </si>
  <si>
    <t>ｵﾌﾛｰﾄﾞ・ﾘｼﾞｯﾄﾞﾌﾚｰﾑ式</t>
  </si>
  <si>
    <t>ｵﾌﾛｰﾄﾞ・ﾘｼﾞｯﾄﾞﾌﾚｰﾑ式</t>
    <phoneticPr fontId="3"/>
  </si>
  <si>
    <t>ｵﾌﾛｰﾄﾞ・ｱｰﾃｨｷｭﾚｰﾄ式</t>
  </si>
  <si>
    <t>ｵﾌﾛｰﾄﾞ・ｱｰﾃｨｷｭﾚｰﾄ式</t>
    <phoneticPr fontId="3"/>
  </si>
  <si>
    <t>ｸﾛｰﾗ型・ﾀﾞﾝﾌﾟ式</t>
  </si>
  <si>
    <t>ｸﾛｰﾗ型・ﾀﾞﾝﾌﾟ式</t>
    <phoneticPr fontId="3"/>
  </si>
  <si>
    <t>ｸﾛｰﾗ型・ｶｰｺﾞ式・ｸﾚｰﾝ装置付</t>
  </si>
  <si>
    <t>ｸﾛｰﾗ型・ｶｰｺﾞ式・ｸﾚｰﾝ装置付</t>
    <phoneticPr fontId="3"/>
  </si>
  <si>
    <t>ｸﾛｰﾗ型・ﾀﾞﾝﾌﾟ・全旋回式</t>
  </si>
  <si>
    <t>ｸﾛｰﾗ型・ﾀﾞﾝﾌﾟ・全旋回式</t>
    <phoneticPr fontId="3"/>
  </si>
  <si>
    <t>機械駆動式ｳｲﾝﾁ・ﾗﾁｽｼﾞﾌﾞ型</t>
    <rPh sb="0" eb="2">
      <t>キカイ</t>
    </rPh>
    <rPh sb="2" eb="4">
      <t>クドウ</t>
    </rPh>
    <rPh sb="4" eb="5">
      <t>シキ</t>
    </rPh>
    <rPh sb="17" eb="18">
      <t>カタ</t>
    </rPh>
    <phoneticPr fontId="3"/>
  </si>
  <si>
    <t>油圧駆動式ｳｲﾝﾁ・ﾗﾁｽｼﾞﾌﾞ型</t>
    <rPh sb="0" eb="2">
      <t>ユアツ</t>
    </rPh>
    <rPh sb="2" eb="4">
      <t>クドウ</t>
    </rPh>
    <rPh sb="4" eb="5">
      <t>シキ</t>
    </rPh>
    <rPh sb="17" eb="18">
      <t>カタ</t>
    </rPh>
    <phoneticPr fontId="3"/>
  </si>
  <si>
    <t>油圧駆動式ｳｲﾝﾁ・ﾀﾜｰ型</t>
    <rPh sb="0" eb="2">
      <t>ユアツ</t>
    </rPh>
    <rPh sb="2" eb="4">
      <t>クドウ</t>
    </rPh>
    <rPh sb="4" eb="5">
      <t>シキ</t>
    </rPh>
    <rPh sb="13" eb="14">
      <t>カタ</t>
    </rPh>
    <phoneticPr fontId="3"/>
  </si>
  <si>
    <t>直杭・斜杭兼用</t>
    <phoneticPr fontId="3"/>
  </si>
  <si>
    <t>電動式・普通型</t>
    <phoneticPr fontId="3"/>
  </si>
  <si>
    <t>電動式・普通型(ｺﾝｸﾘｰﾄ矢板用)</t>
    <phoneticPr fontId="3"/>
  </si>
  <si>
    <t>電動式・可変ﾓｰﾒﾝﾄ型</t>
    <phoneticPr fontId="3"/>
  </si>
  <si>
    <t>油圧式・可変高周波型</t>
    <phoneticPr fontId="3"/>
  </si>
  <si>
    <t>油圧式・可変超高周波型</t>
    <phoneticPr fontId="3"/>
  </si>
  <si>
    <t>油圧ｼｮﾍﾞﾙ装着式・可変超高周波型</t>
    <phoneticPr fontId="3"/>
  </si>
  <si>
    <t>多関節ﾊﾞｯｸﾎｳ・ﾘｰﾀﾞﾚｽ型(軌跡制御機能付)</t>
    <rPh sb="0" eb="1">
      <t>オオ</t>
    </rPh>
    <rPh sb="1" eb="3">
      <t>カンセツ</t>
    </rPh>
    <rPh sb="16" eb="17">
      <t>カタ</t>
    </rPh>
    <rPh sb="18" eb="20">
      <t>キセキ</t>
    </rPh>
    <rPh sb="20" eb="22">
      <t>セイギョ</t>
    </rPh>
    <rPh sb="22" eb="24">
      <t>キノウ</t>
    </rPh>
    <rPh sb="24" eb="25">
      <t>ツ</t>
    </rPh>
    <phoneticPr fontId="3"/>
  </si>
  <si>
    <t>ﾃﾞｨｰｾﾞﾙﾊﾝﾏ・直結三点支持式</t>
    <phoneticPr fontId="3"/>
  </si>
  <si>
    <t>ﾃﾞｨｰｾﾞﾙﾊﾝﾏ・ﾌﾞｰﾑ式</t>
    <phoneticPr fontId="3"/>
  </si>
  <si>
    <t>ﾃﾞｨｰｾﾞﾙﾊﾝﾏ及びｱｰｽｵｰｶﾞ併用・直結三点支持式</t>
    <phoneticPr fontId="3"/>
  </si>
  <si>
    <t>ﾊﾞｲﾌﾞﾛﾊﾝﾏ及びｱｰｽｵｰｶﾞ併用・直結三点支持式</t>
    <phoneticPr fontId="3"/>
  </si>
  <si>
    <t>ﾓﾝｹﾝ及びｱｰｽｵｰｶﾞ併用・直結三点支持式</t>
    <phoneticPr fontId="3"/>
  </si>
  <si>
    <t>油圧ﾊﾝﾏ・直結三点支持式</t>
    <phoneticPr fontId="3"/>
  </si>
  <si>
    <t>回転水平多軸・ｸﾛｰﾗｸﾚｰﾝ装着式</t>
    <phoneticPr fontId="3"/>
  </si>
  <si>
    <t>回転水平多軸(輸入)・ｸﾛｰﾗｸﾚｰﾝ装着式</t>
    <phoneticPr fontId="3"/>
  </si>
  <si>
    <t>回転水平多軸・路下式</t>
    <phoneticPr fontId="3"/>
  </si>
  <si>
    <t>油圧ｸﾗﾑｼｪﾙ式・懸垂型</t>
    <phoneticPr fontId="3"/>
  </si>
  <si>
    <t>[油圧ｸﾗﾑｼｪﾙ式・懸垂型]付属機器</t>
    <phoneticPr fontId="3"/>
  </si>
  <si>
    <t>二軸(電動・軸間拡大)・ｸﾛｰﾗ式</t>
    <phoneticPr fontId="3"/>
  </si>
  <si>
    <t>袋詰式・ｻﾝﾄﾞﾄﾞﾚｰﾝ用</t>
    <phoneticPr fontId="3"/>
  </si>
  <si>
    <t>遠心分離機・ｽｸﾘｭﾃﾞｶﾝﾀ</t>
    <phoneticPr fontId="3"/>
  </si>
  <si>
    <t>遠心分離機・ﾊﾞｯﾁ式</t>
    <phoneticPr fontId="3"/>
  </si>
  <si>
    <t>ﾛｰﾀﾘﾊﾟｰｶｯｼｮﾝ式・ｽｷｯﾄﾞ型</t>
    <phoneticPr fontId="3"/>
  </si>
  <si>
    <t>ﾛｰﾀﾘﾊﾟｰｶｯｼｮﾝ式・ｸﾛｰﾗ型</t>
    <phoneticPr fontId="3"/>
  </si>
  <si>
    <t>さく井機・ﾊﾟｰｶｯｼｮﾝ式(定置式・片やぐら型)</t>
    <phoneticPr fontId="3"/>
  </si>
  <si>
    <t>泥上履帯式・ﾛｰﾀ型</t>
    <phoneticPr fontId="3"/>
  </si>
  <si>
    <t>搭乗・ﾀﾝﾃﾞﾑ式</t>
    <rPh sb="0" eb="2">
      <t>トウジョウ</t>
    </rPh>
    <rPh sb="8" eb="9">
      <t>シキ</t>
    </rPh>
    <phoneticPr fontId="3"/>
  </si>
  <si>
    <t>搭乗・ﾀﾝﾃﾞﾑ・水平振動式</t>
    <rPh sb="0" eb="2">
      <t>トウジョウ</t>
    </rPh>
    <rPh sb="9" eb="11">
      <t>スイヘイ</t>
    </rPh>
    <rPh sb="11" eb="13">
      <t>シンドウ</t>
    </rPh>
    <rPh sb="13" eb="14">
      <t>シキ</t>
    </rPh>
    <phoneticPr fontId="3"/>
  </si>
  <si>
    <t>搭乗・ｺﾝﾊﾞｲﾝﾄﾞ式</t>
    <rPh sb="0" eb="2">
      <t>トウジョウ</t>
    </rPh>
    <rPh sb="11" eb="12">
      <t>シキ</t>
    </rPh>
    <phoneticPr fontId="3"/>
  </si>
  <si>
    <t>全自動・強制練型</t>
    <phoneticPr fontId="3"/>
  </si>
  <si>
    <t>全自動・傾胴型</t>
    <phoneticPr fontId="3"/>
  </si>
  <si>
    <t>全自動・二軸強制練型</t>
    <phoneticPr fontId="3"/>
  </si>
  <si>
    <t>強制練・ﾊﾟｸﾞﾐﾙ型・移動型</t>
    <phoneticPr fontId="3"/>
  </si>
  <si>
    <t>ﾚｰﾙ・被けん引式</t>
    <phoneticPr fontId="3"/>
  </si>
  <si>
    <t>油圧・定置式</t>
    <phoneticPr fontId="3"/>
  </si>
  <si>
    <t>ﾍﾟｲﾝﾄ・ﾊﾝﾄﾞｶﾞｲﾄﾞ式</t>
    <rPh sb="15" eb="16">
      <t>シキ</t>
    </rPh>
    <phoneticPr fontId="3"/>
  </si>
  <si>
    <t>ﾍﾟｲﾝﾄ・車載式</t>
    <rPh sb="6" eb="8">
      <t>シャサイ</t>
    </rPh>
    <rPh sb="8" eb="9">
      <t>シキ</t>
    </rPh>
    <phoneticPr fontId="3"/>
  </si>
  <si>
    <t>ﾎｲｰﾙ式・廃材積込装置付</t>
    <phoneticPr fontId="3"/>
  </si>
  <si>
    <t>ｸﾛｰﾗ式・廃材積込装置付</t>
    <phoneticPr fontId="3"/>
  </si>
  <si>
    <t>可搬式・ｴﾝｼﾞﾝ駆動・ｽｸﾘｭ型</t>
    <phoneticPr fontId="3"/>
  </si>
  <si>
    <t>定置式・ﾓｰﾀ駆動・ｽｸﾘｭ型</t>
    <rPh sb="7" eb="9">
      <t>クドウ</t>
    </rPh>
    <phoneticPr fontId="3"/>
  </si>
  <si>
    <t>油入変圧器・単相</t>
    <phoneticPr fontId="3"/>
  </si>
  <si>
    <t>油入変圧器・三相</t>
    <phoneticPr fontId="3"/>
  </si>
  <si>
    <t>ｼﾘｺﾝ形乾式変圧器・単相</t>
    <phoneticPr fontId="3"/>
  </si>
  <si>
    <t>ｼﾘｺﾝ形乾式変圧器・三相</t>
    <phoneticPr fontId="3"/>
  </si>
  <si>
    <t>ﾓｰﾙﾄﾞ形乾式変圧器・単相</t>
    <phoneticPr fontId="3"/>
  </si>
  <si>
    <t>ﾓｰﾙﾄﾞ形乾式変圧器・三相</t>
    <phoneticPr fontId="3"/>
  </si>
  <si>
    <t>ﾀｲﾄﾗﾝｽ・単相</t>
    <phoneticPr fontId="3"/>
  </si>
  <si>
    <t>ﾀｲﾄﾗﾝｽ・三相</t>
    <phoneticPr fontId="3"/>
  </si>
  <si>
    <t>地絡無方向・過電流ﾛｯｸ機構付</t>
    <phoneticPr fontId="3"/>
  </si>
  <si>
    <t>地絡方向性・過電流ﾛｯｸ機構付</t>
    <phoneticPr fontId="3"/>
  </si>
  <si>
    <t>PF・S形受変電用(屋外式)</t>
    <phoneticPr fontId="3"/>
  </si>
  <si>
    <t>電気/油圧駆動式・複胴</t>
    <phoneticPr fontId="3"/>
  </si>
  <si>
    <t>骨材累加算・機械式</t>
    <phoneticPr fontId="3"/>
  </si>
  <si>
    <t>記録式・制御装置付</t>
    <phoneticPr fontId="3"/>
  </si>
  <si>
    <t>沈下・傾斜兼用警報記録装置</t>
    <phoneticPr fontId="3"/>
  </si>
  <si>
    <t>2槽式・個別計量</t>
    <phoneticPr fontId="3"/>
  </si>
  <si>
    <t>3槽式・個別計量</t>
    <phoneticPr fontId="3"/>
  </si>
  <si>
    <t>湿式・ﾓｰﾀ駆動</t>
    <rPh sb="0" eb="1">
      <t>シツ</t>
    </rPh>
    <rPh sb="1" eb="2">
      <t>シキ</t>
    </rPh>
    <rPh sb="6" eb="8">
      <t>クドウ</t>
    </rPh>
    <phoneticPr fontId="3"/>
  </si>
  <si>
    <t>ﾀﾞﾝﾌﾟﾄﾗｯｸ等用・電動式</t>
    <phoneticPr fontId="3"/>
  </si>
  <si>
    <t>分岐線(固定式・片開き)</t>
    <phoneticPr fontId="3"/>
  </si>
  <si>
    <t>付属機器(ｱｰｽｵｰｶﾞ併用鋼矢板圧入機)</t>
    <phoneticPr fontId="3"/>
  </si>
  <si>
    <t>付属機器(単軸式・二軸同軸式)</t>
    <phoneticPr fontId="3"/>
  </si>
  <si>
    <t>付属機器(三軸式)</t>
    <rPh sb="5" eb="6">
      <t>サン</t>
    </rPh>
    <phoneticPr fontId="3"/>
  </si>
  <si>
    <t>付属機器(ｱｰｽｵｰｶﾞ中掘機)</t>
    <rPh sb="12" eb="13">
      <t>ホ</t>
    </rPh>
    <rPh sb="13" eb="14">
      <t>キ</t>
    </rPh>
    <rPh sb="14" eb="15">
      <t>）</t>
    </rPh>
    <phoneticPr fontId="3"/>
  </si>
  <si>
    <t>ニ軸同軸式(一体型)</t>
    <phoneticPr fontId="3"/>
  </si>
  <si>
    <t>ｱｰｽｵｰｶﾞ(油圧式)及びﾓﾝｹﾝ架装</t>
    <phoneticPr fontId="3"/>
  </si>
  <si>
    <t>ﾄﾗｯｸ(ﾄﾝﾈﾙ工事用)</t>
  </si>
  <si>
    <t>ｺﾝｸﾘｰﾄ吹付機(NATM用機械)</t>
  </si>
  <si>
    <t>試験測定機器</t>
  </si>
  <si>
    <t>分解型</t>
    <phoneticPr fontId="3"/>
  </si>
  <si>
    <t>定置型</t>
    <phoneticPr fontId="3"/>
  </si>
  <si>
    <t>ﾊﾞｯﾃﾘ駆動</t>
    <phoneticPr fontId="3"/>
  </si>
  <si>
    <t>ｹｰｼﾝｸﾞﾄﾞﾗｲﾊﾞ(ｸﾛｰﾗ式・ﾃﾞｨｰｾﾞﾙ/油圧駆動)</t>
    <phoneticPr fontId="3"/>
  </si>
  <si>
    <t>ｹｰｼﾝｸﾞﾄﾞﾗｲﾊﾞ(ｽｷｯﾄﾞ式・ﾃﾞｨｰｾﾞﾙ/油圧駆動)</t>
    <phoneticPr fontId="3"/>
  </si>
  <si>
    <t>ｹｰｼﾝｸﾞﾄﾞﾗｲﾊﾞ(ｽｷｯﾄﾞ式・電気/油圧駆動)</t>
    <phoneticPr fontId="3"/>
  </si>
  <si>
    <t>掘削機械器具</t>
    <phoneticPr fontId="3"/>
  </si>
  <si>
    <t>ｹｰｼﾝｸﾞ装置</t>
    <phoneticPr fontId="3"/>
  </si>
  <si>
    <t>ﾏﾃﾘｱﾙﾛｯｸ用騒音対策設備(Ⅱ型)</t>
    <phoneticPr fontId="3"/>
  </si>
  <si>
    <t>循環水ﾎﾟﾝﾌﾟ</t>
    <phoneticPr fontId="3"/>
  </si>
  <si>
    <t>混合ｶﾞｽ呼吸装置</t>
    <phoneticPr fontId="3"/>
  </si>
  <si>
    <t>酸素集合装置</t>
    <phoneticPr fontId="3"/>
  </si>
  <si>
    <t>酸素呼吸装置</t>
    <phoneticPr fontId="3"/>
  </si>
  <si>
    <t>ﾊﾝﾄﾞﾄﾞﾘﾙ(空圧式)</t>
    <phoneticPr fontId="3"/>
  </si>
  <si>
    <t>ﾚｯｸﾞﾄﾞﾘﾙ(空圧式)</t>
    <phoneticPr fontId="3"/>
  </si>
  <si>
    <t>ﾋﾟｯｸﾊﾝﾏ</t>
    <phoneticPr fontId="3"/>
  </si>
  <si>
    <t>ｺﾝｸﾘｰﾄﾌﾞﾚｰｶ</t>
    <phoneticPr fontId="3"/>
  </si>
  <si>
    <t>後方小旋回型</t>
    <phoneticPr fontId="3"/>
  </si>
  <si>
    <t>ｻｲﾄﾞﾀﾞﾝﾌﾟ式</t>
    <phoneticPr fontId="3"/>
  </si>
  <si>
    <t>ｸﾛｰﾗ式・ﾊﾞｯｸﾎｳ・ｺﾝﾍﾞﾔ付</t>
    <phoneticPr fontId="3"/>
  </si>
  <si>
    <t>ﾛｰﾃﾞｨﾝｸﾞｼｮﾍﾞﾙ(ｴﾝｼﾞﾝ駆動式)</t>
    <phoneticPr fontId="3"/>
  </si>
  <si>
    <t>ｺﾝﾃﾅ着脱式</t>
    <phoneticPr fontId="3"/>
  </si>
  <si>
    <t>ｺﾝﾃﾅ着脱式用ｺﾝﾃﾅ</t>
    <phoneticPr fontId="3"/>
  </si>
  <si>
    <t>ｸﾚｰﾝ装置付</t>
    <phoneticPr fontId="3"/>
  </si>
  <si>
    <t>土工用</t>
    <phoneticPr fontId="3"/>
  </si>
  <si>
    <t>振動ﾏｶﾀﾞﾑ</t>
    <phoneticPr fontId="3"/>
  </si>
  <si>
    <t>工場用</t>
    <phoneticPr fontId="3"/>
  </si>
  <si>
    <t>乳剤散布装置付ｱｽﾌｧﾙﾄﾌｨﾆｯｼｬ</t>
    <phoneticPr fontId="3"/>
  </si>
  <si>
    <t>二層式同時敷均ｱｽﾌｧﾙﾄﾌｨﾆｯｼｬ</t>
    <phoneticPr fontId="3"/>
  </si>
  <si>
    <t>自走式(ﾄﾗｯｸ架装式)</t>
    <phoneticPr fontId="3"/>
  </si>
  <si>
    <t>ｴﾝｼﾞﾝ駆動式</t>
    <phoneticPr fontId="3"/>
  </si>
  <si>
    <t>ﾛｰﾘ接続型</t>
    <phoneticPr fontId="3"/>
  </si>
  <si>
    <t>ｱｽﾌｧﾙﾄﾀﾝｸ搭載型</t>
    <phoneticPr fontId="3"/>
  </si>
  <si>
    <t>人孔外周切断機</t>
    <phoneticPr fontId="3"/>
  </si>
  <si>
    <t>ﾓｰﾀ駆動型</t>
    <phoneticPr fontId="3"/>
  </si>
  <si>
    <t>ｶﾞｿﾘﾝｴﾝｼﾞﾝ駆動</t>
    <phoneticPr fontId="3"/>
  </si>
  <si>
    <t>2級以上</t>
    <phoneticPr fontId="3"/>
  </si>
  <si>
    <t>二輪駆動</t>
    <phoneticPr fontId="3"/>
  </si>
  <si>
    <t>四輪駆動</t>
    <phoneticPr fontId="3"/>
  </si>
  <si>
    <t>肩掛式</t>
    <phoneticPr fontId="3"/>
  </si>
  <si>
    <t>細</t>
    <rPh sb="0" eb="1">
      <t>サイ</t>
    </rPh>
    <phoneticPr fontId="3"/>
  </si>
  <si>
    <t>細々</t>
    <rPh sb="0" eb="2">
      <t>サイサイ</t>
    </rPh>
    <phoneticPr fontId="3"/>
  </si>
  <si>
    <t>第1次</t>
  </si>
  <si>
    <t>最大起振力：700kN　振動周波数：20～38Hz</t>
  </si>
  <si>
    <t>形式1</t>
    <rPh sb="0" eb="2">
      <t>ケイシキ</t>
    </rPh>
    <phoneticPr fontId="3"/>
  </si>
  <si>
    <t>形式2</t>
    <rPh sb="0" eb="2">
      <t>ケイシキ</t>
    </rPh>
    <phoneticPr fontId="3"/>
  </si>
  <si>
    <t>第1次</t>
    <phoneticPr fontId="3"/>
  </si>
  <si>
    <t>超低</t>
  </si>
  <si>
    <t>超低</t>
    <rPh sb="0" eb="1">
      <t>チョウ</t>
    </rPh>
    <rPh sb="1" eb="2">
      <t>テイ</t>
    </rPh>
    <phoneticPr fontId="3"/>
  </si>
  <si>
    <t>排ｶﾞｽ振り分け</t>
    <rPh sb="0" eb="1">
      <t>ハイ</t>
    </rPh>
    <rPh sb="4" eb="5">
      <t>フ</t>
    </rPh>
    <rPh sb="6" eb="7">
      <t>ワ</t>
    </rPh>
    <phoneticPr fontId="3"/>
  </si>
  <si>
    <t>排ｶﾞｽ分類</t>
    <rPh sb="0" eb="1">
      <t>ハイ</t>
    </rPh>
    <rPh sb="4" eb="6">
      <t>ブンルイ</t>
    </rPh>
    <phoneticPr fontId="3"/>
  </si>
  <si>
    <t>騒音</t>
    <rPh sb="0" eb="2">
      <t>ソウオン</t>
    </rPh>
    <phoneticPr fontId="3"/>
  </si>
  <si>
    <t>騒音分類</t>
    <rPh sb="0" eb="2">
      <t>ソウオン</t>
    </rPh>
    <rPh sb="2" eb="4">
      <t>ブンルイ</t>
    </rPh>
    <phoneticPr fontId="3"/>
  </si>
  <si>
    <t>超低</t>
    <phoneticPr fontId="3"/>
  </si>
  <si>
    <t>分類ｺｰﾄﾞ
ｷｰﾜｰﾄﾞ1</t>
    <rPh sb="0" eb="2">
      <t>ブンルイ</t>
    </rPh>
    <phoneticPr fontId="3"/>
  </si>
  <si>
    <t>分類ｺｰﾄﾞ
ｷｰﾜｰﾄﾞ2</t>
    <rPh sb="0" eb="2">
      <t>ブンルイ</t>
    </rPh>
    <phoneticPr fontId="3"/>
  </si>
  <si>
    <t>分類ｺｰﾄﾞ
機械名_形式_排ｶﾞｽ_超低騒音_諸元</t>
    <rPh sb="0" eb="2">
      <t>ブンルイ</t>
    </rPh>
    <rPh sb="7" eb="9">
      <t>キカイ</t>
    </rPh>
    <rPh sb="9" eb="10">
      <t>メイ</t>
    </rPh>
    <rPh sb="11" eb="13">
      <t>ケイシキ</t>
    </rPh>
    <rPh sb="14" eb="15">
      <t>ハイ</t>
    </rPh>
    <rPh sb="19" eb="20">
      <t>チョウ</t>
    </rPh>
    <rPh sb="20" eb="23">
      <t>テイソウオン</t>
    </rPh>
    <rPh sb="24" eb="26">
      <t>ショゲン</t>
    </rPh>
    <phoneticPr fontId="3"/>
  </si>
  <si>
    <t>回答日</t>
    <rPh sb="0" eb="2">
      <t>カイトウ</t>
    </rPh>
    <phoneticPr fontId="3"/>
  </si>
  <si>
    <t>R01</t>
    <phoneticPr fontId="3"/>
  </si>
  <si>
    <t>①
機械名称</t>
    <rPh sb="2" eb="4">
      <t>キカイ</t>
    </rPh>
    <rPh sb="4" eb="6">
      <t>メイショウ</t>
    </rPh>
    <phoneticPr fontId="3"/>
  </si>
  <si>
    <t>令和元年度</t>
    <rPh sb="0" eb="2">
      <t>レイワ</t>
    </rPh>
    <rPh sb="2" eb="4">
      <t>ガンネン</t>
    </rPh>
    <rPh sb="4" eb="5">
      <t>ド</t>
    </rPh>
    <phoneticPr fontId="3"/>
  </si>
  <si>
    <t>令和元年度</t>
    <phoneticPr fontId="3"/>
  </si>
  <si>
    <t>令和０２年度</t>
    <phoneticPr fontId="3"/>
  </si>
  <si>
    <t>②排ｶﾞｽ対策</t>
    <rPh sb="1" eb="2">
      <t>ハイ</t>
    </rPh>
    <rPh sb="5" eb="7">
      <t>タイサク</t>
    </rPh>
    <phoneticPr fontId="3"/>
  </si>
  <si>
    <t>③騒音対策</t>
    <rPh sb="1" eb="3">
      <t>ソウオン</t>
    </rPh>
    <rPh sb="3" eb="5">
      <t>タイサク</t>
    </rPh>
    <phoneticPr fontId="3"/>
  </si>
  <si>
    <t>④</t>
    <phoneticPr fontId="3"/>
  </si>
  <si>
    <t>⑤</t>
    <rPh sb="0" eb="1">
      <t>ツリ</t>
    </rPh>
    <phoneticPr fontId="3"/>
  </si>
  <si>
    <t>規格及びメーカ名、メーカ型式名</t>
    <rPh sb="2" eb="3">
      <t>オヨ</t>
    </rPh>
    <rPh sb="7" eb="8">
      <t>ナ</t>
    </rPh>
    <rPh sb="12" eb="14">
      <t>カタシキ</t>
    </rPh>
    <rPh sb="14" eb="15">
      <t>メイ</t>
    </rPh>
    <phoneticPr fontId="3"/>
  </si>
  <si>
    <t>⑦
取得年月</t>
    <phoneticPr fontId="3"/>
  </si>
  <si>
    <t>⑧
新品中古
区分</t>
    <rPh sb="2" eb="4">
      <t>シンピン</t>
    </rPh>
    <rPh sb="4" eb="6">
      <t>チュウコ</t>
    </rPh>
    <rPh sb="7" eb="9">
      <t>クブン</t>
    </rPh>
    <phoneticPr fontId="3"/>
  </si>
  <si>
    <t>⑨
取得方法</t>
    <rPh sb="2" eb="4">
      <t>シュトク</t>
    </rPh>
    <rPh sb="4" eb="6">
      <t>ホウホウ</t>
    </rPh>
    <phoneticPr fontId="3"/>
  </si>
  <si>
    <t>⑩</t>
    <phoneticPr fontId="3"/>
  </si>
  <si>
    <t>⑫</t>
  </si>
  <si>
    <t>⑯</t>
  </si>
  <si>
    <t>⑮</t>
  </si>
  <si>
    <t>⑭</t>
  </si>
  <si>
    <t>⑬</t>
  </si>
  <si>
    <t>⑰年間維持修理費
（千円）</t>
    <phoneticPr fontId="3"/>
  </si>
  <si>
    <t>⑱</t>
    <phoneticPr fontId="3"/>
  </si>
  <si>
    <t>規格及びメーカ名、メーカ型式名</t>
    <rPh sb="0" eb="2">
      <t>キカク</t>
    </rPh>
    <rPh sb="2" eb="3">
      <t>オヨ</t>
    </rPh>
    <rPh sb="7" eb="8">
      <t>ナ</t>
    </rPh>
    <rPh sb="12" eb="14">
      <t>カタシキ</t>
    </rPh>
    <rPh sb="14" eb="15">
      <t>メイ</t>
    </rPh>
    <phoneticPr fontId="3"/>
  </si>
  <si>
    <t>⑧
取得価格
（諸税等を除く）
（千円）</t>
    <rPh sb="2" eb="4">
      <t>シュトク</t>
    </rPh>
    <rPh sb="4" eb="6">
      <t>カカク</t>
    </rPh>
    <rPh sb="8" eb="10">
      <t>ショゼイ</t>
    </rPh>
    <rPh sb="10" eb="11">
      <t>トウ</t>
    </rPh>
    <rPh sb="12" eb="13">
      <t>ノゾ</t>
    </rPh>
    <rPh sb="17" eb="19">
      <t>センエン</t>
    </rPh>
    <phoneticPr fontId="3"/>
  </si>
  <si>
    <t>⑨
処分年月</t>
    <rPh sb="2" eb="4">
      <t>ショブン</t>
    </rPh>
    <rPh sb="4" eb="5">
      <t>ネン</t>
    </rPh>
    <rPh sb="5" eb="6">
      <t>ツキ</t>
    </rPh>
    <phoneticPr fontId="3"/>
  </si>
  <si>
    <t>⑩
処分価格
（千円）</t>
    <rPh sb="2" eb="4">
      <t>ショブン</t>
    </rPh>
    <rPh sb="4" eb="6">
      <t>カカク</t>
    </rPh>
    <rPh sb="8" eb="9">
      <t>セン</t>
    </rPh>
    <rPh sb="9" eb="10">
      <t>エン</t>
    </rPh>
    <phoneticPr fontId="3"/>
  </si>
  <si>
    <t>⑪
処分方法</t>
    <rPh sb="2" eb="4">
      <t>ショブン</t>
    </rPh>
    <rPh sb="4" eb="6">
      <t>ホウホウ</t>
    </rPh>
    <phoneticPr fontId="3"/>
  </si>
  <si>
    <t>⑫
処分目的</t>
    <rPh sb="2" eb="4">
      <t>ショブン</t>
    </rPh>
    <rPh sb="4" eb="6">
      <t>モクテキ</t>
    </rPh>
    <phoneticPr fontId="3"/>
  </si>
  <si>
    <t>⑬
取得時から
処分するまでの
総運転時間
（時間）</t>
    <rPh sb="8" eb="10">
      <t>ショブン</t>
    </rPh>
    <rPh sb="16" eb="17">
      <t>ソウ</t>
    </rPh>
    <rPh sb="17" eb="19">
      <t>ウンテン</t>
    </rPh>
    <rPh sb="19" eb="21">
      <t>ジカン</t>
    </rPh>
    <rPh sb="23" eb="25">
      <t>ジカン</t>
    </rPh>
    <phoneticPr fontId="3"/>
  </si>
  <si>
    <t>⑭
取得時から
処分するまでの
累計維持修理費
（千円）</t>
    <rPh sb="2" eb="4">
      <t>シュトク</t>
    </rPh>
    <rPh sb="4" eb="5">
      <t>ジ</t>
    </rPh>
    <rPh sb="8" eb="10">
      <t>ショブン</t>
    </rPh>
    <rPh sb="16" eb="18">
      <t>ルイケイ</t>
    </rPh>
    <rPh sb="18" eb="20">
      <t>イジ</t>
    </rPh>
    <rPh sb="20" eb="23">
      <t>シュウリヒ</t>
    </rPh>
    <rPh sb="25" eb="27">
      <t>センエン</t>
    </rPh>
    <phoneticPr fontId="3"/>
  </si>
  <si>
    <t>担当部署</t>
    <rPh sb="0" eb="4">
      <t>タントウブショ</t>
    </rPh>
    <phoneticPr fontId="3"/>
  </si>
  <si>
    <r>
      <t xml:space="preserve">取得価格
</t>
    </r>
    <r>
      <rPr>
        <sz val="9"/>
        <rFont val="ＭＳ ゴシック"/>
        <family val="3"/>
        <charset val="128"/>
      </rPr>
      <t>[諸税を除く]</t>
    </r>
    <r>
      <rPr>
        <sz val="11"/>
        <rFont val="ＭＳ ゴシック"/>
        <family val="3"/>
        <charset val="128"/>
      </rPr>
      <t xml:space="preserve">
（千円）</t>
    </r>
    <rPh sb="6" eb="8">
      <t>ショゼイ</t>
    </rPh>
    <rPh sb="9" eb="10">
      <t>ノゾ</t>
    </rPh>
    <phoneticPr fontId="3"/>
  </si>
  <si>
    <t>０　：未対策
１　：国交省1次基準
２　：国交省2次基準
３　：国交省3次基準
４　：特定特殊自動車2006年基準
５　：特定特殊自動車2011年基準
６　：特定特殊自動車2014年基準
９９：その他【少数特例など】</t>
    <rPh sb="3" eb="6">
      <t>ミタイサク</t>
    </rPh>
    <rPh sb="10" eb="13">
      <t>コッコウショウ</t>
    </rPh>
    <rPh sb="14" eb="15">
      <t>ジ</t>
    </rPh>
    <rPh sb="15" eb="17">
      <t>キジュン</t>
    </rPh>
    <rPh sb="21" eb="24">
      <t>コッコウショウ</t>
    </rPh>
    <rPh sb="25" eb="26">
      <t>ジ</t>
    </rPh>
    <rPh sb="26" eb="28">
      <t>キジュン</t>
    </rPh>
    <rPh sb="32" eb="35">
      <t>コッコウショウ</t>
    </rPh>
    <rPh sb="36" eb="37">
      <t>ジ</t>
    </rPh>
    <rPh sb="37" eb="39">
      <t>キジュン</t>
    </rPh>
    <rPh sb="43" eb="45">
      <t>トクテイ</t>
    </rPh>
    <rPh sb="45" eb="47">
      <t>トクシュ</t>
    </rPh>
    <rPh sb="47" eb="50">
      <t>ジドウシャ</t>
    </rPh>
    <rPh sb="54" eb="56">
      <t>キジュン</t>
    </rPh>
    <rPh sb="56" eb="57">
      <t>）</t>
    </rPh>
    <rPh sb="71" eb="73">
      <t>キジュン</t>
    </rPh>
    <rPh sb="73" eb="74">
      <t>）</t>
    </rPh>
    <rPh sb="74" eb="75">
      <t>６</t>
    </rPh>
    <rPh sb="90" eb="91">
      <t>ネン</t>
    </rPh>
    <rPh sb="91" eb="93">
      <t>キジュン</t>
    </rPh>
    <rPh sb="99" eb="100">
      <t>タ</t>
    </rPh>
    <phoneticPr fontId="3"/>
  </si>
  <si>
    <t>(注）支出が伴った（持ち出しとなった）場合は「－」を付記</t>
    <rPh sb="1" eb="2">
      <t>チュウ</t>
    </rPh>
    <rPh sb="3" eb="5">
      <t>シシュツ</t>
    </rPh>
    <rPh sb="6" eb="7">
      <t>トモナ</t>
    </rPh>
    <rPh sb="10" eb="11">
      <t>モ</t>
    </rPh>
    <rPh sb="12" eb="13">
      <t>ダ</t>
    </rPh>
    <rPh sb="19" eb="21">
      <t>バアイ</t>
    </rPh>
    <rPh sb="26" eb="28">
      <t>フキ</t>
    </rPh>
    <phoneticPr fontId="3"/>
  </si>
  <si>
    <t>⑥Ｒ０２年度で使用機会の多かった機械と、延べ使用日数</t>
    <rPh sb="4" eb="6">
      <t>ネンド</t>
    </rPh>
    <rPh sb="7" eb="9">
      <t>シヨウ</t>
    </rPh>
    <rPh sb="9" eb="11">
      <t>キカイ</t>
    </rPh>
    <rPh sb="12" eb="13">
      <t>オオ</t>
    </rPh>
    <rPh sb="16" eb="18">
      <t>キカイ</t>
    </rPh>
    <rPh sb="20" eb="21">
      <t>ノ</t>
    </rPh>
    <rPh sb="22" eb="24">
      <t>シヨウ</t>
    </rPh>
    <rPh sb="24" eb="26">
      <t>ニッスウ</t>
    </rPh>
    <phoneticPr fontId="3"/>
  </si>
  <si>
    <t>⑦Ｒ０２年度でレンタルで調達することが多かった機械と、その理由</t>
    <rPh sb="4" eb="6">
      <t>ネンド</t>
    </rPh>
    <rPh sb="12" eb="14">
      <t>チョウタツ</t>
    </rPh>
    <rPh sb="19" eb="20">
      <t>オオ</t>
    </rPh>
    <rPh sb="23" eb="25">
      <t>キカイ</t>
    </rPh>
    <phoneticPr fontId="3"/>
  </si>
  <si>
    <t>1：新品</t>
  </si>
  <si>
    <t>1：自社購入</t>
  </si>
  <si>
    <t>1：売却</t>
  </si>
  <si>
    <t>１：　売却
２：　下取り
その他（直接入力）</t>
    <rPh sb="3" eb="5">
      <t>バイキャク</t>
    </rPh>
    <rPh sb="9" eb="11">
      <t>シタド</t>
    </rPh>
    <rPh sb="15" eb="16">
      <t>タ</t>
    </rPh>
    <rPh sb="17" eb="21">
      <t>チョクセツニュウリョク</t>
    </rPh>
    <phoneticPr fontId="3"/>
  </si>
  <si>
    <t>１：　更新（入替）
２：　資産処分
その他（直接入力）</t>
    <rPh sb="3" eb="5">
      <t>コウシン</t>
    </rPh>
    <rPh sb="6" eb="8">
      <t>イレカエ</t>
    </rPh>
    <rPh sb="13" eb="15">
      <t>シサン</t>
    </rPh>
    <rPh sb="15" eb="17">
      <t>ショブン</t>
    </rPh>
    <rPh sb="20" eb="21">
      <t>タ</t>
    </rPh>
    <rPh sb="22" eb="26">
      <t>チョクセツニュウリョク</t>
    </rPh>
    <phoneticPr fontId="3"/>
  </si>
  <si>
    <t>2：資産処分</t>
  </si>
  <si>
    <t>1：更新（入替）</t>
  </si>
  <si>
    <t>分類コード
（入力不要）</t>
    <rPh sb="0" eb="2">
      <t>ブンルイ</t>
    </rPh>
    <rPh sb="7" eb="9">
      <t>ニュウリョク</t>
    </rPh>
    <rPh sb="9" eb="11">
      <t>フヨウ</t>
    </rPh>
    <phoneticPr fontId="3"/>
  </si>
  <si>
    <t>令和０２年度</t>
    <rPh sb="0" eb="2">
      <t>レイワ</t>
    </rPh>
    <rPh sb="4" eb="6">
      <t>ネンド</t>
    </rPh>
    <phoneticPr fontId="3"/>
  </si>
  <si>
    <t>１　：自社購入
２　：ﾌｧｲﾅﾝｽﾘｰｽ
その他(譲渡、中古購入等）</t>
    <rPh sb="3" eb="5">
      <t>ジシャ</t>
    </rPh>
    <rPh sb="5" eb="7">
      <t>コウニュウ</t>
    </rPh>
    <rPh sb="23" eb="24">
      <t>タ</t>
    </rPh>
    <rPh sb="25" eb="27">
      <t>ジョウト</t>
    </rPh>
    <rPh sb="28" eb="30">
      <t>チュウコ</t>
    </rPh>
    <rPh sb="30" eb="32">
      <t>コウニュウ</t>
    </rPh>
    <rPh sb="32" eb="33">
      <t>トウ</t>
    </rPh>
    <phoneticPr fontId="3"/>
  </si>
  <si>
    <r>
      <t>諸　元</t>
    </r>
    <r>
      <rPr>
        <sz val="11"/>
        <rFont val="Segoe UI Symbol"/>
        <family val="3"/>
      </rPr>
      <t>1⃣</t>
    </r>
    <rPh sb="0" eb="1">
      <t>ショ</t>
    </rPh>
    <rPh sb="2" eb="3">
      <t>モト</t>
    </rPh>
    <phoneticPr fontId="3"/>
  </si>
  <si>
    <r>
      <t>諸　元</t>
    </r>
    <r>
      <rPr>
        <sz val="11"/>
        <rFont val="Segoe UI Symbol"/>
        <family val="3"/>
      </rPr>
      <t>2⃣</t>
    </r>
    <rPh sb="0" eb="1">
      <t>ショ</t>
    </rPh>
    <rPh sb="2" eb="3">
      <t>モト</t>
    </rPh>
    <phoneticPr fontId="3"/>
  </si>
  <si>
    <t>メーカ型式名</t>
    <rPh sb="3" eb="6">
      <t>カタシキメイ</t>
    </rPh>
    <phoneticPr fontId="3"/>
  </si>
  <si>
    <t>　　０　：未対策
　　１　：低騒音型
　　２　：超低騒音型</t>
    <rPh sb="5" eb="8">
      <t>ミタイサク</t>
    </rPh>
    <rPh sb="14" eb="17">
      <t>テイソウオン</t>
    </rPh>
    <rPh sb="17" eb="18">
      <t>カタ</t>
    </rPh>
    <rPh sb="24" eb="25">
      <t>チョウ</t>
    </rPh>
    <rPh sb="25" eb="28">
      <t>テイソウオン</t>
    </rPh>
    <rPh sb="28" eb="29">
      <t>カタ</t>
    </rPh>
    <phoneticPr fontId="3"/>
  </si>
  <si>
    <t>合計
[7＝3＋4＋5＋6]
（入力不要）</t>
    <rPh sb="0" eb="2">
      <t>ゴウケイ</t>
    </rPh>
    <rPh sb="16" eb="18">
      <t>ニュウリョク</t>
    </rPh>
    <rPh sb="18" eb="20">
      <t>フヨウ</t>
    </rPh>
    <phoneticPr fontId="3"/>
  </si>
  <si>
    <t>↓以降</t>
    <rPh sb="1" eb="3">
      <t>イコウ</t>
    </rPh>
    <phoneticPr fontId="3"/>
  </si>
  <si>
    <t>015</t>
    <phoneticPr fontId="3"/>
  </si>
  <si>
    <t>016</t>
    <phoneticPr fontId="3"/>
  </si>
  <si>
    <t>15t級(13～17t)</t>
    <phoneticPr fontId="3"/>
  </si>
  <si>
    <t>025</t>
    <phoneticPr fontId="3"/>
  </si>
  <si>
    <t>026</t>
    <phoneticPr fontId="3"/>
  </si>
  <si>
    <t>045</t>
    <phoneticPr fontId="3"/>
  </si>
  <si>
    <t>056</t>
    <phoneticPr fontId="3"/>
  </si>
  <si>
    <t>116</t>
    <phoneticPr fontId="3"/>
  </si>
  <si>
    <t>24t級(23～26t)</t>
    <rPh sb="3" eb="4">
      <t>キュウ</t>
    </rPh>
    <phoneticPr fontId="3"/>
  </si>
  <si>
    <t>28t級(27～30t)</t>
    <rPh sb="3" eb="4">
      <t>キュウ</t>
    </rPh>
    <phoneticPr fontId="3"/>
  </si>
  <si>
    <t>126</t>
    <phoneticPr fontId="3"/>
  </si>
  <si>
    <t>普通・ICT施工対応型</t>
  </si>
  <si>
    <t>湿地・ICT施工対応型</t>
  </si>
  <si>
    <t>小型ﾊﾞｯｸﾎｳ(ｸﾛｰﾗ型)</t>
    <phoneticPr fontId="3"/>
  </si>
  <si>
    <t>124</t>
    <phoneticPr fontId="3"/>
  </si>
  <si>
    <t>山積/平積：0.044/0.03m3　吊能力：0.6t</t>
  </si>
  <si>
    <t>山積/平積：0.044/0.03m3　吊能力：0.6t</t>
    <phoneticPr fontId="3"/>
  </si>
  <si>
    <t>山積/平積：0.055/0.04m3</t>
    <phoneticPr fontId="3"/>
  </si>
  <si>
    <t>山積/平積：00.055/0.04m3　吊能力：0.6t</t>
  </si>
  <si>
    <t>山積/平積：00.055/0.04m3　吊能力：0.6t</t>
    <phoneticPr fontId="3"/>
  </si>
  <si>
    <t>134</t>
    <phoneticPr fontId="3"/>
  </si>
  <si>
    <t>213</t>
    <phoneticPr fontId="3"/>
  </si>
  <si>
    <t>214</t>
    <phoneticPr fontId="3"/>
  </si>
  <si>
    <t>216</t>
    <phoneticPr fontId="3"/>
  </si>
  <si>
    <t>243</t>
    <phoneticPr fontId="3"/>
  </si>
  <si>
    <t>後方超小旋回型・ｸﾚｰﾝ機能付き</t>
    <rPh sb="6" eb="7">
      <t>ガタ</t>
    </rPh>
    <phoneticPr fontId="52"/>
  </si>
  <si>
    <t>244</t>
    <phoneticPr fontId="3"/>
  </si>
  <si>
    <t>超小旋回型・ｸﾚｰﾝ機能付き</t>
    <rPh sb="4" eb="5">
      <t>ガタ</t>
    </rPh>
    <phoneticPr fontId="52"/>
  </si>
  <si>
    <t>326</t>
    <phoneticPr fontId="3"/>
  </si>
  <si>
    <t>333</t>
    <phoneticPr fontId="3"/>
  </si>
  <si>
    <t>0202</t>
    <phoneticPr fontId="3"/>
  </si>
  <si>
    <t>0201</t>
    <phoneticPr fontId="3"/>
  </si>
  <si>
    <t>336</t>
  </si>
  <si>
    <t>336</t>
    <phoneticPr fontId="3"/>
  </si>
  <si>
    <t>343</t>
    <phoneticPr fontId="3"/>
  </si>
  <si>
    <t>344</t>
    <phoneticPr fontId="3"/>
  </si>
  <si>
    <t>後方超小旋回型・ICT施工対応型</t>
  </si>
  <si>
    <t>超小旋回型・ｸﾚｰﾝ機能付き</t>
  </si>
  <si>
    <t>後方超小旋回型・ICT施工対応型・ｸﾚｰﾝ機能付き</t>
  </si>
  <si>
    <t>844</t>
    <phoneticPr fontId="3"/>
  </si>
  <si>
    <t>846</t>
    <phoneticPr fontId="3"/>
  </si>
  <si>
    <t>115</t>
    <phoneticPr fontId="3"/>
  </si>
  <si>
    <t>山積/平積：4.5／2.9m3</t>
    <phoneticPr fontId="3"/>
  </si>
  <si>
    <t>標準型・ｸﾚｰﾝ機能付き</t>
    <rPh sb="8" eb="10">
      <t>キノウ</t>
    </rPh>
    <rPh sb="10" eb="11">
      <t>ツキ</t>
    </rPh>
    <phoneticPr fontId="52"/>
  </si>
  <si>
    <t>125</t>
    <phoneticPr fontId="3"/>
  </si>
  <si>
    <t>山積/平積：0.6／0.5m3　吊能力：2.9t</t>
  </si>
  <si>
    <t>山積/平積：0.6／0.5m3　吊能力：2.9t</t>
    <phoneticPr fontId="3"/>
  </si>
  <si>
    <t>山積/平積：0.6／0.5m3　吊能力：2.9t</t>
    <phoneticPr fontId="3"/>
  </si>
  <si>
    <t>135</t>
    <phoneticPr fontId="3"/>
  </si>
  <si>
    <t>標準型・ｸﾚｰﾝ機能付き</t>
  </si>
  <si>
    <t>後方超小旋回型・ｸﾚｰﾝ機能付き</t>
  </si>
  <si>
    <t>136</t>
    <phoneticPr fontId="3"/>
  </si>
  <si>
    <t>145</t>
    <phoneticPr fontId="3"/>
  </si>
  <si>
    <t>146</t>
    <phoneticPr fontId="3"/>
  </si>
  <si>
    <t>山積/平積：1.4／1.0m3　吊能力：2.9t</t>
    <phoneticPr fontId="3"/>
  </si>
  <si>
    <t>746</t>
    <phoneticPr fontId="3"/>
  </si>
  <si>
    <t>ﾃﾞｨｰｾﾞﾙ/電気ﾊｲﾌﾞﾘｯﾄﾞ型・ｸﾚｰﾝ機能付き</t>
    <rPh sb="8" eb="10">
      <t>デンキ</t>
    </rPh>
    <rPh sb="18" eb="19">
      <t>カタ</t>
    </rPh>
    <phoneticPr fontId="3"/>
  </si>
  <si>
    <t>山積/平積：1.4／1.0m3　吊能力：2.9t</t>
    <phoneticPr fontId="3"/>
  </si>
  <si>
    <t>標準型・ICT施工対応型・ｸﾚｰﾝ機能付き</t>
    <rPh sb="0" eb="2">
      <t>ヒョウジュン</t>
    </rPh>
    <rPh sb="2" eb="3">
      <t>カタ</t>
    </rPh>
    <rPh sb="7" eb="9">
      <t>セコウ</t>
    </rPh>
    <rPh sb="9" eb="11">
      <t>タイオウ</t>
    </rPh>
    <rPh sb="11" eb="12">
      <t>カタ</t>
    </rPh>
    <phoneticPr fontId="7"/>
  </si>
  <si>
    <t>826</t>
    <phoneticPr fontId="3"/>
  </si>
  <si>
    <t>836</t>
  </si>
  <si>
    <t>836</t>
    <phoneticPr fontId="3"/>
  </si>
  <si>
    <t>0204</t>
    <phoneticPr fontId="3"/>
  </si>
  <si>
    <t>064</t>
    <phoneticPr fontId="3"/>
  </si>
  <si>
    <t>036</t>
    <phoneticPr fontId="3"/>
  </si>
  <si>
    <t>0301</t>
    <phoneticPr fontId="3"/>
  </si>
  <si>
    <t>075</t>
    <phoneticPr fontId="3"/>
  </si>
  <si>
    <t>076</t>
    <phoneticPr fontId="3"/>
  </si>
  <si>
    <t>油圧駆動式ｳｲﾝﾁ・ﾗﾁｽｼﾞﾌﾞ型</t>
    <rPh sb="0" eb="2">
      <t>ユアツ</t>
    </rPh>
    <rPh sb="2" eb="4">
      <t>クドウ</t>
    </rPh>
    <rPh sb="4" eb="5">
      <t>シキ</t>
    </rPh>
    <rPh sb="17" eb="18">
      <t>カタ</t>
    </rPh>
    <phoneticPr fontId="7"/>
  </si>
  <si>
    <t>0308</t>
    <phoneticPr fontId="3"/>
  </si>
  <si>
    <t>0401</t>
    <phoneticPr fontId="3"/>
  </si>
  <si>
    <t>70～75t吊</t>
    <phoneticPr fontId="3"/>
  </si>
  <si>
    <t>350t吊</t>
    <phoneticPr fontId="3"/>
  </si>
  <si>
    <t>油圧駆動式ｳｲﾝﾁ・ﾀﾜｰ型</t>
    <rPh sb="0" eb="2">
      <t>ユアツ</t>
    </rPh>
    <rPh sb="2" eb="4">
      <t>クドウ</t>
    </rPh>
    <rPh sb="4" eb="5">
      <t>シキ</t>
    </rPh>
    <rPh sb="13" eb="14">
      <t>カタ</t>
    </rPh>
    <phoneticPr fontId="7"/>
  </si>
  <si>
    <t>046</t>
    <phoneticPr fontId="3"/>
  </si>
  <si>
    <t>20t吊</t>
    <phoneticPr fontId="3"/>
  </si>
  <si>
    <t>053</t>
    <phoneticPr fontId="3"/>
  </si>
  <si>
    <t>7.0t吊</t>
    <phoneticPr fontId="3"/>
  </si>
  <si>
    <t>11t吊</t>
    <phoneticPr fontId="3"/>
  </si>
  <si>
    <t>054</t>
    <phoneticPr fontId="3"/>
  </si>
  <si>
    <t>2.9t吊</t>
    <phoneticPr fontId="3"/>
  </si>
  <si>
    <t>8.0t吊</t>
    <phoneticPr fontId="3"/>
  </si>
  <si>
    <t>8.0t吊</t>
    <phoneticPr fontId="3"/>
  </si>
  <si>
    <t>016</t>
    <phoneticPr fontId="3"/>
  </si>
  <si>
    <t>0403</t>
    <phoneticPr fontId="3"/>
  </si>
  <si>
    <t>ｸﾗｲﾐﾝｸﾞ式・起伏型・高速型</t>
    <rPh sb="7" eb="8">
      <t>シキ</t>
    </rPh>
    <rPh sb="9" eb="11">
      <t>キフク</t>
    </rPh>
    <rPh sb="11" eb="12">
      <t>カタ</t>
    </rPh>
    <rPh sb="13" eb="16">
      <t>コウソクガタ</t>
    </rPh>
    <phoneticPr fontId="7"/>
  </si>
  <si>
    <t>0404</t>
    <phoneticPr fontId="3"/>
  </si>
  <si>
    <t>130</t>
    <phoneticPr fontId="3"/>
  </si>
  <si>
    <t>吊上能力：1,000t･m</t>
    <phoneticPr fontId="3"/>
  </si>
  <si>
    <t>X00</t>
  </si>
  <si>
    <t>油圧駆動式ｳｲﾝﾁ・ﾗﾁｽｼﾞﾌﾞ型</t>
  </si>
  <si>
    <t>油圧駆動式ｳｲﾝﾁ・ﾀﾜｰ型</t>
  </si>
  <si>
    <t>ﾄﾗｯｸ架装・伸縮ﾌﾞｰﾑ・ﾊﾞｽｹｯﾄ型</t>
    <rPh sb="4" eb="6">
      <t>カソウ</t>
    </rPh>
    <rPh sb="7" eb="9">
      <t>シンシュク</t>
    </rPh>
    <rPh sb="20" eb="21">
      <t>カタ</t>
    </rPh>
    <phoneticPr fontId="7"/>
  </si>
  <si>
    <t>0433</t>
    <phoneticPr fontId="3"/>
  </si>
  <si>
    <t>110</t>
    <phoneticPr fontId="3"/>
  </si>
  <si>
    <t>作業床高：25.0～27.0m　積載荷重：200kg　定員：2名</t>
  </si>
  <si>
    <t>作業床高：25.0～27.0m　積載荷重：200kg　定員：2名</t>
    <phoneticPr fontId="3"/>
  </si>
  <si>
    <t>作業床高：30.0～32.0m　積載荷重：250kg　定員：2名</t>
  </si>
  <si>
    <t>作業床高：30.0～32.0m　積載荷重：250kg　定員：2名</t>
    <phoneticPr fontId="3"/>
  </si>
  <si>
    <t>作業床高：35.0～40.0m　積載荷重：360kg　定員：2名</t>
  </si>
  <si>
    <t>作業床高：35.0～40.0m　積載荷重：360kg　定員：2名</t>
    <phoneticPr fontId="3"/>
  </si>
  <si>
    <t>ﾄﾗｯｸ架装・伸縮ﾌﾞｰﾑ・ﾊﾞｽｹｯﾄ型</t>
  </si>
  <si>
    <t>0503</t>
    <phoneticPr fontId="3"/>
  </si>
  <si>
    <t>油圧式・可変高周波型</t>
  </si>
  <si>
    <t>034</t>
    <phoneticPr fontId="3"/>
  </si>
  <si>
    <t>093</t>
  </si>
  <si>
    <t>最大起振力：929kN　振動周波数：20～60Hz</t>
  </si>
  <si>
    <t>最大起振力：929kN　振動周波数：20～60Hz</t>
    <phoneticPr fontId="3"/>
  </si>
  <si>
    <t>油圧式・可変超高周波型</t>
  </si>
  <si>
    <t>044</t>
    <phoneticPr fontId="3"/>
  </si>
  <si>
    <t>最大起振力：347kN　振動周波数：18.3～28Hz</t>
  </si>
  <si>
    <t>最大起振力：347kN　振動周波数：18.3～28Hz</t>
    <phoneticPr fontId="3"/>
  </si>
  <si>
    <t>最大起振力：473kN　振動周波数：20～60Hz</t>
    <phoneticPr fontId="3"/>
  </si>
  <si>
    <t>最大起振力：767kN　振動周波数：20～60Hz</t>
  </si>
  <si>
    <t>最大起振力：767kN　振動周波数：20～60Hz</t>
    <phoneticPr fontId="3"/>
  </si>
  <si>
    <t>0504</t>
    <phoneticPr fontId="3"/>
  </si>
  <si>
    <t>ｴﾝｼﾞﾝ式</t>
  </si>
  <si>
    <t>024</t>
    <phoneticPr fontId="3"/>
  </si>
  <si>
    <t>圧力：14.7MPa　吐出量：700ℓ/min</t>
    <phoneticPr fontId="3"/>
  </si>
  <si>
    <t>圧力：14.7MPa　吐出量：700ℓ/min</t>
    <phoneticPr fontId="3"/>
  </si>
  <si>
    <t>ｴﾝｼﾞﾝ式ﾕﾆｯﾄ</t>
  </si>
  <si>
    <t>0522</t>
    <phoneticPr fontId="3"/>
  </si>
  <si>
    <t>026</t>
    <phoneticPr fontId="3"/>
  </si>
  <si>
    <t>ｴﾝｼﾞﾝ式ﾕﾆｯﾄ(硬質地盤専用)</t>
  </si>
  <si>
    <t>036</t>
    <phoneticPr fontId="3"/>
  </si>
  <si>
    <t>油圧式杭圧入引抜機</t>
    <phoneticPr fontId="3"/>
  </si>
  <si>
    <t>〔ﾊｯﾄ形鋼矢板900mm用〕圧入/引抜力：1,000/1,100kN</t>
    <phoneticPr fontId="3"/>
  </si>
  <si>
    <t>〔ﾊｯﾄ形鋼矢板900mm用〕圧入/引抜力：800/900kN</t>
    <phoneticPr fontId="3"/>
  </si>
  <si>
    <t>〔ﾊｯﾄ形鋼矢板900mm用〕圧入/引抜力：800/900kN</t>
    <phoneticPr fontId="3"/>
  </si>
  <si>
    <t>付属機器</t>
  </si>
  <si>
    <t>0562</t>
    <phoneticPr fontId="3"/>
  </si>
  <si>
    <t>999</t>
    <phoneticPr fontId="3"/>
  </si>
  <si>
    <t>〔超高圧ﾎﾟﾝﾌﾟ〕40MPa　200ℓ/min</t>
    <phoneticPr fontId="3"/>
  </si>
  <si>
    <t>〔超高圧ﾎﾟﾝﾌﾟ〕40MPa　200ℓ/min</t>
    <phoneticPr fontId="3"/>
  </si>
  <si>
    <t>ﾎｲｰﾙ式</t>
  </si>
  <si>
    <t>0611</t>
    <phoneticPr fontId="3"/>
  </si>
  <si>
    <t>035</t>
    <phoneticPr fontId="3"/>
  </si>
  <si>
    <t>0612</t>
    <phoneticPr fontId="3"/>
  </si>
  <si>
    <t>ｶｯﾀﾍｯﾄﾞ駆動ﾓｰﾀ出力：300～350kW　掘削高：8.8m　掘削幅：8.3～8.8m</t>
    <phoneticPr fontId="3"/>
  </si>
  <si>
    <t>015</t>
    <phoneticPr fontId="3"/>
  </si>
  <si>
    <t>湿式吹付・R一体・C搭載</t>
  </si>
  <si>
    <t>0625</t>
    <phoneticPr fontId="3"/>
  </si>
  <si>
    <t>075</t>
    <phoneticPr fontId="3"/>
  </si>
  <si>
    <t>076</t>
    <phoneticPr fontId="3"/>
  </si>
  <si>
    <t>ﾌｨﾙﾀ式集塵機</t>
  </si>
  <si>
    <t>定格風量：4,500m3/min級</t>
    <phoneticPr fontId="3"/>
  </si>
  <si>
    <t>0640</t>
    <phoneticPr fontId="3"/>
  </si>
  <si>
    <t>450</t>
    <phoneticPr fontId="3"/>
  </si>
  <si>
    <t>001</t>
    <phoneticPr fontId="3"/>
  </si>
  <si>
    <t>011</t>
    <phoneticPr fontId="3"/>
  </si>
  <si>
    <t>吹付機台車</t>
    <phoneticPr fontId="3"/>
  </si>
  <si>
    <t>吹付ﾛﾎﾞｯﾄ台車</t>
    <phoneticPr fontId="3"/>
  </si>
  <si>
    <t>031</t>
    <phoneticPr fontId="3"/>
  </si>
  <si>
    <t>100</t>
    <phoneticPr fontId="3"/>
  </si>
  <si>
    <t>吹付機台車</t>
    <phoneticPr fontId="3"/>
  </si>
  <si>
    <t>吹付ﾛﾎﾞｯﾄ台車</t>
    <phoneticPr fontId="3"/>
  </si>
  <si>
    <t>【吹付機台車】</t>
    <rPh sb="4" eb="6">
      <t>ダイシャ</t>
    </rPh>
    <phoneticPr fontId="3"/>
  </si>
  <si>
    <t>〔ﾚｰﾙ式〕吹付機，急結材供給装置を含まず</t>
    <phoneticPr fontId="3"/>
  </si>
  <si>
    <t>【吹付ﾛﾎﾞｯﾄ】</t>
    <phoneticPr fontId="3"/>
  </si>
  <si>
    <t>【吹付ﾛﾎﾞｯﾄ台車】</t>
    <rPh sb="8" eb="10">
      <t>ダイシャ</t>
    </rPh>
    <phoneticPr fontId="3"/>
  </si>
  <si>
    <t>〔ﾚｰﾙ式〕吹付ﾛﾎﾞｯﾄを含まず</t>
    <phoneticPr fontId="3"/>
  </si>
  <si>
    <t>〔ﾚｰﾙ式〕吹付機，急結材供給装置を含まず</t>
    <rPh sb="4" eb="5">
      <t>シキ</t>
    </rPh>
    <phoneticPr fontId="9"/>
  </si>
  <si>
    <t>〔ﾚｰﾙ式〕吹付ﾛﾎﾞｯﾄを含まず</t>
    <rPh sb="4" eb="5">
      <t>シキ</t>
    </rPh>
    <phoneticPr fontId="9"/>
  </si>
  <si>
    <t>040</t>
    <phoneticPr fontId="3"/>
  </si>
  <si>
    <t>〔ﾊﾞｯﾁ型・定置式・一括練り混ぜﾀｲﾌﾟ〕能力：25m3/h</t>
    <rPh sb="7" eb="10">
      <t>テイチシキ</t>
    </rPh>
    <phoneticPr fontId="3"/>
  </si>
  <si>
    <t>〔ﾊﾞｯﾁ型・定置式・分割練り混ぜﾀｲﾌﾟ〕能力：25m3/h</t>
    <rPh sb="7" eb="10">
      <t>テイチシキ</t>
    </rPh>
    <phoneticPr fontId="3"/>
  </si>
  <si>
    <t>〔ﾊﾞｯﾁ型・定置式・一括練り混ぜﾀｲﾌﾟ〕能力：25m3/h</t>
    <rPh sb="7" eb="10">
      <t>テイチシキ</t>
    </rPh>
    <phoneticPr fontId="9"/>
  </si>
  <si>
    <t>〔ﾊﾞｯﾁ型・定置式・分割練り混ぜﾀｲﾌﾟ〕能力：25m3/h</t>
    <rPh sb="7" eb="10">
      <t>テイチシキ</t>
    </rPh>
    <phoneticPr fontId="9"/>
  </si>
  <si>
    <t>加圧脱水機(ﾌｨﾙﾀﾌﾟﾚｽ式)</t>
  </si>
  <si>
    <t>0665</t>
    <phoneticPr fontId="3"/>
  </si>
  <si>
    <t>038</t>
    <phoneticPr fontId="3"/>
  </si>
  <si>
    <t>ろ過面積：100～200m2</t>
  </si>
  <si>
    <t>ろ過面積：100～200m2</t>
    <phoneticPr fontId="3"/>
  </si>
  <si>
    <t>ろ過面積：200～400m2</t>
  </si>
  <si>
    <t>ろ過面積：200～400m2</t>
    <phoneticPr fontId="3"/>
  </si>
  <si>
    <t>ろ過面積：400m2以上</t>
    <rPh sb="10" eb="12">
      <t>イジョウ</t>
    </rPh>
    <phoneticPr fontId="3"/>
  </si>
  <si>
    <t>0701</t>
    <phoneticPr fontId="3"/>
  </si>
  <si>
    <t>土工用</t>
  </si>
  <si>
    <t>310</t>
    <phoneticPr fontId="3"/>
  </si>
  <si>
    <t>路床改良用</t>
  </si>
  <si>
    <t>0702</t>
    <phoneticPr fontId="3"/>
  </si>
  <si>
    <t>012</t>
    <phoneticPr fontId="3"/>
  </si>
  <si>
    <t>処理深さ×幅：1.0×2.0m</t>
    <phoneticPr fontId="3"/>
  </si>
  <si>
    <t>120</t>
    <phoneticPr fontId="3"/>
  </si>
  <si>
    <t>ﾏｶﾀﾞﾑ</t>
  </si>
  <si>
    <t>0810</t>
    <phoneticPr fontId="3"/>
  </si>
  <si>
    <t>010</t>
    <phoneticPr fontId="3"/>
  </si>
  <si>
    <t>0820</t>
    <phoneticPr fontId="3"/>
  </si>
  <si>
    <t>025</t>
    <phoneticPr fontId="3"/>
  </si>
  <si>
    <t>020</t>
    <phoneticPr fontId="3"/>
  </si>
  <si>
    <t>運転質量：13～14t</t>
    <phoneticPr fontId="3"/>
  </si>
  <si>
    <t>〔緊急ﾌﾞﾚｰｷ装備仕様〕運転質量：13～14t</t>
  </si>
  <si>
    <t>〔緊急ﾌﾞﾚｰｷ装備仕様〕運転質量：13～14t</t>
    <phoneticPr fontId="3"/>
  </si>
  <si>
    <t>運転質量：13～14t</t>
    <phoneticPr fontId="3"/>
  </si>
  <si>
    <t>振動ﾀｲﾔﾛｰﾗ</t>
  </si>
  <si>
    <t>搭乗・ﾀﾝﾃﾞﾑ式</t>
    <rPh sb="0" eb="2">
      <t>トウジョウ</t>
    </rPh>
    <rPh sb="8" eb="9">
      <t>シキ</t>
    </rPh>
    <phoneticPr fontId="7"/>
  </si>
  <si>
    <t>0841</t>
    <phoneticPr fontId="3"/>
  </si>
  <si>
    <t>216</t>
    <phoneticPr fontId="3"/>
  </si>
  <si>
    <t>搭乗・ﾀﾝﾃﾞﾑ・水平振動式</t>
    <rPh sb="0" eb="2">
      <t>トウジョウ</t>
    </rPh>
    <rPh sb="9" eb="11">
      <t>スイヘイ</t>
    </rPh>
    <rPh sb="11" eb="13">
      <t>シンドウ</t>
    </rPh>
    <rPh sb="13" eb="14">
      <t>シキ</t>
    </rPh>
    <phoneticPr fontId="7"/>
  </si>
  <si>
    <t>236</t>
    <phoneticPr fontId="3"/>
  </si>
  <si>
    <t>070</t>
    <phoneticPr fontId="3"/>
  </si>
  <si>
    <t>搭乗・ﾀﾝﾃﾞﾑ・水平振動式・ﾗﾊﾞｰﾛｰﾙ</t>
    <rPh sb="0" eb="2">
      <t>トウジョウ</t>
    </rPh>
    <rPh sb="8" eb="10">
      <t>スイヘイ</t>
    </rPh>
    <rPh sb="10" eb="12">
      <t>シンドウ</t>
    </rPh>
    <rPh sb="12" eb="13">
      <t>シキ</t>
    </rPh>
    <rPh sb="13" eb="14">
      <t>・</t>
    </rPh>
    <phoneticPr fontId="7"/>
  </si>
  <si>
    <t>運転質量：7.4t</t>
    <phoneticPr fontId="3"/>
  </si>
  <si>
    <t>搭乗・ﾀﾝﾃﾞﾑ式</t>
  </si>
  <si>
    <t>ﾎｲｰﾙ式・廃材積込装置付</t>
  </si>
  <si>
    <t>ｸﾛｰﾗ式・廃材積込装置付</t>
  </si>
  <si>
    <t>244</t>
    <phoneticPr fontId="3"/>
  </si>
  <si>
    <t>074</t>
    <phoneticPr fontId="3"/>
  </si>
  <si>
    <t>ﾌﾗｯﾄ・ｼﾝｸﾞﾙﾄﾞﾗﾑ型</t>
    <rPh sb="14" eb="15">
      <t>ガタ</t>
    </rPh>
    <phoneticPr fontId="7"/>
  </si>
  <si>
    <t>0845</t>
    <phoneticPr fontId="3"/>
  </si>
  <si>
    <t>ﾀﾞﾝﾋﾟﾝｸﾞ・ｼﾝｸﾞﾙﾄﾞﾗﾑ型</t>
    <rPh sb="18" eb="19">
      <t>ガタ</t>
    </rPh>
    <phoneticPr fontId="7"/>
  </si>
  <si>
    <t>316</t>
    <phoneticPr fontId="3"/>
  </si>
  <si>
    <t>ｸﾛｰﾗ型</t>
  </si>
  <si>
    <t>ﾌﾗｯﾄ・ｼﾝｸﾞﾙﾄﾞﾗﾑ型</t>
  </si>
  <si>
    <t>ﾀﾞﾝﾋﾟﾝｸﾞ・ｼﾝｸﾞﾙﾄﾞﾗﾑ型</t>
  </si>
  <si>
    <t>060</t>
    <phoneticPr fontId="3"/>
  </si>
  <si>
    <t>1003</t>
    <phoneticPr fontId="3"/>
  </si>
  <si>
    <t>ﾎｲｰﾙ型</t>
  </si>
  <si>
    <t>舗装幅：1.3～4.5m</t>
    <phoneticPr fontId="3"/>
  </si>
  <si>
    <t>舗装幅：1.3～4.5m</t>
    <phoneticPr fontId="3"/>
  </si>
  <si>
    <t>045</t>
    <phoneticPr fontId="3"/>
  </si>
  <si>
    <t>ｴｱｰ駆動式</t>
    <rPh sb="3" eb="5">
      <t>クドウ</t>
    </rPh>
    <rPh sb="5" eb="6">
      <t>シキ</t>
    </rPh>
    <phoneticPr fontId="3"/>
  </si>
  <si>
    <t>舗装幅：9.0m</t>
    <phoneticPr fontId="3"/>
  </si>
  <si>
    <t>1013</t>
    <phoneticPr fontId="3"/>
  </si>
  <si>
    <t>090</t>
    <phoneticPr fontId="3"/>
  </si>
  <si>
    <t>舗装幅：9.0m</t>
    <phoneticPr fontId="3"/>
  </si>
  <si>
    <t>ｴｱｰ駆動式</t>
    <phoneticPr fontId="3"/>
  </si>
  <si>
    <t>ｺﾝｸﾘｰﾄ舗装用</t>
  </si>
  <si>
    <t>1023</t>
    <phoneticPr fontId="3"/>
  </si>
  <si>
    <t>ﾌﾞﾛﾜ式</t>
  </si>
  <si>
    <t>1105</t>
    <phoneticPr fontId="3"/>
  </si>
  <si>
    <t>017</t>
    <phoneticPr fontId="3"/>
  </si>
  <si>
    <t>ﾎｯﾊﾟ容量：3.0m3　風量：10m3/min</t>
  </si>
  <si>
    <t>ﾎｯﾊﾟ容量：3.0m3　風量：10m3/min</t>
    <phoneticPr fontId="3"/>
  </si>
  <si>
    <t>ﾎｯﾊﾟ容量：8.5m3　風量：70m3/min</t>
  </si>
  <si>
    <t>ﾎｯﾊﾟ容量：8.5m3　風量：70m3/min</t>
    <phoneticPr fontId="3"/>
  </si>
  <si>
    <t>ﾎｯﾊﾟ容量：10.5m3　風量：10m3/min</t>
  </si>
  <si>
    <t>ﾎｯﾊﾟ容量：10.5m3　風量：10m3/min</t>
    <phoneticPr fontId="3"/>
  </si>
  <si>
    <t>ﾎｯﾊﾟ容量：10.5m3　風量：20m3/min</t>
  </si>
  <si>
    <t>ﾎｯﾊﾟ容量：10.5m3　風量：20m3/min</t>
    <phoneticPr fontId="3"/>
  </si>
  <si>
    <t>ﾎｯﾊﾟ容量：9.5m3　風量：50m3/min</t>
  </si>
  <si>
    <t>ﾎｯﾊﾟ容量：9.5m3　風量：50m3/min</t>
    <phoneticPr fontId="3"/>
  </si>
  <si>
    <t>高圧水洗浄式</t>
  </si>
  <si>
    <t>ﾀﾝｸ容量：2.4m3　圧力：14MPa</t>
    <phoneticPr fontId="3"/>
  </si>
  <si>
    <t>1106</t>
    <phoneticPr fontId="3"/>
  </si>
  <si>
    <t>014</t>
    <phoneticPr fontId="3"/>
  </si>
  <si>
    <t>1131</t>
    <phoneticPr fontId="3"/>
  </si>
  <si>
    <t>153</t>
    <phoneticPr fontId="3"/>
  </si>
  <si>
    <t>154</t>
    <phoneticPr fontId="3"/>
  </si>
  <si>
    <t>200</t>
    <phoneticPr fontId="3"/>
  </si>
  <si>
    <t>156</t>
    <phoneticPr fontId="3"/>
  </si>
  <si>
    <t>254</t>
  </si>
  <si>
    <t>254</t>
    <phoneticPr fontId="3"/>
  </si>
  <si>
    <t>間接加熱式</t>
  </si>
  <si>
    <t>1134</t>
    <phoneticPr fontId="3"/>
  </si>
  <si>
    <t>発熱量：100万kJ/h</t>
    <phoneticPr fontId="3"/>
  </si>
  <si>
    <t>発熱量：100万kJ/h</t>
    <phoneticPr fontId="3"/>
  </si>
  <si>
    <t>可搬式・ｴﾝｼﾞﾝ駆動・ｽｸﾘｭ型</t>
  </si>
  <si>
    <t>1201</t>
    <phoneticPr fontId="3"/>
  </si>
  <si>
    <t>ｱﾌﾀｰｸｰﾗｰ仕様</t>
  </si>
  <si>
    <t>吐出量：2.5～2.8m3/min　吐出圧力：1.03MPa</t>
  </si>
  <si>
    <t>吐出量：2.5～2.8m3/min　吐出圧力：1.03MPa</t>
    <phoneticPr fontId="3"/>
  </si>
  <si>
    <t>吐出量：3.5～3.7m3/min　吐出圧力：1.03MPa</t>
  </si>
  <si>
    <t>吐出量：3.5～3.7m3/min　吐出圧力：1.03MPa</t>
    <phoneticPr fontId="3"/>
  </si>
  <si>
    <t>吐出量：4.0～5.0m3/min　吐出圧力：0.7MPa</t>
  </si>
  <si>
    <t>吐出量：4.0～5.0m3/min　吐出圧力：0.7MPa</t>
    <phoneticPr fontId="3"/>
  </si>
  <si>
    <t>吐出量：7.5～7.8m3/min　吐出圧力：1.7MPa</t>
    <phoneticPr fontId="3"/>
  </si>
  <si>
    <t>吐出量：7.5～7.8m3/min　吐出圧力：1.7MPa</t>
    <phoneticPr fontId="3"/>
  </si>
  <si>
    <t>吐出量：8.1～9.1m3/min　吐出圧力：1.03MPa</t>
  </si>
  <si>
    <t>吐出量：8.1～9.1m3/min　吐出圧力：1.03MPa</t>
    <phoneticPr fontId="3"/>
  </si>
  <si>
    <t>可変風量型ﾌﾞﾛﾜ</t>
  </si>
  <si>
    <t>1202</t>
    <phoneticPr fontId="3"/>
  </si>
  <si>
    <t>028</t>
    <phoneticPr fontId="3"/>
  </si>
  <si>
    <t>吐出量：150m3/min</t>
    <phoneticPr fontId="3"/>
  </si>
  <si>
    <t>吐出量：200m3/min</t>
    <phoneticPr fontId="3"/>
  </si>
  <si>
    <t>ﾀｰﾎﾞ遠心式</t>
  </si>
  <si>
    <t>1203</t>
    <phoneticPr fontId="3"/>
  </si>
  <si>
    <t>風量：280m3/min　機関出力：75kW</t>
    <rPh sb="13" eb="17">
      <t>キカンシュツリョク</t>
    </rPh>
    <phoneticPr fontId="3"/>
  </si>
  <si>
    <t>風量：280m3/min　機関出力：55kW</t>
    <rPh sb="13" eb="17">
      <t>キカンシュツリョク</t>
    </rPh>
    <phoneticPr fontId="3"/>
  </si>
  <si>
    <t>風量：280m3/min　機関出力：110kW</t>
    <rPh sb="13" eb="17">
      <t>キカンシュツリョク</t>
    </rPh>
    <phoneticPr fontId="3"/>
  </si>
  <si>
    <t>風量：280m3/min　機関出力：160kW</t>
    <rPh sb="13" eb="17">
      <t>キカンシュツリョク</t>
    </rPh>
    <phoneticPr fontId="3"/>
  </si>
  <si>
    <t>反転軸流式・可変風量型(ｻｲﾚﾝｻ型)</t>
  </si>
  <si>
    <t>風量：4,000m3/min　風圧：4.9kPa</t>
  </si>
  <si>
    <t>風量：4,000m3/min　風圧：4.9kPa</t>
    <phoneticPr fontId="3"/>
  </si>
  <si>
    <t>1204</t>
    <phoneticPr fontId="3"/>
  </si>
  <si>
    <t>255</t>
    <phoneticPr fontId="3"/>
  </si>
  <si>
    <t>400</t>
    <phoneticPr fontId="3"/>
  </si>
  <si>
    <t>追加候補</t>
    <rPh sb="0" eb="2">
      <t>ツイカ</t>
    </rPh>
    <rPh sb="2" eb="4">
      <t>コウホ</t>
    </rPh>
    <phoneticPr fontId="3"/>
  </si>
  <si>
    <t>さく岩機</t>
    <rPh sb="2" eb="3">
      <t>イワ</t>
    </rPh>
    <rPh sb="3" eb="4">
      <t>キ</t>
    </rPh>
    <phoneticPr fontId="3"/>
  </si>
  <si>
    <t>例</t>
    <rPh sb="0" eb="1">
      <t>レイ</t>
    </rPh>
    <phoneticPr fontId="3"/>
  </si>
  <si>
    <t>0603</t>
    <phoneticPr fontId="3"/>
  </si>
  <si>
    <t>―</t>
    <phoneticPr fontId="3"/>
  </si>
  <si>
    <t>0.02</t>
    <phoneticPr fontId="3"/>
  </si>
  <si>
    <t>○○機械</t>
    <rPh sb="2" eb="4">
      <t>キカイ</t>
    </rPh>
    <phoneticPr fontId="3"/>
  </si>
  <si>
    <t>ﾚｯｸﾞﾄﾞﾘﾙ(空圧式)</t>
  </si>
  <si>
    <t>027</t>
    <phoneticPr fontId="3"/>
  </si>
  <si>
    <t>030</t>
    <phoneticPr fontId="3"/>
  </si>
  <si>
    <t>001</t>
    <phoneticPr fontId="3"/>
  </si>
  <si>
    <t>EP-30</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</si>
</sst>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Red]\(0\)"/>
    <numFmt numFmtId="177" formatCode="m&quot;月&quot;d&quot;日&quot;;@"/>
    <numFmt numFmtId="178" formatCode="000"/>
  </numFmts>
  <fonts count="7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9"/>
      <name val="ＭＳ Ｐゴシック"/>
      <family val="3"/>
      <charset val="128"/>
    </font>
    <font>
      <sz val="10"/>
      <name val="ＭＳ Ｐゴシック"/>
      <family val="3"/>
      <charset val="128"/>
    </font>
    <font>
      <b/>
      <sz val="16"/>
      <name val="ＭＳ ゴシック"/>
      <family val="3"/>
      <charset val="128"/>
    </font>
    <font>
      <b/>
      <sz val="11"/>
      <name val="ＭＳ ゴシック"/>
      <family val="3"/>
      <charset val="128"/>
    </font>
    <font>
      <sz val="11"/>
      <color indexed="12"/>
      <name val="ＭＳ Ｐゴシック"/>
      <family val="3"/>
      <charset val="128"/>
    </font>
    <font>
      <b/>
      <sz val="14"/>
      <name val="ＭＳ Ｐゴシック"/>
      <family val="3"/>
      <charset val="128"/>
    </font>
    <font>
      <sz val="11"/>
      <color indexed="39"/>
      <name val="ＭＳ Ｐゴシック"/>
      <family val="3"/>
      <charset val="128"/>
    </font>
    <font>
      <sz val="11"/>
      <color indexed="10"/>
      <name val="ＭＳ Ｐゴシック"/>
      <family val="3"/>
      <charset val="128"/>
    </font>
    <font>
      <sz val="11"/>
      <color indexed="8"/>
      <name val="ＭＳ Ｐゴシック"/>
      <family val="3"/>
      <charset val="128"/>
    </font>
    <font>
      <sz val="10"/>
      <color indexed="12"/>
      <name val="ＭＳ Ｐゴシック"/>
      <family val="3"/>
      <charset val="128"/>
    </font>
    <font>
      <u/>
      <sz val="11"/>
      <color indexed="36"/>
      <name val="ＭＳ Ｐゴシック"/>
      <family val="3"/>
      <charset val="128"/>
    </font>
    <font>
      <b/>
      <sz val="9"/>
      <name val="ＭＳ Ｐゴシック"/>
      <family val="3"/>
      <charset val="128"/>
    </font>
    <font>
      <sz val="9"/>
      <name val="ＭＳ ゴシック"/>
      <family val="3"/>
      <charset val="128"/>
    </font>
    <font>
      <sz val="6"/>
      <color indexed="48"/>
      <name val="ＭＳ Ｐゴシック"/>
      <family val="3"/>
      <charset val="128"/>
    </font>
    <font>
      <sz val="11"/>
      <color indexed="12"/>
      <name val="MS P ゴシック"/>
      <family val="3"/>
      <charset val="128"/>
    </font>
    <font>
      <sz val="9"/>
      <color indexed="10"/>
      <name val="ＭＳ Ｐゴシック"/>
      <family val="3"/>
      <charset val="128"/>
    </font>
    <font>
      <sz val="9"/>
      <color indexed="81"/>
      <name val="MS P ゴシック"/>
      <family val="3"/>
      <charset val="128"/>
    </font>
    <font>
      <b/>
      <sz val="9"/>
      <color indexed="81"/>
      <name val="MS P ゴシック"/>
      <family val="3"/>
      <charset val="128"/>
    </font>
    <font>
      <sz val="11"/>
      <color theme="1"/>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1"/>
      <color rgb="FFFF0000"/>
      <name val="ＭＳ ゴシック"/>
      <family val="3"/>
      <charset val="128"/>
    </font>
    <font>
      <sz val="11"/>
      <name val="ＭＳ Ｐゴシック"/>
      <family val="3"/>
      <charset val="128"/>
      <scheme val="minor"/>
    </font>
    <font>
      <sz val="9"/>
      <name val="ＭＳ Ｐゴシック"/>
      <family val="3"/>
      <charset val="128"/>
      <scheme val="minor"/>
    </font>
    <font>
      <sz val="10"/>
      <name val="ＭＳ Ｐゴシック"/>
      <family val="3"/>
      <charset val="128"/>
      <scheme val="minor"/>
    </font>
    <font>
      <sz val="11"/>
      <color rgb="FFFF0000"/>
      <name val="ＭＳ Ｐゴシック"/>
      <family val="3"/>
      <charset val="128"/>
    </font>
    <font>
      <b/>
      <sz val="16"/>
      <name val="ＭＳ Ｐゴシック"/>
      <family val="3"/>
      <charset val="128"/>
      <scheme val="major"/>
    </font>
    <font>
      <sz val="11"/>
      <name val="ＭＳ Ｐゴシック"/>
      <family val="3"/>
      <charset val="128"/>
      <scheme val="major"/>
    </font>
    <font>
      <b/>
      <sz val="11"/>
      <name val="ＭＳ Ｐゴシック"/>
      <family val="3"/>
      <charset val="128"/>
      <scheme val="major"/>
    </font>
    <font>
      <sz val="8"/>
      <name val="ＭＳ Ｐゴシック"/>
      <family val="3"/>
      <charset val="128"/>
      <scheme val="minor"/>
    </font>
    <font>
      <sz val="10"/>
      <color rgb="FFFF0000"/>
      <name val="ＭＳ ゴシック"/>
      <family val="3"/>
      <charset val="128"/>
    </font>
    <font>
      <sz val="11"/>
      <color theme="1"/>
      <name val="ＭＳ Ｐゴシック"/>
      <family val="3"/>
      <charset val="128"/>
      <scheme val="major"/>
    </font>
    <font>
      <b/>
      <sz val="11"/>
      <color theme="1"/>
      <name val="ＭＳ Ｐゴシック"/>
      <family val="3"/>
      <charset val="128"/>
      <scheme val="major"/>
    </font>
    <font>
      <sz val="9"/>
      <color rgb="FF3333FF"/>
      <name val="ＭＳ Ｐゴシック"/>
      <family val="3"/>
      <charset val="128"/>
    </font>
    <font>
      <b/>
      <sz val="12"/>
      <color rgb="FF3333FF"/>
      <name val="ＭＳ Ｐゴシック"/>
      <family val="3"/>
      <charset val="128"/>
    </font>
    <font>
      <sz val="9"/>
      <color rgb="FFFF0000"/>
      <name val="ＭＳ Ｐゴシック"/>
      <family val="3"/>
      <charset val="128"/>
    </font>
    <font>
      <sz val="11"/>
      <color rgb="FF3333FF"/>
      <name val="ＭＳ ゴシック"/>
      <family val="3"/>
      <charset val="128"/>
    </font>
    <font>
      <sz val="11"/>
      <color rgb="FF3333FF"/>
      <name val="ＭＳ Ｐゴシック"/>
      <family val="3"/>
      <charset val="128"/>
    </font>
    <font>
      <sz val="9"/>
      <color theme="1"/>
      <name val="ＭＳ Ｐゴシック"/>
      <family val="3"/>
      <charset val="128"/>
      <scheme val="major"/>
    </font>
    <font>
      <b/>
      <sz val="14"/>
      <color theme="4"/>
      <name val="ＭＳ Ｐゴシック"/>
      <family val="3"/>
      <charset val="128"/>
      <scheme val="major"/>
    </font>
    <font>
      <b/>
      <sz val="16"/>
      <color theme="4"/>
      <name val="HGS創英角ｺﾞｼｯｸUB"/>
      <family val="3"/>
      <charset val="128"/>
    </font>
    <font>
      <sz val="9"/>
      <color theme="0" tint="-0.14999847407452621"/>
      <name val="ＭＳ Ｐゴシック"/>
      <family val="3"/>
      <charset val="128"/>
    </font>
    <font>
      <sz val="9"/>
      <color theme="4"/>
      <name val="ＭＳ Ｐゴシック"/>
      <family val="3"/>
      <charset val="128"/>
    </font>
    <font>
      <sz val="9"/>
      <color rgb="FFFFFF00"/>
      <name val="ＭＳ Ｐゴシック"/>
      <family val="3"/>
      <charset val="128"/>
    </font>
    <font>
      <sz val="9"/>
      <color theme="1"/>
      <name val="ＭＳ Ｐゴシック"/>
      <family val="3"/>
      <charset val="128"/>
    </font>
    <font>
      <sz val="9"/>
      <color theme="0" tint="-0.34998626667073579"/>
      <name val="ＭＳ Ｐゴシック"/>
      <family val="3"/>
      <charset val="128"/>
    </font>
    <font>
      <sz val="9"/>
      <color theme="9" tint="-0.249977111117893"/>
      <name val="ＭＳ Ｐゴシック"/>
      <family val="3"/>
      <charset val="128"/>
    </font>
    <font>
      <sz val="9"/>
      <color rgb="FFC00000"/>
      <name val="ＭＳ Ｐゴシック"/>
      <family val="3"/>
      <charset val="128"/>
    </font>
    <font>
      <b/>
      <sz val="14"/>
      <name val="ＭＳ Ｐゴシック"/>
      <family val="3"/>
      <charset val="128"/>
      <scheme val="major"/>
    </font>
    <font>
      <b/>
      <sz val="11"/>
      <name val="ＭＳ Ｐゴシック"/>
      <family val="3"/>
      <charset val="128"/>
      <scheme val="minor"/>
    </font>
    <font>
      <u/>
      <sz val="15"/>
      <color theme="1"/>
      <name val="ＭＳ Ｐゴシック"/>
      <family val="3"/>
      <charset val="128"/>
      <scheme val="major"/>
    </font>
    <font>
      <sz val="12"/>
      <color theme="1"/>
      <name val="ＭＳ Ｐ明朝"/>
      <family val="1"/>
      <charset val="128"/>
    </font>
    <font>
      <b/>
      <sz val="10"/>
      <name val="ＭＳ Ｐゴシック"/>
      <family val="3"/>
      <charset val="128"/>
    </font>
    <font>
      <sz val="9"/>
      <color theme="9" tint="-0.499984740745262"/>
      <name val="ＭＳ Ｐゴシック"/>
      <family val="3"/>
      <charset val="128"/>
    </font>
    <font>
      <b/>
      <sz val="8"/>
      <color rgb="FFFF0000"/>
      <name val="ＭＳ Ｐゴシック"/>
      <family val="3"/>
      <charset val="128"/>
    </font>
    <font>
      <b/>
      <sz val="8"/>
      <color theme="9" tint="-0.499984740745262"/>
      <name val="ＭＳ Ｐゴシック"/>
      <family val="3"/>
      <charset val="128"/>
    </font>
    <font>
      <b/>
      <sz val="11"/>
      <color rgb="FFFF0000"/>
      <name val="ＭＳ ゴシック"/>
      <family val="3"/>
      <charset val="128"/>
    </font>
    <font>
      <b/>
      <sz val="11"/>
      <color rgb="FF00B050"/>
      <name val="ＭＳ ゴシック"/>
      <family val="3"/>
      <charset val="128"/>
    </font>
    <font>
      <b/>
      <sz val="11"/>
      <color theme="5" tint="-0.499984740745262"/>
      <name val="ＭＳ ゴシック"/>
      <family val="3"/>
      <charset val="128"/>
    </font>
    <font>
      <sz val="11"/>
      <color rgb="FF0000FF"/>
      <name val="ＭＳ ゴシック"/>
      <family val="3"/>
      <charset val="128"/>
    </font>
    <font>
      <u/>
      <sz val="11"/>
      <color indexed="10"/>
      <name val="ＭＳ Ｐゴシック"/>
      <family val="3"/>
      <charset val="128"/>
    </font>
    <font>
      <sz val="11"/>
      <name val="Segoe UI Symbol"/>
      <family val="3"/>
    </font>
    <font>
      <u/>
      <sz val="11"/>
      <color indexed="39"/>
      <name val="ＭＳ Ｐゴシック"/>
      <family val="3"/>
      <charset val="128"/>
    </font>
    <font>
      <u/>
      <sz val="11"/>
      <color indexed="12"/>
      <name val="MS P ゴシック"/>
      <family val="3"/>
      <charset val="128"/>
    </font>
    <font>
      <u/>
      <sz val="11"/>
      <color indexed="12"/>
      <name val="ＭＳ Ｐゴシック"/>
      <family val="3"/>
      <charset val="128"/>
    </font>
    <font>
      <sz val="8"/>
      <color rgb="FF0000FF"/>
      <name val="ＭＳ Ｐゴシック"/>
      <family val="3"/>
      <charset val="128"/>
    </font>
    <font>
      <sz val="10"/>
      <color theme="9" tint="-0.499984740745262"/>
      <name val="ＭＳ Ｐゴシック"/>
      <family val="3"/>
      <charset val="128"/>
    </font>
    <font>
      <b/>
      <sz val="10"/>
      <color theme="9" tint="-0.499984740745262"/>
      <name val="ＭＳ Ｐゴシック"/>
      <family val="3"/>
      <charset val="128"/>
    </font>
  </fonts>
  <fills count="25">
    <fill>
      <patternFill patternType="none"/>
    </fill>
    <fill>
      <patternFill patternType="gray125"/>
    </fill>
    <fill>
      <patternFill patternType="solid">
        <fgColor indexed="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D8E4BC"/>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8" tint="0.59999389629810485"/>
        <bgColor indexed="64"/>
      </patternFill>
    </fill>
  </fills>
  <borders count="358">
    <border>
      <left/>
      <right/>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dotted">
        <color indexed="64"/>
      </right>
      <top/>
      <bottom style="medium">
        <color indexed="64"/>
      </bottom>
      <diagonal/>
    </border>
    <border>
      <left style="dotted">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thin">
        <color indexed="64"/>
      </top>
      <bottom style="double">
        <color indexed="64"/>
      </bottom>
      <diagonal/>
    </border>
    <border>
      <left style="dashed">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ashed">
        <color indexed="64"/>
      </right>
      <top/>
      <bottom/>
      <diagonal/>
    </border>
    <border>
      <left style="dashed">
        <color indexed="64"/>
      </left>
      <right/>
      <top/>
      <bottom/>
      <diagonal/>
    </border>
    <border>
      <left style="medium">
        <color indexed="64"/>
      </left>
      <right style="dashed">
        <color indexed="64"/>
      </right>
      <top/>
      <bottom/>
      <diagonal/>
    </border>
    <border>
      <left style="dashed">
        <color indexed="64"/>
      </left>
      <right style="thin">
        <color indexed="64"/>
      </right>
      <top/>
      <bottom/>
      <diagonal/>
    </border>
    <border>
      <left style="thin">
        <color indexed="64"/>
      </left>
      <right/>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dashed">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dashed">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thin">
        <color indexed="64"/>
      </left>
      <right style="dashed">
        <color indexed="64"/>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dashed">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dotted">
        <color indexed="64"/>
      </left>
      <right style="thin">
        <color indexed="64"/>
      </right>
      <top style="thin">
        <color indexed="64"/>
      </top>
      <bottom style="double">
        <color indexed="64"/>
      </bottom>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left style="medium">
        <color indexed="64"/>
      </left>
      <right style="dotted">
        <color indexed="64"/>
      </right>
      <top style="thin">
        <color indexed="64"/>
      </top>
      <bottom style="double">
        <color indexed="64"/>
      </bottom>
      <diagonal/>
    </border>
    <border>
      <left style="medium">
        <color indexed="64"/>
      </left>
      <right style="dotted">
        <color indexed="64"/>
      </right>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ashed">
        <color indexed="64"/>
      </right>
      <top/>
      <bottom style="thin">
        <color indexed="64"/>
      </bottom>
      <diagonal/>
    </border>
    <border>
      <left/>
      <right/>
      <top/>
      <bottom style="medium">
        <color indexed="64"/>
      </bottom>
      <diagonal/>
    </border>
    <border>
      <left/>
      <right/>
      <top style="thin">
        <color indexed="64"/>
      </top>
      <bottom/>
      <diagonal/>
    </border>
    <border>
      <left/>
      <right/>
      <top style="double">
        <color indexed="64"/>
      </top>
      <bottom style="thin">
        <color indexed="64"/>
      </bottom>
      <diagonal/>
    </border>
    <border>
      <left/>
      <right/>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ashed">
        <color indexed="64"/>
      </right>
      <top/>
      <bottom style="medium">
        <color indexed="64"/>
      </bottom>
      <diagonal/>
    </border>
    <border>
      <left style="dotted">
        <color indexed="64"/>
      </left>
      <right style="thin">
        <color indexed="64"/>
      </right>
      <top style="double">
        <color indexed="64"/>
      </top>
      <bottom/>
      <diagonal/>
    </border>
    <border>
      <left style="medium">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top/>
      <bottom style="hair">
        <color indexed="64"/>
      </bottom>
      <diagonal/>
    </border>
    <border>
      <left style="dotted">
        <color indexed="64"/>
      </left>
      <right style="dotted">
        <color indexed="64"/>
      </right>
      <top style="double">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style="medium">
        <color indexed="64"/>
      </right>
      <top/>
      <bottom style="hair">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style="hair">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medium">
        <color indexed="64"/>
      </bottom>
      <diagonal/>
    </border>
    <border>
      <left/>
      <right/>
      <top/>
      <bottom style="hair">
        <color indexed="64"/>
      </bottom>
      <diagonal/>
    </border>
    <border>
      <left style="medium">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medium">
        <color indexed="64"/>
      </left>
      <right style="dotted">
        <color indexed="64"/>
      </right>
      <top/>
      <bottom style="thin">
        <color indexed="64"/>
      </bottom>
      <diagonal/>
    </border>
    <border>
      <left style="thin">
        <color indexed="64"/>
      </left>
      <right style="dotted">
        <color indexed="64"/>
      </right>
      <top/>
      <bottom style="thin">
        <color indexed="64"/>
      </bottom>
      <diagonal/>
    </border>
    <border>
      <left style="medium">
        <color indexed="64"/>
      </left>
      <right style="thin">
        <color indexed="64"/>
      </right>
      <top style="double">
        <color indexed="64"/>
      </top>
      <bottom/>
      <diagonal/>
    </border>
    <border>
      <left style="thin">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double">
        <color indexed="64"/>
      </top>
      <bottom style="thin">
        <color indexed="64"/>
      </bottom>
      <diagonal/>
    </border>
    <border>
      <left style="thin">
        <color indexed="64"/>
      </left>
      <right/>
      <top style="double">
        <color indexed="64"/>
      </top>
      <bottom/>
      <diagonal/>
    </border>
    <border>
      <left style="thin">
        <color indexed="64"/>
      </left>
      <right style="medium">
        <color indexed="64"/>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diagonalDown="1">
      <left style="thin">
        <color indexed="64"/>
      </left>
      <right style="thin">
        <color indexed="64"/>
      </right>
      <top style="medium">
        <color indexed="64"/>
      </top>
      <bottom style="thin">
        <color indexed="64"/>
      </bottom>
      <diagonal style="hair">
        <color indexed="64"/>
      </diagonal>
    </border>
    <border>
      <left style="medium">
        <color indexed="64"/>
      </left>
      <right style="medium">
        <color indexed="64"/>
      </right>
      <top style="medium">
        <color indexed="64"/>
      </top>
      <bottom style="thin">
        <color indexed="64"/>
      </bottom>
      <diagonal/>
    </border>
    <border>
      <left style="dashed">
        <color indexed="64"/>
      </left>
      <right/>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dashed">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right style="thin">
        <color indexed="64"/>
      </right>
      <top/>
      <bottom style="hair">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medium">
        <color indexed="64"/>
      </left>
      <right/>
      <top style="medium">
        <color indexed="64"/>
      </top>
      <bottom/>
      <diagonal/>
    </border>
    <border>
      <left/>
      <right style="medium">
        <color indexed="64"/>
      </right>
      <top style="thin">
        <color indexed="64"/>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4506668294322"/>
      </right>
      <top style="thin">
        <color theme="3" tint="0.39991454817346722"/>
      </top>
      <bottom style="thin">
        <color theme="3" tint="0.39991454817346722"/>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thin">
        <color theme="3" tint="0.39991454817346722"/>
      </left>
      <right style="thin">
        <color theme="3" tint="0.39991454817346722"/>
      </right>
      <top style="thin">
        <color theme="3" tint="0.39994506668294322"/>
      </top>
      <bottom style="thin">
        <color theme="3" tint="0.39991454817346722"/>
      </bottom>
      <diagonal/>
    </border>
    <border>
      <left style="thin">
        <color theme="3" tint="0.39960936307870726"/>
      </left>
      <right style="thin">
        <color theme="3" tint="0.39957884456923126"/>
      </right>
      <top style="thin">
        <color theme="3" tint="0.39957884456923126"/>
      </top>
      <bottom style="thin">
        <color theme="3" tint="0.39957884456923126"/>
      </bottom>
      <diagonal/>
    </border>
    <border>
      <left style="thin">
        <color theme="3" tint="0.39957884456923126"/>
      </left>
      <right style="thin">
        <color theme="3" tint="0.39957884456923126"/>
      </right>
      <top style="thin">
        <color theme="3" tint="0.39957884456923126"/>
      </top>
      <bottom style="thin">
        <color theme="3" tint="0.39957884456923126"/>
      </bottom>
      <diagonal/>
    </border>
    <border>
      <left style="thin">
        <color theme="3" tint="0.39957884456923126"/>
      </left>
      <right style="thin">
        <color theme="3" tint="0.39954832605975527"/>
      </right>
      <top style="thin">
        <color theme="3" tint="0.39954832605975527"/>
      </top>
      <bottom style="thin">
        <color theme="3" tint="0.39954832605975527"/>
      </bottom>
      <diagonal/>
    </border>
    <border>
      <left style="thin">
        <color theme="3" tint="0.39954832605975527"/>
      </left>
      <right style="thin">
        <color theme="3" tint="0.39954832605975527"/>
      </right>
      <top style="thin">
        <color theme="3" tint="0.39954832605975527"/>
      </top>
      <bottom style="thin">
        <color theme="3" tint="0.39954832605975527"/>
      </bottom>
      <diagonal/>
    </border>
    <border>
      <left style="thin">
        <color theme="3" tint="0.39954832605975527"/>
      </left>
      <right style="thin">
        <color theme="3" tint="0.39951780755027927"/>
      </right>
      <top style="thin">
        <color theme="3" tint="0.39951780755027927"/>
      </top>
      <bottom style="thin">
        <color theme="3" tint="0.39951780755027927"/>
      </bottom>
      <diagonal/>
    </border>
    <border>
      <left style="thin">
        <color theme="3" tint="0.39951780755027927"/>
      </left>
      <right style="thin">
        <color theme="3" tint="0.39951780755027927"/>
      </right>
      <top style="thin">
        <color theme="3" tint="0.39951780755027927"/>
      </top>
      <bottom style="thin">
        <color theme="3" tint="0.39951780755027927"/>
      </bottom>
      <diagonal/>
    </border>
    <border>
      <left style="thin">
        <color theme="3" tint="0.39951780755027927"/>
      </left>
      <right style="thin">
        <color theme="3" tint="0.39948728904080327"/>
      </right>
      <top style="thin">
        <color theme="3" tint="0.39948728904080327"/>
      </top>
      <bottom style="thin">
        <color theme="3" tint="0.39948728904080327"/>
      </bottom>
      <diagonal/>
    </border>
    <border>
      <left style="thin">
        <color theme="3" tint="0.39948728904080327"/>
      </left>
      <right style="thin">
        <color theme="3" tint="0.39948728904080327"/>
      </right>
      <top style="thin">
        <color theme="3" tint="0.39948728904080327"/>
      </top>
      <bottom style="thin">
        <color theme="3" tint="0.39948728904080327"/>
      </bottom>
      <diagonal/>
    </border>
    <border>
      <left style="thin">
        <color theme="3" tint="0.39948728904080327"/>
      </left>
      <right style="thin">
        <color theme="3" tint="0.39945677053132728"/>
      </right>
      <top style="thin">
        <color theme="3" tint="0.39945677053132728"/>
      </top>
      <bottom style="thin">
        <color theme="3" tint="0.39945677053132728"/>
      </bottom>
      <diagonal/>
    </border>
    <border>
      <left style="thin">
        <color theme="3" tint="0.39945677053132728"/>
      </left>
      <right style="thin">
        <color theme="3" tint="0.39945677053132728"/>
      </right>
      <top style="thin">
        <color theme="3" tint="0.39945677053132728"/>
      </top>
      <bottom style="thin">
        <color theme="3" tint="0.39945677053132728"/>
      </bottom>
      <diagonal/>
    </border>
    <border>
      <left style="thin">
        <color theme="3" tint="0.39994506668294322"/>
      </left>
      <right style="thin">
        <color theme="3" tint="0.39991454817346722"/>
      </right>
      <top style="thin">
        <color theme="3" tint="0.39994506668294322"/>
      </top>
      <bottom style="thin">
        <color theme="3" tint="0.39994506668294322"/>
      </bottom>
      <diagonal/>
    </border>
    <border>
      <left/>
      <right style="thin">
        <color theme="3" tint="0.39994506668294322"/>
      </right>
      <top/>
      <bottom/>
      <diagonal/>
    </border>
    <border>
      <left/>
      <right style="thick">
        <color theme="3" tint="0.39991454817346722"/>
      </right>
      <top style="thick">
        <color theme="3" tint="0.39991454817346722"/>
      </top>
      <bottom/>
      <diagonal/>
    </border>
    <border>
      <left style="thin">
        <color theme="3" tint="0.39994506668294322"/>
      </left>
      <right style="thin">
        <color theme="3" tint="0.39991454817346722"/>
      </right>
      <top style="thin">
        <color theme="3" tint="0.39991454817346722"/>
      </top>
      <bottom style="thin">
        <color theme="3" tint="0.39991454817346722"/>
      </bottom>
      <diagonal/>
    </border>
    <border>
      <left style="thin">
        <color theme="3" tint="0.39994506668294322"/>
      </left>
      <right/>
      <top style="thin">
        <color theme="3" tint="0.39994506668294322"/>
      </top>
      <bottom style="thin">
        <color theme="3" tint="0.39994506668294322"/>
      </bottom>
      <diagonal/>
    </border>
    <border>
      <left style="thin">
        <color theme="3" tint="0.39991454817346722"/>
      </left>
      <right style="thin">
        <color theme="3" tint="0.39994506668294322"/>
      </right>
      <top style="thin">
        <color theme="3" tint="0.39994506668294322"/>
      </top>
      <bottom style="thin">
        <color theme="3" tint="0.39991454817346722"/>
      </bottom>
      <diagonal/>
    </border>
    <border>
      <left style="thin">
        <color theme="3" tint="0.39860225226599932"/>
      </left>
      <right style="thin">
        <color theme="3" tint="0.39857173375652333"/>
      </right>
      <top style="thin">
        <color theme="3" tint="0.39857173375652333"/>
      </top>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1454817346722"/>
      </right>
      <top style="thin">
        <color theme="3" tint="0.39991454817346722"/>
      </top>
      <bottom/>
      <diagonal/>
    </border>
    <border>
      <left style="thin">
        <color theme="3" tint="0.39991454817346722"/>
      </left>
      <right style="thin">
        <color theme="3" tint="0.39991454817346722"/>
      </right>
      <top style="thin">
        <color theme="3" tint="0.39991454817346722"/>
      </top>
      <bottom/>
      <diagonal/>
    </border>
    <border>
      <left style="thin">
        <color theme="3" tint="0.39857173375652333"/>
      </left>
      <right style="thin">
        <color theme="3" tint="0.39854121524704733"/>
      </right>
      <top style="thin">
        <color theme="3" tint="0.39854121524704733"/>
      </top>
      <bottom/>
      <diagonal/>
    </border>
    <border>
      <left style="thin">
        <color theme="3" tint="0.39854121524704733"/>
      </left>
      <right style="thin">
        <color theme="3" tint="0.39854121524704733"/>
      </right>
      <top style="thin">
        <color theme="3" tint="0.39854121524704733"/>
      </top>
      <bottom/>
      <diagonal/>
    </border>
    <border>
      <left style="thin">
        <color theme="3" tint="0.39991454817346722"/>
      </left>
      <right style="thin">
        <color theme="3" tint="0.39991454817346722"/>
      </right>
      <top style="thin">
        <color theme="3" tint="0.39994506668294322"/>
      </top>
      <bottom/>
      <diagonal/>
    </border>
    <border>
      <left style="thin">
        <color theme="3" tint="0.39991454817346722"/>
      </left>
      <right style="thin">
        <color theme="3" tint="0.39994506668294322"/>
      </right>
      <top style="thin">
        <color theme="3" tint="0.39994506668294322"/>
      </top>
      <bottom/>
      <diagonal/>
    </border>
    <border>
      <left style="thin">
        <color theme="3" tint="0.39991454817346722"/>
      </left>
      <right style="thin">
        <color theme="3" tint="0.39988402966399123"/>
      </right>
      <top style="thin">
        <color theme="3" tint="0.39988402966399123"/>
      </top>
      <bottom/>
      <diagonal/>
    </border>
    <border>
      <left style="thin">
        <color theme="3" tint="0.39988402966399123"/>
      </left>
      <right style="thin">
        <color theme="3" tint="0.39988402966399123"/>
      </right>
      <top style="thin">
        <color theme="3" tint="0.39988402966399123"/>
      </top>
      <bottom/>
      <diagonal/>
    </border>
    <border>
      <left style="thin">
        <color theme="3" tint="0.39988402966399123"/>
      </left>
      <right style="thin">
        <color theme="3" tint="0.39985351115451523"/>
      </right>
      <top style="thin">
        <color theme="3" tint="0.39985351115451523"/>
      </top>
      <bottom/>
      <diagonal/>
    </border>
    <border>
      <left style="thin">
        <color theme="3" tint="0.39985351115451523"/>
      </left>
      <right style="thin">
        <color theme="3" tint="0.39985351115451523"/>
      </right>
      <top style="thin">
        <color theme="3" tint="0.39985351115451523"/>
      </top>
      <bottom/>
      <diagonal/>
    </border>
    <border>
      <left style="thin">
        <color theme="3" tint="0.39854121524704733"/>
      </left>
      <right style="thin">
        <color theme="3" tint="0.39851069673757133"/>
      </right>
      <top style="thin">
        <color theme="3" tint="0.39851069673757133"/>
      </top>
      <bottom/>
      <diagonal/>
    </border>
    <border>
      <left style="thin">
        <color theme="3" tint="0.39851069673757133"/>
      </left>
      <right style="thin">
        <color theme="3" tint="0.39851069673757133"/>
      </right>
      <top style="thin">
        <color theme="3" tint="0.39851069673757133"/>
      </top>
      <bottom/>
      <diagonal/>
    </border>
    <border>
      <left style="thin">
        <color theme="3" tint="0.39848017822809534"/>
      </left>
      <right style="thin">
        <color theme="3" tint="0.39844965971861934"/>
      </right>
      <top style="thin">
        <color theme="3" tint="0.39844965971861934"/>
      </top>
      <bottom/>
      <diagonal/>
    </border>
    <border>
      <left style="thin">
        <color theme="3" tint="0.39844965971861934"/>
      </left>
      <right style="thin">
        <color theme="3" tint="0.39844965971861934"/>
      </right>
      <top style="thin">
        <color theme="3" tint="0.39844965971861934"/>
      </top>
      <bottom/>
      <diagonal/>
    </border>
    <border>
      <left style="thin">
        <color theme="3" tint="0.39994506668294322"/>
      </left>
      <right/>
      <top style="thin">
        <color theme="3" tint="0.39994506668294322"/>
      </top>
      <bottom/>
      <diagonal/>
    </border>
    <border>
      <left style="thin">
        <color theme="3" tint="0.39985351115451523"/>
      </left>
      <right style="thin">
        <color theme="3" tint="0.39982299264503923"/>
      </right>
      <top style="thin">
        <color theme="3" tint="0.39982299264503923"/>
      </top>
      <bottom/>
      <diagonal/>
    </border>
    <border>
      <left style="thin">
        <color theme="3" tint="0.39826654866176336"/>
      </left>
      <right style="thin">
        <color theme="3" tint="0.39823603015228737"/>
      </right>
      <top style="thin">
        <color theme="3" tint="0.39823603015228737"/>
      </top>
      <bottom/>
      <diagonal/>
    </border>
    <border>
      <left style="thin">
        <color theme="3" tint="0.39823603015228737"/>
      </left>
      <right style="thin">
        <color theme="3" tint="0.39823603015228737"/>
      </right>
      <top style="thin">
        <color theme="3" tint="0.39823603015228737"/>
      </top>
      <bottom/>
      <diagonal/>
    </border>
    <border>
      <left style="thin">
        <color theme="3" tint="0.39823603015228737"/>
      </left>
      <right style="thin">
        <color theme="3" tint="0.39820551164281137"/>
      </right>
      <top style="thin">
        <color theme="3" tint="0.39820551164281137"/>
      </top>
      <bottom/>
      <diagonal/>
    </border>
    <border>
      <left style="thin">
        <color theme="3" tint="0.39820551164281137"/>
      </left>
      <right style="thin">
        <color theme="3" tint="0.39820551164281137"/>
      </right>
      <top style="thin">
        <color theme="3" tint="0.39820551164281137"/>
      </top>
      <bottom/>
      <diagonal/>
    </border>
    <border>
      <left style="thin">
        <color theme="3" tint="0.39817499313333538"/>
      </left>
      <right/>
      <top style="thin">
        <color theme="3" tint="0.39817499313333538"/>
      </top>
      <bottom/>
      <diagonal/>
    </border>
    <border>
      <left style="thin">
        <color theme="3" tint="0.39991454817346722"/>
      </left>
      <right style="thin">
        <color theme="3" tint="0.39994506668294322"/>
      </right>
      <top style="thin">
        <color theme="3" tint="0.39991454817346722"/>
      </top>
      <bottom/>
      <diagonal/>
    </border>
    <border>
      <left style="thin">
        <color theme="3" tint="0.39982299264503923"/>
      </left>
      <right style="thin">
        <color theme="3" tint="0.39994506668294322"/>
      </right>
      <top style="thin">
        <color theme="3" tint="0.39982299264503923"/>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right/>
      <top style="thin">
        <color theme="3" tint="0.39991454817346722"/>
      </top>
      <bottom/>
      <diagonal/>
    </border>
    <border>
      <left style="thin">
        <color theme="3" tint="0.39991454817346722"/>
      </left>
      <right style="thin">
        <color theme="3" tint="0.39994506668294322"/>
      </right>
      <top style="thin">
        <color theme="3" tint="0.39994506668294322"/>
      </top>
      <bottom style="thin">
        <color theme="3" tint="0.39994506668294322"/>
      </bottom>
      <diagonal/>
    </border>
    <border>
      <left style="thin">
        <color theme="3" tint="0.39951780755027927"/>
      </left>
      <right style="thin">
        <color theme="3" tint="0.39948728904080327"/>
      </right>
      <top style="thin">
        <color theme="3" tint="0.39948728904080327"/>
      </top>
      <bottom/>
      <diagonal/>
    </border>
    <border>
      <left style="thin">
        <color theme="3" tint="0.39948728904080327"/>
      </left>
      <right style="thin">
        <color theme="3" tint="0.39948728904080327"/>
      </right>
      <top style="thin">
        <color theme="3" tint="0.39948728904080327"/>
      </top>
      <bottom/>
      <diagonal/>
    </border>
    <border>
      <left style="thin">
        <color theme="3" tint="0.39948728904080327"/>
      </left>
      <right style="thin">
        <color theme="3" tint="0.39945677053132728"/>
      </right>
      <top style="thin">
        <color theme="3" tint="0.39945677053132728"/>
      </top>
      <bottom/>
      <diagonal/>
    </border>
    <border>
      <left style="thin">
        <color theme="3" tint="0.39945677053132728"/>
      </left>
      <right style="thin">
        <color theme="3" tint="0.39945677053132728"/>
      </right>
      <top style="thin">
        <color theme="3" tint="0.39945677053132728"/>
      </top>
      <bottom/>
      <diagonal/>
    </border>
    <border>
      <left style="thin">
        <color theme="3" tint="0.39994506668294322"/>
      </left>
      <right style="thin">
        <color theme="3" tint="0.39991454817346722"/>
      </right>
      <top style="thin">
        <color theme="3" tint="0.39994506668294322"/>
      </top>
      <bottom style="thin">
        <color theme="3" tint="0.39991454817346722"/>
      </bottom>
      <diagonal/>
    </border>
    <border>
      <left style="thin">
        <color theme="3" tint="0.39924314096499525"/>
      </left>
      <right style="thin">
        <color theme="3" tint="0.39921262245551925"/>
      </right>
      <top style="thin">
        <color theme="3" tint="0.39921262245551925"/>
      </top>
      <bottom/>
      <diagonal/>
    </border>
    <border>
      <left style="thin">
        <color theme="3" tint="0.39921262245551925"/>
      </left>
      <right style="thin">
        <color theme="3" tint="0.39921262245551925"/>
      </right>
      <top style="thin">
        <color theme="3" tint="0.39921262245551925"/>
      </top>
      <bottom/>
      <diagonal/>
    </border>
    <border>
      <left style="thin">
        <color theme="3" tint="0.39921262245551925"/>
      </left>
      <right style="thin">
        <color theme="3" tint="0.39918210394604325"/>
      </right>
      <top style="thin">
        <color theme="3" tint="0.39918210394604325"/>
      </top>
      <bottom/>
      <diagonal/>
    </border>
    <border>
      <left style="thin">
        <color theme="3" tint="0.39918210394604325"/>
      </left>
      <right style="thin">
        <color theme="3" tint="0.39918210394604325"/>
      </right>
      <top style="thin">
        <color theme="3" tint="0.39918210394604325"/>
      </top>
      <bottom/>
      <diagonal/>
    </border>
    <border>
      <left style="thin">
        <color theme="3" tint="0.39918210394604325"/>
      </left>
      <right style="thin">
        <color theme="3" tint="0.39915158543656726"/>
      </right>
      <top style="thin">
        <color theme="3" tint="0.39915158543656726"/>
      </top>
      <bottom/>
      <diagonal/>
    </border>
    <border>
      <left style="thin">
        <color theme="3" tint="0.39915158543656726"/>
      </left>
      <right style="thin">
        <color theme="3" tint="0.39915158543656726"/>
      </right>
      <top style="thin">
        <color theme="3" tint="0.39915158543656726"/>
      </top>
      <bottom/>
      <diagonal/>
    </border>
    <border>
      <left style="thin">
        <color theme="3" tint="0.39915158543656726"/>
      </left>
      <right style="thin">
        <color theme="3" tint="0.39912106692709126"/>
      </right>
      <top style="thin">
        <color theme="3" tint="0.39912106692709126"/>
      </top>
      <bottom/>
      <diagonal/>
    </border>
    <border>
      <left style="thin">
        <color theme="3" tint="0.39912106692709126"/>
      </left>
      <right style="thin">
        <color theme="3" tint="0.39912106692709126"/>
      </right>
      <top style="thin">
        <color theme="3" tint="0.39912106692709126"/>
      </top>
      <bottom/>
      <diagonal/>
    </border>
    <border>
      <left style="thin">
        <color theme="3" tint="0.39912106692709126"/>
      </left>
      <right style="thin">
        <color theme="3" tint="0.39909054841761527"/>
      </right>
      <top style="thin">
        <color theme="3" tint="0.39909054841761527"/>
      </top>
      <bottom/>
      <diagonal/>
    </border>
    <border>
      <left style="thin">
        <color theme="3" tint="0.39909054841761527"/>
      </left>
      <right style="thin">
        <color theme="3" tint="0.39909054841761527"/>
      </right>
      <top style="thin">
        <color theme="3" tint="0.39909054841761527"/>
      </top>
      <bottom/>
      <diagonal/>
    </border>
    <border>
      <left style="thin">
        <color theme="3" tint="0.39909054841761527"/>
      </left>
      <right style="thin">
        <color theme="3" tint="0.39906002990813927"/>
      </right>
      <top style="thin">
        <color theme="3" tint="0.39906002990813927"/>
      </top>
      <bottom/>
      <diagonal/>
    </border>
    <border>
      <left style="thin">
        <color theme="3" tint="0.39906002990813927"/>
      </left>
      <right style="thin">
        <color theme="3" tint="0.39906002990813927"/>
      </right>
      <top style="thin">
        <color theme="3" tint="0.39906002990813927"/>
      </top>
      <bottom/>
      <diagonal/>
    </border>
    <border>
      <left style="thin">
        <color theme="3" tint="0.39906002990813927"/>
      </left>
      <right style="thin">
        <color theme="3" tint="0.39902951139866327"/>
      </right>
      <top style="thin">
        <color theme="3" tint="0.39902951139866327"/>
      </top>
      <bottom/>
      <diagonal/>
    </border>
    <border>
      <left style="thin">
        <color theme="3" tint="0.39902951139866327"/>
      </left>
      <right style="thin">
        <color theme="3" tint="0.39902951139866327"/>
      </right>
      <top style="thin">
        <color theme="3" tint="0.39902951139866327"/>
      </top>
      <bottom/>
      <diagonal/>
    </border>
    <border>
      <left style="thin">
        <color theme="3" tint="0.39902951139866327"/>
      </left>
      <right style="thin">
        <color theme="3" tint="0.39899899288918728"/>
      </right>
      <top style="thin">
        <color theme="3" tint="0.39899899288918728"/>
      </top>
      <bottom/>
      <diagonal/>
    </border>
    <border>
      <left style="thin">
        <color theme="3" tint="0.39899899288918728"/>
      </left>
      <right style="thin">
        <color theme="3" tint="0.39896847437971128"/>
      </right>
      <top style="thin">
        <color theme="3" tint="0.39896847437971128"/>
      </top>
      <bottom/>
      <diagonal/>
    </border>
    <border>
      <left style="thin">
        <color theme="3" tint="0.39896847437971128"/>
      </left>
      <right style="thin">
        <color theme="3" tint="0.39896847437971128"/>
      </right>
      <top style="thin">
        <color theme="3" tint="0.39896847437971128"/>
      </top>
      <bottom/>
      <diagonal/>
    </border>
    <border>
      <left style="thin">
        <color theme="3" tint="0.39896847437971128"/>
      </left>
      <right style="thin">
        <color theme="3" tint="0.39893795587023528"/>
      </right>
      <top style="thin">
        <color theme="3" tint="0.39893795587023528"/>
      </top>
      <bottom/>
      <diagonal/>
    </border>
    <border>
      <left style="thin">
        <color theme="3" tint="0.39893795587023528"/>
      </left>
      <right style="thin">
        <color theme="3" tint="0.39893795587023528"/>
      </right>
      <top style="thin">
        <color theme="3" tint="0.39893795587023528"/>
      </top>
      <bottom/>
      <diagonal/>
    </border>
    <border>
      <left style="thin">
        <color theme="3" tint="0.39893795587023528"/>
      </left>
      <right style="thin">
        <color theme="3" tint="0.39890743736075929"/>
      </right>
      <top style="thin">
        <color theme="3" tint="0.39890743736075929"/>
      </top>
      <bottom/>
      <diagonal/>
    </border>
    <border>
      <left style="thin">
        <color theme="3" tint="0.39890743736075929"/>
      </left>
      <right style="thin">
        <color theme="3" tint="0.39890743736075929"/>
      </right>
      <top style="thin">
        <color theme="3" tint="0.39890743736075929"/>
      </top>
      <bottom/>
      <diagonal/>
    </border>
    <border>
      <left style="thin">
        <color theme="3" tint="0.39890743736075929"/>
      </left>
      <right style="thin">
        <color theme="3" tint="0.39887691885128329"/>
      </right>
      <top style="thin">
        <color theme="3" tint="0.39887691885128329"/>
      </top>
      <bottom/>
      <diagonal/>
    </border>
    <border>
      <left style="thin">
        <color theme="3" tint="0.39887691885128329"/>
      </left>
      <right style="thin">
        <color theme="3" tint="0.39887691885128329"/>
      </right>
      <top style="thin">
        <color theme="3" tint="0.39887691885128329"/>
      </top>
      <bottom/>
      <diagonal/>
    </border>
    <border>
      <left style="thin">
        <color theme="3" tint="0.39887691885128329"/>
      </left>
      <right style="thin">
        <color theme="3" tint="0.39884640034180729"/>
      </right>
      <top style="thin">
        <color theme="3" tint="0.39884640034180729"/>
      </top>
      <bottom/>
      <diagonal/>
    </border>
    <border>
      <left style="thin">
        <color theme="3" tint="0.39884640034180729"/>
      </left>
      <right style="thin">
        <color theme="3" tint="0.39884640034180729"/>
      </right>
      <top style="thin">
        <color theme="3" tint="0.39884640034180729"/>
      </top>
      <bottom/>
      <diagonal/>
    </border>
    <border>
      <left style="thin">
        <color theme="3" tint="0.39884640034180729"/>
      </left>
      <right style="thin">
        <color theme="3" tint="0.3988158818323313"/>
      </right>
      <top style="thin">
        <color theme="3" tint="0.3988158818323313"/>
      </top>
      <bottom/>
      <diagonal/>
    </border>
    <border>
      <left style="thin">
        <color theme="3" tint="0.3988158818323313"/>
      </left>
      <right style="thin">
        <color theme="3" tint="0.3988158818323313"/>
      </right>
      <top style="thin">
        <color theme="3" tint="0.3988158818323313"/>
      </top>
      <bottom/>
      <diagonal/>
    </border>
    <border>
      <left style="thin">
        <color theme="3" tint="0.3988158818323313"/>
      </left>
      <right/>
      <top style="thin">
        <color theme="3" tint="0.3987853633228553"/>
      </top>
      <bottom/>
      <diagonal/>
    </border>
    <border>
      <left style="thin">
        <color theme="3" tint="0.39875484481337931"/>
      </left>
      <right style="thin">
        <color theme="3" tint="0.3987853633228553"/>
      </right>
      <top style="thin">
        <color theme="3" tint="0.3987853633228553"/>
      </top>
      <bottom/>
      <diagonal/>
    </border>
    <border>
      <left style="thin">
        <color theme="3" tint="0.3987853633228553"/>
      </left>
      <right style="thin">
        <color theme="3" tint="0.39875484481337931"/>
      </right>
      <top style="thin">
        <color theme="3" tint="0.39875484481337931"/>
      </top>
      <bottom/>
      <diagonal/>
    </border>
    <border>
      <left style="thin">
        <color theme="3" tint="0.39875484481337931"/>
      </left>
      <right style="thin">
        <color theme="3" tint="0.39875484481337931"/>
      </right>
      <top style="thin">
        <color theme="3" tint="0.39875484481337931"/>
      </top>
      <bottom/>
      <diagonal/>
    </border>
    <border>
      <left style="thin">
        <color theme="3" tint="0.39875484481337931"/>
      </left>
      <right style="thin">
        <color theme="3" tint="0.39872432630390331"/>
      </right>
      <top style="thin">
        <color theme="3" tint="0.39872432630390331"/>
      </top>
      <bottom/>
      <diagonal/>
    </border>
    <border>
      <left style="thin">
        <color theme="3" tint="0.39872432630390331"/>
      </left>
      <right style="thin">
        <color theme="3" tint="0.39872432630390331"/>
      </right>
      <top style="thin">
        <color theme="3" tint="0.39872432630390331"/>
      </top>
      <bottom/>
      <diagonal/>
    </border>
    <border>
      <left style="thin">
        <color theme="3" tint="0.39872432630390331"/>
      </left>
      <right style="thin">
        <color theme="3" tint="0.39869380779442731"/>
      </right>
      <top style="thin">
        <color theme="3" tint="0.39869380779442731"/>
      </top>
      <bottom/>
      <diagonal/>
    </border>
    <border>
      <left style="thin">
        <color theme="3" tint="0.39869380779442731"/>
      </left>
      <right style="thin">
        <color theme="3" tint="0.39869380779442731"/>
      </right>
      <top style="thin">
        <color theme="3" tint="0.39869380779442731"/>
      </top>
      <bottom/>
      <diagonal/>
    </border>
    <border>
      <left style="thin">
        <color theme="3" tint="0.39869380779442731"/>
      </left>
      <right style="thin">
        <color theme="3" tint="0.39866328928495132"/>
      </right>
      <top style="thin">
        <color theme="3" tint="0.39866328928495132"/>
      </top>
      <bottom/>
      <diagonal/>
    </border>
    <border>
      <left style="thin">
        <color theme="3" tint="0.39866328928495132"/>
      </left>
      <right style="thin">
        <color theme="3" tint="0.39866328928495132"/>
      </right>
      <top style="thin">
        <color theme="3" tint="0.39866328928495132"/>
      </top>
      <bottom/>
      <diagonal/>
    </border>
    <border>
      <left style="thin">
        <color theme="3" tint="0.39866328928495132"/>
      </left>
      <right style="thin">
        <color theme="3" tint="0.39863277077547532"/>
      </right>
      <top style="thin">
        <color theme="3" tint="0.39863277077547532"/>
      </top>
      <bottom/>
      <diagonal/>
    </border>
    <border>
      <left style="thin">
        <color theme="3" tint="0.39863277077547532"/>
      </left>
      <right style="thin">
        <color theme="3" tint="0.39860225226599932"/>
      </right>
      <top style="thin">
        <color theme="3" tint="0.39860225226599932"/>
      </top>
      <bottom/>
      <diagonal/>
    </border>
    <border>
      <left style="thin">
        <color theme="3" tint="0.39991454817346722"/>
      </left>
      <right style="thin">
        <color theme="3" tint="0.39860225226599932"/>
      </right>
      <top style="thin">
        <color theme="3" tint="0.39991454817346722"/>
      </top>
      <bottom style="thin">
        <color theme="3" tint="0.39991454817346722"/>
      </bottom>
      <diagonal/>
    </border>
    <border>
      <left style="thin">
        <color theme="3" tint="0.39991454817346722"/>
      </left>
      <right style="thin">
        <color theme="3" tint="0.39988402966399123"/>
      </right>
      <top style="thin">
        <color theme="3" tint="0.39951780755027927"/>
      </top>
      <bottom style="thin">
        <color theme="3" tint="0.39988402966399123"/>
      </bottom>
      <diagonal/>
    </border>
    <border>
      <left style="thin">
        <color theme="3" tint="0.39988402966399123"/>
      </left>
      <right style="thin">
        <color theme="3" tint="0.39988402966399123"/>
      </right>
      <top style="thin">
        <color theme="3" tint="0.39951780755027927"/>
      </top>
      <bottom style="thin">
        <color theme="3" tint="0.39988402966399123"/>
      </bottom>
      <diagonal/>
    </border>
    <border>
      <left style="thin">
        <color theme="3" tint="0.39991454817346722"/>
      </left>
      <right style="thin">
        <color theme="3" tint="0.39988402966399123"/>
      </right>
      <top style="thin">
        <color theme="3" tint="0.39988402966399123"/>
      </top>
      <bottom style="thin">
        <color theme="3" tint="0.39988402966399123"/>
      </bottom>
      <diagonal/>
    </border>
    <border>
      <left style="thin">
        <color theme="3" tint="0.39942625202185128"/>
      </left>
      <right style="thin">
        <color theme="3" tint="0.39939573351237523"/>
      </right>
      <top style="thin">
        <color theme="3" tint="0.39939573351237523"/>
      </top>
      <bottom/>
      <diagonal/>
    </border>
    <border>
      <left style="thin">
        <color theme="3" tint="0.39939573351237523"/>
      </left>
      <right style="thin">
        <color theme="3" tint="0.39936521500289923"/>
      </right>
      <top style="thin">
        <color theme="3" tint="0.39936521500289923"/>
      </top>
      <bottom/>
      <diagonal/>
    </border>
    <border>
      <left style="thin">
        <color theme="3" tint="0.39933469649342324"/>
      </left>
      <right style="thin">
        <color theme="3" tint="0.39930417798394724"/>
      </right>
      <top style="thin">
        <color theme="3" tint="0.39930417798394724"/>
      </top>
      <bottom/>
      <diagonal/>
    </border>
    <border>
      <left style="thin">
        <color theme="3" tint="0.39930417798394724"/>
      </left>
      <right style="thin">
        <color theme="3" tint="0.39930417798394724"/>
      </right>
      <top style="thin">
        <color theme="3" tint="0.39930417798394724"/>
      </top>
      <bottom/>
      <diagonal/>
    </border>
    <border>
      <left style="thin">
        <color theme="3" tint="0.39927365947447124"/>
      </left>
      <right style="thin">
        <color theme="3" tint="0.39927365947447124"/>
      </right>
      <top style="thin">
        <color theme="3" tint="0.39927365947447124"/>
      </top>
      <bottom/>
      <diagonal/>
    </border>
    <border>
      <left style="thin">
        <color theme="3" tint="0.39927365947447124"/>
      </left>
      <right style="thin">
        <color theme="3" tint="0.39924314096499525"/>
      </right>
      <top style="thin">
        <color theme="3" tint="0.39924314096499525"/>
      </top>
      <bottom/>
      <diagonal/>
    </border>
    <border>
      <left style="thin">
        <color theme="3" tint="0.39924314096499525"/>
      </left>
      <right style="thin">
        <color theme="3" tint="0.39924314096499525"/>
      </right>
      <top style="thin">
        <color theme="3" tint="0.39924314096499525"/>
      </top>
      <bottom/>
      <diagonal/>
    </border>
    <border>
      <left style="thin">
        <color theme="3" tint="0.39991454817346722"/>
      </left>
      <right style="thin">
        <color theme="3" tint="0.39967040009765925"/>
      </right>
      <top style="thin">
        <color theme="3" tint="0.39967040009765925"/>
      </top>
      <bottom/>
      <diagonal/>
    </border>
    <border>
      <left style="thin">
        <color theme="3" tint="0.39967040009765925"/>
      </left>
      <right style="thin">
        <color theme="3" tint="0.39967040009765925"/>
      </right>
      <top style="thin">
        <color theme="3" tint="0.39967040009765925"/>
      </top>
      <bottom/>
      <diagonal/>
    </border>
    <border>
      <left style="thin">
        <color theme="3" tint="0.39963988158818325"/>
      </left>
      <right style="thin">
        <color theme="3" tint="0.39960936307870726"/>
      </right>
      <top style="thin">
        <color theme="3" tint="0.39960936307870726"/>
      </top>
      <bottom/>
      <diagonal/>
    </border>
    <border>
      <left style="thin">
        <color theme="3" tint="0.39960936307870726"/>
      </left>
      <right style="thin">
        <color theme="3" tint="0.39960936307870726"/>
      </right>
      <top style="thin">
        <color theme="3" tint="0.39960936307870726"/>
      </top>
      <bottom/>
      <diagonal/>
    </border>
    <border>
      <left style="thin">
        <color theme="3" tint="0.39945677053132728"/>
      </left>
      <right style="thin">
        <color theme="3" tint="0.39942625202185128"/>
      </right>
      <top style="thin">
        <color theme="3" tint="0.39942625202185128"/>
      </top>
      <bottom/>
      <diagonal/>
    </border>
    <border>
      <left style="thin">
        <color theme="3" tint="0.39942625202185128"/>
      </left>
      <right style="thin">
        <color theme="3" tint="0.39942625202185128"/>
      </right>
      <top style="thin">
        <color theme="3" tint="0.39942625202185128"/>
      </top>
      <bottom/>
      <diagonal/>
    </border>
    <border>
      <left style="thin">
        <color theme="3" tint="0.39844965971861934"/>
      </left>
      <right style="thin">
        <color theme="3" tint="0.39841914120914335"/>
      </right>
      <top style="thin">
        <color theme="3" tint="0.39841914120914335"/>
      </top>
      <bottom/>
      <diagonal/>
    </border>
    <border>
      <left style="thin">
        <color theme="3" tint="0.39841914120914335"/>
      </left>
      <right style="thin">
        <color theme="3" tint="0.39841914120914335"/>
      </right>
      <top style="thin">
        <color theme="3" tint="0.39841914120914335"/>
      </top>
      <bottom/>
      <diagonal/>
    </border>
    <border>
      <left style="thin">
        <color theme="3" tint="0.39841914120914335"/>
      </left>
      <right style="thin">
        <color theme="3" tint="0.39838862269966735"/>
      </right>
      <top style="thin">
        <color theme="3" tint="0.39838862269966735"/>
      </top>
      <bottom/>
      <diagonal/>
    </border>
    <border>
      <left style="thin">
        <color theme="3" tint="0.39838862269966735"/>
      </left>
      <right style="thin">
        <color theme="3" tint="0.39838862269966735"/>
      </right>
      <top style="thin">
        <color theme="3" tint="0.39838862269966735"/>
      </top>
      <bottom/>
      <diagonal/>
    </border>
    <border>
      <left style="thin">
        <color theme="3" tint="0.39838862269966735"/>
      </left>
      <right style="thin">
        <color theme="3" tint="0.39835810419019135"/>
      </right>
      <top style="thin">
        <color theme="3" tint="0.39835810419019135"/>
      </top>
      <bottom/>
      <diagonal/>
    </border>
    <border>
      <left style="thin">
        <color theme="3" tint="0.39835810419019135"/>
      </left>
      <right style="thin">
        <color theme="3" tint="0.39835810419019135"/>
      </right>
      <top style="thin">
        <color theme="3" tint="0.39835810419019135"/>
      </top>
      <bottom/>
      <diagonal/>
    </border>
    <border>
      <left style="thin">
        <color theme="3" tint="0.39835810419019135"/>
      </left>
      <right style="thin">
        <color theme="3" tint="0.39832758568071536"/>
      </right>
      <top style="thin">
        <color theme="3" tint="0.39832758568071536"/>
      </top>
      <bottom/>
      <diagonal/>
    </border>
    <border>
      <left style="thin">
        <color theme="3" tint="0.39832758568071536"/>
      </left>
      <right style="thin">
        <color theme="3" tint="0.39829706717123936"/>
      </right>
      <top style="thin">
        <color theme="3" tint="0.39829706717123936"/>
      </top>
      <bottom/>
      <diagonal/>
    </border>
    <border>
      <left style="thin">
        <color theme="3" tint="0.39829706717123936"/>
      </left>
      <right style="thin">
        <color theme="3" tint="0.39829706717123936"/>
      </right>
      <top style="thin">
        <color theme="3" tint="0.39829706717123936"/>
      </top>
      <bottom/>
      <diagonal/>
    </border>
    <border>
      <left style="thin">
        <color theme="3" tint="0.39829706717123936"/>
      </left>
      <right style="thin">
        <color theme="3" tint="0.39826654866176336"/>
      </right>
      <top style="thin">
        <color theme="3" tint="0.39826654866176336"/>
      </top>
      <bottom/>
      <diagonal/>
    </border>
    <border>
      <left style="thin">
        <color theme="3" tint="0.39826654866176336"/>
      </left>
      <right style="thin">
        <color theme="3" tint="0.39826654866176336"/>
      </right>
      <top style="thin">
        <color theme="3" tint="0.39826654866176336"/>
      </top>
      <bottom/>
      <diagonal/>
    </border>
    <border>
      <left/>
      <right style="thin">
        <color theme="3" tint="0.39994506668294322"/>
      </right>
      <top style="thin">
        <color theme="3" tint="0.39994506668294322"/>
      </top>
      <bottom style="thin">
        <color theme="3" tint="0.39994506668294322"/>
      </bottom>
      <diagonal/>
    </border>
    <border>
      <left/>
      <right style="thin">
        <color theme="3" tint="0.39927365947447124"/>
      </right>
      <top style="thin">
        <color theme="3" tint="0.39927365947447124"/>
      </top>
      <bottom/>
      <diagonal/>
    </border>
    <border>
      <left/>
      <right style="thin">
        <color theme="3" tint="0.39991454817346722"/>
      </right>
      <top style="thin">
        <color theme="3" tint="0.39991454817346722"/>
      </top>
      <bottom style="thin">
        <color theme="3" tint="0.39991454817346722"/>
      </bottom>
      <diagonal/>
    </border>
    <border>
      <left style="thin">
        <color theme="3" tint="0.39857173375652333"/>
      </left>
      <right/>
      <top style="thin">
        <color theme="3" tint="0.39857173375652333"/>
      </top>
      <bottom/>
      <diagonal/>
    </border>
    <border>
      <left style="thin">
        <color theme="3" tint="0.39991454817346722"/>
      </left>
      <right style="thin">
        <color theme="3" tint="0.39991454817346722"/>
      </right>
      <top style="thin">
        <color theme="3" tint="0.39994506668294322"/>
      </top>
      <bottom style="thin">
        <color theme="3" tint="0.39994506668294322"/>
      </bottom>
      <diagonal/>
    </border>
    <border>
      <left style="thin">
        <color theme="3" tint="0.39991454817346722"/>
      </left>
      <right/>
      <top style="thin">
        <color theme="3" tint="0.39994506668294322"/>
      </top>
      <bottom style="thin">
        <color theme="3" tint="0.39994506668294322"/>
      </bottom>
      <diagonal/>
    </border>
    <border>
      <left style="thin">
        <color theme="3" tint="0.39991454817346722"/>
      </left>
      <right/>
      <top style="thin">
        <color theme="3" tint="0.39991454817346722"/>
      </top>
      <bottom/>
      <diagonal/>
    </border>
    <border>
      <left/>
      <right style="thin">
        <color theme="3" tint="0.39817499313333538"/>
      </right>
      <top style="thin">
        <color theme="3" tint="0.39817499313333538"/>
      </top>
      <bottom/>
      <diagonal/>
    </border>
    <border>
      <left style="thin">
        <color theme="3" tint="0.39988402966399123"/>
      </left>
      <right style="thin">
        <color theme="3" tint="0.39988402966399123"/>
      </right>
      <top style="thin">
        <color theme="3" tint="0.39994506668294322"/>
      </top>
      <bottom style="thin">
        <color theme="3" tint="0.39988402966399123"/>
      </bottom>
      <diagonal/>
    </border>
    <border>
      <left style="thin">
        <color theme="4"/>
      </left>
      <right style="thin">
        <color theme="4"/>
      </right>
      <top style="thin">
        <color theme="4"/>
      </top>
      <bottom style="thin">
        <color theme="4"/>
      </bottom>
      <diagonal/>
    </border>
    <border>
      <left/>
      <right style="thin">
        <color theme="3" tint="0.39948728904080327"/>
      </right>
      <top style="thin">
        <color theme="3" tint="0.39948728904080327"/>
      </top>
      <bottom style="thin">
        <color theme="3" tint="0.39948728904080327"/>
      </bottom>
      <diagonal/>
    </border>
    <border>
      <left style="thin">
        <color theme="4"/>
      </left>
      <right style="thin">
        <color theme="4"/>
      </right>
      <top style="thin">
        <color theme="4"/>
      </top>
      <bottom/>
      <diagonal/>
    </border>
    <border>
      <left style="thin">
        <color theme="4"/>
      </left>
      <right style="thin">
        <color theme="4"/>
      </right>
      <top style="thick">
        <color theme="4"/>
      </top>
      <bottom style="thin">
        <color theme="4"/>
      </bottom>
      <diagonal/>
    </border>
    <border>
      <left style="thin">
        <color theme="4"/>
      </left>
      <right style="thin">
        <color theme="4"/>
      </right>
      <top/>
      <bottom style="thin">
        <color theme="4"/>
      </bottom>
      <diagonal/>
    </border>
    <border>
      <left style="thin">
        <color theme="4"/>
      </left>
      <right style="thin">
        <color theme="4"/>
      </right>
      <top style="thin">
        <color theme="4"/>
      </top>
      <bottom style="thick">
        <color theme="4"/>
      </bottom>
      <diagonal/>
    </border>
    <border>
      <left style="thin">
        <color theme="4"/>
      </left>
      <right style="thin">
        <color theme="4"/>
      </right>
      <top/>
      <bottom style="thick">
        <color theme="4"/>
      </bottom>
      <diagonal/>
    </border>
    <border>
      <left style="thin">
        <color theme="3" tint="0.39985351115451523"/>
      </left>
      <right style="thin">
        <color theme="3" tint="0.39985351115451523"/>
      </right>
      <top style="thin">
        <color theme="3" tint="0.39994506668294322"/>
      </top>
      <bottom style="thin">
        <color theme="3" tint="0.39985351115451523"/>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style="thin">
        <color theme="3" tint="0.39994506668294322"/>
      </left>
      <right style="thin">
        <color theme="3" tint="0.399945066682943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style="thin">
        <color theme="3" tint="0.39991454817346722"/>
      </left>
      <right style="thin">
        <color theme="3" tint="0.39991454817346722"/>
      </right>
      <top/>
      <bottom/>
      <diagonal/>
    </border>
    <border>
      <left/>
      <right style="thin">
        <color theme="3" tint="0.39991454817346722"/>
      </right>
      <top style="thin">
        <color theme="3" tint="0.39994506668294322"/>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style="thin">
        <color theme="3" tint="0.39991454817346722"/>
      </right>
      <top/>
      <bottom style="thin">
        <color theme="3" tint="0.399945066682943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top/>
      <bottom/>
      <diagonal/>
    </border>
    <border>
      <left style="thin">
        <color theme="3" tint="0.39991454817346722"/>
      </left>
      <right/>
      <top/>
      <bottom style="thin">
        <color theme="3" tint="0.39994506668294322"/>
      </bottom>
      <diagonal/>
    </border>
    <border>
      <left style="thin">
        <color theme="3" tint="0.39991454817346722"/>
      </left>
      <right style="thin">
        <color theme="3" tint="0.39994506668294322"/>
      </right>
      <top/>
      <bottom/>
      <diagonal/>
    </border>
    <border>
      <left style="thin">
        <color theme="3" tint="0.39988402966399123"/>
      </left>
      <right/>
      <top/>
      <bottom/>
      <diagonal/>
    </border>
    <border>
      <left/>
      <right style="thin">
        <color theme="3" tint="0.39991454817346722"/>
      </right>
      <top style="thin">
        <color theme="3" tint="0.39991454817346722"/>
      </top>
      <bottom/>
      <diagonal/>
    </border>
    <border>
      <left style="thin">
        <color theme="3" tint="0.39994506668294322"/>
      </left>
      <right style="thin">
        <color theme="3" tint="0.39991454817346722"/>
      </right>
      <top/>
      <bottom/>
      <diagonal/>
    </border>
    <border>
      <left style="thin">
        <color theme="3" tint="0.39991454817346722"/>
      </left>
      <right style="thin">
        <color theme="3" tint="0.39988402966399123"/>
      </right>
      <top style="thin">
        <color theme="3" tint="0.39994506668294322"/>
      </top>
      <bottom style="thin">
        <color theme="3" tint="0.39988402966399123"/>
      </bottom>
      <diagonal/>
    </border>
    <border>
      <left style="thin">
        <color theme="3" tint="0.39991454817346722"/>
      </left>
      <right style="thin">
        <color theme="3" tint="0.39988402966399123"/>
      </right>
      <top style="thin">
        <color theme="3" tint="0.39988402966399123"/>
      </top>
      <bottom style="thin">
        <color theme="3" tint="0.39994506668294322"/>
      </bottom>
      <diagonal/>
    </border>
    <border>
      <left style="thin">
        <color theme="3" tint="0.39994506668294322"/>
      </left>
      <right style="thin">
        <color theme="3" tint="0.39991454817346722"/>
      </right>
      <top style="thin">
        <color theme="3" tint="0.39991454817346722"/>
      </top>
      <bottom style="thin">
        <color theme="3" tint="0.39994506668294322"/>
      </bottom>
      <diagonal/>
    </border>
    <border>
      <left style="thin">
        <color theme="3" tint="0.39994506668294322"/>
      </left>
      <right style="thin">
        <color theme="3" tint="0.39991454817346722"/>
      </right>
      <top/>
      <bottom style="thin">
        <color theme="3" tint="0.39994506668294322"/>
      </bottom>
      <diagonal/>
    </border>
    <border>
      <left style="thin">
        <color theme="3" tint="0.39991454817346722"/>
      </left>
      <right style="thin">
        <color theme="3" tint="0.39991454817346722"/>
      </right>
      <top style="thin">
        <color theme="3" tint="0.39991454817346722"/>
      </top>
      <bottom style="thin">
        <color theme="3" tint="0.39994506668294322"/>
      </bottom>
      <diagonal/>
    </border>
    <border>
      <left style="thin">
        <color theme="3" tint="0.39985351115451523"/>
      </left>
      <right style="thin">
        <color theme="3" tint="0.39985351115451523"/>
      </right>
      <top style="thin">
        <color theme="3" tint="0.39985351115451523"/>
      </top>
      <bottom style="thin">
        <color theme="3" tint="0.39994506668294322"/>
      </bottom>
      <diagonal/>
    </border>
    <border>
      <left style="thin">
        <color theme="3" tint="0.39991454817346722"/>
      </left>
      <right style="thin">
        <color theme="3" tint="0.39994506668294322"/>
      </right>
      <top style="thin">
        <color theme="3" tint="0.39991454817346722"/>
      </top>
      <bottom style="thin">
        <color theme="3" tint="0.39994506668294322"/>
      </bottom>
      <diagonal/>
    </border>
    <border>
      <left style="thin">
        <color theme="3" tint="0.399914548173467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top style="thin">
        <color theme="3" tint="0.39991454817346722"/>
      </top>
      <bottom style="thin">
        <color theme="3" tint="0.39994506668294322"/>
      </bottom>
      <diagonal/>
    </border>
    <border>
      <left style="thin">
        <color theme="3" tint="0.39991454817346722"/>
      </left>
      <right/>
      <top/>
      <bottom/>
      <diagonal/>
    </border>
    <border>
      <left style="medium">
        <color indexed="64"/>
      </left>
      <right style="medium">
        <color indexed="64"/>
      </right>
      <top style="medium">
        <color indexed="64"/>
      </top>
      <bottom style="medium">
        <color indexed="64"/>
      </bottom>
      <diagonal/>
    </border>
    <border>
      <left style="medium">
        <color indexed="64"/>
      </left>
      <right style="dotted">
        <color indexed="64"/>
      </right>
      <top style="double">
        <color indexed="64"/>
      </top>
      <bottom style="thin">
        <color indexed="64"/>
      </bottom>
      <diagonal/>
    </border>
    <border>
      <left style="dotted">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left style="thin">
        <color indexed="64"/>
      </left>
      <right style="dotted">
        <color indexed="64"/>
      </right>
      <top/>
      <bottom style="double">
        <color indexed="64"/>
      </bottom>
      <diagonal/>
    </border>
    <border>
      <left/>
      <right style="dashed">
        <color indexed="64"/>
      </right>
      <top/>
      <bottom style="double">
        <color indexed="64"/>
      </bottom>
      <diagonal/>
    </border>
    <border>
      <left/>
      <right style="dashed">
        <color indexed="64"/>
      </right>
      <top style="medium">
        <color indexed="64"/>
      </top>
      <bottom style="thin">
        <color indexed="64"/>
      </bottom>
      <diagonal/>
    </border>
    <border>
      <left style="dotted">
        <color indexed="64"/>
      </left>
      <right style="medium">
        <color indexed="64"/>
      </right>
      <top/>
      <bottom style="medium">
        <color indexed="64"/>
      </bottom>
      <diagonal/>
    </border>
  </borders>
  <cellStyleXfs count="5">
    <xf numFmtId="0" fontId="0" fillId="0" borderId="0"/>
    <xf numFmtId="0" fontId="24" fillId="0" borderId="0" applyNumberFormat="0" applyFill="0" applyBorder="0" applyAlignment="0" applyProtection="0"/>
    <xf numFmtId="38" fontId="2" fillId="0" borderId="0" applyFont="0" applyFill="0" applyBorder="0" applyAlignment="0" applyProtection="0"/>
    <xf numFmtId="0" fontId="2" fillId="0" borderId="0">
      <alignment vertical="center"/>
    </xf>
    <xf numFmtId="0" fontId="1" fillId="0" borderId="0">
      <alignment vertical="center"/>
    </xf>
  </cellStyleXfs>
  <cellXfs count="1261">
    <xf numFmtId="0" fontId="0" fillId="0" borderId="0" xfId="0"/>
    <xf numFmtId="0" fontId="4" fillId="0" borderId="0" xfId="0" applyFont="1" applyAlignment="1" applyProtection="1">
      <alignment vertical="center"/>
    </xf>
    <xf numFmtId="0" fontId="4" fillId="0" borderId="0" xfId="0" applyFont="1" applyAlignment="1" applyProtection="1">
      <alignment horizontal="center" vertical="center"/>
    </xf>
    <xf numFmtId="38" fontId="4" fillId="0" borderId="0" xfId="2" applyFont="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Border="1" applyAlignment="1" applyProtection="1">
      <alignment vertical="center"/>
    </xf>
    <xf numFmtId="0" fontId="7" fillId="0" borderId="0" xfId="0" applyFont="1" applyBorder="1" applyAlignment="1" applyProtection="1">
      <alignment vertical="center"/>
    </xf>
    <xf numFmtId="0" fontId="4" fillId="0" borderId="0" xfId="0" applyFont="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shrinkToFit="1"/>
    </xf>
    <xf numFmtId="0" fontId="4" fillId="0" borderId="0" xfId="0" applyFont="1" applyBorder="1" applyAlignment="1" applyProtection="1">
      <alignment vertical="center" shrinkToFit="1"/>
    </xf>
    <xf numFmtId="0" fontId="4" fillId="0" borderId="0" xfId="0" applyFont="1" applyBorder="1" applyAlignment="1" applyProtection="1">
      <alignment horizontal="center" vertical="center" shrinkToFit="1"/>
    </xf>
    <xf numFmtId="38" fontId="4" fillId="0" borderId="0" xfId="2" applyFont="1" applyBorder="1" applyAlignment="1" applyProtection="1">
      <alignment vertical="center" shrinkToFit="1"/>
    </xf>
    <xf numFmtId="0" fontId="4" fillId="0" borderId="0" xfId="2" applyNumberFormat="1" applyFont="1" applyBorder="1" applyAlignment="1" applyProtection="1">
      <alignment vertical="center" shrinkToFit="1"/>
    </xf>
    <xf numFmtId="38" fontId="4" fillId="0" borderId="0" xfId="2" applyFont="1" applyBorder="1" applyAlignment="1" applyProtection="1">
      <alignment vertical="center"/>
    </xf>
    <xf numFmtId="38" fontId="4" fillId="0" borderId="0" xfId="2" applyFont="1" applyAlignment="1" applyProtection="1">
      <alignment horizontal="center" vertical="center"/>
    </xf>
    <xf numFmtId="0" fontId="0" fillId="3" borderId="1" xfId="0" applyFont="1" applyFill="1" applyBorder="1" applyAlignment="1" applyProtection="1">
      <alignment horizontal="center" vertical="center" wrapText="1"/>
    </xf>
    <xf numFmtId="0" fontId="26" fillId="0" borderId="0" xfId="0" applyFont="1" applyBorder="1" applyAlignment="1" applyProtection="1">
      <alignment vertical="center"/>
    </xf>
    <xf numFmtId="0" fontId="10" fillId="0" borderId="0" xfId="0" applyFont="1" applyFill="1" applyBorder="1" applyAlignment="1" applyProtection="1">
      <alignment vertical="center" wrapText="1"/>
    </xf>
    <xf numFmtId="0" fontId="27" fillId="2" borderId="2" xfId="0"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38" fontId="28" fillId="2" borderId="4" xfId="2" applyFont="1" applyFill="1" applyBorder="1" applyAlignment="1" applyProtection="1">
      <alignment vertical="center" wrapText="1"/>
    </xf>
    <xf numFmtId="38" fontId="29" fillId="2" borderId="5" xfId="2" applyFont="1" applyFill="1" applyBorder="1" applyAlignment="1" applyProtection="1">
      <alignment vertical="center" wrapText="1"/>
    </xf>
    <xf numFmtId="0" fontId="25" fillId="0" borderId="0" xfId="0" applyFont="1" applyBorder="1" applyAlignment="1" applyProtection="1">
      <alignment vertical="center"/>
    </xf>
    <xf numFmtId="0" fontId="0" fillId="0" borderId="0" xfId="0" applyFont="1" applyFill="1" applyProtection="1"/>
    <xf numFmtId="0" fontId="30" fillId="0" borderId="0" xfId="0" applyFont="1" applyAlignment="1" applyProtection="1">
      <alignment vertical="center"/>
    </xf>
    <xf numFmtId="0" fontId="0" fillId="0" borderId="0" xfId="0" applyFont="1" applyAlignment="1" applyProtection="1">
      <alignment vertical="center"/>
    </xf>
    <xf numFmtId="0" fontId="0" fillId="0" borderId="6" xfId="0" applyFont="1" applyBorder="1" applyAlignment="1" applyProtection="1">
      <alignment horizontal="center" vertical="center"/>
    </xf>
    <xf numFmtId="0" fontId="0" fillId="0" borderId="7" xfId="0" applyFont="1" applyBorder="1" applyAlignment="1" applyProtection="1">
      <alignment horizontal="left" vertical="center" wrapText="1"/>
      <protection locked="0"/>
    </xf>
    <xf numFmtId="3" fontId="0" fillId="0" borderId="8" xfId="0" applyNumberFormat="1" applyFont="1" applyBorder="1" applyAlignment="1" applyProtection="1">
      <alignment horizontal="right" vertical="center"/>
      <protection locked="0"/>
    </xf>
    <xf numFmtId="0" fontId="0" fillId="0" borderId="9" xfId="0" applyFont="1" applyBorder="1" applyAlignment="1" applyProtection="1">
      <alignment horizontal="left" vertical="center" wrapText="1"/>
      <protection locked="0"/>
    </xf>
    <xf numFmtId="3" fontId="0" fillId="0" borderId="10" xfId="0" applyNumberFormat="1" applyFont="1" applyBorder="1" applyAlignment="1" applyProtection="1">
      <alignment horizontal="right" vertical="center"/>
      <protection locked="0"/>
    </xf>
    <xf numFmtId="3" fontId="0" fillId="0" borderId="11" xfId="0" applyNumberFormat="1" applyFont="1" applyBorder="1" applyAlignment="1" applyProtection="1">
      <alignment horizontal="right" vertical="center"/>
      <protection locked="0"/>
    </xf>
    <xf numFmtId="3" fontId="0" fillId="0" borderId="12" xfId="0" applyNumberFormat="1" applyFont="1" applyBorder="1" applyAlignment="1" applyProtection="1">
      <alignment horizontal="right" vertical="center"/>
      <protection locked="0"/>
    </xf>
    <xf numFmtId="3" fontId="0" fillId="0" borderId="13" xfId="0" applyNumberFormat="1" applyFont="1" applyBorder="1" applyAlignment="1" applyProtection="1">
      <alignment horizontal="right" vertical="center"/>
      <protection locked="0"/>
    </xf>
    <xf numFmtId="3" fontId="0" fillId="0" borderId="14" xfId="0" applyNumberFormat="1" applyFont="1" applyBorder="1" applyAlignment="1" applyProtection="1">
      <alignment horizontal="right" vertical="center"/>
      <protection locked="0"/>
    </xf>
    <xf numFmtId="0" fontId="0" fillId="0" borderId="13" xfId="0" applyFont="1" applyBorder="1" applyAlignment="1" applyProtection="1">
      <alignment horizontal="right" vertical="center"/>
      <protection locked="0"/>
    </xf>
    <xf numFmtId="0" fontId="0" fillId="0" borderId="15" xfId="0" applyFont="1" applyBorder="1" applyAlignment="1" applyProtection="1">
      <alignment horizontal="left" vertical="center" wrapText="1"/>
      <protection locked="0"/>
    </xf>
    <xf numFmtId="0" fontId="0" fillId="0" borderId="14" xfId="0" applyFont="1" applyBorder="1" applyAlignment="1" applyProtection="1">
      <alignment horizontal="right" vertical="center"/>
      <protection locked="0"/>
    </xf>
    <xf numFmtId="0" fontId="0" fillId="0" borderId="16" xfId="0" applyFont="1" applyBorder="1" applyAlignment="1" applyProtection="1">
      <alignment horizontal="left" vertical="center"/>
      <protection locked="0"/>
    </xf>
    <xf numFmtId="0" fontId="0" fillId="4" borderId="17" xfId="0" applyFont="1" applyFill="1" applyBorder="1" applyAlignment="1" applyProtection="1">
      <alignment horizontal="center" vertical="center" wrapText="1"/>
    </xf>
    <xf numFmtId="0" fontId="0" fillId="4" borderId="18" xfId="0" applyFont="1" applyFill="1" applyBorder="1" applyAlignment="1" applyProtection="1">
      <alignment horizontal="center" vertical="center" wrapText="1"/>
    </xf>
    <xf numFmtId="0" fontId="0" fillId="4" borderId="19" xfId="0" applyFont="1" applyFill="1" applyBorder="1" applyAlignment="1" applyProtection="1">
      <alignment horizontal="center" vertical="center" wrapText="1"/>
    </xf>
    <xf numFmtId="0" fontId="0" fillId="4" borderId="20" xfId="0" applyFont="1" applyFill="1" applyBorder="1" applyAlignment="1" applyProtection="1">
      <alignment horizontal="center" vertical="center" wrapText="1"/>
    </xf>
    <xf numFmtId="0" fontId="0" fillId="4" borderId="21" xfId="0" applyFont="1" applyFill="1" applyBorder="1" applyAlignment="1" applyProtection="1">
      <alignment horizontal="center" vertical="center" wrapText="1"/>
    </xf>
    <xf numFmtId="0" fontId="0" fillId="4" borderId="22" xfId="0" applyFont="1" applyFill="1" applyBorder="1" applyAlignment="1" applyProtection="1">
      <alignment horizontal="center" vertical="center" wrapText="1"/>
    </xf>
    <xf numFmtId="0" fontId="0" fillId="4" borderId="23" xfId="0" applyFont="1" applyFill="1" applyBorder="1" applyAlignment="1" applyProtection="1">
      <alignment horizontal="center" vertical="center"/>
    </xf>
    <xf numFmtId="0" fontId="0" fillId="4" borderId="24" xfId="0" applyFont="1" applyFill="1" applyBorder="1" applyAlignment="1" applyProtection="1">
      <alignment horizontal="center" vertical="center"/>
    </xf>
    <xf numFmtId="0" fontId="0" fillId="4" borderId="25" xfId="0" applyFont="1" applyFill="1" applyBorder="1" applyAlignment="1" applyProtection="1">
      <alignment horizontal="center" vertical="center"/>
    </xf>
    <xf numFmtId="0" fontId="0" fillId="6" borderId="10" xfId="0" applyFont="1" applyFill="1" applyBorder="1" applyAlignment="1" applyProtection="1">
      <alignment horizontal="center" vertical="center" wrapTex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wrapText="1"/>
    </xf>
    <xf numFmtId="38" fontId="4" fillId="0" borderId="0" xfId="2" applyFont="1" applyFill="1" applyBorder="1" applyAlignment="1" applyProtection="1">
      <alignment vertical="center" wrapText="1"/>
    </xf>
    <xf numFmtId="38" fontId="5" fillId="0" borderId="0" xfId="2" applyFont="1" applyFill="1" applyBorder="1" applyAlignment="1" applyProtection="1">
      <alignment vertical="center" wrapText="1"/>
    </xf>
    <xf numFmtId="38" fontId="6" fillId="0" borderId="0" xfId="2"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38" fontId="4" fillId="0" borderId="0" xfId="2" applyFont="1" applyFill="1" applyBorder="1" applyAlignment="1" applyProtection="1">
      <alignment horizontal="center" vertical="center" wrapText="1"/>
    </xf>
    <xf numFmtId="0" fontId="26" fillId="0" borderId="0" xfId="0" applyFont="1" applyFill="1" applyBorder="1" applyAlignment="1" applyProtection="1">
      <alignment vertical="center" shrinkToFit="1"/>
    </xf>
    <xf numFmtId="38" fontId="26" fillId="0" borderId="0" xfId="2" applyFont="1" applyFill="1" applyBorder="1" applyAlignment="1" applyProtection="1">
      <alignment vertical="center" shrinkToFit="1"/>
    </xf>
    <xf numFmtId="38" fontId="26" fillId="0" borderId="0" xfId="2" applyFont="1" applyFill="1" applyBorder="1" applyAlignment="1" applyProtection="1">
      <alignment horizontal="center" vertical="center" shrinkToFit="1"/>
    </xf>
    <xf numFmtId="0" fontId="4" fillId="7" borderId="2" xfId="0" applyFont="1" applyFill="1" applyBorder="1" applyAlignment="1" applyProtection="1">
      <alignment horizontal="center" vertical="center" wrapText="1"/>
    </xf>
    <xf numFmtId="0" fontId="4" fillId="7" borderId="3"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38" fontId="4" fillId="0" borderId="0" xfId="2" applyFont="1" applyFill="1" applyBorder="1" applyAlignment="1" applyProtection="1">
      <alignment vertical="center"/>
    </xf>
    <xf numFmtId="38" fontId="4" fillId="0" borderId="0" xfId="2" applyFont="1" applyFill="1" applyAlignment="1" applyProtection="1">
      <alignment vertical="center"/>
    </xf>
    <xf numFmtId="0" fontId="4" fillId="0" borderId="0" xfId="0" applyFont="1" applyFill="1" applyAlignment="1" applyProtection="1">
      <alignment vertical="center"/>
    </xf>
    <xf numFmtId="0" fontId="4" fillId="0" borderId="0" xfId="0" applyFont="1" applyFill="1" applyAlignment="1" applyProtection="1">
      <alignment horizontal="center" vertical="center"/>
    </xf>
    <xf numFmtId="38" fontId="4" fillId="0" borderId="0" xfId="2" applyFont="1" applyFill="1" applyAlignment="1" applyProtection="1">
      <alignment horizontal="center" vertical="center"/>
    </xf>
    <xf numFmtId="38" fontId="4" fillId="7" borderId="24" xfId="2" applyFont="1" applyFill="1" applyBorder="1" applyAlignment="1" applyProtection="1">
      <alignment horizontal="center" vertical="center" wrapText="1"/>
    </xf>
    <xf numFmtId="0" fontId="4" fillId="7" borderId="25" xfId="0" applyFont="1" applyFill="1" applyBorder="1" applyAlignment="1" applyProtection="1">
      <alignment horizontal="center" vertical="center" wrapText="1" shrinkToFit="1"/>
    </xf>
    <xf numFmtId="0" fontId="4" fillId="6" borderId="29" xfId="0" applyFont="1" applyFill="1" applyBorder="1" applyAlignment="1" applyProtection="1">
      <alignment horizontal="center" vertical="center"/>
    </xf>
    <xf numFmtId="38" fontId="4" fillId="8" borderId="25" xfId="2" applyFont="1" applyFill="1" applyBorder="1" applyAlignment="1" applyProtection="1">
      <alignment horizontal="center" vertical="center" wrapText="1"/>
    </xf>
    <xf numFmtId="0" fontId="31" fillId="0" borderId="0" xfId="0" applyFont="1" applyBorder="1" applyAlignment="1" applyProtection="1">
      <alignment vertical="center"/>
    </xf>
    <xf numFmtId="0" fontId="31" fillId="0" borderId="0" xfId="0" applyFont="1" applyBorder="1" applyAlignment="1" applyProtection="1">
      <alignment horizontal="center" vertical="center"/>
    </xf>
    <xf numFmtId="0" fontId="32" fillId="0" borderId="0" xfId="0" applyFont="1" applyBorder="1" applyAlignment="1" applyProtection="1">
      <alignment horizontal="center" vertical="center"/>
    </xf>
    <xf numFmtId="0" fontId="33" fillId="0" borderId="0" xfId="0" applyFont="1" applyBorder="1" applyAlignment="1" applyProtection="1">
      <alignment vertical="center"/>
    </xf>
    <xf numFmtId="0" fontId="32" fillId="0" borderId="0" xfId="0" applyFont="1" applyBorder="1" applyAlignment="1" applyProtection="1">
      <alignment vertical="center"/>
    </xf>
    <xf numFmtId="0" fontId="32" fillId="0" borderId="0" xfId="0" applyFont="1" applyFill="1" applyBorder="1" applyAlignment="1" applyProtection="1">
      <alignment vertical="center"/>
    </xf>
    <xf numFmtId="0" fontId="32" fillId="3"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0" fontId="32" fillId="0" borderId="0" xfId="0" applyFont="1" applyAlignment="1" applyProtection="1">
      <alignment vertical="center"/>
    </xf>
    <xf numFmtId="0" fontId="4" fillId="0" borderId="31" xfId="0" applyFont="1" applyFill="1" applyBorder="1" applyAlignment="1" applyProtection="1">
      <alignment horizontal="center" vertical="center"/>
    </xf>
    <xf numFmtId="38" fontId="29" fillId="7" borderId="24" xfId="2" applyFont="1" applyFill="1" applyBorder="1" applyAlignment="1" applyProtection="1">
      <alignment horizontal="left" vertical="center" wrapText="1"/>
    </xf>
    <xf numFmtId="0" fontId="34" fillId="7" borderId="32" xfId="0" applyFont="1" applyFill="1" applyBorder="1" applyAlignment="1" applyProtection="1">
      <alignment horizontal="left" vertical="center" wrapText="1" shrinkToFit="1"/>
    </xf>
    <xf numFmtId="14" fontId="35" fillId="0" borderId="0" xfId="0" applyNumberFormat="1" applyFont="1" applyBorder="1" applyAlignment="1" applyProtection="1">
      <alignment vertical="center"/>
    </xf>
    <xf numFmtId="0" fontId="0" fillId="8" borderId="19" xfId="0" applyFont="1" applyFill="1" applyBorder="1" applyAlignment="1" applyProtection="1">
      <alignment horizontal="center" vertical="center" wrapText="1"/>
    </xf>
    <xf numFmtId="0" fontId="25" fillId="9" borderId="33" xfId="0" applyFont="1" applyFill="1" applyBorder="1" applyAlignment="1" applyProtection="1">
      <alignment horizontal="center" vertical="center"/>
    </xf>
    <xf numFmtId="0" fontId="25" fillId="9" borderId="34" xfId="0" applyFont="1" applyFill="1" applyBorder="1" applyAlignment="1" applyProtection="1">
      <alignment horizontal="center" vertical="center"/>
    </xf>
    <xf numFmtId="0" fontId="25" fillId="9" borderId="35" xfId="0" applyFont="1" applyFill="1" applyBorder="1" applyAlignment="1" applyProtection="1">
      <alignment vertical="center" shrinkToFit="1"/>
    </xf>
    <xf numFmtId="0" fontId="25" fillId="9" borderId="36" xfId="0" applyFont="1" applyFill="1" applyBorder="1" applyAlignment="1" applyProtection="1">
      <alignment horizontal="center" vertical="center" shrinkToFit="1"/>
    </xf>
    <xf numFmtId="0" fontId="25" fillId="9" borderId="37" xfId="0" applyFont="1" applyFill="1" applyBorder="1" applyAlignment="1" applyProtection="1">
      <alignment horizontal="center" vertical="center" shrinkToFit="1"/>
    </xf>
    <xf numFmtId="38" fontId="25" fillId="9" borderId="38" xfId="2" applyFont="1" applyFill="1" applyBorder="1" applyAlignment="1" applyProtection="1">
      <alignment horizontal="center" vertical="center" shrinkToFit="1"/>
    </xf>
    <xf numFmtId="38" fontId="25" fillId="9" borderId="38" xfId="2" applyFont="1" applyFill="1" applyBorder="1" applyAlignment="1" applyProtection="1">
      <alignment horizontal="center" vertical="center" wrapText="1" shrinkToFit="1"/>
    </xf>
    <xf numFmtId="0" fontId="26" fillId="9" borderId="39" xfId="0" applyFont="1" applyFill="1" applyBorder="1" applyAlignment="1" applyProtection="1">
      <alignment vertical="center" shrinkToFit="1"/>
    </xf>
    <xf numFmtId="0" fontId="26" fillId="9" borderId="40" xfId="0" applyFont="1" applyFill="1" applyBorder="1" applyAlignment="1" applyProtection="1">
      <alignment vertical="center" shrinkToFit="1"/>
    </xf>
    <xf numFmtId="0" fontId="26" fillId="9" borderId="41" xfId="0" applyFont="1" applyFill="1" applyBorder="1" applyAlignment="1" applyProtection="1">
      <alignment horizontal="center" vertical="center" shrinkToFit="1"/>
    </xf>
    <xf numFmtId="176" fontId="26" fillId="9" borderId="42" xfId="0" applyNumberFormat="1" applyFont="1" applyFill="1" applyBorder="1" applyAlignment="1" applyProtection="1">
      <alignment horizontal="center" vertical="center" shrinkToFit="1"/>
    </xf>
    <xf numFmtId="176" fontId="26" fillId="9" borderId="21" xfId="0" applyNumberFormat="1" applyFont="1" applyFill="1" applyBorder="1" applyAlignment="1" applyProtection="1">
      <alignment horizontal="center" vertical="center" shrinkToFit="1"/>
    </xf>
    <xf numFmtId="38" fontId="26" fillId="9" borderId="21" xfId="2" applyFont="1" applyFill="1" applyBorder="1" applyAlignment="1" applyProtection="1">
      <alignment vertical="center" shrinkToFit="1"/>
    </xf>
    <xf numFmtId="38" fontId="26" fillId="9" borderId="22" xfId="2" applyFont="1" applyFill="1" applyBorder="1" applyAlignment="1" applyProtection="1">
      <alignment vertical="center" wrapText="1" shrinkToFit="1"/>
    </xf>
    <xf numFmtId="38" fontId="26" fillId="9" borderId="43" xfId="2" applyFont="1" applyFill="1" applyBorder="1" applyAlignment="1" applyProtection="1">
      <alignment horizontal="center" vertical="center" shrinkToFit="1"/>
    </xf>
    <xf numFmtId="38" fontId="26" fillId="9" borderId="22" xfId="2" applyFont="1" applyFill="1" applyBorder="1" applyAlignment="1" applyProtection="1">
      <alignment horizontal="center" vertical="center" shrinkToFit="1"/>
    </xf>
    <xf numFmtId="0" fontId="25" fillId="9" borderId="48" xfId="0" applyFont="1" applyFill="1" applyBorder="1" applyAlignment="1" applyProtection="1">
      <alignment horizontal="center" vertical="center" shrinkToFit="1"/>
    </xf>
    <xf numFmtId="3" fontId="25" fillId="9" borderId="34" xfId="0" applyNumberFormat="1" applyFont="1" applyFill="1" applyBorder="1" applyAlignment="1" applyProtection="1">
      <alignment horizontal="center" vertical="center" shrinkToFit="1"/>
    </xf>
    <xf numFmtId="0" fontId="4" fillId="0" borderId="50" xfId="0" applyFont="1" applyFill="1" applyBorder="1" applyAlignment="1" applyProtection="1">
      <alignment horizontal="center" vertical="center"/>
    </xf>
    <xf numFmtId="0" fontId="0" fillId="0" borderId="50" xfId="0" applyFont="1" applyBorder="1" applyAlignment="1" applyProtection="1">
      <alignment horizontal="center" vertical="center"/>
    </xf>
    <xf numFmtId="0" fontId="0" fillId="0" borderId="51" xfId="0" applyFont="1" applyBorder="1" applyAlignment="1" applyProtection="1">
      <alignment horizontal="left" vertical="center" wrapText="1"/>
      <protection locked="0"/>
    </xf>
    <xf numFmtId="3" fontId="0" fillId="0" borderId="5" xfId="0" applyNumberFormat="1" applyFont="1" applyBorder="1" applyAlignment="1" applyProtection="1">
      <alignment horizontal="right" vertical="center"/>
      <protection locked="0"/>
    </xf>
    <xf numFmtId="3" fontId="0" fillId="0" borderId="52" xfId="0" applyNumberFormat="1" applyFont="1" applyBorder="1" applyAlignment="1" applyProtection="1">
      <alignment horizontal="right" vertical="center"/>
      <protection locked="0"/>
    </xf>
    <xf numFmtId="3" fontId="0" fillId="0" borderId="32" xfId="0" applyNumberFormat="1" applyFont="1" applyBorder="1" applyAlignment="1" applyProtection="1">
      <alignment horizontal="right" vertical="center"/>
      <protection locked="0"/>
    </xf>
    <xf numFmtId="0" fontId="0" fillId="0" borderId="52" xfId="0" applyFont="1" applyBorder="1" applyAlignment="1" applyProtection="1">
      <alignment horizontal="right" vertical="center"/>
      <protection locked="0"/>
    </xf>
    <xf numFmtId="0" fontId="0" fillId="0" borderId="53" xfId="0" applyFont="1" applyBorder="1" applyAlignment="1" applyProtection="1">
      <alignment horizontal="left" vertical="center"/>
      <protection locked="0"/>
    </xf>
    <xf numFmtId="0" fontId="0" fillId="0" borderId="27" xfId="0" applyFont="1" applyBorder="1" applyAlignment="1" applyProtection="1">
      <alignment horizontal="center" vertical="center"/>
    </xf>
    <xf numFmtId="0" fontId="30" fillId="0" borderId="54" xfId="0" applyFont="1" applyBorder="1" applyAlignment="1" applyProtection="1">
      <alignment vertical="center"/>
    </xf>
    <xf numFmtId="38" fontId="25" fillId="9" borderId="49" xfId="2" applyFont="1" applyFill="1" applyBorder="1" applyAlignment="1" applyProtection="1">
      <alignment horizontal="center" vertical="center" shrinkToFit="1"/>
    </xf>
    <xf numFmtId="0" fontId="0" fillId="8" borderId="55" xfId="0" applyFont="1" applyFill="1" applyBorder="1" applyAlignment="1" applyProtection="1">
      <alignment horizontal="center" vertical="center" wrapText="1"/>
    </xf>
    <xf numFmtId="0" fontId="0" fillId="8" borderId="56" xfId="0" applyFont="1" applyFill="1" applyBorder="1" applyAlignment="1" applyProtection="1">
      <alignment horizontal="center" vertical="center" wrapText="1"/>
    </xf>
    <xf numFmtId="0" fontId="0" fillId="8" borderId="57" xfId="0" applyFont="1" applyFill="1" applyBorder="1" applyAlignment="1" applyProtection="1">
      <alignment horizontal="center" vertical="center" wrapText="1"/>
    </xf>
    <xf numFmtId="0" fontId="0" fillId="0" borderId="9" xfId="0" applyFont="1" applyBorder="1" applyAlignment="1" applyProtection="1">
      <alignment horizontal="left" vertical="center"/>
      <protection locked="0"/>
    </xf>
    <xf numFmtId="0" fontId="0" fillId="0" borderId="51" xfId="0" applyFont="1" applyBorder="1" applyAlignment="1" applyProtection="1">
      <alignment horizontal="left" vertical="center"/>
      <protection locked="0"/>
    </xf>
    <xf numFmtId="0" fontId="0" fillId="0" borderId="0" xfId="0" applyProtection="1"/>
    <xf numFmtId="0" fontId="0" fillId="0" borderId="0" xfId="0" applyAlignment="1" applyProtection="1">
      <alignment horizontal="center"/>
    </xf>
    <xf numFmtId="0" fontId="0" fillId="0" borderId="0" xfId="0" applyFill="1" applyBorder="1" applyProtection="1"/>
    <xf numFmtId="0" fontId="4" fillId="3" borderId="58" xfId="0" applyFont="1" applyFill="1" applyBorder="1" applyAlignment="1" applyProtection="1">
      <alignment horizontal="center" vertical="center"/>
    </xf>
    <xf numFmtId="0" fontId="6" fillId="0" borderId="0" xfId="0" applyFont="1" applyAlignment="1" applyProtection="1">
      <alignment vertical="center" wrapText="1"/>
    </xf>
    <xf numFmtId="0" fontId="0" fillId="0" borderId="0" xfId="0" applyFont="1" applyProtection="1"/>
    <xf numFmtId="0" fontId="36" fillId="0" borderId="12" xfId="0" applyFont="1" applyFill="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6" fillId="10" borderId="9" xfId="0" applyFont="1" applyFill="1" applyBorder="1" applyAlignment="1" applyProtection="1">
      <alignment horizontal="center" vertical="center" wrapText="1"/>
    </xf>
    <xf numFmtId="0" fontId="36" fillId="10" borderId="59" xfId="0" applyFont="1" applyFill="1" applyBorder="1" applyAlignment="1" applyProtection="1">
      <alignment horizontal="center" vertical="center" wrapText="1"/>
    </xf>
    <xf numFmtId="176" fontId="26" fillId="9" borderId="56" xfId="0" applyNumberFormat="1" applyFont="1" applyFill="1" applyBorder="1" applyAlignment="1" applyProtection="1">
      <alignment horizontal="center" vertical="center" shrinkToFit="1"/>
    </xf>
    <xf numFmtId="0" fontId="4" fillId="0" borderId="20" xfId="0" applyFont="1" applyFill="1" applyBorder="1" applyAlignment="1" applyProtection="1">
      <alignment vertical="center" wrapText="1"/>
      <protection locked="0"/>
    </xf>
    <xf numFmtId="0" fontId="4" fillId="0" borderId="60" xfId="0" applyFont="1" applyFill="1" applyBorder="1" applyAlignment="1" applyProtection="1">
      <alignment horizontal="center" vertical="center" shrinkToFit="1"/>
      <protection locked="0"/>
    </xf>
    <xf numFmtId="176" fontId="4" fillId="0" borderId="61" xfId="0" applyNumberFormat="1" applyFont="1" applyFill="1" applyBorder="1" applyAlignment="1" applyProtection="1">
      <alignment horizontal="center" vertical="center" shrinkToFit="1"/>
      <protection locked="0"/>
    </xf>
    <xf numFmtId="38" fontId="4" fillId="0" borderId="21" xfId="2" applyFont="1" applyFill="1" applyBorder="1" applyAlignment="1" applyProtection="1">
      <alignment horizontal="center" vertical="center" shrinkToFit="1"/>
      <protection locked="0"/>
    </xf>
    <xf numFmtId="38" fontId="4" fillId="0" borderId="62" xfId="2" applyFont="1" applyFill="1" applyBorder="1" applyAlignment="1" applyProtection="1">
      <alignment horizontal="center" vertical="center" shrinkToFit="1"/>
      <protection locked="0"/>
    </xf>
    <xf numFmtId="38" fontId="4" fillId="0" borderId="22" xfId="2" applyFont="1" applyFill="1" applyBorder="1" applyAlignment="1" applyProtection="1">
      <alignment horizontal="center" vertical="center" shrinkToFit="1"/>
      <protection locked="0"/>
    </xf>
    <xf numFmtId="0" fontId="4" fillId="0" borderId="14" xfId="0" applyFont="1" applyFill="1" applyBorder="1" applyAlignment="1" applyProtection="1">
      <alignment vertical="center" wrapText="1"/>
      <protection locked="0"/>
    </xf>
    <xf numFmtId="0" fontId="4" fillId="0" borderId="63" xfId="0" applyFont="1" applyFill="1" applyBorder="1" applyAlignment="1" applyProtection="1">
      <alignment vertical="center" shrinkToFit="1"/>
      <protection locked="0"/>
    </xf>
    <xf numFmtId="0" fontId="4" fillId="0" borderId="64" xfId="0" applyFont="1" applyFill="1" applyBorder="1" applyAlignment="1" applyProtection="1">
      <alignment horizontal="center" vertical="center" shrinkToFit="1"/>
      <protection locked="0"/>
    </xf>
    <xf numFmtId="176" fontId="4" fillId="0" borderId="65" xfId="0" applyNumberFormat="1" applyFont="1" applyFill="1" applyBorder="1" applyAlignment="1" applyProtection="1">
      <alignment horizontal="center" vertical="center" shrinkToFit="1"/>
      <protection locked="0"/>
    </xf>
    <xf numFmtId="176" fontId="4" fillId="0" borderId="10" xfId="0" applyNumberFormat="1" applyFont="1" applyFill="1" applyBorder="1" applyAlignment="1" applyProtection="1">
      <alignment horizontal="center" vertical="center" shrinkToFit="1"/>
      <protection locked="0"/>
    </xf>
    <xf numFmtId="38" fontId="4" fillId="0" borderId="10" xfId="2" applyFont="1" applyFill="1" applyBorder="1" applyAlignment="1" applyProtection="1">
      <alignment vertical="center" shrinkToFit="1"/>
      <protection locked="0"/>
    </xf>
    <xf numFmtId="38" fontId="4" fillId="0" borderId="16" xfId="2" applyFont="1" applyFill="1" applyBorder="1" applyAlignment="1" applyProtection="1">
      <alignment vertical="center" wrapText="1" shrinkToFit="1"/>
      <protection locked="0"/>
    </xf>
    <xf numFmtId="38" fontId="4" fillId="0" borderId="10" xfId="2" applyFont="1" applyFill="1" applyBorder="1" applyAlignment="1" applyProtection="1">
      <alignment horizontal="center" vertical="center" shrinkToFit="1"/>
      <protection locked="0"/>
    </xf>
    <xf numFmtId="38" fontId="4" fillId="0" borderId="16" xfId="2" applyFont="1" applyFill="1" applyBorder="1" applyAlignment="1" applyProtection="1">
      <alignment horizontal="center" vertical="center" shrinkToFit="1"/>
      <protection locked="0"/>
    </xf>
    <xf numFmtId="38" fontId="4" fillId="0" borderId="45" xfId="2" applyFont="1" applyFill="1" applyBorder="1" applyAlignment="1" applyProtection="1">
      <alignment vertical="center" shrinkToFit="1"/>
      <protection locked="0"/>
    </xf>
    <xf numFmtId="38" fontId="4" fillId="0" borderId="46" xfId="2" applyFont="1" applyFill="1" applyBorder="1" applyAlignment="1" applyProtection="1">
      <alignment vertical="center" wrapText="1" shrinkToFit="1"/>
      <protection locked="0"/>
    </xf>
    <xf numFmtId="38" fontId="4" fillId="0" borderId="66" xfId="2" applyFont="1" applyFill="1" applyBorder="1" applyAlignment="1" applyProtection="1">
      <alignment horizontal="center" vertical="center" shrinkToFit="1"/>
      <protection locked="0"/>
    </xf>
    <xf numFmtId="38" fontId="4" fillId="0" borderId="46" xfId="2" applyFont="1" applyFill="1" applyBorder="1" applyAlignment="1" applyProtection="1">
      <alignment horizontal="center" vertical="center" shrinkToFit="1"/>
      <protection locked="0"/>
    </xf>
    <xf numFmtId="38" fontId="4" fillId="0" borderId="8" xfId="2" applyFont="1" applyFill="1" applyBorder="1" applyAlignment="1" applyProtection="1">
      <alignment vertical="center" shrinkToFit="1"/>
      <protection locked="0"/>
    </xf>
    <xf numFmtId="38" fontId="4" fillId="0" borderId="15" xfId="2" applyFont="1" applyFill="1" applyBorder="1" applyAlignment="1" applyProtection="1">
      <alignment vertical="center" wrapText="1" shrinkToFit="1"/>
      <protection locked="0"/>
    </xf>
    <xf numFmtId="38" fontId="4" fillId="0" borderId="15" xfId="2" applyFont="1" applyFill="1" applyBorder="1" applyAlignment="1" applyProtection="1">
      <alignment horizontal="center" vertical="center" shrinkToFit="1"/>
      <protection locked="0"/>
    </xf>
    <xf numFmtId="0" fontId="4" fillId="0" borderId="67" xfId="0" applyFont="1" applyFill="1" applyBorder="1" applyAlignment="1" applyProtection="1">
      <alignment vertical="center" shrinkToFit="1"/>
      <protection locked="0"/>
    </xf>
    <xf numFmtId="0" fontId="4" fillId="0" borderId="68" xfId="0" applyFont="1" applyFill="1" applyBorder="1" applyAlignment="1" applyProtection="1">
      <alignment horizontal="center" vertical="center" shrinkToFit="1"/>
      <protection locked="0"/>
    </xf>
    <xf numFmtId="176" fontId="4" fillId="0" borderId="69" xfId="0" applyNumberFormat="1" applyFont="1" applyFill="1" applyBorder="1" applyAlignment="1" applyProtection="1">
      <alignment horizontal="center" vertical="center" shrinkToFit="1"/>
      <protection locked="0"/>
    </xf>
    <xf numFmtId="176" fontId="4" fillId="0" borderId="32" xfId="0" applyNumberFormat="1" applyFont="1" applyFill="1" applyBorder="1" applyAlignment="1" applyProtection="1">
      <alignment horizontal="center" vertical="center" shrinkToFit="1"/>
      <protection locked="0"/>
    </xf>
    <xf numFmtId="38" fontId="4" fillId="0" borderId="32" xfId="2" applyFont="1" applyFill="1" applyBorder="1" applyAlignment="1" applyProtection="1">
      <alignment vertical="center" shrinkToFit="1"/>
      <protection locked="0"/>
    </xf>
    <xf numFmtId="38" fontId="4" fillId="0" borderId="53" xfId="2" applyFont="1" applyFill="1" applyBorder="1" applyAlignment="1" applyProtection="1">
      <alignment vertical="center" wrapText="1" shrinkToFit="1"/>
      <protection locked="0"/>
    </xf>
    <xf numFmtId="38" fontId="4" fillId="0" borderId="32" xfId="2" applyFont="1" applyFill="1" applyBorder="1" applyAlignment="1" applyProtection="1">
      <alignment horizontal="center" vertical="center" shrinkToFit="1"/>
      <protection locked="0"/>
    </xf>
    <xf numFmtId="38" fontId="4" fillId="0" borderId="53" xfId="2"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shrinkToFit="1"/>
      <protection locked="0"/>
    </xf>
    <xf numFmtId="0" fontId="4" fillId="0" borderId="42" xfId="0" applyFont="1" applyFill="1" applyBorder="1" applyAlignment="1" applyProtection="1">
      <alignment horizontal="center" vertical="center" shrinkToFit="1"/>
      <protection locked="0"/>
    </xf>
    <xf numFmtId="3" fontId="4" fillId="0" borderId="70" xfId="0" applyNumberFormat="1" applyFont="1" applyFill="1" applyBorder="1" applyAlignment="1" applyProtection="1">
      <alignment horizontal="center" vertical="center" shrinkToFit="1"/>
      <protection locked="0"/>
    </xf>
    <xf numFmtId="0" fontId="4" fillId="0" borderId="65" xfId="0" applyFont="1" applyFill="1" applyBorder="1" applyAlignment="1" applyProtection="1">
      <alignment horizontal="center" vertical="center" shrinkToFit="1"/>
      <protection locked="0"/>
    </xf>
    <xf numFmtId="3" fontId="4" fillId="0" borderId="71" xfId="0" applyNumberFormat="1" applyFont="1" applyFill="1" applyBorder="1" applyAlignment="1" applyProtection="1">
      <alignment horizontal="center" vertical="center" shrinkToFit="1"/>
      <protection locked="0"/>
    </xf>
    <xf numFmtId="0" fontId="4" fillId="0" borderId="69" xfId="0" applyFont="1" applyFill="1" applyBorder="1" applyAlignment="1" applyProtection="1">
      <alignment horizontal="center" vertical="center" shrinkToFit="1"/>
      <protection locked="0"/>
    </xf>
    <xf numFmtId="0" fontId="0" fillId="11" borderId="1" xfId="0" applyFont="1" applyFill="1" applyBorder="1" applyAlignment="1" applyProtection="1">
      <alignment horizontal="center" vertical="center" wrapText="1"/>
    </xf>
    <xf numFmtId="0" fontId="25" fillId="9" borderId="38" xfId="0" applyFont="1" applyFill="1" applyBorder="1" applyAlignment="1" applyProtection="1">
      <alignment horizontal="center" vertical="center" wrapText="1" shrinkToFit="1"/>
    </xf>
    <xf numFmtId="0" fontId="4" fillId="0" borderId="21" xfId="0" applyFont="1" applyFill="1" applyBorder="1" applyAlignment="1" applyProtection="1">
      <alignment horizontal="center" vertical="center" wrapText="1" shrinkToFit="1"/>
      <protection locked="0"/>
    </xf>
    <xf numFmtId="0" fontId="4" fillId="0" borderId="10" xfId="0" applyFont="1" applyFill="1" applyBorder="1" applyAlignment="1" applyProtection="1">
      <alignment horizontal="center" vertical="center" wrapText="1" shrinkToFit="1"/>
      <protection locked="0"/>
    </xf>
    <xf numFmtId="0" fontId="4" fillId="0" borderId="32" xfId="0" applyFont="1" applyFill="1" applyBorder="1" applyAlignment="1" applyProtection="1">
      <alignment horizontal="center" vertical="center" wrapText="1" shrinkToFit="1"/>
      <protection locked="0"/>
    </xf>
    <xf numFmtId="0" fontId="4" fillId="8" borderId="2" xfId="0" applyFont="1" applyFill="1" applyBorder="1" applyAlignment="1" applyProtection="1">
      <alignment horizontal="center" vertical="center" wrapText="1"/>
    </xf>
    <xf numFmtId="0" fontId="25" fillId="9" borderId="72"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wrapText="1"/>
    </xf>
    <xf numFmtId="0" fontId="25" fillId="9" borderId="75" xfId="0" applyFont="1" applyFill="1" applyBorder="1" applyAlignment="1" applyProtection="1">
      <alignment horizontal="center" vertical="center" shrinkToFit="1"/>
    </xf>
    <xf numFmtId="0" fontId="4" fillId="0" borderId="76" xfId="0" applyFont="1" applyFill="1" applyBorder="1" applyAlignment="1" applyProtection="1">
      <alignment horizontal="center" vertical="center" shrinkToFit="1"/>
      <protection locked="0"/>
    </xf>
    <xf numFmtId="0" fontId="4" fillId="0" borderId="77"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38" fontId="25" fillId="9" borderId="35" xfId="2" applyFont="1" applyFill="1" applyBorder="1" applyAlignment="1" applyProtection="1">
      <alignment horizontal="center" vertical="center" shrinkToFit="1"/>
    </xf>
    <xf numFmtId="38" fontId="4" fillId="0" borderId="12" xfId="2" applyFont="1" applyFill="1" applyBorder="1" applyAlignment="1" applyProtection="1">
      <alignment horizontal="center" vertical="center" shrinkToFit="1"/>
      <protection locked="0"/>
    </xf>
    <xf numFmtId="38" fontId="4" fillId="0" borderId="5" xfId="2" applyFont="1" applyFill="1" applyBorder="1" applyAlignment="1" applyProtection="1">
      <alignment horizontal="center" vertical="center" shrinkToFit="1"/>
      <protection locked="0"/>
    </xf>
    <xf numFmtId="38" fontId="25" fillId="9" borderId="78" xfId="2" applyFont="1" applyFill="1" applyBorder="1" applyAlignment="1" applyProtection="1">
      <alignment horizontal="center" vertical="center" shrinkToFit="1"/>
    </xf>
    <xf numFmtId="38" fontId="4" fillId="0" borderId="79" xfId="2" applyFont="1" applyFill="1" applyBorder="1" applyAlignment="1" applyProtection="1">
      <alignment horizontal="center" vertical="center" shrinkToFit="1"/>
      <protection locked="0"/>
    </xf>
    <xf numFmtId="38" fontId="4" fillId="0" borderId="80" xfId="2" applyFont="1" applyFill="1" applyBorder="1" applyAlignment="1" applyProtection="1">
      <alignment horizontal="center" vertical="center" shrinkToFit="1"/>
      <protection locked="0"/>
    </xf>
    <xf numFmtId="38" fontId="4" fillId="0" borderId="81" xfId="2" applyFont="1" applyFill="1" applyBorder="1" applyAlignment="1" applyProtection="1">
      <alignment horizontal="center" vertical="center" shrinkToFit="1"/>
      <protection locked="0"/>
    </xf>
    <xf numFmtId="0" fontId="0" fillId="0" borderId="82" xfId="0" applyFont="1" applyBorder="1" applyAlignment="1" applyProtection="1">
      <alignment horizontal="left" vertical="center" shrinkToFit="1"/>
      <protection locked="0"/>
    </xf>
    <xf numFmtId="0" fontId="0" fillId="0" borderId="83" xfId="0" applyFont="1" applyBorder="1" applyAlignment="1" applyProtection="1">
      <alignment horizontal="left" vertical="center" shrinkToFit="1"/>
      <protection locked="0"/>
    </xf>
    <xf numFmtId="0" fontId="0" fillId="0" borderId="84" xfId="0" applyFont="1" applyBorder="1" applyAlignment="1" applyProtection="1">
      <alignment horizontal="left" vertical="center" shrinkToFit="1"/>
      <protection locked="0"/>
    </xf>
    <xf numFmtId="0" fontId="0" fillId="6" borderId="55" xfId="0" applyFont="1" applyFill="1" applyBorder="1" applyAlignment="1" applyProtection="1">
      <alignment horizontal="center" vertical="center" wrapText="1"/>
    </xf>
    <xf numFmtId="0" fontId="0" fillId="6" borderId="85" xfId="0" applyFont="1" applyFill="1" applyBorder="1" applyAlignment="1" applyProtection="1">
      <alignment horizontal="center" vertical="center" wrapText="1"/>
    </xf>
    <xf numFmtId="0" fontId="0" fillId="6" borderId="56" xfId="0" applyFont="1" applyFill="1" applyBorder="1" applyAlignment="1" applyProtection="1">
      <alignment horizontal="center" vertical="center" wrapText="1"/>
    </xf>
    <xf numFmtId="0" fontId="0" fillId="6" borderId="62" xfId="0" applyFont="1" applyFill="1" applyBorder="1" applyAlignment="1" applyProtection="1">
      <alignment horizontal="center" vertical="center" wrapText="1"/>
    </xf>
    <xf numFmtId="0" fontId="0" fillId="6" borderId="57" xfId="0" applyFont="1" applyFill="1" applyBorder="1" applyAlignment="1" applyProtection="1">
      <alignment vertical="center" wrapText="1"/>
    </xf>
    <xf numFmtId="0" fontId="0" fillId="6" borderId="4" xfId="0" applyFont="1" applyFill="1" applyBorder="1" applyAlignment="1" applyProtection="1">
      <alignment horizontal="center" vertical="center"/>
    </xf>
    <xf numFmtId="0" fontId="0" fillId="12" borderId="17" xfId="0" applyFont="1" applyFill="1" applyBorder="1" applyAlignment="1" applyProtection="1">
      <alignment horizontal="center" vertical="center" wrapText="1"/>
    </xf>
    <xf numFmtId="0" fontId="0" fillId="12" borderId="20" xfId="0" applyFont="1" applyFill="1" applyBorder="1" applyAlignment="1" applyProtection="1">
      <alignment horizontal="center" vertical="center" wrapText="1"/>
    </xf>
    <xf numFmtId="0" fontId="0" fillId="12" borderId="23" xfId="0" applyFont="1" applyFill="1" applyBorder="1" applyAlignment="1" applyProtection="1">
      <alignment horizontal="center" vertical="center"/>
    </xf>
    <xf numFmtId="0" fontId="0" fillId="12" borderId="86" xfId="0" applyFont="1" applyFill="1" applyBorder="1" applyAlignment="1" applyProtection="1">
      <alignment horizontal="center" vertical="center" wrapText="1"/>
    </xf>
    <xf numFmtId="0" fontId="0" fillId="12" borderId="87" xfId="0" applyFont="1" applyFill="1" applyBorder="1" applyAlignment="1" applyProtection="1">
      <alignment horizontal="center" vertical="center" wrapText="1"/>
    </xf>
    <xf numFmtId="0" fontId="0" fillId="12" borderId="88" xfId="0" applyFont="1" applyFill="1" applyBorder="1" applyAlignment="1" applyProtection="1">
      <alignment horizontal="center" vertical="center" wrapText="1"/>
    </xf>
    <xf numFmtId="0" fontId="4" fillId="0" borderId="10" xfId="0" applyFont="1" applyFill="1" applyBorder="1" applyAlignment="1" applyProtection="1">
      <alignment vertical="center" shrinkToFit="1"/>
    </xf>
    <xf numFmtId="0" fontId="6" fillId="0" borderId="0" xfId="0" applyFont="1"/>
    <xf numFmtId="0" fontId="6" fillId="0" borderId="0" xfId="0" applyFont="1" applyFill="1"/>
    <xf numFmtId="0" fontId="6" fillId="0" borderId="0" xfId="3" applyFont="1">
      <alignment vertical="center"/>
    </xf>
    <xf numFmtId="0" fontId="6" fillId="0" borderId="0" xfId="3" applyFont="1" applyAlignment="1" applyProtection="1">
      <alignment vertical="center" wrapText="1"/>
    </xf>
    <xf numFmtId="0" fontId="4" fillId="0" borderId="89" xfId="0" applyFont="1" applyFill="1" applyBorder="1" applyAlignment="1" applyProtection="1">
      <alignment vertical="center" wrapText="1" shrinkToFit="1"/>
      <protection locked="0"/>
    </xf>
    <xf numFmtId="0" fontId="4" fillId="6" borderId="4" xfId="0" applyFont="1" applyFill="1" applyBorder="1" applyAlignment="1" applyProtection="1">
      <alignment horizontal="center" vertical="center"/>
    </xf>
    <xf numFmtId="0" fontId="26" fillId="9" borderId="62" xfId="0" applyFont="1" applyFill="1" applyBorder="1" applyAlignment="1" applyProtection="1">
      <alignment vertical="center" wrapText="1" shrinkToFit="1"/>
    </xf>
    <xf numFmtId="0" fontId="4" fillId="0" borderId="90" xfId="0" applyFont="1" applyFill="1" applyBorder="1" applyAlignment="1" applyProtection="1">
      <alignment vertical="center" wrapText="1" shrinkToFit="1"/>
      <protection locked="0"/>
    </xf>
    <xf numFmtId="0" fontId="26" fillId="9" borderId="39" xfId="0" applyFont="1" applyFill="1" applyBorder="1" applyAlignment="1" applyProtection="1">
      <alignment vertical="center" wrapText="1" shrinkToFit="1"/>
    </xf>
    <xf numFmtId="0" fontId="4" fillId="0" borderId="11" xfId="0" applyFont="1" applyFill="1" applyBorder="1" applyAlignment="1" applyProtection="1">
      <alignment vertical="center" wrapText="1" shrinkToFit="1"/>
      <protection locked="0"/>
    </xf>
    <xf numFmtId="0" fontId="4" fillId="0" borderId="91" xfId="0" applyFont="1" applyFill="1" applyBorder="1" applyAlignment="1" applyProtection="1">
      <alignment vertical="center" wrapText="1" shrinkToFit="1"/>
      <protection locked="0"/>
    </xf>
    <xf numFmtId="0" fontId="4" fillId="6" borderId="92" xfId="0" applyFont="1" applyFill="1" applyBorder="1" applyAlignment="1" applyProtection="1">
      <alignment horizontal="center" vertical="center"/>
    </xf>
    <xf numFmtId="0" fontId="26" fillId="9" borderId="0" xfId="0" applyFont="1" applyFill="1" applyBorder="1" applyAlignment="1" applyProtection="1">
      <alignment vertical="center" wrapText="1" shrinkToFit="1"/>
    </xf>
    <xf numFmtId="0" fontId="4" fillId="0" borderId="94" xfId="0" applyFont="1" applyFill="1" applyBorder="1" applyAlignment="1" applyProtection="1">
      <alignment vertical="center" wrapText="1" shrinkToFit="1"/>
      <protection locked="0"/>
    </xf>
    <xf numFmtId="0" fontId="4" fillId="0" borderId="95" xfId="0" applyFont="1" applyFill="1" applyBorder="1" applyAlignment="1" applyProtection="1">
      <alignment vertical="center" wrapText="1" shrinkToFit="1"/>
      <protection locked="0"/>
    </xf>
    <xf numFmtId="0" fontId="4" fillId="6" borderId="32"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shrinkToFit="1"/>
      <protection locked="0"/>
    </xf>
    <xf numFmtId="0" fontId="4" fillId="0" borderId="53" xfId="0" applyFont="1" applyFill="1" applyBorder="1" applyAlignment="1" applyProtection="1">
      <alignment horizontal="center" vertical="center" shrinkToFit="1"/>
      <protection locked="0"/>
    </xf>
    <xf numFmtId="0" fontId="0" fillId="6" borderId="96" xfId="0" applyFont="1" applyFill="1" applyBorder="1" applyAlignment="1" applyProtection="1">
      <alignment horizontal="center" vertical="center" textRotation="255" shrinkToFit="1"/>
    </xf>
    <xf numFmtId="0" fontId="0" fillId="6" borderId="97" xfId="0" applyFont="1" applyFill="1" applyBorder="1" applyAlignment="1" applyProtection="1">
      <alignment horizontal="center" vertical="center" textRotation="255" shrinkToFit="1"/>
    </xf>
    <xf numFmtId="0" fontId="0" fillId="6" borderId="3" xfId="0" applyFont="1" applyFill="1" applyBorder="1" applyAlignment="1" applyProtection="1">
      <alignment horizontal="center" vertical="center" textRotation="255" shrinkToFit="1"/>
    </xf>
    <xf numFmtId="0" fontId="4" fillId="0" borderId="93" xfId="0" applyFont="1" applyFill="1" applyBorder="1" applyAlignment="1" applyProtection="1">
      <alignment vertical="center" shrinkToFit="1"/>
    </xf>
    <xf numFmtId="0" fontId="25" fillId="9" borderId="34"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protection locked="0"/>
    </xf>
    <xf numFmtId="0" fontId="4" fillId="0" borderId="70" xfId="0" applyFont="1" applyFill="1" applyBorder="1" applyAlignment="1" applyProtection="1">
      <alignment horizontal="center" vertical="center" shrinkToFit="1"/>
      <protection locked="0"/>
    </xf>
    <xf numFmtId="0" fontId="4" fillId="0" borderId="71" xfId="0" applyFont="1" applyFill="1" applyBorder="1" applyAlignment="1" applyProtection="1">
      <alignment horizontal="center" vertical="center" shrinkToFit="1"/>
      <protection locked="0"/>
    </xf>
    <xf numFmtId="0" fontId="4" fillId="0" borderId="52" xfId="0" applyFont="1" applyFill="1" applyBorder="1" applyAlignment="1" applyProtection="1">
      <alignment vertical="center" wrapText="1"/>
      <protection locked="0"/>
    </xf>
    <xf numFmtId="0" fontId="4" fillId="0" borderId="4" xfId="0" applyFont="1" applyFill="1" applyBorder="1" applyAlignment="1" applyProtection="1">
      <alignment vertical="center" wrapText="1" shrinkToFit="1"/>
      <protection locked="0"/>
    </xf>
    <xf numFmtId="0" fontId="4" fillId="0" borderId="106" xfId="0" applyFont="1" applyFill="1" applyBorder="1" applyAlignment="1" applyProtection="1">
      <alignment vertical="center" wrapText="1" shrinkToFit="1"/>
      <protection locked="0"/>
    </xf>
    <xf numFmtId="0" fontId="4" fillId="0" borderId="92" xfId="0" applyFont="1" applyFill="1" applyBorder="1" applyAlignment="1" applyProtection="1">
      <alignment vertical="center" wrapText="1" shrinkToFit="1"/>
      <protection locked="0"/>
    </xf>
    <xf numFmtId="0" fontId="25" fillId="9" borderId="34" xfId="0" applyFont="1" applyFill="1" applyBorder="1" applyAlignment="1" applyProtection="1">
      <alignment horizontal="left" vertical="center" wrapText="1" shrinkToFit="1"/>
    </xf>
    <xf numFmtId="0" fontId="4" fillId="0" borderId="21" xfId="0" applyFont="1" applyFill="1" applyBorder="1" applyAlignment="1" applyProtection="1">
      <alignment horizontal="left" vertical="center" wrapText="1" shrinkToFit="1"/>
      <protection locked="0"/>
    </xf>
    <xf numFmtId="0" fontId="4" fillId="0" borderId="62" xfId="0" applyFont="1" applyFill="1" applyBorder="1" applyAlignment="1" applyProtection="1">
      <alignment horizontal="left" vertical="center" wrapText="1" shrinkToFit="1"/>
      <protection locked="0"/>
    </xf>
    <xf numFmtId="0" fontId="4" fillId="0" borderId="107" xfId="0" applyFont="1" applyFill="1" applyBorder="1" applyAlignment="1" applyProtection="1">
      <alignment horizontal="left" vertical="center" wrapText="1" shrinkToFit="1"/>
      <protection locked="0"/>
    </xf>
    <xf numFmtId="0" fontId="4" fillId="0" borderId="10" xfId="0" applyFont="1" applyFill="1" applyBorder="1" applyAlignment="1" applyProtection="1">
      <alignment horizontal="left" vertical="center" wrapText="1" shrinkToFit="1"/>
      <protection locked="0"/>
    </xf>
    <xf numFmtId="0" fontId="4" fillId="0" borderId="12" xfId="0" applyFont="1" applyFill="1" applyBorder="1" applyAlignment="1" applyProtection="1">
      <alignment horizontal="left" vertical="center" wrapText="1" shrinkToFit="1"/>
      <protection locked="0"/>
    </xf>
    <xf numFmtId="0" fontId="4" fillId="0" borderId="77" xfId="0" applyFont="1" applyFill="1" applyBorder="1" applyAlignment="1" applyProtection="1">
      <alignment horizontal="left" vertical="center" wrapText="1" shrinkToFit="1"/>
      <protection locked="0"/>
    </xf>
    <xf numFmtId="0" fontId="25" fillId="9" borderId="47" xfId="0" applyFont="1" applyFill="1" applyBorder="1" applyAlignment="1" applyProtection="1">
      <alignment vertical="center" shrinkToFit="1"/>
    </xf>
    <xf numFmtId="0" fontId="5" fillId="0" borderId="0" xfId="0" applyFont="1"/>
    <xf numFmtId="0" fontId="5" fillId="0" borderId="0" xfId="0" applyFont="1" applyFill="1"/>
    <xf numFmtId="0" fontId="5" fillId="0" borderId="0" xfId="3" applyFont="1" applyFill="1">
      <alignment vertical="center"/>
    </xf>
    <xf numFmtId="0" fontId="5" fillId="0" borderId="0" xfId="3" applyFont="1" applyFill="1" applyAlignment="1" applyProtection="1">
      <alignment vertical="center"/>
    </xf>
    <xf numFmtId="0" fontId="5" fillId="0" borderId="0" xfId="3" applyFont="1" applyFill="1" applyAlignment="1" applyProtection="1">
      <alignment vertical="center" wrapText="1"/>
    </xf>
    <xf numFmtId="49" fontId="5" fillId="0" borderId="0" xfId="0" applyNumberFormat="1" applyFont="1" applyFill="1" applyBorder="1"/>
    <xf numFmtId="0" fontId="5" fillId="13" borderId="0" xfId="0" applyFont="1" applyFill="1" applyBorder="1"/>
    <xf numFmtId="0" fontId="0" fillId="0" borderId="86" xfId="0" applyFont="1" applyBorder="1" applyAlignment="1" applyProtection="1">
      <alignment horizontal="left" vertical="center" shrinkToFit="1"/>
      <protection locked="0"/>
    </xf>
    <xf numFmtId="0" fontId="0" fillId="0" borderId="87" xfId="0" applyFont="1" applyBorder="1" applyAlignment="1" applyProtection="1">
      <alignment horizontal="left" vertical="center" shrinkToFit="1"/>
      <protection locked="0"/>
    </xf>
    <xf numFmtId="0" fontId="0" fillId="0" borderId="88" xfId="0" applyFont="1" applyBorder="1" applyAlignment="1" applyProtection="1">
      <alignment horizontal="left" vertical="center" shrinkToFit="1"/>
      <protection locked="0"/>
    </xf>
    <xf numFmtId="38" fontId="4" fillId="12" borderId="108" xfId="2" applyFont="1" applyFill="1" applyBorder="1" applyAlignment="1" applyProtection="1">
      <alignment horizontal="center" vertical="center" wrapText="1"/>
    </xf>
    <xf numFmtId="0" fontId="4" fillId="12" borderId="101" xfId="0" applyFont="1" applyFill="1" applyBorder="1" applyAlignment="1" applyProtection="1">
      <alignment horizontal="center" vertical="center" wrapText="1"/>
    </xf>
    <xf numFmtId="38" fontId="4" fillId="12" borderId="101" xfId="2" applyFont="1" applyFill="1" applyBorder="1" applyAlignment="1" applyProtection="1">
      <alignment horizontal="center" vertical="center" wrapText="1"/>
    </xf>
    <xf numFmtId="38" fontId="4" fillId="12" borderId="109" xfId="2" applyFont="1" applyFill="1" applyBorder="1" applyAlignment="1" applyProtection="1">
      <alignment horizontal="center" vertical="center" wrapText="1"/>
    </xf>
    <xf numFmtId="38" fontId="4" fillId="12" borderId="110" xfId="2" applyFont="1" applyFill="1" applyBorder="1" applyAlignment="1" applyProtection="1">
      <alignment horizontal="center" vertical="center" wrapText="1"/>
    </xf>
    <xf numFmtId="0" fontId="4" fillId="12" borderId="111" xfId="0" applyFont="1" applyFill="1" applyBorder="1" applyAlignment="1" applyProtection="1">
      <alignment horizontal="center" vertical="center" wrapText="1"/>
    </xf>
    <xf numFmtId="38" fontId="4" fillId="12" borderId="111" xfId="2" applyFont="1" applyFill="1" applyBorder="1" applyAlignment="1" applyProtection="1">
      <alignment horizontal="center" vertical="center" wrapText="1"/>
    </xf>
    <xf numFmtId="38" fontId="26" fillId="9" borderId="112" xfId="2" applyFont="1" applyFill="1" applyBorder="1" applyAlignment="1" applyProtection="1">
      <alignment horizontal="center" vertical="center" shrinkToFit="1"/>
    </xf>
    <xf numFmtId="0" fontId="26" fillId="9" borderId="113" xfId="0" applyFont="1" applyFill="1" applyBorder="1" applyAlignment="1" applyProtection="1">
      <alignment horizontal="center" vertical="center" shrinkToFit="1"/>
    </xf>
    <xf numFmtId="38" fontId="26" fillId="9" borderId="113" xfId="2" applyFont="1" applyFill="1" applyBorder="1" applyAlignment="1" applyProtection="1">
      <alignment horizontal="center" vertical="center" shrinkToFit="1"/>
    </xf>
    <xf numFmtId="38" fontId="26" fillId="9" borderId="114" xfId="2" applyFont="1" applyFill="1" applyBorder="1" applyAlignment="1" applyProtection="1">
      <alignment horizontal="center" vertical="center" shrinkToFit="1"/>
    </xf>
    <xf numFmtId="0" fontId="4" fillId="0" borderId="115" xfId="0" applyFont="1" applyFill="1" applyBorder="1" applyAlignment="1" applyProtection="1">
      <alignment horizontal="center" vertical="center" shrinkToFit="1"/>
      <protection locked="0"/>
    </xf>
    <xf numFmtId="0" fontId="4" fillId="0" borderId="80" xfId="2" applyNumberFormat="1" applyFont="1" applyFill="1" applyBorder="1" applyAlignment="1" applyProtection="1">
      <alignment horizontal="center" vertical="center" shrinkToFit="1"/>
      <protection locked="0"/>
    </xf>
    <xf numFmtId="0" fontId="4" fillId="0" borderId="105" xfId="0" applyFont="1" applyFill="1" applyBorder="1" applyAlignment="1" applyProtection="1">
      <alignment horizontal="center" vertical="center" shrinkToFit="1"/>
      <protection locked="0"/>
    </xf>
    <xf numFmtId="0" fontId="4" fillId="0" borderId="105" xfId="2" applyNumberFormat="1" applyFont="1" applyFill="1" applyBorder="1" applyAlignment="1" applyProtection="1">
      <alignment horizontal="center" vertical="center" shrinkToFit="1"/>
      <protection locked="0"/>
    </xf>
    <xf numFmtId="0" fontId="4" fillId="0" borderId="116" xfId="2" applyNumberFormat="1" applyFont="1" applyFill="1" applyBorder="1" applyAlignment="1" applyProtection="1">
      <alignment horizontal="center" vertical="center" shrinkToFit="1"/>
      <protection locked="0"/>
    </xf>
    <xf numFmtId="38" fontId="4" fillId="0" borderId="101" xfId="2" applyFont="1" applyFill="1" applyBorder="1" applyAlignment="1" applyProtection="1">
      <alignment horizontal="center" vertical="center" shrinkToFit="1"/>
      <protection locked="0"/>
    </xf>
    <xf numFmtId="38" fontId="4" fillId="0" borderId="117" xfId="2" applyFont="1" applyFill="1" applyBorder="1" applyAlignment="1" applyProtection="1">
      <alignment horizontal="center" vertical="center" shrinkToFit="1"/>
      <protection locked="0"/>
    </xf>
    <xf numFmtId="0" fontId="4" fillId="0" borderId="118" xfId="2" applyNumberFormat="1" applyFont="1" applyFill="1" applyBorder="1" applyAlignment="1" applyProtection="1">
      <alignment horizontal="center" vertical="center" shrinkToFit="1"/>
      <protection locked="0"/>
    </xf>
    <xf numFmtId="0" fontId="4" fillId="0" borderId="119" xfId="2" applyNumberFormat="1" applyFont="1" applyFill="1" applyBorder="1" applyAlignment="1" applyProtection="1">
      <alignment horizontal="center" vertical="center" shrinkToFit="1"/>
      <protection locked="0"/>
    </xf>
    <xf numFmtId="0" fontId="4" fillId="0" borderId="81" xfId="2" applyNumberFormat="1" applyFont="1" applyFill="1" applyBorder="1" applyAlignment="1" applyProtection="1">
      <alignment horizontal="center" vertical="center" shrinkToFit="1"/>
      <protection locked="0"/>
    </xf>
    <xf numFmtId="0" fontId="4" fillId="0" borderId="97" xfId="0" applyFont="1" applyFill="1" applyBorder="1" applyAlignment="1" applyProtection="1">
      <alignment horizontal="center" vertical="center" shrinkToFit="1"/>
      <protection locked="0"/>
    </xf>
    <xf numFmtId="0" fontId="4" fillId="0" borderId="97" xfId="2" applyNumberFormat="1" applyFont="1" applyFill="1" applyBorder="1" applyAlignment="1" applyProtection="1">
      <alignment horizontal="center" vertical="center" shrinkToFit="1"/>
      <protection locked="0"/>
    </xf>
    <xf numFmtId="0" fontId="4" fillId="0" borderId="120" xfId="2" applyNumberFormat="1" applyFont="1" applyFill="1" applyBorder="1" applyAlignment="1" applyProtection="1">
      <alignment horizontal="center" vertical="center" shrinkToFit="1"/>
      <protection locked="0"/>
    </xf>
    <xf numFmtId="38" fontId="4" fillId="12" borderId="117" xfId="2" applyFont="1" applyFill="1" applyBorder="1" applyAlignment="1" applyProtection="1">
      <alignment horizontal="center" vertical="center" wrapText="1"/>
    </xf>
    <xf numFmtId="38" fontId="26" fillId="9" borderId="121" xfId="2" applyFont="1" applyFill="1" applyBorder="1" applyAlignment="1" applyProtection="1">
      <alignment horizontal="center" vertical="center" shrinkToFit="1"/>
    </xf>
    <xf numFmtId="38" fontId="26" fillId="9" borderId="122" xfId="2" applyFont="1" applyFill="1" applyBorder="1" applyAlignment="1" applyProtection="1">
      <alignment horizontal="center" vertical="center" shrinkToFit="1"/>
    </xf>
    <xf numFmtId="0" fontId="4" fillId="0" borderId="104" xfId="2" applyNumberFormat="1" applyFont="1" applyFill="1" applyBorder="1" applyAlignment="1" applyProtection="1">
      <alignment horizontal="center" vertical="center" shrinkToFit="1"/>
      <protection locked="0"/>
    </xf>
    <xf numFmtId="0" fontId="4" fillId="0" borderId="123" xfId="2" applyNumberFormat="1" applyFont="1" applyFill="1" applyBorder="1" applyAlignment="1" applyProtection="1">
      <alignment horizontal="center" vertical="center" shrinkToFit="1"/>
      <protection locked="0"/>
    </xf>
    <xf numFmtId="38" fontId="4" fillId="0" borderId="109" xfId="2" applyFont="1" applyFill="1" applyBorder="1" applyAlignment="1" applyProtection="1">
      <alignment horizontal="center" vertical="center" shrinkToFit="1"/>
      <protection locked="0"/>
    </xf>
    <xf numFmtId="0" fontId="4" fillId="0" borderId="124" xfId="2" applyNumberFormat="1" applyFont="1" applyFill="1" applyBorder="1" applyAlignment="1" applyProtection="1">
      <alignment horizontal="center" vertical="center" shrinkToFit="1"/>
      <protection locked="0"/>
    </xf>
    <xf numFmtId="0" fontId="4" fillId="0" borderId="96" xfId="2" applyNumberFormat="1" applyFont="1" applyFill="1" applyBorder="1" applyAlignment="1" applyProtection="1">
      <alignment horizontal="center" vertical="center" shrinkToFit="1"/>
      <protection locked="0"/>
    </xf>
    <xf numFmtId="0" fontId="4" fillId="0" borderId="125" xfId="2" applyNumberFormat="1" applyFont="1" applyFill="1" applyBorder="1" applyAlignment="1" applyProtection="1">
      <alignment horizontal="center" vertical="center" shrinkToFit="1"/>
      <protection locked="0"/>
    </xf>
    <xf numFmtId="38" fontId="4" fillId="12" borderId="30" xfId="2" applyFont="1" applyFill="1" applyBorder="1" applyAlignment="1" applyProtection="1">
      <alignment horizontal="center" vertical="center" wrapText="1"/>
    </xf>
    <xf numFmtId="38" fontId="4" fillId="12" borderId="100" xfId="2" applyFont="1" applyFill="1" applyBorder="1" applyAlignment="1" applyProtection="1">
      <alignment horizontal="center" vertical="center" wrapText="1"/>
    </xf>
    <xf numFmtId="38" fontId="4" fillId="12" borderId="29" xfId="2" applyFont="1" applyFill="1" applyBorder="1" applyAlignment="1" applyProtection="1">
      <alignment horizontal="center" vertical="center" wrapText="1"/>
    </xf>
    <xf numFmtId="38" fontId="4" fillId="0" borderId="11" xfId="2" applyFont="1" applyFill="1" applyBorder="1" applyAlignment="1" applyProtection="1">
      <alignment horizontal="center" vertical="center" shrinkToFit="1"/>
      <protection locked="0"/>
    </xf>
    <xf numFmtId="38" fontId="4" fillId="8" borderId="126" xfId="2" applyFont="1" applyFill="1" applyBorder="1" applyAlignment="1" applyProtection="1">
      <alignment horizontal="center" vertical="center" wrapText="1"/>
    </xf>
    <xf numFmtId="38" fontId="26" fillId="9" borderId="127" xfId="2" applyFont="1" applyFill="1" applyBorder="1" applyAlignment="1" applyProtection="1">
      <alignment horizontal="center" vertical="center" shrinkToFit="1"/>
    </xf>
    <xf numFmtId="38" fontId="4" fillId="0" borderId="74" xfId="2" applyFont="1" applyFill="1" applyBorder="1" applyAlignment="1" applyProtection="1">
      <alignment horizontal="center" vertical="center" shrinkToFit="1"/>
      <protection locked="0"/>
    </xf>
    <xf numFmtId="38" fontId="4" fillId="0" borderId="129" xfId="2" applyFont="1" applyFill="1" applyBorder="1" applyAlignment="1" applyProtection="1">
      <alignment horizontal="center" vertical="center" shrinkToFit="1"/>
      <protection locked="0"/>
    </xf>
    <xf numFmtId="38" fontId="4" fillId="0" borderId="130" xfId="2" applyFont="1" applyFill="1" applyBorder="1" applyAlignment="1" applyProtection="1">
      <alignment horizontal="center" vertical="center" shrinkToFit="1"/>
      <protection locked="0"/>
    </xf>
    <xf numFmtId="38" fontId="4" fillId="0" borderId="2" xfId="2" applyFont="1" applyFill="1" applyBorder="1" applyAlignment="1" applyProtection="1">
      <alignment horizontal="center" vertical="center" shrinkToFit="1"/>
      <protection locked="0"/>
    </xf>
    <xf numFmtId="38" fontId="4" fillId="0" borderId="132" xfId="2" applyFont="1" applyFill="1" applyBorder="1" applyAlignment="1" applyProtection="1">
      <alignment horizontal="center" vertical="center" wrapText="1"/>
    </xf>
    <xf numFmtId="38" fontId="4" fillId="8" borderId="4" xfId="2" applyFont="1" applyFill="1" applyBorder="1" applyAlignment="1" applyProtection="1">
      <alignment horizontal="center" vertical="center" wrapText="1"/>
    </xf>
    <xf numFmtId="0" fontId="4" fillId="0" borderId="12" xfId="0" applyFont="1" applyFill="1" applyBorder="1" applyAlignment="1" applyProtection="1">
      <alignment vertical="center" wrapText="1" shrinkToFit="1"/>
      <protection locked="0"/>
    </xf>
    <xf numFmtId="0" fontId="38" fillId="12" borderId="180" xfId="0" applyFont="1" applyFill="1" applyBorder="1" applyAlignment="1">
      <alignment vertical="center"/>
    </xf>
    <xf numFmtId="0" fontId="38" fillId="12" borderId="180" xfId="3" applyFont="1" applyFill="1" applyBorder="1" applyAlignment="1">
      <alignment horizontal="left" vertical="center" wrapText="1"/>
    </xf>
    <xf numFmtId="0" fontId="38" fillId="12" borderId="180" xfId="3" applyFont="1" applyFill="1" applyBorder="1" applyAlignment="1" applyProtection="1">
      <alignment horizontal="left" vertical="center" wrapText="1"/>
    </xf>
    <xf numFmtId="0" fontId="5" fillId="10" borderId="180" xfId="0" applyFont="1" applyFill="1" applyBorder="1"/>
    <xf numFmtId="0" fontId="5" fillId="10" borderId="180" xfId="3" applyFont="1" applyFill="1" applyBorder="1">
      <alignment vertical="center"/>
    </xf>
    <xf numFmtId="0" fontId="5" fillId="10" borderId="180" xfId="3" applyFont="1" applyFill="1" applyBorder="1" applyAlignment="1" applyProtection="1">
      <alignment vertical="center"/>
    </xf>
    <xf numFmtId="0" fontId="5" fillId="10" borderId="180" xfId="3" applyFont="1" applyFill="1" applyBorder="1" applyAlignment="1">
      <alignment vertical="center" shrinkToFit="1"/>
    </xf>
    <xf numFmtId="0" fontId="16" fillId="10" borderId="180" xfId="3" applyFont="1" applyFill="1" applyBorder="1" applyAlignment="1" applyProtection="1">
      <alignment vertical="center"/>
    </xf>
    <xf numFmtId="0" fontId="5" fillId="10" borderId="180" xfId="3" applyFont="1" applyFill="1" applyBorder="1" applyAlignment="1" applyProtection="1">
      <alignment vertical="center" wrapText="1"/>
    </xf>
    <xf numFmtId="0" fontId="5" fillId="10" borderId="180" xfId="3" applyFont="1" applyFill="1" applyBorder="1" applyAlignment="1">
      <alignment vertical="center"/>
    </xf>
    <xf numFmtId="0" fontId="5" fillId="0" borderId="0" xfId="0" applyFont="1" applyFill="1" applyBorder="1"/>
    <xf numFmtId="0" fontId="5" fillId="0" borderId="0" xfId="3" applyFont="1" applyFill="1" applyBorder="1">
      <alignment vertical="center"/>
    </xf>
    <xf numFmtId="0" fontId="5" fillId="14" borderId="181" xfId="0" applyFont="1" applyFill="1" applyBorder="1" applyAlignment="1">
      <alignment wrapText="1"/>
    </xf>
    <xf numFmtId="0" fontId="5" fillId="14" borderId="181" xfId="0" applyFont="1" applyFill="1" applyBorder="1"/>
    <xf numFmtId="0" fontId="5" fillId="14" borderId="182" xfId="0" applyFont="1" applyFill="1" applyBorder="1"/>
    <xf numFmtId="0" fontId="5" fillId="15" borderId="0" xfId="0" applyFont="1" applyFill="1" applyBorder="1"/>
    <xf numFmtId="49" fontId="5" fillId="15" borderId="0" xfId="0" applyNumberFormat="1" applyFont="1" applyFill="1" applyBorder="1"/>
    <xf numFmtId="49" fontId="5" fillId="13" borderId="0" xfId="0" applyNumberFormat="1" applyFont="1" applyFill="1" applyBorder="1"/>
    <xf numFmtId="0" fontId="38" fillId="8" borderId="183" xfId="0" applyFont="1" applyFill="1" applyBorder="1" applyAlignment="1">
      <alignment horizontal="center" vertical="center"/>
    </xf>
    <xf numFmtId="0" fontId="38" fillId="16" borderId="184" xfId="0" applyFont="1" applyFill="1" applyBorder="1" applyAlignment="1">
      <alignment horizontal="center" vertical="center"/>
    </xf>
    <xf numFmtId="0" fontId="38" fillId="16" borderId="184" xfId="0" applyFont="1" applyFill="1" applyBorder="1" applyAlignment="1">
      <alignment vertical="center" wrapText="1"/>
    </xf>
    <xf numFmtId="0" fontId="5" fillId="0" borderId="185" xfId="0" applyFont="1" applyFill="1" applyBorder="1"/>
    <xf numFmtId="0" fontId="5" fillId="0" borderId="186" xfId="0" applyFont="1" applyFill="1" applyBorder="1"/>
    <xf numFmtId="0" fontId="5" fillId="15" borderId="185" xfId="0" quotePrefix="1" applyFont="1" applyFill="1" applyBorder="1"/>
    <xf numFmtId="0" fontId="5" fillId="15" borderId="186" xfId="0" applyNumberFormat="1" applyFont="1" applyFill="1" applyBorder="1" applyAlignment="1">
      <alignment shrinkToFit="1"/>
    </xf>
    <xf numFmtId="0" fontId="5" fillId="0" borderId="186" xfId="0" applyNumberFormat="1" applyFont="1" applyFill="1" applyBorder="1" applyAlignment="1">
      <alignment shrinkToFit="1"/>
    </xf>
    <xf numFmtId="0" fontId="16" fillId="13" borderId="185" xfId="0" applyFont="1" applyFill="1" applyBorder="1"/>
    <xf numFmtId="0" fontId="5" fillId="13" borderId="186" xfId="0" applyNumberFormat="1" applyFont="1" applyFill="1" applyBorder="1" applyAlignment="1">
      <alignment shrinkToFit="1"/>
    </xf>
    <xf numFmtId="0" fontId="5" fillId="0" borderId="187" xfId="0" applyFont="1" applyFill="1" applyBorder="1"/>
    <xf numFmtId="0" fontId="5" fillId="0" borderId="188" xfId="0" applyFont="1" applyFill="1" applyBorder="1"/>
    <xf numFmtId="49" fontId="5" fillId="0" borderId="188" xfId="0" applyNumberFormat="1" applyFont="1" applyFill="1" applyBorder="1"/>
    <xf numFmtId="0" fontId="5" fillId="0" borderId="189" xfId="0" applyNumberFormat="1" applyFont="1" applyFill="1" applyBorder="1" applyAlignment="1">
      <alignment shrinkToFit="1"/>
    </xf>
    <xf numFmtId="0" fontId="5" fillId="0" borderId="0" xfId="3" applyFont="1" applyFill="1" applyBorder="1" applyAlignment="1" applyProtection="1">
      <alignment vertical="center" wrapText="1"/>
    </xf>
    <xf numFmtId="0" fontId="5" fillId="0" borderId="0" xfId="3" applyFont="1" applyFill="1" applyBorder="1" applyAlignment="1" applyProtection="1">
      <alignment vertical="center"/>
    </xf>
    <xf numFmtId="0" fontId="6" fillId="0" borderId="0" xfId="0" applyFont="1" applyFill="1" applyBorder="1"/>
    <xf numFmtId="0" fontId="5" fillId="7" borderId="185" xfId="0" quotePrefix="1" applyFont="1" applyFill="1" applyBorder="1"/>
    <xf numFmtId="0" fontId="5" fillId="7" borderId="0" xfId="0" applyFont="1" applyFill="1" applyBorder="1"/>
    <xf numFmtId="49" fontId="5" fillId="7" borderId="0" xfId="0" applyNumberFormat="1" applyFont="1" applyFill="1" applyBorder="1"/>
    <xf numFmtId="0" fontId="5" fillId="7" borderId="186" xfId="0" applyNumberFormat="1" applyFont="1" applyFill="1" applyBorder="1" applyAlignment="1">
      <alignment shrinkToFit="1"/>
    </xf>
    <xf numFmtId="0" fontId="5" fillId="10" borderId="180" xfId="3" quotePrefix="1" applyFont="1" applyFill="1" applyBorder="1" applyAlignment="1" applyProtection="1">
      <alignment vertical="center"/>
    </xf>
    <xf numFmtId="0" fontId="5" fillId="10" borderId="181" xfId="3" applyFont="1" applyFill="1" applyBorder="1" applyAlignment="1" applyProtection="1">
      <alignment vertical="center"/>
    </xf>
    <xf numFmtId="0" fontId="5" fillId="10" borderId="181" xfId="0" applyFont="1" applyFill="1" applyBorder="1" applyAlignment="1"/>
    <xf numFmtId="0" fontId="38" fillId="12" borderId="190" xfId="3" applyFont="1" applyFill="1" applyBorder="1" applyAlignment="1">
      <alignment horizontal="left" vertical="center" wrapText="1"/>
    </xf>
    <xf numFmtId="0" fontId="38" fillId="12" borderId="190" xfId="3" applyFont="1" applyFill="1" applyBorder="1" applyAlignment="1" applyProtection="1">
      <alignment horizontal="left" vertical="center" wrapText="1"/>
    </xf>
    <xf numFmtId="0" fontId="5" fillId="10" borderId="181" xfId="3" applyFont="1" applyFill="1" applyBorder="1" applyAlignment="1">
      <alignment vertical="center"/>
    </xf>
    <xf numFmtId="0" fontId="5" fillId="10" borderId="181" xfId="3" quotePrefix="1" applyFont="1" applyFill="1" applyBorder="1" applyAlignment="1" applyProtection="1">
      <alignment vertical="center"/>
    </xf>
    <xf numFmtId="0" fontId="26" fillId="9" borderId="31" xfId="0" applyFont="1" applyFill="1" applyBorder="1" applyAlignment="1" applyProtection="1">
      <alignment horizontal="center" vertical="center"/>
    </xf>
    <xf numFmtId="0" fontId="26" fillId="0" borderId="133" xfId="0" applyFont="1" applyFill="1" applyBorder="1" applyAlignment="1" applyProtection="1">
      <alignment horizontal="center" vertical="center"/>
    </xf>
    <xf numFmtId="0" fontId="26" fillId="0" borderId="43" xfId="0" applyFont="1" applyFill="1" applyBorder="1" applyAlignment="1" applyProtection="1">
      <alignment vertical="center" shrinkToFit="1"/>
    </xf>
    <xf numFmtId="0" fontId="26" fillId="9" borderId="20" xfId="0" applyFont="1" applyFill="1" applyBorder="1" applyAlignment="1" applyProtection="1">
      <alignment vertical="center" shrinkToFit="1"/>
    </xf>
    <xf numFmtId="0" fontId="38" fillId="12" borderId="191" xfId="3" applyFont="1" applyFill="1" applyBorder="1" applyAlignment="1" applyProtection="1">
      <alignment horizontal="left" vertical="center" wrapText="1"/>
    </xf>
    <xf numFmtId="0" fontId="38" fillId="12" borderId="192" xfId="3" applyFont="1" applyFill="1" applyBorder="1" applyAlignment="1" applyProtection="1">
      <alignment horizontal="left" vertical="center" wrapText="1"/>
    </xf>
    <xf numFmtId="0" fontId="5" fillId="10" borderId="191" xfId="0" applyFont="1" applyFill="1" applyBorder="1" applyAlignment="1"/>
    <xf numFmtId="0" fontId="5" fillId="10" borderId="192" xfId="0" applyFont="1" applyFill="1" applyBorder="1" applyAlignment="1"/>
    <xf numFmtId="0" fontId="5" fillId="10" borderId="191" xfId="3" applyFont="1" applyFill="1" applyBorder="1" applyAlignment="1" applyProtection="1">
      <alignment vertical="center"/>
    </xf>
    <xf numFmtId="0" fontId="5" fillId="10" borderId="192" xfId="3" applyFont="1" applyFill="1" applyBorder="1" applyAlignment="1" applyProtection="1">
      <alignment vertical="center"/>
    </xf>
    <xf numFmtId="0" fontId="38" fillId="12" borderId="193" xfId="3" applyFont="1" applyFill="1" applyBorder="1" applyAlignment="1" applyProtection="1">
      <alignment horizontal="left" vertical="center" wrapText="1"/>
    </xf>
    <xf numFmtId="0" fontId="38" fillId="12" borderId="194" xfId="3" applyFont="1" applyFill="1" applyBorder="1" applyAlignment="1" applyProtection="1">
      <alignment horizontal="left" vertical="center" wrapText="1"/>
    </xf>
    <xf numFmtId="0" fontId="5" fillId="10" borderId="193" xfId="0" applyFont="1" applyFill="1" applyBorder="1" applyAlignment="1"/>
    <xf numFmtId="0" fontId="5" fillId="10" borderId="194" xfId="0" applyFont="1" applyFill="1" applyBorder="1" applyAlignment="1"/>
    <xf numFmtId="0" fontId="5" fillId="10" borderId="193" xfId="3" applyFont="1" applyFill="1" applyBorder="1" applyAlignment="1" applyProtection="1">
      <alignment vertical="center"/>
    </xf>
    <xf numFmtId="0" fontId="5" fillId="10" borderId="194" xfId="3" applyFont="1" applyFill="1" applyBorder="1" applyAlignment="1" applyProtection="1">
      <alignment vertical="center"/>
    </xf>
    <xf numFmtId="0" fontId="5" fillId="10" borderId="195" xfId="3" applyFont="1" applyFill="1" applyBorder="1" applyAlignment="1" applyProtection="1">
      <alignment vertical="center"/>
    </xf>
    <xf numFmtId="0" fontId="5" fillId="10" borderId="196" xfId="3" applyFont="1" applyFill="1" applyBorder="1" applyAlignment="1" applyProtection="1">
      <alignment vertical="center"/>
    </xf>
    <xf numFmtId="0" fontId="5" fillId="10" borderId="195" xfId="0" applyFont="1" applyFill="1" applyBorder="1" applyAlignment="1"/>
    <xf numFmtId="0" fontId="5" fillId="10" borderId="196" xfId="0" applyFont="1" applyFill="1" applyBorder="1" applyAlignment="1"/>
    <xf numFmtId="0" fontId="38" fillId="12" borderId="195" xfId="3" applyFont="1" applyFill="1" applyBorder="1" applyAlignment="1" applyProtection="1">
      <alignment horizontal="left" vertical="center" wrapText="1"/>
    </xf>
    <xf numFmtId="0" fontId="38" fillId="12" borderId="196" xfId="3" applyFont="1" applyFill="1" applyBorder="1" applyAlignment="1" applyProtection="1">
      <alignment horizontal="left" vertical="center" wrapText="1"/>
    </xf>
    <xf numFmtId="0" fontId="5" fillId="10" borderId="197" xfId="0" applyFont="1" applyFill="1" applyBorder="1" applyAlignment="1"/>
    <xf numFmtId="0" fontId="5" fillId="10" borderId="198" xfId="0" applyFont="1" applyFill="1" applyBorder="1" applyAlignment="1"/>
    <xf numFmtId="0" fontId="5" fillId="10" borderId="197" xfId="3" applyFont="1" applyFill="1" applyBorder="1" applyAlignment="1" applyProtection="1">
      <alignment vertical="center"/>
    </xf>
    <xf numFmtId="0" fontId="5" fillId="10" borderId="198" xfId="3" applyFont="1" applyFill="1" applyBorder="1" applyAlignment="1" applyProtection="1">
      <alignment vertical="center"/>
    </xf>
    <xf numFmtId="0" fontId="38" fillId="12" borderId="198" xfId="3" applyFont="1" applyFill="1" applyBorder="1" applyAlignment="1" applyProtection="1">
      <alignment horizontal="left" vertical="center" wrapText="1"/>
    </xf>
    <xf numFmtId="0" fontId="5" fillId="10" borderId="199" xfId="0" applyFont="1" applyFill="1" applyBorder="1" applyAlignment="1"/>
    <xf numFmtId="0" fontId="5" fillId="10" borderId="200" xfId="0" applyFont="1" applyFill="1" applyBorder="1" applyAlignment="1"/>
    <xf numFmtId="0" fontId="38" fillId="12" borderId="199" xfId="3" applyFont="1" applyFill="1" applyBorder="1" applyAlignment="1" applyProtection="1">
      <alignment horizontal="left" vertical="center" wrapText="1"/>
    </xf>
    <xf numFmtId="0" fontId="38" fillId="12" borderId="200" xfId="3" applyFont="1" applyFill="1" applyBorder="1" applyAlignment="1" applyProtection="1">
      <alignment horizontal="left" vertical="center" wrapText="1"/>
    </xf>
    <xf numFmtId="0" fontId="5" fillId="10" borderId="199" xfId="3" applyFont="1" applyFill="1" applyBorder="1" applyAlignment="1" applyProtection="1">
      <alignment vertical="center"/>
    </xf>
    <xf numFmtId="0" fontId="5" fillId="10" borderId="200" xfId="3" applyFont="1" applyFill="1" applyBorder="1" applyAlignment="1" applyProtection="1">
      <alignment vertical="center"/>
    </xf>
    <xf numFmtId="0" fontId="5" fillId="10" borderId="201" xfId="3" applyFont="1" applyFill="1" applyBorder="1" applyAlignment="1">
      <alignment horizontal="left" vertical="center"/>
    </xf>
    <xf numFmtId="0" fontId="5" fillId="10" borderId="201" xfId="0" applyFont="1" applyFill="1" applyBorder="1" applyAlignment="1">
      <alignment vertical="center"/>
    </xf>
    <xf numFmtId="0" fontId="4" fillId="0" borderId="32" xfId="0" applyFont="1" applyFill="1" applyBorder="1" applyAlignment="1" applyProtection="1">
      <alignment horizontal="left" vertical="center" wrapText="1" shrinkToFit="1"/>
      <protection locked="0"/>
    </xf>
    <xf numFmtId="0" fontId="4" fillId="0" borderId="5" xfId="0" applyFont="1" applyFill="1" applyBorder="1" applyAlignment="1" applyProtection="1">
      <alignment horizontal="left" vertical="center" wrapText="1" shrinkToFit="1"/>
      <protection locked="0"/>
    </xf>
    <xf numFmtId="0" fontId="4" fillId="0" borderId="3" xfId="0" applyFont="1" applyFill="1" applyBorder="1" applyAlignment="1" applyProtection="1">
      <alignment horizontal="left" vertical="center" wrapText="1" shrinkToFit="1"/>
      <protection locked="0"/>
    </xf>
    <xf numFmtId="0" fontId="4" fillId="0" borderId="8" xfId="0" applyFont="1" applyFill="1" applyBorder="1" applyAlignment="1" applyProtection="1">
      <alignment horizontal="left" vertical="center" wrapText="1" shrinkToFit="1"/>
      <protection locked="0"/>
    </xf>
    <xf numFmtId="0" fontId="4" fillId="0" borderId="11" xfId="0" applyFont="1" applyFill="1" applyBorder="1" applyAlignment="1" applyProtection="1">
      <alignment horizontal="left" vertical="center" wrapText="1" shrinkToFit="1"/>
      <protection locked="0"/>
    </xf>
    <xf numFmtId="0" fontId="4" fillId="0" borderId="131" xfId="0" applyFont="1" applyFill="1" applyBorder="1" applyAlignment="1" applyProtection="1">
      <alignment horizontal="left" vertical="center" wrapText="1" shrinkToFit="1"/>
      <protection locked="0"/>
    </xf>
    <xf numFmtId="0" fontId="4" fillId="0" borderId="8" xfId="0" applyFont="1" applyFill="1" applyBorder="1" applyAlignment="1" applyProtection="1">
      <alignment horizontal="center" vertical="center" wrapText="1" shrinkToFit="1"/>
      <protection locked="0"/>
    </xf>
    <xf numFmtId="0" fontId="4" fillId="0" borderId="95" xfId="0" applyFont="1" applyFill="1" applyBorder="1" applyAlignment="1" applyProtection="1">
      <alignment horizontal="center" vertical="center" shrinkToFit="1"/>
      <protection locked="0"/>
    </xf>
    <xf numFmtId="0" fontId="4" fillId="0" borderId="131" xfId="0" applyFont="1" applyFill="1" applyBorder="1" applyAlignment="1" applyProtection="1">
      <alignment horizontal="center" vertical="center" shrinkToFit="1"/>
      <protection locked="0"/>
    </xf>
    <xf numFmtId="3" fontId="4" fillId="0" borderId="95" xfId="0" applyNumberFormat="1" applyFont="1" applyFill="1" applyBorder="1" applyAlignment="1" applyProtection="1">
      <alignment horizontal="center" vertical="center" shrinkToFit="1"/>
      <protection locked="0"/>
    </xf>
    <xf numFmtId="0" fontId="4" fillId="0" borderId="135" xfId="0" applyFont="1" applyFill="1" applyBorder="1" applyAlignment="1" applyProtection="1">
      <alignment horizontal="center" vertical="center" shrinkToFit="1"/>
      <protection locked="0"/>
    </xf>
    <xf numFmtId="38" fontId="4" fillId="0" borderId="8" xfId="2" applyFont="1" applyFill="1" applyBorder="1" applyAlignment="1" applyProtection="1">
      <alignment horizontal="center" vertical="center" shrinkToFit="1"/>
      <protection locked="0"/>
    </xf>
    <xf numFmtId="38" fontId="4" fillId="0" borderId="136" xfId="2" applyFont="1" applyFill="1" applyBorder="1" applyAlignment="1" applyProtection="1">
      <alignment horizontal="center" vertical="center" shrinkToFit="1"/>
      <protection locked="0"/>
    </xf>
    <xf numFmtId="0" fontId="4" fillId="0" borderId="15" xfId="0" applyFont="1" applyFill="1" applyBorder="1" applyAlignment="1" applyProtection="1">
      <alignment horizontal="center" vertical="center" shrinkToFit="1"/>
      <protection locked="0"/>
    </xf>
    <xf numFmtId="176" fontId="4" fillId="0" borderId="135" xfId="0" applyNumberFormat="1" applyFont="1" applyFill="1" applyBorder="1" applyAlignment="1" applyProtection="1">
      <alignment horizontal="center" vertical="center" shrinkToFit="1"/>
      <protection locked="0"/>
    </xf>
    <xf numFmtId="176" fontId="4" fillId="0" borderId="8" xfId="0" applyNumberFormat="1" applyFont="1" applyFill="1" applyBorder="1" applyAlignment="1" applyProtection="1">
      <alignment horizontal="center" vertical="center" shrinkToFit="1"/>
      <protection locked="0"/>
    </xf>
    <xf numFmtId="0" fontId="4" fillId="0" borderId="136" xfId="2" applyNumberFormat="1" applyFont="1" applyFill="1" applyBorder="1" applyAlignment="1" applyProtection="1">
      <alignment horizontal="center" vertical="center" shrinkToFit="1"/>
      <protection locked="0"/>
    </xf>
    <xf numFmtId="0" fontId="4" fillId="0" borderId="118" xfId="0" applyFont="1" applyFill="1" applyBorder="1" applyAlignment="1" applyProtection="1">
      <alignment horizontal="center" vertical="center" shrinkToFit="1"/>
      <protection locked="0"/>
    </xf>
    <xf numFmtId="0" fontId="4" fillId="0" borderId="137" xfId="2" applyNumberFormat="1" applyFont="1" applyFill="1" applyBorder="1" applyAlignment="1" applyProtection="1">
      <alignment horizontal="center" vertical="center" shrinkToFit="1"/>
      <protection locked="0"/>
    </xf>
    <xf numFmtId="0" fontId="4" fillId="0" borderId="63" xfId="0" applyFont="1" applyFill="1" applyBorder="1" applyAlignment="1" applyProtection="1">
      <alignment vertical="center" wrapText="1" shrinkToFit="1"/>
      <protection locked="0"/>
    </xf>
    <xf numFmtId="0" fontId="4" fillId="0" borderId="70" xfId="0" applyFont="1" applyFill="1" applyBorder="1" applyAlignment="1" applyProtection="1">
      <alignment vertical="center" wrapText="1" shrinkToFit="1"/>
      <protection locked="0"/>
    </xf>
    <xf numFmtId="0" fontId="5" fillId="10" borderId="180" xfId="0" applyFont="1" applyFill="1" applyBorder="1" applyAlignment="1"/>
    <xf numFmtId="0" fontId="5" fillId="0" borderId="0" xfId="0" applyFont="1" applyFill="1" applyBorder="1" applyAlignment="1"/>
    <xf numFmtId="0" fontId="5" fillId="10" borderId="181" xfId="0" applyFont="1" applyFill="1" applyBorder="1"/>
    <xf numFmtId="0" fontId="5" fillId="10" borderId="181" xfId="3" applyFont="1" applyFill="1" applyBorder="1">
      <alignment vertical="center"/>
    </xf>
    <xf numFmtId="0" fontId="5" fillId="10" borderId="181" xfId="3" applyFont="1" applyFill="1" applyBorder="1" applyAlignment="1" applyProtection="1">
      <alignment vertical="center" wrapText="1"/>
    </xf>
    <xf numFmtId="0" fontId="6" fillId="10" borderId="180" xfId="3" applyFont="1" applyFill="1" applyBorder="1" applyAlignment="1" applyProtection="1">
      <alignment vertical="center" wrapText="1"/>
    </xf>
    <xf numFmtId="49" fontId="38" fillId="12" borderId="180" xfId="3" applyNumberFormat="1" applyFont="1" applyFill="1" applyBorder="1" applyAlignment="1">
      <alignment horizontal="left" vertical="center" wrapText="1"/>
    </xf>
    <xf numFmtId="49" fontId="38" fillId="12" borderId="180" xfId="3" applyNumberFormat="1" applyFont="1" applyFill="1" applyBorder="1" applyAlignment="1" applyProtection="1">
      <alignment horizontal="left" vertical="center" wrapText="1"/>
    </xf>
    <xf numFmtId="0" fontId="38" fillId="12" borderId="181" xfId="0" applyFont="1" applyFill="1" applyBorder="1" applyAlignment="1">
      <alignment vertical="center"/>
    </xf>
    <xf numFmtId="0" fontId="6" fillId="0" borderId="0" xfId="3" applyFont="1" applyAlignment="1">
      <alignment vertical="center"/>
    </xf>
    <xf numFmtId="0" fontId="6" fillId="0" borderId="0" xfId="3" applyFont="1" applyAlignment="1" applyProtection="1">
      <alignment vertical="center"/>
    </xf>
    <xf numFmtId="0" fontId="6" fillId="0" borderId="0" xfId="3" applyFont="1" applyFill="1" applyAlignment="1" applyProtection="1">
      <alignment vertical="center"/>
    </xf>
    <xf numFmtId="0" fontId="6" fillId="10" borderId="181" xfId="0" applyFont="1" applyFill="1" applyBorder="1" applyAlignment="1"/>
    <xf numFmtId="0" fontId="5" fillId="0" borderId="202" xfId="0" applyFont="1" applyFill="1" applyBorder="1"/>
    <xf numFmtId="0" fontId="38" fillId="16" borderId="203" xfId="0" applyFont="1" applyFill="1" applyBorder="1" applyAlignment="1">
      <alignment horizontal="center" vertical="center" wrapText="1"/>
    </xf>
    <xf numFmtId="0" fontId="5" fillId="17" borderId="204" xfId="0" applyFont="1" applyFill="1" applyBorder="1"/>
    <xf numFmtId="0" fontId="5" fillId="17" borderId="181" xfId="0" applyFont="1" applyFill="1" applyBorder="1"/>
    <xf numFmtId="0" fontId="5" fillId="15" borderId="204" xfId="0" quotePrefix="1" applyFont="1" applyFill="1" applyBorder="1"/>
    <xf numFmtId="0" fontId="5" fillId="15" borderId="181" xfId="0" applyFont="1" applyFill="1" applyBorder="1"/>
    <xf numFmtId="0" fontId="5" fillId="14" borderId="204" xfId="0" applyFont="1" applyFill="1" applyBorder="1"/>
    <xf numFmtId="0" fontId="4" fillId="0" borderId="138" xfId="0" applyFont="1" applyFill="1" applyBorder="1" applyAlignment="1" applyProtection="1">
      <alignment vertical="center" wrapText="1"/>
      <protection locked="0"/>
    </xf>
    <xf numFmtId="0" fontId="4" fillId="0" borderId="62" xfId="0" applyFont="1" applyFill="1" applyBorder="1" applyAlignment="1" applyProtection="1">
      <alignment horizontal="center" vertical="center" wrapText="1" shrinkToFit="1"/>
      <protection locked="0"/>
    </xf>
    <xf numFmtId="0" fontId="5" fillId="0" borderId="0" xfId="0" applyFont="1" applyFill="1" applyAlignment="1"/>
    <xf numFmtId="0" fontId="38" fillId="12" borderId="180" xfId="3" applyNumberFormat="1" applyFont="1" applyFill="1" applyBorder="1" applyAlignment="1">
      <alignment horizontal="left" vertical="center" wrapText="1"/>
    </xf>
    <xf numFmtId="0" fontId="38" fillId="12" borderId="205" xfId="3" applyNumberFormat="1" applyFont="1" applyFill="1" applyBorder="1" applyAlignment="1">
      <alignment horizontal="left" vertical="center" wrapText="1"/>
    </xf>
    <xf numFmtId="0" fontId="38" fillId="12" borderId="190" xfId="3" applyNumberFormat="1" applyFont="1" applyFill="1" applyBorder="1" applyAlignment="1">
      <alignment horizontal="left" vertical="center" wrapText="1"/>
    </xf>
    <xf numFmtId="0" fontId="38" fillId="12" borderId="206" xfId="3" applyNumberFormat="1" applyFont="1" applyFill="1" applyBorder="1" applyAlignment="1">
      <alignment horizontal="left" vertical="center" wrapText="1"/>
    </xf>
    <xf numFmtId="0" fontId="38" fillId="12" borderId="182" xfId="0" applyFont="1" applyFill="1" applyBorder="1" applyAlignment="1">
      <alignment vertical="center"/>
    </xf>
    <xf numFmtId="0" fontId="38" fillId="12" borderId="204" xfId="0" applyFont="1" applyFill="1" applyBorder="1" applyAlignment="1">
      <alignment horizontal="center" vertical="center"/>
    </xf>
    <xf numFmtId="0" fontId="5" fillId="0" borderId="0" xfId="0" applyFont="1" applyBorder="1"/>
    <xf numFmtId="49" fontId="39" fillId="0" borderId="0" xfId="0" applyNumberFormat="1" applyFont="1"/>
    <xf numFmtId="0" fontId="38" fillId="12" borderId="207" xfId="3" applyFont="1" applyFill="1" applyBorder="1" applyAlignment="1">
      <alignment horizontal="left" vertical="center" wrapText="1"/>
    </xf>
    <xf numFmtId="0" fontId="38" fillId="12" borderId="208" xfId="3" applyFont="1" applyFill="1" applyBorder="1" applyAlignment="1" applyProtection="1">
      <alignment horizontal="left" vertical="center" wrapText="1"/>
    </xf>
    <xf numFmtId="0" fontId="38" fillId="12" borderId="209" xfId="3" applyFont="1" applyFill="1" applyBorder="1" applyAlignment="1" applyProtection="1">
      <alignment horizontal="left" vertical="center" wrapText="1"/>
    </xf>
    <xf numFmtId="0" fontId="38" fillId="12" borderId="210" xfId="3" applyFont="1" applyFill="1" applyBorder="1" applyAlignment="1" applyProtection="1">
      <alignment horizontal="left" vertical="center" wrapText="1"/>
    </xf>
    <xf numFmtId="0" fontId="38" fillId="12" borderId="211" xfId="3" applyFont="1" applyFill="1" applyBorder="1" applyAlignment="1" applyProtection="1">
      <alignment horizontal="left" vertical="center" wrapText="1"/>
    </xf>
    <xf numFmtId="0" fontId="38" fillId="12" borderId="212" xfId="3" applyFont="1" applyFill="1" applyBorder="1" applyAlignment="1" applyProtection="1">
      <alignment horizontal="left" vertical="center" wrapText="1"/>
    </xf>
    <xf numFmtId="0" fontId="38" fillId="12" borderId="213" xfId="3" applyFont="1" applyFill="1" applyBorder="1" applyAlignment="1" applyProtection="1">
      <alignment horizontal="left" vertical="center" wrapText="1"/>
    </xf>
    <xf numFmtId="0" fontId="38" fillId="12" borderId="214" xfId="3" applyFont="1" applyFill="1" applyBorder="1" applyAlignment="1" applyProtection="1">
      <alignment horizontal="left" vertical="center" wrapText="1"/>
    </xf>
    <xf numFmtId="0" fontId="38" fillId="12" borderId="215" xfId="3" applyFont="1" applyFill="1" applyBorder="1" applyAlignment="1" applyProtection="1">
      <alignment horizontal="left" vertical="center" wrapText="1"/>
    </xf>
    <xf numFmtId="0" fontId="38" fillId="12" borderId="216" xfId="3" applyFont="1" applyFill="1" applyBorder="1" applyAlignment="1" applyProtection="1">
      <alignment horizontal="left" vertical="center" wrapText="1"/>
    </xf>
    <xf numFmtId="0" fontId="38" fillId="12" borderId="217" xfId="3" applyFont="1" applyFill="1" applyBorder="1" applyAlignment="1" applyProtection="1">
      <alignment horizontal="left" vertical="center" wrapText="1"/>
    </xf>
    <xf numFmtId="0" fontId="38" fillId="12" borderId="218" xfId="3" applyFont="1" applyFill="1" applyBorder="1" applyAlignment="1" applyProtection="1">
      <alignment horizontal="left" vertical="center" wrapText="1"/>
    </xf>
    <xf numFmtId="0" fontId="38" fillId="12" borderId="219" xfId="3" applyFont="1" applyFill="1" applyBorder="1" applyAlignment="1" applyProtection="1">
      <alignment horizontal="left" vertical="center" wrapText="1"/>
    </xf>
    <xf numFmtId="0" fontId="38" fillId="12" borderId="220" xfId="3" applyFont="1" applyFill="1" applyBorder="1" applyAlignment="1" applyProtection="1">
      <alignment horizontal="left" vertical="center" wrapText="1"/>
    </xf>
    <xf numFmtId="0" fontId="38" fillId="12" borderId="221" xfId="3" applyFont="1" applyFill="1" applyBorder="1" applyAlignment="1" applyProtection="1">
      <alignment horizontal="left" vertical="center" wrapText="1"/>
    </xf>
    <xf numFmtId="0" fontId="38" fillId="12" borderId="222" xfId="3" applyFont="1" applyFill="1" applyBorder="1" applyAlignment="1" applyProtection="1">
      <alignment horizontal="left" vertical="center" wrapText="1"/>
    </xf>
    <xf numFmtId="0" fontId="38" fillId="12" borderId="223" xfId="3" applyFont="1" applyFill="1" applyBorder="1" applyAlignment="1" applyProtection="1">
      <alignment horizontal="left" vertical="center" wrapText="1"/>
    </xf>
    <xf numFmtId="0" fontId="38" fillId="12" borderId="210" xfId="3" applyFont="1" applyFill="1" applyBorder="1" applyAlignment="1">
      <alignment horizontal="left" vertical="center" wrapText="1"/>
    </xf>
    <xf numFmtId="0" fontId="38" fillId="12" borderId="215" xfId="3" applyFont="1" applyFill="1" applyBorder="1" applyAlignment="1">
      <alignment horizontal="left" vertical="center" wrapText="1"/>
    </xf>
    <xf numFmtId="0" fontId="38" fillId="12" borderId="224" xfId="3" applyFont="1" applyFill="1" applyBorder="1" applyAlignment="1" applyProtection="1">
      <alignment horizontal="left" vertical="center" wrapText="1"/>
    </xf>
    <xf numFmtId="0" fontId="6" fillId="10" borderId="180" xfId="3" applyFont="1" applyFill="1" applyBorder="1" applyAlignment="1" applyProtection="1">
      <alignment vertical="center"/>
    </xf>
    <xf numFmtId="0" fontId="6" fillId="10" borderId="180" xfId="3" applyFont="1" applyFill="1" applyBorder="1" applyAlignment="1">
      <alignment vertical="center"/>
    </xf>
    <xf numFmtId="0" fontId="6" fillId="10" borderId="180" xfId="3" quotePrefix="1" applyFont="1" applyFill="1" applyBorder="1" applyAlignment="1">
      <alignment vertical="center"/>
    </xf>
    <xf numFmtId="0" fontId="6" fillId="10" borderId="180" xfId="3" applyFont="1" applyFill="1" applyBorder="1">
      <alignment vertical="center"/>
    </xf>
    <xf numFmtId="0" fontId="38" fillId="12" borderId="225" xfId="3" applyFont="1" applyFill="1" applyBorder="1" applyAlignment="1" applyProtection="1">
      <alignment horizontal="left" vertical="center" wrapText="1"/>
    </xf>
    <xf numFmtId="0" fontId="38" fillId="12" borderId="226" xfId="3" applyFont="1" applyFill="1" applyBorder="1" applyAlignment="1" applyProtection="1">
      <alignment horizontal="left" vertical="center" wrapText="1"/>
    </xf>
    <xf numFmtId="0" fontId="38" fillId="12" borderId="208" xfId="3" applyFont="1" applyFill="1" applyBorder="1" applyAlignment="1">
      <alignment horizontal="left" vertical="center" wrapText="1"/>
    </xf>
    <xf numFmtId="0" fontId="38" fillId="12" borderId="227" xfId="3" applyFont="1" applyFill="1" applyBorder="1" applyAlignment="1" applyProtection="1">
      <alignment horizontal="left" vertical="center" wrapText="1"/>
    </xf>
    <xf numFmtId="0" fontId="38" fillId="12" borderId="228" xfId="3" applyFont="1" applyFill="1" applyBorder="1" applyAlignment="1" applyProtection="1">
      <alignment horizontal="left" vertical="center" wrapText="1"/>
    </xf>
    <xf numFmtId="0" fontId="38" fillId="12" borderId="229" xfId="3" applyFont="1" applyFill="1" applyBorder="1" applyAlignment="1" applyProtection="1">
      <alignment horizontal="left" vertical="center" wrapText="1"/>
    </xf>
    <xf numFmtId="0" fontId="38" fillId="12" borderId="230" xfId="3" applyFont="1" applyFill="1" applyBorder="1" applyAlignment="1" applyProtection="1">
      <alignment horizontal="left" vertical="center" wrapText="1"/>
    </xf>
    <xf numFmtId="0" fontId="38" fillId="12" borderId="231" xfId="3" applyFont="1" applyFill="1" applyBorder="1" applyAlignment="1" applyProtection="1">
      <alignment horizontal="left" vertical="center" wrapText="1"/>
    </xf>
    <xf numFmtId="49" fontId="39" fillId="0" borderId="0" xfId="0" applyNumberFormat="1" applyFont="1" applyAlignment="1">
      <alignment horizontal="center"/>
    </xf>
    <xf numFmtId="0" fontId="5" fillId="0" borderId="202" xfId="0" applyFont="1" applyFill="1" applyBorder="1" applyAlignment="1">
      <alignment vertical="center"/>
    </xf>
    <xf numFmtId="0" fontId="38" fillId="10" borderId="190" xfId="3" applyFont="1" applyFill="1" applyBorder="1" applyAlignment="1" applyProtection="1">
      <alignment horizontal="left" vertical="center" wrapText="1"/>
    </xf>
    <xf numFmtId="0" fontId="5" fillId="10" borderId="204" xfId="3" applyFont="1" applyFill="1" applyBorder="1">
      <alignment vertical="center"/>
    </xf>
    <xf numFmtId="0" fontId="5" fillId="10" borderId="181" xfId="0" applyFont="1" applyFill="1" applyBorder="1" applyAlignment="1">
      <alignment vertical="center"/>
    </xf>
    <xf numFmtId="178" fontId="5" fillId="10" borderId="204" xfId="3" applyNumberFormat="1" applyFont="1" applyFill="1" applyBorder="1" applyAlignment="1" applyProtection="1">
      <alignment vertical="center"/>
    </xf>
    <xf numFmtId="178" fontId="5" fillId="10" borderId="181" xfId="3" applyNumberFormat="1" applyFont="1" applyFill="1" applyBorder="1" applyAlignment="1" applyProtection="1">
      <alignment vertical="center"/>
    </xf>
    <xf numFmtId="0" fontId="5" fillId="10" borderId="181" xfId="3" applyFont="1" applyFill="1" applyBorder="1" applyAlignment="1">
      <alignment vertical="center" shrinkToFit="1"/>
    </xf>
    <xf numFmtId="0" fontId="5" fillId="10" borderId="182" xfId="3" applyFont="1" applyFill="1" applyBorder="1" applyAlignment="1">
      <alignment vertical="center" shrinkToFit="1"/>
    </xf>
    <xf numFmtId="0" fontId="5" fillId="10" borderId="182" xfId="3" applyFont="1" applyFill="1" applyBorder="1" applyAlignment="1" applyProtection="1">
      <alignment vertical="center"/>
    </xf>
    <xf numFmtId="0" fontId="5" fillId="10" borderId="204" xfId="3" applyFont="1" applyFill="1" applyBorder="1" applyAlignment="1" applyProtection="1">
      <alignment vertical="center"/>
    </xf>
    <xf numFmtId="0" fontId="5" fillId="14" borderId="232" xfId="0" applyFont="1" applyFill="1" applyBorder="1"/>
    <xf numFmtId="0" fontId="5" fillId="0" borderId="0" xfId="3" applyFont="1" applyFill="1" applyBorder="1" applyAlignment="1">
      <alignment vertical="center"/>
    </xf>
    <xf numFmtId="0" fontId="5" fillId="10" borderId="233" xfId="0" applyFont="1" applyFill="1" applyBorder="1"/>
    <xf numFmtId="0" fontId="5" fillId="10" borderId="233" xfId="3" applyFont="1" applyFill="1" applyBorder="1">
      <alignment vertical="center"/>
    </xf>
    <xf numFmtId="0" fontId="6" fillId="0" borderId="0" xfId="3" applyFont="1" applyFill="1" applyBorder="1" applyAlignment="1" applyProtection="1">
      <alignment vertical="center" wrapText="1"/>
    </xf>
    <xf numFmtId="0" fontId="5" fillId="0" borderId="234" xfId="3" applyFont="1" applyFill="1" applyBorder="1" applyAlignment="1" applyProtection="1">
      <alignment vertical="center" wrapText="1"/>
    </xf>
    <xf numFmtId="0" fontId="38" fillId="12" borderId="235" xfId="3" applyNumberFormat="1" applyFont="1" applyFill="1" applyBorder="1" applyAlignment="1">
      <alignment horizontal="left" vertical="center" wrapText="1"/>
    </xf>
    <xf numFmtId="0" fontId="5" fillId="10" borderId="236" xfId="3" applyFont="1" applyFill="1" applyBorder="1" applyAlignment="1" applyProtection="1">
      <alignment vertical="center"/>
    </xf>
    <xf numFmtId="0" fontId="5" fillId="10" borderId="237" xfId="3" applyFont="1" applyFill="1" applyBorder="1" applyAlignment="1" applyProtection="1">
      <alignment vertical="center"/>
    </xf>
    <xf numFmtId="0" fontId="5" fillId="10" borderId="238" xfId="3" applyFont="1" applyFill="1" applyBorder="1" applyAlignment="1" applyProtection="1">
      <alignment vertical="center"/>
    </xf>
    <xf numFmtId="0" fontId="5" fillId="10" borderId="239" xfId="3" applyFont="1" applyFill="1" applyBorder="1" applyAlignment="1" applyProtection="1">
      <alignment vertical="center"/>
    </xf>
    <xf numFmtId="49" fontId="38" fillId="12" borderId="240" xfId="3" applyNumberFormat="1" applyFont="1" applyFill="1" applyBorder="1" applyAlignment="1">
      <alignment horizontal="left" vertical="center" wrapText="1"/>
    </xf>
    <xf numFmtId="49" fontId="38" fillId="12" borderId="190" xfId="3" applyNumberFormat="1" applyFont="1" applyFill="1" applyBorder="1" applyAlignment="1">
      <alignment horizontal="left" vertical="center" wrapText="1"/>
    </xf>
    <xf numFmtId="0" fontId="38" fillId="12" borderId="204" xfId="3" applyFont="1" applyFill="1" applyBorder="1" applyAlignment="1">
      <alignment horizontal="left" vertical="center" wrapText="1"/>
    </xf>
    <xf numFmtId="0" fontId="38" fillId="12" borderId="181" xfId="3" applyFont="1" applyFill="1" applyBorder="1" applyAlignment="1">
      <alignment horizontal="left" vertical="center" wrapText="1"/>
    </xf>
    <xf numFmtId="0" fontId="38" fillId="12" borderId="181" xfId="3" applyFont="1" applyFill="1" applyBorder="1" applyAlignment="1" applyProtection="1">
      <alignment horizontal="left" vertical="center" wrapText="1"/>
    </xf>
    <xf numFmtId="49" fontId="38" fillId="12" borderId="240" xfId="3" applyNumberFormat="1" applyFont="1" applyFill="1" applyBorder="1" applyAlignment="1" applyProtection="1">
      <alignment horizontal="left" vertical="center" wrapText="1"/>
    </xf>
    <xf numFmtId="49" fontId="38" fillId="12" borderId="190" xfId="3" applyNumberFormat="1" applyFont="1" applyFill="1" applyBorder="1" applyAlignment="1" applyProtection="1">
      <alignment horizontal="left" vertical="center" wrapText="1"/>
    </xf>
    <xf numFmtId="0" fontId="38" fillId="12" borderId="204" xfId="3" applyFont="1" applyFill="1" applyBorder="1" applyAlignment="1" applyProtection="1">
      <alignment horizontal="left" vertical="center" wrapText="1"/>
    </xf>
    <xf numFmtId="0" fontId="5" fillId="10" borderId="204" xfId="3" applyFont="1" applyFill="1" applyBorder="1" applyAlignment="1">
      <alignment vertical="center"/>
    </xf>
    <xf numFmtId="0" fontId="5" fillId="10" borderId="204" xfId="3" applyFont="1" applyFill="1" applyBorder="1" applyAlignment="1" applyProtection="1">
      <alignment vertical="center" wrapText="1"/>
    </xf>
    <xf numFmtId="0" fontId="38" fillId="12" borderId="241" xfId="3" applyFont="1" applyFill="1" applyBorder="1" applyAlignment="1" applyProtection="1">
      <alignment horizontal="left" vertical="center" wrapText="1"/>
    </xf>
    <xf numFmtId="0" fontId="38" fillId="12" borderId="242" xfId="3" applyFont="1" applyFill="1" applyBorder="1" applyAlignment="1" applyProtection="1">
      <alignment horizontal="left" vertical="center" wrapText="1"/>
    </xf>
    <xf numFmtId="0" fontId="38" fillId="12" borderId="213" xfId="3" applyFont="1" applyFill="1" applyBorder="1" applyAlignment="1">
      <alignment horizontal="left" vertical="center" wrapText="1"/>
    </xf>
    <xf numFmtId="0" fontId="38" fillId="12" borderId="243" xfId="3" applyFont="1" applyFill="1" applyBorder="1" applyAlignment="1" applyProtection="1">
      <alignment horizontal="left" vertical="center" wrapText="1"/>
    </xf>
    <xf numFmtId="0" fontId="38" fillId="12" borderId="244" xfId="3" applyFont="1" applyFill="1" applyBorder="1" applyAlignment="1" applyProtection="1">
      <alignment horizontal="left" vertical="center" wrapText="1"/>
    </xf>
    <xf numFmtId="0" fontId="38" fillId="12" borderId="245" xfId="3" applyFont="1" applyFill="1" applyBorder="1" applyAlignment="1" applyProtection="1">
      <alignment horizontal="left" vertical="center" wrapText="1"/>
    </xf>
    <xf numFmtId="0" fontId="38" fillId="12" borderId="246" xfId="3" applyFont="1" applyFill="1" applyBorder="1" applyAlignment="1" applyProtection="1">
      <alignment horizontal="left" vertical="center" wrapText="1"/>
    </xf>
    <xf numFmtId="0" fontId="38" fillId="12" borderId="247" xfId="3" applyFont="1" applyFill="1" applyBorder="1" applyAlignment="1" applyProtection="1">
      <alignment horizontal="left" vertical="center" wrapText="1"/>
    </xf>
    <xf numFmtId="0" fontId="38" fillId="12" borderId="248" xfId="3" applyFont="1" applyFill="1" applyBorder="1" applyAlignment="1" applyProtection="1">
      <alignment horizontal="left" vertical="center" wrapText="1"/>
    </xf>
    <xf numFmtId="0" fontId="38" fillId="12" borderId="249" xfId="3" applyFont="1" applyFill="1" applyBorder="1" applyAlignment="1" applyProtection="1">
      <alignment horizontal="left" vertical="center" wrapText="1"/>
    </xf>
    <xf numFmtId="0" fontId="38" fillId="12" borderId="250" xfId="3" applyFont="1" applyFill="1" applyBorder="1" applyAlignment="1" applyProtection="1">
      <alignment horizontal="left" vertical="center" wrapText="1"/>
    </xf>
    <xf numFmtId="0" fontId="38" fillId="12" borderId="251" xfId="3" applyFont="1" applyFill="1" applyBorder="1" applyAlignment="1" applyProtection="1">
      <alignment horizontal="left" vertical="center" wrapText="1"/>
    </xf>
    <xf numFmtId="0" fontId="38" fillId="12" borderId="252" xfId="3" applyFont="1" applyFill="1" applyBorder="1" applyAlignment="1" applyProtection="1">
      <alignment horizontal="left" vertical="center" wrapText="1"/>
    </xf>
    <xf numFmtId="0" fontId="38" fillId="12" borderId="253" xfId="3" applyFont="1" applyFill="1" applyBorder="1" applyAlignment="1" applyProtection="1">
      <alignment horizontal="left" vertical="center" wrapText="1"/>
    </xf>
    <xf numFmtId="0" fontId="38" fillId="12" borderId="254" xfId="3" applyFont="1" applyFill="1" applyBorder="1" applyAlignment="1" applyProtection="1">
      <alignment horizontal="left" vertical="center" wrapText="1"/>
    </xf>
    <xf numFmtId="0" fontId="38" fillId="12" borderId="255" xfId="3" applyFont="1" applyFill="1" applyBorder="1" applyAlignment="1" applyProtection="1">
      <alignment horizontal="left" vertical="center" wrapText="1"/>
    </xf>
    <xf numFmtId="0" fontId="38" fillId="12" borderId="213" xfId="0" applyFont="1" applyFill="1" applyBorder="1" applyAlignment="1">
      <alignment vertical="center"/>
    </xf>
    <xf numFmtId="0" fontId="38" fillId="12" borderId="256" xfId="3" applyFont="1" applyFill="1" applyBorder="1" applyAlignment="1" applyProtection="1">
      <alignment horizontal="left" vertical="center" wrapText="1"/>
    </xf>
    <xf numFmtId="0" fontId="38" fillId="12" borderId="257" xfId="3" applyFont="1" applyFill="1" applyBorder="1" applyAlignment="1" applyProtection="1">
      <alignment horizontal="left" vertical="center" wrapText="1"/>
    </xf>
    <xf numFmtId="0" fontId="38" fillId="12" borderId="258" xfId="3" applyFont="1" applyFill="1" applyBorder="1" applyAlignment="1" applyProtection="1">
      <alignment horizontal="left" vertical="center" wrapText="1"/>
    </xf>
    <xf numFmtId="0" fontId="38" fillId="12" borderId="259" xfId="3" applyFont="1" applyFill="1" applyBorder="1" applyAlignment="1" applyProtection="1">
      <alignment horizontal="left" vertical="center" wrapText="1"/>
    </xf>
    <xf numFmtId="0" fontId="38" fillId="12" borderId="260" xfId="3" applyFont="1" applyFill="1" applyBorder="1" applyAlignment="1" applyProtection="1">
      <alignment horizontal="left" vertical="center" wrapText="1"/>
    </xf>
    <xf numFmtId="0" fontId="38" fillId="12" borderId="261" xfId="3" applyFont="1" applyFill="1" applyBorder="1" applyAlignment="1" applyProtection="1">
      <alignment horizontal="left" vertical="center" wrapText="1"/>
    </xf>
    <xf numFmtId="0" fontId="38" fillId="12" borderId="262" xfId="3" applyFont="1" applyFill="1" applyBorder="1" applyAlignment="1" applyProtection="1">
      <alignment horizontal="left" vertical="center" wrapText="1"/>
    </xf>
    <xf numFmtId="0" fontId="38" fillId="12" borderId="263" xfId="3" applyFont="1" applyFill="1" applyBorder="1" applyAlignment="1" applyProtection="1">
      <alignment horizontal="left" vertical="center" wrapText="1"/>
    </xf>
    <xf numFmtId="0" fontId="38" fillId="12" borderId="264" xfId="3" applyFont="1" applyFill="1" applyBorder="1" applyAlignment="1" applyProtection="1">
      <alignment horizontal="left" vertical="center" wrapText="1"/>
    </xf>
    <xf numFmtId="0" fontId="38" fillId="12" borderId="265" xfId="3" applyFont="1" applyFill="1" applyBorder="1" applyAlignment="1" applyProtection="1">
      <alignment horizontal="left" vertical="center" wrapText="1"/>
    </xf>
    <xf numFmtId="0" fontId="38" fillId="12" borderId="266" xfId="3" applyFont="1" applyFill="1" applyBorder="1" applyAlignment="1" applyProtection="1">
      <alignment horizontal="left" vertical="center" wrapText="1"/>
    </xf>
    <xf numFmtId="0" fontId="38" fillId="12" borderId="267" xfId="3" applyFont="1" applyFill="1" applyBorder="1" applyAlignment="1" applyProtection="1">
      <alignment horizontal="left" vertical="center" wrapText="1"/>
    </xf>
    <xf numFmtId="0" fontId="38" fillId="12" borderId="268" xfId="3" applyFont="1" applyFill="1" applyBorder="1" applyAlignment="1" applyProtection="1">
      <alignment horizontal="left" vertical="center" wrapText="1"/>
    </xf>
    <xf numFmtId="0" fontId="38" fillId="12" borderId="269" xfId="3" applyFont="1" applyFill="1" applyBorder="1" applyAlignment="1" applyProtection="1">
      <alignment horizontal="left" vertical="center" wrapText="1"/>
    </xf>
    <xf numFmtId="0" fontId="38" fillId="12" borderId="270" xfId="3" applyFont="1" applyFill="1" applyBorder="1" applyAlignment="1" applyProtection="1">
      <alignment horizontal="left" vertical="center" wrapText="1"/>
    </xf>
    <xf numFmtId="0" fontId="38" fillId="12" borderId="271" xfId="3" applyFont="1" applyFill="1" applyBorder="1" applyAlignment="1" applyProtection="1">
      <alignment horizontal="left" vertical="center" wrapText="1"/>
    </xf>
    <xf numFmtId="0" fontId="38" fillId="12" borderId="272" xfId="3" applyFont="1" applyFill="1" applyBorder="1" applyAlignment="1" applyProtection="1">
      <alignment horizontal="left" vertical="center" wrapText="1"/>
    </xf>
    <xf numFmtId="0" fontId="38" fillId="12" borderId="273" xfId="3" applyFont="1" applyFill="1" applyBorder="1" applyAlignment="1" applyProtection="1">
      <alignment horizontal="left" vertical="center" wrapText="1"/>
    </xf>
    <xf numFmtId="0" fontId="38" fillId="12" borderId="274" xfId="3" applyFont="1" applyFill="1" applyBorder="1" applyAlignment="1" applyProtection="1">
      <alignment horizontal="left" vertical="center" wrapText="1"/>
    </xf>
    <xf numFmtId="0" fontId="38" fillId="12" borderId="275" xfId="3" applyFont="1" applyFill="1" applyBorder="1" applyAlignment="1" applyProtection="1">
      <alignment horizontal="left" vertical="center" wrapText="1"/>
    </xf>
    <xf numFmtId="0" fontId="38" fillId="12" borderId="276" xfId="3" applyFont="1" applyFill="1" applyBorder="1" applyAlignment="1" applyProtection="1">
      <alignment horizontal="left" vertical="center" wrapText="1"/>
    </xf>
    <xf numFmtId="0" fontId="38" fillId="12" borderId="277" xfId="3" applyFont="1" applyFill="1" applyBorder="1" applyAlignment="1" applyProtection="1">
      <alignment horizontal="left" vertical="center" wrapText="1"/>
    </xf>
    <xf numFmtId="0" fontId="38" fillId="12" borderId="278" xfId="3" applyFont="1" applyFill="1" applyBorder="1" applyAlignment="1" applyProtection="1">
      <alignment horizontal="left" vertical="center" wrapText="1"/>
    </xf>
    <xf numFmtId="0" fontId="38" fillId="12" borderId="279" xfId="3" applyFont="1" applyFill="1" applyBorder="1" applyAlignment="1">
      <alignment horizontal="left" vertical="center" wrapText="1"/>
    </xf>
    <xf numFmtId="0" fontId="5" fillId="10" borderId="280" xfId="3" applyFont="1" applyFill="1" applyBorder="1" applyAlignment="1">
      <alignment vertical="center"/>
    </xf>
    <xf numFmtId="0" fontId="5" fillId="10" borderId="280" xfId="0" applyFont="1" applyFill="1" applyBorder="1" applyAlignment="1"/>
    <xf numFmtId="0" fontId="5" fillId="10" borderId="190" xfId="3" applyFont="1" applyFill="1" applyBorder="1" applyAlignment="1" applyProtection="1">
      <alignment vertical="center"/>
    </xf>
    <xf numFmtId="0" fontId="5" fillId="10" borderId="281" xfId="3" applyFont="1" applyFill="1" applyBorder="1">
      <alignment vertical="center"/>
    </xf>
    <xf numFmtId="0" fontId="5" fillId="10" borderId="282" xfId="3" applyFont="1" applyFill="1" applyBorder="1">
      <alignment vertical="center"/>
    </xf>
    <xf numFmtId="0" fontId="5" fillId="10" borderId="283" xfId="3" applyFont="1" applyFill="1" applyBorder="1">
      <alignment vertical="center"/>
    </xf>
    <xf numFmtId="0" fontId="38" fillId="12" borderId="284" xfId="3" applyFont="1" applyFill="1" applyBorder="1" applyAlignment="1" applyProtection="1">
      <alignment horizontal="left" vertical="center" wrapText="1"/>
    </xf>
    <xf numFmtId="0" fontId="38" fillId="12" borderId="285" xfId="3" applyFont="1" applyFill="1" applyBorder="1" applyAlignment="1" applyProtection="1">
      <alignment horizontal="left" vertical="center" wrapText="1"/>
    </xf>
    <xf numFmtId="0" fontId="38" fillId="12" borderId="286" xfId="3" applyFont="1" applyFill="1" applyBorder="1" applyAlignment="1" applyProtection="1">
      <alignment horizontal="left" vertical="center" wrapText="1"/>
    </xf>
    <xf numFmtId="0" fontId="38" fillId="12" borderId="287" xfId="3" applyFont="1" applyFill="1" applyBorder="1" applyAlignment="1" applyProtection="1">
      <alignment horizontal="left" vertical="center" wrapText="1"/>
    </xf>
    <xf numFmtId="0" fontId="38" fillId="12" borderId="288" xfId="3" applyFont="1" applyFill="1" applyBorder="1" applyAlignment="1" applyProtection="1">
      <alignment horizontal="left" vertical="center" wrapText="1"/>
    </xf>
    <xf numFmtId="0" fontId="38" fillId="12" borderId="289" xfId="3" applyFont="1" applyFill="1" applyBorder="1" applyAlignment="1" applyProtection="1">
      <alignment horizontal="left" vertical="center" wrapText="1"/>
    </xf>
    <xf numFmtId="0" fontId="38" fillId="12" borderId="290" xfId="3" applyFont="1" applyFill="1" applyBorder="1" applyAlignment="1" applyProtection="1">
      <alignment horizontal="left" vertical="center" wrapText="1"/>
    </xf>
    <xf numFmtId="0" fontId="5" fillId="0" borderId="234" xfId="3" applyFont="1" applyFill="1" applyBorder="1" applyAlignment="1">
      <alignment vertical="center"/>
    </xf>
    <xf numFmtId="0" fontId="38" fillId="10" borderId="206" xfId="3" applyFont="1" applyFill="1" applyBorder="1" applyAlignment="1" applyProtection="1">
      <alignment horizontal="left" vertical="center" wrapText="1"/>
    </xf>
    <xf numFmtId="0" fontId="5" fillId="10" borderId="182" xfId="3" applyFont="1" applyFill="1" applyBorder="1" applyAlignment="1">
      <alignment vertical="center"/>
    </xf>
    <xf numFmtId="0" fontId="38" fillId="12" borderId="291" xfId="3" applyFont="1" applyFill="1" applyBorder="1" applyAlignment="1" applyProtection="1">
      <alignment horizontal="left" vertical="center" wrapText="1"/>
    </xf>
    <xf numFmtId="0" fontId="38" fillId="12" borderId="292" xfId="3" applyFont="1" applyFill="1" applyBorder="1" applyAlignment="1" applyProtection="1">
      <alignment horizontal="left" vertical="center" wrapText="1"/>
    </xf>
    <xf numFmtId="0" fontId="38" fillId="12" borderId="293" xfId="3" applyFont="1" applyFill="1" applyBorder="1" applyAlignment="1" applyProtection="1">
      <alignment horizontal="left" vertical="center" wrapText="1"/>
    </xf>
    <xf numFmtId="0" fontId="38" fillId="12" borderId="294" xfId="3" applyFont="1" applyFill="1" applyBorder="1" applyAlignment="1" applyProtection="1">
      <alignment horizontal="left" vertical="center" wrapText="1"/>
    </xf>
    <xf numFmtId="0" fontId="40" fillId="0" borderId="0" xfId="0" applyFont="1" applyFill="1" applyBorder="1"/>
    <xf numFmtId="49" fontId="5" fillId="0" borderId="0" xfId="0" applyNumberFormat="1" applyFont="1" applyFill="1" applyBorder="1" applyAlignment="1">
      <alignment wrapText="1"/>
    </xf>
    <xf numFmtId="0" fontId="38" fillId="12" borderId="295" xfId="3" applyFont="1" applyFill="1" applyBorder="1" applyAlignment="1" applyProtection="1">
      <alignment horizontal="left" vertical="center" wrapText="1"/>
    </xf>
    <xf numFmtId="0" fontId="38" fillId="12" borderId="296" xfId="3" applyFont="1" applyFill="1" applyBorder="1" applyAlignment="1" applyProtection="1">
      <alignment horizontal="left" vertical="center" wrapText="1"/>
    </xf>
    <xf numFmtId="0" fontId="38" fillId="12" borderId="297" xfId="3" applyFont="1" applyFill="1" applyBorder="1" applyAlignment="1" applyProtection="1">
      <alignment horizontal="left" vertical="center" wrapText="1"/>
    </xf>
    <xf numFmtId="0" fontId="38" fillId="12" borderId="298" xfId="3" applyFont="1" applyFill="1" applyBorder="1" applyAlignment="1" applyProtection="1">
      <alignment horizontal="left" vertical="center" wrapText="1"/>
    </xf>
    <xf numFmtId="0" fontId="38" fillId="12" borderId="299" xfId="3" applyFont="1" applyFill="1" applyBorder="1" applyAlignment="1" applyProtection="1">
      <alignment horizontal="left" vertical="center" wrapText="1"/>
    </xf>
    <xf numFmtId="0" fontId="38" fillId="12" borderId="300" xfId="3" applyFont="1" applyFill="1" applyBorder="1" applyAlignment="1" applyProtection="1">
      <alignment horizontal="left" vertical="center" wrapText="1"/>
    </xf>
    <xf numFmtId="0" fontId="38" fillId="12" borderId="301" xfId="3" applyFont="1" applyFill="1" applyBorder="1" applyAlignment="1" applyProtection="1">
      <alignment horizontal="left" vertical="center" wrapText="1"/>
    </xf>
    <xf numFmtId="0" fontId="38" fillId="12" borderId="302" xfId="3" applyFont="1" applyFill="1" applyBorder="1" applyAlignment="1" applyProtection="1">
      <alignment horizontal="left" vertical="center" wrapText="1"/>
    </xf>
    <xf numFmtId="0" fontId="38" fillId="12" borderId="303" xfId="3" applyFont="1" applyFill="1" applyBorder="1" applyAlignment="1" applyProtection="1">
      <alignment horizontal="left" vertical="center" wrapText="1"/>
    </xf>
    <xf numFmtId="0" fontId="38" fillId="12" borderId="304" xfId="3" applyFont="1" applyFill="1" applyBorder="1" applyAlignment="1" applyProtection="1">
      <alignment horizontal="left" vertical="center" wrapText="1"/>
    </xf>
    <xf numFmtId="0" fontId="38" fillId="12" borderId="305" xfId="3" applyFont="1" applyFill="1" applyBorder="1" applyAlignment="1" applyProtection="1">
      <alignment horizontal="left" vertical="center" wrapText="1"/>
    </xf>
    <xf numFmtId="0" fontId="38" fillId="12" borderId="306" xfId="3" applyFont="1" applyFill="1" applyBorder="1" applyAlignment="1" applyProtection="1">
      <alignment horizontal="left" vertical="center" wrapText="1"/>
    </xf>
    <xf numFmtId="0" fontId="38" fillId="12" borderId="307" xfId="3" applyFont="1" applyFill="1" applyBorder="1" applyAlignment="1" applyProtection="1">
      <alignment horizontal="left" vertical="center" wrapText="1"/>
    </xf>
    <xf numFmtId="0" fontId="16" fillId="10" borderId="181" xfId="3" applyFont="1" applyFill="1" applyBorder="1" applyAlignment="1" applyProtection="1">
      <alignment vertical="center"/>
    </xf>
    <xf numFmtId="0" fontId="5" fillId="10" borderId="204" xfId="0" applyFont="1" applyFill="1" applyBorder="1"/>
    <xf numFmtId="0" fontId="6" fillId="10" borderId="180" xfId="0" applyFont="1" applyFill="1" applyBorder="1"/>
    <xf numFmtId="49" fontId="38" fillId="12" borderId="206" xfId="3" applyNumberFormat="1" applyFont="1" applyFill="1" applyBorder="1" applyAlignment="1">
      <alignment horizontal="left" vertical="center" wrapText="1"/>
    </xf>
    <xf numFmtId="0" fontId="38" fillId="12" borderId="182" xfId="3" applyFont="1" applyFill="1" applyBorder="1" applyAlignment="1">
      <alignment horizontal="left" vertical="center" wrapText="1"/>
    </xf>
    <xf numFmtId="0" fontId="5" fillId="14" borderId="283" xfId="0" applyFont="1" applyFill="1" applyBorder="1"/>
    <xf numFmtId="0" fontId="5" fillId="14" borderId="233" xfId="0" applyFont="1" applyFill="1" applyBorder="1"/>
    <xf numFmtId="0" fontId="5" fillId="14" borderId="233" xfId="0" applyFont="1" applyFill="1" applyBorder="1" applyAlignment="1"/>
    <xf numFmtId="0" fontId="5" fillId="14" borderId="283" xfId="0" applyFont="1" applyFill="1" applyBorder="1" applyAlignment="1">
      <alignment horizontal="right"/>
    </xf>
    <xf numFmtId="0" fontId="4" fillId="0" borderId="104" xfId="0" applyFont="1" applyFill="1" applyBorder="1" applyAlignment="1" applyProtection="1">
      <alignment horizontal="center" vertical="center" wrapText="1" shrinkToFit="1"/>
      <protection locked="0"/>
    </xf>
    <xf numFmtId="0" fontId="4" fillId="0" borderId="96" xfId="0" applyFont="1" applyFill="1" applyBorder="1" applyAlignment="1" applyProtection="1">
      <alignment horizontal="center" vertical="center" wrapText="1" shrinkToFit="1"/>
      <protection locked="0"/>
    </xf>
    <xf numFmtId="0" fontId="26" fillId="9" borderId="139" xfId="0" applyFont="1" applyFill="1" applyBorder="1" applyAlignment="1" applyProtection="1">
      <alignment horizontal="center" vertical="center" wrapText="1" shrinkToFit="1"/>
    </xf>
    <xf numFmtId="0" fontId="26" fillId="3" borderId="140" xfId="0" applyFont="1" applyFill="1" applyBorder="1" applyAlignment="1" applyProtection="1">
      <alignment vertical="center" shrinkToFit="1"/>
    </xf>
    <xf numFmtId="0" fontId="26" fillId="3" borderId="140" xfId="0" applyFont="1" applyFill="1" applyBorder="1" applyAlignment="1" applyProtection="1">
      <alignment horizontal="left" vertical="center" shrinkToFit="1"/>
    </xf>
    <xf numFmtId="0" fontId="26" fillId="9" borderId="141" xfId="0" applyFont="1" applyFill="1" applyBorder="1" applyAlignment="1" applyProtection="1">
      <alignment horizontal="center" vertical="center" wrapText="1" shrinkToFit="1"/>
    </xf>
    <xf numFmtId="0" fontId="4" fillId="0" borderId="133"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56" fontId="32" fillId="0" borderId="0" xfId="0" applyNumberFormat="1" applyFont="1" applyBorder="1" applyAlignment="1" applyProtection="1">
      <alignment horizontal="center" vertical="center"/>
    </xf>
    <xf numFmtId="0" fontId="4" fillId="0" borderId="93" xfId="0" applyFont="1" applyFill="1" applyBorder="1" applyAlignment="1" applyProtection="1">
      <alignment horizontal="center" vertical="center"/>
    </xf>
    <xf numFmtId="38" fontId="26" fillId="9" borderId="99" xfId="2" applyFont="1" applyFill="1" applyBorder="1" applyAlignment="1" applyProtection="1">
      <alignment horizontal="center" vertical="center" wrapText="1" shrinkToFit="1"/>
    </xf>
    <xf numFmtId="0" fontId="4" fillId="0" borderId="142" xfId="0" applyFont="1" applyFill="1" applyBorder="1" applyAlignment="1" applyProtection="1">
      <alignment horizontal="center" vertical="center" wrapText="1" shrinkToFit="1"/>
      <protection locked="0"/>
    </xf>
    <xf numFmtId="0" fontId="4" fillId="0" borderId="143" xfId="0" applyFont="1" applyFill="1" applyBorder="1" applyAlignment="1" applyProtection="1">
      <alignment horizontal="center" vertical="center" wrapText="1" shrinkToFit="1"/>
      <protection locked="0"/>
    </xf>
    <xf numFmtId="0" fontId="0" fillId="3" borderId="58"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0" fillId="8" borderId="22" xfId="0" applyFont="1" applyFill="1" applyBorder="1" applyAlignment="1" applyProtection="1">
      <alignment horizontal="center" vertical="center" wrapText="1"/>
    </xf>
    <xf numFmtId="0" fontId="0" fillId="8" borderId="25" xfId="0" applyFont="1" applyFill="1" applyBorder="1" applyAlignment="1" applyProtection="1">
      <alignment horizontal="center" vertical="center" wrapText="1"/>
    </xf>
    <xf numFmtId="0" fontId="38" fillId="12" borderId="308" xfId="3" applyNumberFormat="1" applyFont="1" applyFill="1" applyBorder="1" applyAlignment="1">
      <alignment horizontal="left" vertical="center" wrapText="1"/>
    </xf>
    <xf numFmtId="0" fontId="38" fillId="12" borderId="309" xfId="3" applyFont="1" applyFill="1" applyBorder="1" applyAlignment="1" applyProtection="1">
      <alignment horizontal="left" vertical="center" wrapText="1"/>
    </xf>
    <xf numFmtId="0" fontId="5" fillId="10" borderId="310" xfId="3" applyFont="1" applyFill="1" applyBorder="1" applyAlignment="1" applyProtection="1">
      <alignment vertical="center"/>
    </xf>
    <xf numFmtId="0" fontId="5" fillId="10" borderId="310" xfId="0" applyFont="1" applyFill="1" applyBorder="1" applyAlignment="1"/>
    <xf numFmtId="0" fontId="5" fillId="10" borderId="310" xfId="3" applyFont="1" applyFill="1" applyBorder="1">
      <alignment vertical="center"/>
    </xf>
    <xf numFmtId="0" fontId="4" fillId="0" borderId="144" xfId="0" applyFont="1" applyFill="1" applyBorder="1" applyAlignment="1" applyProtection="1">
      <alignment horizontal="center" vertical="center" shrinkToFit="1"/>
    </xf>
    <xf numFmtId="0" fontId="4" fillId="0" borderId="62" xfId="0" applyFont="1" applyFill="1" applyBorder="1" applyAlignment="1" applyProtection="1">
      <alignment horizontal="center" vertical="center" shrinkToFit="1"/>
    </xf>
    <xf numFmtId="0" fontId="4" fillId="0" borderId="66" xfId="0" applyFont="1" applyFill="1" applyBorder="1" applyAlignment="1" applyProtection="1">
      <alignment horizontal="center" vertical="center" shrinkToFit="1"/>
    </xf>
    <xf numFmtId="0" fontId="4" fillId="0" borderId="12"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0" borderId="5" xfId="0" applyFont="1" applyFill="1" applyBorder="1" applyAlignment="1" applyProtection="1">
      <alignment horizontal="center" vertical="center" shrinkToFit="1"/>
    </xf>
    <xf numFmtId="0" fontId="41" fillId="3" borderId="145" xfId="0" applyFont="1" applyFill="1" applyBorder="1" applyAlignment="1" applyProtection="1">
      <alignment vertical="center" wrapText="1"/>
    </xf>
    <xf numFmtId="0" fontId="41" fillId="3" borderId="77" xfId="0" applyFont="1" applyFill="1" applyBorder="1" applyAlignment="1" applyProtection="1">
      <alignment vertical="center" wrapText="1"/>
    </xf>
    <xf numFmtId="0" fontId="41" fillId="3" borderId="3" xfId="0" applyFont="1" applyFill="1" applyBorder="1" applyAlignment="1" applyProtection="1">
      <alignment vertical="center" wrapText="1"/>
    </xf>
    <xf numFmtId="3" fontId="42" fillId="3" borderId="15" xfId="0" applyNumberFormat="1" applyFont="1" applyFill="1" applyBorder="1" applyAlignment="1" applyProtection="1">
      <alignment horizontal="right" vertical="center"/>
    </xf>
    <xf numFmtId="3" fontId="42" fillId="3" borderId="53" xfId="0" applyNumberFormat="1" applyFont="1" applyFill="1" applyBorder="1" applyAlignment="1" applyProtection="1">
      <alignment horizontal="right" vertical="center"/>
    </xf>
    <xf numFmtId="0" fontId="4" fillId="0" borderId="43" xfId="0" applyFont="1" applyFill="1" applyBorder="1" applyAlignment="1" applyProtection="1">
      <alignment horizontal="center" vertical="center" shrinkToFit="1"/>
    </xf>
    <xf numFmtId="0" fontId="0" fillId="0" borderId="26" xfId="0" applyFont="1" applyBorder="1" applyAlignment="1" applyProtection="1">
      <alignment horizontal="center" vertical="center"/>
    </xf>
    <xf numFmtId="0" fontId="0" fillId="0" borderId="6" xfId="0" applyBorder="1" applyAlignment="1" applyProtection="1">
      <alignment horizontal="center" vertical="center"/>
    </xf>
    <xf numFmtId="0" fontId="0" fillId="0" borderId="50" xfId="0" applyBorder="1" applyAlignment="1" applyProtection="1">
      <alignment horizontal="center" vertical="center"/>
    </xf>
    <xf numFmtId="0" fontId="4" fillId="0" borderId="73" xfId="0" applyFont="1" applyFill="1" applyBorder="1" applyAlignment="1" applyProtection="1">
      <alignment horizontal="center" vertical="center"/>
      <protection locked="0"/>
    </xf>
    <xf numFmtId="0" fontId="36" fillId="0" borderId="0" xfId="0" applyFont="1" applyAlignment="1" applyProtection="1">
      <alignment vertical="center" shrinkToFit="1"/>
    </xf>
    <xf numFmtId="0" fontId="36" fillId="0" borderId="0" xfId="0" applyFont="1" applyAlignment="1" applyProtection="1">
      <alignment vertical="center"/>
    </xf>
    <xf numFmtId="0" fontId="36" fillId="0" borderId="0" xfId="0" applyFont="1" applyBorder="1" applyAlignment="1" applyProtection="1">
      <alignment vertical="center" wrapText="1"/>
    </xf>
    <xf numFmtId="0" fontId="36" fillId="10" borderId="146" xfId="0" applyFont="1" applyFill="1" applyBorder="1" applyAlignment="1" applyProtection="1">
      <alignment horizontal="left" vertical="center" wrapText="1"/>
    </xf>
    <xf numFmtId="0" fontId="36" fillId="10" borderId="14" xfId="0" applyFont="1" applyFill="1" applyBorder="1" applyAlignment="1" applyProtection="1">
      <alignment horizontal="left" vertical="center" wrapText="1"/>
    </xf>
    <xf numFmtId="0" fontId="36" fillId="10" borderId="52" xfId="0" applyFont="1" applyFill="1" applyBorder="1" applyAlignment="1" applyProtection="1">
      <alignment horizontal="left" vertical="center" wrapText="1"/>
    </xf>
    <xf numFmtId="0" fontId="36" fillId="10" borderId="5" xfId="0" applyFont="1" applyFill="1" applyBorder="1" applyAlignment="1" applyProtection="1">
      <alignment vertical="center" wrapText="1"/>
    </xf>
    <xf numFmtId="0" fontId="36" fillId="0" borderId="0" xfId="0" applyFont="1" applyFill="1" applyAlignment="1" applyProtection="1">
      <alignment vertical="center"/>
    </xf>
    <xf numFmtId="0" fontId="36" fillId="0" borderId="147" xfId="0" applyFont="1" applyFill="1" applyBorder="1" applyAlignment="1" applyProtection="1">
      <alignment horizontal="left" vertical="center" wrapText="1"/>
    </xf>
    <xf numFmtId="0" fontId="36" fillId="0" borderId="147" xfId="0" applyFont="1" applyFill="1" applyBorder="1" applyAlignment="1" applyProtection="1">
      <alignment horizontal="center" vertical="center" wrapText="1"/>
    </xf>
    <xf numFmtId="0" fontId="36" fillId="0" borderId="147" xfId="0" applyFont="1" applyFill="1" applyBorder="1" applyAlignment="1" applyProtection="1">
      <alignment vertical="center" wrapText="1"/>
    </xf>
    <xf numFmtId="0" fontId="36" fillId="10" borderId="148" xfId="0" quotePrefix="1" applyFont="1" applyFill="1" applyBorder="1" applyAlignment="1" applyProtection="1">
      <alignment horizontal="center" vertical="center"/>
    </xf>
    <xf numFmtId="0" fontId="43" fillId="10" borderId="149" xfId="0" quotePrefix="1" applyFont="1" applyFill="1" applyBorder="1" applyAlignment="1" applyProtection="1">
      <alignment vertical="center"/>
    </xf>
    <xf numFmtId="0" fontId="36" fillId="10" borderId="10" xfId="0" quotePrefix="1" applyFont="1" applyFill="1" applyBorder="1" applyAlignment="1" applyProtection="1">
      <alignment horizontal="center" vertical="center"/>
    </xf>
    <xf numFmtId="0" fontId="43" fillId="10" borderId="0" xfId="0" quotePrefix="1" applyFont="1" applyFill="1" applyBorder="1" applyAlignment="1" applyProtection="1">
      <alignment vertical="center"/>
    </xf>
    <xf numFmtId="0" fontId="43" fillId="10" borderId="95" xfId="0" quotePrefix="1" applyFont="1" applyFill="1" applyBorder="1" applyAlignment="1" applyProtection="1">
      <alignment vertical="center"/>
    </xf>
    <xf numFmtId="0" fontId="36" fillId="10" borderId="32" xfId="0" quotePrefix="1" applyFont="1" applyFill="1" applyBorder="1" applyAlignment="1" applyProtection="1">
      <alignment horizontal="center" vertical="center"/>
    </xf>
    <xf numFmtId="0" fontId="36" fillId="10" borderId="10" xfId="0" applyFont="1" applyFill="1" applyBorder="1" applyAlignment="1" applyProtection="1">
      <alignment horizontal="center" vertical="center" wrapText="1"/>
    </xf>
    <xf numFmtId="0" fontId="36" fillId="10" borderId="21" xfId="0" applyFont="1" applyFill="1" applyBorder="1" applyAlignment="1" applyProtection="1">
      <alignment horizontal="center" vertical="center" wrapText="1"/>
    </xf>
    <xf numFmtId="0" fontId="36" fillId="10" borderId="150" xfId="0" applyFont="1" applyFill="1" applyBorder="1" applyAlignment="1" applyProtection="1">
      <alignment horizontal="center" vertical="center" wrapText="1"/>
    </xf>
    <xf numFmtId="0" fontId="36" fillId="10" borderId="45" xfId="0" applyFont="1" applyFill="1" applyBorder="1" applyAlignment="1" applyProtection="1">
      <alignment horizontal="center" vertical="center" wrapText="1"/>
    </xf>
    <xf numFmtId="0" fontId="36" fillId="10" borderId="150" xfId="0" applyFont="1" applyFill="1" applyBorder="1" applyAlignment="1" applyProtection="1">
      <alignment vertical="center" wrapText="1"/>
    </xf>
    <xf numFmtId="0" fontId="36" fillId="0" borderId="0" xfId="0" applyFont="1" applyAlignment="1" applyProtection="1">
      <alignment horizontal="center" vertical="center"/>
    </xf>
    <xf numFmtId="0" fontId="36" fillId="10" borderId="24" xfId="0" applyFont="1" applyFill="1" applyBorder="1" applyAlignment="1" applyProtection="1">
      <alignment horizontal="center" vertical="center" wrapText="1"/>
    </xf>
    <xf numFmtId="0" fontId="36" fillId="0" borderId="0" xfId="0" applyFont="1" applyAlignment="1" applyProtection="1">
      <alignment vertical="top" wrapText="1"/>
    </xf>
    <xf numFmtId="0" fontId="25" fillId="9" borderId="70" xfId="0" applyFont="1" applyFill="1" applyBorder="1" applyAlignment="1" applyProtection="1">
      <alignment horizontal="center" vertical="center"/>
    </xf>
    <xf numFmtId="0" fontId="25" fillId="9" borderId="12" xfId="0" applyFont="1" applyFill="1" applyBorder="1" applyAlignment="1" applyProtection="1">
      <alignment vertical="center" shrinkToFit="1"/>
    </xf>
    <xf numFmtId="0" fontId="25" fillId="9" borderId="151" xfId="0" applyFont="1" applyFill="1" applyBorder="1" applyAlignment="1" applyProtection="1">
      <alignment horizontal="center" vertical="center"/>
    </xf>
    <xf numFmtId="0" fontId="25" fillId="9" borderId="146" xfId="0" applyFont="1" applyFill="1" applyBorder="1" applyAlignment="1" applyProtection="1">
      <alignment vertical="center" shrinkToFit="1"/>
    </xf>
    <xf numFmtId="0" fontId="25" fillId="9" borderId="152" xfId="0" applyFont="1" applyFill="1" applyBorder="1" applyAlignment="1" applyProtection="1">
      <alignment horizontal="center" vertical="center" shrinkToFit="1"/>
    </xf>
    <xf numFmtId="0" fontId="25" fillId="9" borderId="148" xfId="0" applyFont="1" applyFill="1" applyBorder="1" applyAlignment="1" applyProtection="1">
      <alignment horizontal="left" vertical="center" wrapText="1" shrinkToFit="1"/>
    </xf>
    <xf numFmtId="0" fontId="25" fillId="9" borderId="95" xfId="0" applyFont="1" applyFill="1" applyBorder="1" applyAlignment="1" applyProtection="1">
      <alignment horizontal="left" vertical="center" wrapText="1" shrinkToFit="1"/>
    </xf>
    <xf numFmtId="0" fontId="25" fillId="9" borderId="8" xfId="0" applyFont="1" applyFill="1" applyBorder="1" applyAlignment="1" applyProtection="1">
      <alignment horizontal="center" vertical="center" wrapText="1" shrinkToFit="1"/>
    </xf>
    <xf numFmtId="0" fontId="25" fillId="9" borderId="95" xfId="0" applyFont="1" applyFill="1" applyBorder="1" applyAlignment="1" applyProtection="1">
      <alignment horizontal="center" vertical="center" shrinkToFit="1"/>
    </xf>
    <xf numFmtId="0" fontId="25" fillId="9" borderId="130" xfId="0" applyFont="1" applyFill="1" applyBorder="1" applyAlignment="1" applyProtection="1">
      <alignment horizontal="center" vertical="center" shrinkToFit="1"/>
    </xf>
    <xf numFmtId="0" fontId="25" fillId="9" borderId="131" xfId="0" applyFont="1" applyFill="1" applyBorder="1" applyAlignment="1" applyProtection="1">
      <alignment horizontal="center" vertical="center" shrinkToFit="1"/>
    </xf>
    <xf numFmtId="3" fontId="25" fillId="9" borderId="95" xfId="0" applyNumberFormat="1" applyFont="1" applyFill="1" applyBorder="1" applyAlignment="1" applyProtection="1">
      <alignment horizontal="center" vertical="center" shrinkToFit="1"/>
    </xf>
    <xf numFmtId="0" fontId="25" fillId="9" borderId="134" xfId="0" applyFont="1" applyFill="1" applyBorder="1" applyAlignment="1" applyProtection="1">
      <alignment horizontal="center" vertical="center" shrinkToFit="1"/>
    </xf>
    <xf numFmtId="0" fontId="25" fillId="9" borderId="135" xfId="0" applyFont="1" applyFill="1" applyBorder="1" applyAlignment="1" applyProtection="1">
      <alignment horizontal="center" vertical="center" shrinkToFit="1"/>
    </xf>
    <xf numFmtId="38" fontId="25" fillId="9" borderId="8" xfId="2" applyFont="1" applyFill="1" applyBorder="1" applyAlignment="1" applyProtection="1">
      <alignment horizontal="center" vertical="center" shrinkToFit="1"/>
    </xf>
    <xf numFmtId="38" fontId="25" fillId="9" borderId="8" xfId="2" applyFont="1" applyFill="1" applyBorder="1" applyAlignment="1" applyProtection="1">
      <alignment horizontal="center" vertical="center" wrapText="1" shrinkToFit="1"/>
    </xf>
    <xf numFmtId="38" fontId="25" fillId="9" borderId="11" xfId="2" applyFont="1" applyFill="1" applyBorder="1" applyAlignment="1" applyProtection="1">
      <alignment horizontal="center" vertical="center" shrinkToFit="1"/>
    </xf>
    <xf numFmtId="38" fontId="25" fillId="9" borderId="136" xfId="2" applyFont="1" applyFill="1" applyBorder="1" applyAlignment="1" applyProtection="1">
      <alignment horizontal="center" vertical="center" shrinkToFit="1"/>
    </xf>
    <xf numFmtId="38" fontId="25" fillId="9" borderId="15" xfId="2" applyFont="1" applyFill="1" applyBorder="1" applyAlignment="1" applyProtection="1">
      <alignment horizontal="center" vertical="center" shrinkToFit="1"/>
    </xf>
    <xf numFmtId="0" fontId="30" fillId="9" borderId="54" xfId="0" applyFont="1" applyFill="1" applyBorder="1" applyAlignment="1" applyProtection="1">
      <alignment horizontal="center" vertical="center"/>
    </xf>
    <xf numFmtId="0" fontId="30" fillId="9" borderId="153" xfId="0" applyFont="1" applyFill="1" applyBorder="1" applyAlignment="1" applyProtection="1">
      <alignment horizontal="left" vertical="center" wrapText="1"/>
    </xf>
    <xf numFmtId="3" fontId="30" fillId="9" borderId="154" xfId="0" applyNumberFormat="1" applyFont="1" applyFill="1" applyBorder="1" applyAlignment="1" applyProtection="1">
      <alignment horizontal="right" vertical="center"/>
    </xf>
    <xf numFmtId="3" fontId="30" fillId="9" borderId="155" xfId="0" applyNumberFormat="1" applyFont="1" applyFill="1" applyBorder="1" applyAlignment="1" applyProtection="1">
      <alignment horizontal="right" vertical="center"/>
    </xf>
    <xf numFmtId="3" fontId="30" fillId="9" borderId="156" xfId="0" applyNumberFormat="1" applyFont="1" applyFill="1" applyBorder="1" applyAlignment="1" applyProtection="1">
      <alignment horizontal="right" vertical="center"/>
    </xf>
    <xf numFmtId="3" fontId="30" fillId="9" borderId="157" xfId="0" applyNumberFormat="1" applyFont="1" applyFill="1" applyBorder="1" applyAlignment="1" applyProtection="1">
      <alignment horizontal="right" vertical="center"/>
    </xf>
    <xf numFmtId="0" fontId="30" fillId="9" borderId="155" xfId="0" applyFont="1" applyFill="1" applyBorder="1" applyAlignment="1" applyProtection="1">
      <alignment horizontal="right" vertical="center"/>
    </xf>
    <xf numFmtId="0" fontId="30" fillId="9" borderId="158" xfId="0" applyFont="1" applyFill="1" applyBorder="1" applyAlignment="1" applyProtection="1">
      <alignment horizontal="left" vertical="center" shrinkToFit="1"/>
    </xf>
    <xf numFmtId="0" fontId="30" fillId="9" borderId="159" xfId="0" applyFont="1" applyFill="1" applyBorder="1" applyAlignment="1" applyProtection="1">
      <alignment horizontal="left" vertical="center" shrinkToFit="1"/>
    </xf>
    <xf numFmtId="0" fontId="30" fillId="9" borderId="160" xfId="0" applyFont="1" applyFill="1" applyBorder="1" applyAlignment="1" applyProtection="1">
      <alignment horizontal="left" vertical="center" shrinkToFit="1"/>
    </xf>
    <xf numFmtId="0" fontId="30" fillId="9" borderId="157" xfId="0" applyFont="1" applyFill="1" applyBorder="1" applyAlignment="1" applyProtection="1">
      <alignment horizontal="left" vertical="center" wrapText="1"/>
    </xf>
    <xf numFmtId="0" fontId="5" fillId="19" borderId="180" xfId="3" applyFont="1" applyFill="1" applyBorder="1" applyAlignment="1" applyProtection="1">
      <alignment vertical="center"/>
    </xf>
    <xf numFmtId="0" fontId="5" fillId="19" borderId="180" xfId="0" applyFont="1" applyFill="1" applyBorder="1" applyAlignment="1"/>
    <xf numFmtId="0" fontId="5" fillId="19" borderId="180" xfId="3" applyFont="1" applyFill="1" applyBorder="1">
      <alignment vertical="center"/>
    </xf>
    <xf numFmtId="0" fontId="38" fillId="3" borderId="180" xfId="3" applyNumberFormat="1" applyFont="1" applyFill="1" applyBorder="1" applyAlignment="1">
      <alignment horizontal="left" vertical="center" wrapText="1"/>
    </xf>
    <xf numFmtId="0" fontId="38" fillId="12" borderId="311" xfId="3" applyFont="1" applyFill="1" applyBorder="1" applyAlignment="1">
      <alignment horizontal="left" vertical="center" wrapText="1"/>
    </xf>
    <xf numFmtId="0" fontId="38" fillId="3" borderId="312" xfId="3" applyNumberFormat="1" applyFont="1" applyFill="1" applyBorder="1" applyAlignment="1">
      <alignment horizontal="left" vertical="center" wrapText="1"/>
    </xf>
    <xf numFmtId="0" fontId="38" fillId="3" borderId="235" xfId="3" applyNumberFormat="1" applyFont="1" applyFill="1" applyBorder="1" applyAlignment="1">
      <alignment horizontal="left" vertical="center" wrapText="1"/>
    </xf>
    <xf numFmtId="0" fontId="5" fillId="19" borderId="180" xfId="3" applyFont="1" applyFill="1" applyBorder="1" applyAlignment="1">
      <alignment vertical="center"/>
    </xf>
    <xf numFmtId="0" fontId="5" fillId="19" borderId="180" xfId="3" applyFont="1" applyFill="1" applyBorder="1" applyAlignment="1" applyProtection="1">
      <alignment vertical="center" wrapText="1"/>
    </xf>
    <xf numFmtId="0" fontId="5" fillId="19" borderId="180" xfId="0" applyFont="1" applyFill="1" applyBorder="1"/>
    <xf numFmtId="0" fontId="38" fillId="3" borderId="201" xfId="3" applyNumberFormat="1" applyFont="1" applyFill="1" applyBorder="1" applyAlignment="1">
      <alignment horizontal="left" vertical="center" wrapText="1"/>
    </xf>
    <xf numFmtId="0" fontId="5" fillId="19" borderId="312" xfId="3" applyFont="1" applyFill="1" applyBorder="1" applyAlignment="1" applyProtection="1">
      <alignment vertical="center"/>
    </xf>
    <xf numFmtId="0" fontId="5" fillId="19" borderId="235" xfId="3" applyFont="1" applyFill="1" applyBorder="1" applyAlignment="1" applyProtection="1">
      <alignment vertical="center"/>
    </xf>
    <xf numFmtId="0" fontId="5" fillId="19" borderId="180" xfId="3" quotePrefix="1" applyFont="1" applyFill="1" applyBorder="1" applyAlignment="1" applyProtection="1">
      <alignment vertical="center"/>
    </xf>
    <xf numFmtId="0" fontId="16" fillId="19" borderId="180" xfId="3" applyFont="1" applyFill="1" applyBorder="1" applyAlignment="1" applyProtection="1">
      <alignment vertical="center"/>
    </xf>
    <xf numFmtId="49" fontId="38" fillId="3" borderId="312" xfId="3" applyNumberFormat="1" applyFont="1" applyFill="1" applyBorder="1" applyAlignment="1">
      <alignment horizontal="left" vertical="center" wrapText="1"/>
    </xf>
    <xf numFmtId="49" fontId="38" fillId="3" borderId="235" xfId="3" applyNumberFormat="1" applyFont="1" applyFill="1" applyBorder="1" applyAlignment="1">
      <alignment horizontal="left" vertical="center" wrapText="1"/>
    </xf>
    <xf numFmtId="0" fontId="5" fillId="19" borderId="313" xfId="3" applyFont="1" applyFill="1" applyBorder="1" applyAlignment="1" applyProtection="1">
      <alignment vertical="center"/>
    </xf>
    <xf numFmtId="0" fontId="38" fillId="3" borderId="208" xfId="3" applyFont="1" applyFill="1" applyBorder="1" applyAlignment="1" applyProtection="1">
      <alignment horizontal="left" vertical="center" wrapText="1"/>
    </xf>
    <xf numFmtId="0" fontId="38" fillId="12" borderId="314" xfId="3" applyFont="1" applyFill="1" applyBorder="1" applyAlignment="1">
      <alignment horizontal="left" vertical="center" wrapText="1"/>
    </xf>
    <xf numFmtId="0" fontId="38" fillId="12" borderId="315" xfId="3" applyFont="1" applyFill="1" applyBorder="1" applyAlignment="1" applyProtection="1">
      <alignment horizontal="left" vertical="center" wrapText="1"/>
    </xf>
    <xf numFmtId="0" fontId="38" fillId="3" borderId="190" xfId="3" applyNumberFormat="1" applyFont="1" applyFill="1" applyBorder="1" applyAlignment="1">
      <alignment horizontal="left" vertical="center" wrapText="1"/>
    </xf>
    <xf numFmtId="0" fontId="38" fillId="3" borderId="316" xfId="3" applyNumberFormat="1" applyFont="1" applyFill="1" applyBorder="1" applyAlignment="1">
      <alignment horizontal="left" vertical="center" wrapText="1"/>
    </xf>
    <xf numFmtId="0" fontId="6" fillId="19" borderId="180" xfId="3" applyFont="1" applyFill="1" applyBorder="1" applyAlignment="1">
      <alignment vertical="center"/>
    </xf>
    <xf numFmtId="0" fontId="38" fillId="3" borderId="240" xfId="3" applyNumberFormat="1" applyFont="1" applyFill="1" applyBorder="1" applyAlignment="1">
      <alignment horizontal="left" vertical="center" wrapText="1"/>
    </xf>
    <xf numFmtId="0" fontId="38" fillId="3" borderId="206" xfId="3"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Alignment="1">
      <alignment wrapText="1"/>
    </xf>
    <xf numFmtId="0" fontId="38" fillId="4" borderId="317" xfId="0" applyFont="1" applyFill="1" applyBorder="1" applyAlignment="1">
      <alignment vertical="center"/>
    </xf>
    <xf numFmtId="0" fontId="5" fillId="4" borderId="317" xfId="0" applyFont="1" applyFill="1" applyBorder="1"/>
    <xf numFmtId="0" fontId="5" fillId="20" borderId="317" xfId="0" applyFont="1" applyFill="1" applyBorder="1" applyAlignment="1">
      <alignment shrinkToFit="1"/>
    </xf>
    <xf numFmtId="0" fontId="38" fillId="20" borderId="317" xfId="0" applyFont="1" applyFill="1" applyBorder="1" applyAlignment="1">
      <alignment vertical="center" wrapText="1"/>
    </xf>
    <xf numFmtId="0" fontId="5" fillId="20" borderId="317" xfId="0" applyFont="1" applyFill="1" applyBorder="1"/>
    <xf numFmtId="0" fontId="5" fillId="0" borderId="0" xfId="3" applyFont="1" applyFill="1" applyBorder="1" applyAlignment="1">
      <alignment vertical="center" wrapText="1"/>
    </xf>
    <xf numFmtId="0" fontId="5" fillId="0" borderId="0" xfId="0" applyFont="1" applyBorder="1" applyAlignment="1">
      <alignment wrapText="1"/>
    </xf>
    <xf numFmtId="38" fontId="4" fillId="0" borderId="10" xfId="2" applyFont="1" applyFill="1" applyBorder="1" applyAlignment="1" applyProtection="1">
      <alignment vertical="center" wrapText="1"/>
    </xf>
    <xf numFmtId="0" fontId="4" fillId="0" borderId="69" xfId="0" applyFont="1" applyFill="1" applyBorder="1" applyAlignment="1" applyProtection="1">
      <alignment vertical="center" shrinkToFit="1"/>
      <protection locked="0"/>
    </xf>
    <xf numFmtId="0" fontId="5" fillId="12" borderId="181" xfId="0" applyFont="1" applyFill="1" applyBorder="1" applyAlignment="1">
      <alignment horizontal="center" vertical="center"/>
    </xf>
    <xf numFmtId="0" fontId="44" fillId="0" borderId="0" xfId="0" applyFont="1" applyBorder="1" applyAlignment="1" applyProtection="1">
      <alignment horizontal="left" vertical="center" wrapText="1"/>
    </xf>
    <xf numFmtId="0" fontId="4" fillId="0" borderId="161" xfId="0" applyFont="1" applyFill="1" applyBorder="1" applyAlignment="1" applyProtection="1">
      <alignment horizontal="center" vertical="center" shrinkToFit="1"/>
      <protection locked="0"/>
    </xf>
    <xf numFmtId="0" fontId="45" fillId="0" borderId="0" xfId="0" applyFont="1" applyBorder="1" applyAlignment="1" applyProtection="1">
      <alignment horizontal="left" vertical="center"/>
    </xf>
    <xf numFmtId="0" fontId="38" fillId="16" borderId="184" xfId="0" applyFont="1" applyFill="1" applyBorder="1" applyAlignment="1">
      <alignment horizontal="center" vertical="center" wrapText="1"/>
    </xf>
    <xf numFmtId="0" fontId="5" fillId="14" borderId="317" xfId="0" applyFont="1" applyFill="1" applyBorder="1"/>
    <xf numFmtId="0" fontId="38" fillId="12" borderId="317" xfId="0" applyFont="1" applyFill="1" applyBorder="1" applyAlignment="1">
      <alignment vertical="center" wrapText="1"/>
    </xf>
    <xf numFmtId="0" fontId="5" fillId="0" borderId="0" xfId="0" applyNumberFormat="1" applyFont="1" applyFill="1" applyBorder="1" applyAlignment="1">
      <alignment shrinkToFit="1"/>
    </xf>
    <xf numFmtId="0" fontId="38" fillId="0" borderId="0" xfId="0" applyFont="1" applyFill="1" applyBorder="1" applyAlignment="1">
      <alignment horizontal="center" vertical="center" wrapText="1"/>
    </xf>
    <xf numFmtId="0" fontId="38" fillId="12" borderId="235" xfId="0" applyFont="1" applyFill="1" applyBorder="1" applyAlignment="1">
      <alignment vertical="center"/>
    </xf>
    <xf numFmtId="0" fontId="5" fillId="14" borderId="235" xfId="0" applyFont="1" applyFill="1" applyBorder="1"/>
    <xf numFmtId="0" fontId="5" fillId="14" borderId="317" xfId="0" applyFont="1" applyFill="1" applyBorder="1" applyAlignment="1">
      <alignment horizontal="center"/>
    </xf>
    <xf numFmtId="0" fontId="38" fillId="12" borderId="317" xfId="0" applyFont="1" applyFill="1" applyBorder="1" applyAlignment="1">
      <alignment horizontal="center" vertical="center" wrapText="1"/>
    </xf>
    <xf numFmtId="0" fontId="38" fillId="12" borderId="318" xfId="3" applyFont="1" applyFill="1" applyBorder="1" applyAlignment="1" applyProtection="1">
      <alignment horizontal="left" vertical="center" wrapText="1"/>
    </xf>
    <xf numFmtId="49" fontId="38" fillId="3" borderId="240" xfId="3" applyNumberFormat="1" applyFont="1" applyFill="1" applyBorder="1" applyAlignment="1">
      <alignment horizontal="left" vertical="center" wrapText="1"/>
    </xf>
    <xf numFmtId="49" fontId="38" fillId="3" borderId="190" xfId="3" applyNumberFormat="1" applyFont="1" applyFill="1" applyBorder="1" applyAlignment="1">
      <alignment horizontal="left" vertical="center" wrapText="1"/>
    </xf>
    <xf numFmtId="0" fontId="5" fillId="19" borderId="204" xfId="3" applyFont="1" applyFill="1" applyBorder="1">
      <alignment vertical="center"/>
    </xf>
    <xf numFmtId="0" fontId="5" fillId="19" borderId="181" xfId="3" applyFont="1" applyFill="1" applyBorder="1">
      <alignment vertical="center"/>
    </xf>
    <xf numFmtId="0" fontId="5" fillId="19" borderId="232" xfId="3" applyFont="1" applyFill="1" applyBorder="1">
      <alignment vertical="center"/>
    </xf>
    <xf numFmtId="0" fontId="38" fillId="3" borderId="181" xfId="3" applyFont="1" applyFill="1" applyBorder="1" applyAlignment="1" applyProtection="1">
      <alignment horizontal="left" vertical="center" wrapText="1"/>
    </xf>
    <xf numFmtId="0" fontId="5" fillId="19" borderId="181" xfId="0" applyFont="1" applyFill="1" applyBorder="1" applyAlignment="1">
      <alignment vertical="center"/>
    </xf>
    <xf numFmtId="0" fontId="5" fillId="19" borderId="181" xfId="3" applyFont="1" applyFill="1" applyBorder="1" applyAlignment="1" applyProtection="1">
      <alignment vertical="center"/>
    </xf>
    <xf numFmtId="0" fontId="5" fillId="19" borderId="181" xfId="3" applyFont="1" applyFill="1" applyBorder="1" applyAlignment="1" applyProtection="1">
      <alignment vertical="center" wrapText="1"/>
    </xf>
    <xf numFmtId="0" fontId="5" fillId="19" borderId="181" xfId="0" applyFont="1" applyFill="1" applyBorder="1" applyAlignment="1"/>
    <xf numFmtId="49" fontId="38" fillId="3" borderId="190" xfId="3" applyNumberFormat="1" applyFont="1" applyFill="1" applyBorder="1" applyAlignment="1" applyProtection="1">
      <alignment horizontal="left" vertical="center" wrapText="1"/>
    </xf>
    <xf numFmtId="0" fontId="5" fillId="19" borderId="181" xfId="3" applyFont="1" applyFill="1" applyBorder="1" applyAlignment="1" applyProtection="1">
      <alignment horizontal="left" vertical="center"/>
    </xf>
    <xf numFmtId="0" fontId="5" fillId="19" borderId="181" xfId="3" applyFont="1" applyFill="1" applyBorder="1" applyAlignment="1">
      <alignment horizontal="left" vertical="center"/>
    </xf>
    <xf numFmtId="0" fontId="5" fillId="19" borderId="181" xfId="3" applyFont="1" applyFill="1" applyBorder="1" applyAlignment="1">
      <alignment vertical="center"/>
    </xf>
    <xf numFmtId="49" fontId="38" fillId="3" borderId="180" xfId="3" applyNumberFormat="1" applyFont="1" applyFill="1" applyBorder="1" applyAlignment="1" applyProtection="1">
      <alignment horizontal="left" vertical="center" wrapText="1"/>
    </xf>
    <xf numFmtId="0" fontId="5" fillId="19" borderId="190" xfId="3" applyFont="1" applyFill="1" applyBorder="1" applyAlignment="1" applyProtection="1">
      <alignment vertical="center"/>
    </xf>
    <xf numFmtId="0" fontId="6" fillId="19" borderId="180" xfId="3" applyFont="1" applyFill="1" applyBorder="1" applyAlignment="1" applyProtection="1">
      <alignment vertical="center" wrapText="1"/>
    </xf>
    <xf numFmtId="0" fontId="6" fillId="19" borderId="180" xfId="3" applyFont="1" applyFill="1" applyBorder="1" applyAlignment="1" applyProtection="1">
      <alignment vertical="center"/>
    </xf>
    <xf numFmtId="0" fontId="5" fillId="21" borderId="317" xfId="0" applyFont="1" applyFill="1" applyBorder="1"/>
    <xf numFmtId="0" fontId="5" fillId="0" borderId="0" xfId="0" applyFont="1" applyFill="1" applyBorder="1" applyAlignment="1">
      <alignment horizontal="right"/>
    </xf>
    <xf numFmtId="0" fontId="38" fillId="0" borderId="0" xfId="0" applyFont="1" applyFill="1" applyBorder="1" applyAlignment="1">
      <alignment horizontal="right"/>
    </xf>
    <xf numFmtId="0" fontId="46" fillId="21" borderId="317" xfId="0" applyFont="1" applyFill="1" applyBorder="1"/>
    <xf numFmtId="0" fontId="38" fillId="12" borderId="310" xfId="0" applyFont="1" applyFill="1" applyBorder="1" applyAlignment="1">
      <alignment horizontal="center" vertical="center"/>
    </xf>
    <xf numFmtId="0" fontId="5" fillId="17" borderId="310" xfId="0" applyFont="1" applyFill="1" applyBorder="1"/>
    <xf numFmtId="0" fontId="5" fillId="15" borderId="310" xfId="0" quotePrefix="1" applyFont="1" applyFill="1" applyBorder="1"/>
    <xf numFmtId="0" fontId="5" fillId="14" borderId="310" xfId="0" applyFont="1" applyFill="1" applyBorder="1"/>
    <xf numFmtId="0" fontId="47" fillId="14" borderId="204" xfId="0" applyFont="1" applyFill="1" applyBorder="1"/>
    <xf numFmtId="0" fontId="47" fillId="14" borderId="310" xfId="0" applyFont="1" applyFill="1" applyBorder="1"/>
    <xf numFmtId="0" fontId="47" fillId="15" borderId="204" xfId="0" quotePrefix="1" applyFont="1" applyFill="1" applyBorder="1"/>
    <xf numFmtId="0" fontId="47" fillId="15" borderId="310" xfId="0" quotePrefix="1" applyFont="1" applyFill="1" applyBorder="1"/>
    <xf numFmtId="0" fontId="47" fillId="17" borderId="204" xfId="0" applyFont="1" applyFill="1" applyBorder="1"/>
    <xf numFmtId="0" fontId="47" fillId="17" borderId="310" xfId="0" applyFont="1" applyFill="1" applyBorder="1"/>
    <xf numFmtId="0" fontId="5" fillId="4" borderId="319" xfId="0" applyFont="1" applyFill="1" applyBorder="1"/>
    <xf numFmtId="0" fontId="5" fillId="20" borderId="319" xfId="0" applyFont="1" applyFill="1" applyBorder="1" applyAlignment="1">
      <alignment shrinkToFit="1"/>
    </xf>
    <xf numFmtId="0" fontId="5" fillId="20" borderId="319" xfId="0" applyFont="1" applyFill="1" applyBorder="1"/>
    <xf numFmtId="0" fontId="5" fillId="4" borderId="320" xfId="0" applyFont="1" applyFill="1" applyBorder="1"/>
    <xf numFmtId="0" fontId="5" fillId="20" borderId="320" xfId="0" applyFont="1" applyFill="1" applyBorder="1" applyAlignment="1">
      <alignment shrinkToFit="1"/>
    </xf>
    <xf numFmtId="0" fontId="5" fillId="4" borderId="321" xfId="0" applyFont="1" applyFill="1" applyBorder="1"/>
    <xf numFmtId="0" fontId="46" fillId="21" borderId="321" xfId="0" applyFont="1" applyFill="1" applyBorder="1"/>
    <xf numFmtId="0" fontId="5" fillId="20" borderId="321" xfId="0" applyFont="1" applyFill="1" applyBorder="1" applyAlignment="1">
      <alignment shrinkToFit="1"/>
    </xf>
    <xf numFmtId="0" fontId="5" fillId="20" borderId="321" xfId="0" applyFont="1" applyFill="1" applyBorder="1"/>
    <xf numFmtId="0" fontId="5" fillId="4" borderId="322" xfId="0" applyFont="1" applyFill="1" applyBorder="1"/>
    <xf numFmtId="0" fontId="5" fillId="20" borderId="322" xfId="0" applyFont="1" applyFill="1" applyBorder="1" applyAlignment="1">
      <alignment shrinkToFit="1"/>
    </xf>
    <xf numFmtId="0" fontId="46" fillId="21" borderId="322" xfId="0" applyFont="1" applyFill="1" applyBorder="1"/>
    <xf numFmtId="0" fontId="5" fillId="20" borderId="322" xfId="0" applyFont="1" applyFill="1" applyBorder="1"/>
    <xf numFmtId="0" fontId="5" fillId="21" borderId="321" xfId="0" applyFont="1" applyFill="1" applyBorder="1"/>
    <xf numFmtId="0" fontId="5" fillId="21" borderId="322" xfId="0" applyFont="1" applyFill="1" applyBorder="1"/>
    <xf numFmtId="0" fontId="5" fillId="4" borderId="323" xfId="0" applyFont="1" applyFill="1" applyBorder="1"/>
    <xf numFmtId="0" fontId="46" fillId="21" borderId="323" xfId="0" applyFont="1" applyFill="1" applyBorder="1"/>
    <xf numFmtId="0" fontId="5" fillId="20" borderId="323" xfId="0" applyFont="1" applyFill="1" applyBorder="1" applyAlignment="1">
      <alignment shrinkToFit="1"/>
    </xf>
    <xf numFmtId="0" fontId="5" fillId="20" borderId="323" xfId="0" applyFont="1" applyFill="1" applyBorder="1"/>
    <xf numFmtId="0" fontId="48" fillId="20" borderId="321" xfId="0" applyFont="1" applyFill="1" applyBorder="1"/>
    <xf numFmtId="0" fontId="48" fillId="20" borderId="317" xfId="0" applyFont="1" applyFill="1" applyBorder="1"/>
    <xf numFmtId="0" fontId="48" fillId="20" borderId="322" xfId="0" applyFont="1" applyFill="1" applyBorder="1"/>
    <xf numFmtId="0" fontId="49" fillId="21" borderId="321" xfId="0" applyFont="1" applyFill="1" applyBorder="1"/>
    <xf numFmtId="0" fontId="49" fillId="21" borderId="317" xfId="0" applyFont="1" applyFill="1" applyBorder="1"/>
    <xf numFmtId="0" fontId="49" fillId="21" borderId="322" xfId="0" applyFont="1" applyFill="1" applyBorder="1"/>
    <xf numFmtId="0" fontId="4" fillId="0" borderId="10" xfId="0" applyFont="1" applyFill="1" applyBorder="1" applyAlignment="1" applyProtection="1">
      <alignment vertical="center" wrapText="1" shrinkToFit="1"/>
    </xf>
    <xf numFmtId="0" fontId="38" fillId="0" borderId="0" xfId="0" applyFont="1" applyFill="1" applyBorder="1" applyAlignment="1">
      <alignment vertical="center" wrapText="1"/>
    </xf>
    <xf numFmtId="0" fontId="48" fillId="0" borderId="0" xfId="0" applyFont="1" applyFill="1" applyBorder="1"/>
    <xf numFmtId="49" fontId="5" fillId="0" borderId="0" xfId="0" applyNumberFormat="1" applyFont="1" applyFill="1" applyBorder="1" applyAlignment="1">
      <alignment horizontal="center"/>
    </xf>
    <xf numFmtId="49" fontId="5" fillId="0" borderId="0" xfId="0" applyNumberFormat="1" applyFont="1" applyFill="1" applyAlignment="1">
      <alignment horizontal="center"/>
    </xf>
    <xf numFmtId="0" fontId="5" fillId="10" borderId="205" xfId="3" applyFont="1" applyFill="1" applyBorder="1" applyAlignment="1" applyProtection="1">
      <alignment vertical="center"/>
    </xf>
    <xf numFmtId="0" fontId="5" fillId="10" borderId="205" xfId="3" quotePrefix="1" applyFont="1" applyFill="1" applyBorder="1" applyAlignment="1" applyProtection="1">
      <alignment vertical="center"/>
    </xf>
    <xf numFmtId="0" fontId="5" fillId="19" borderId="235" xfId="3" quotePrefix="1" applyFont="1" applyFill="1" applyBorder="1" applyAlignment="1" applyProtection="1">
      <alignment vertical="center"/>
    </xf>
    <xf numFmtId="0" fontId="5" fillId="10" borderId="180" xfId="3" quotePrefix="1" applyFont="1" applyFill="1" applyBorder="1" applyAlignment="1" applyProtection="1">
      <alignment vertical="center" wrapText="1"/>
    </xf>
    <xf numFmtId="49" fontId="38" fillId="3" borderId="324" xfId="3" applyNumberFormat="1" applyFont="1" applyFill="1" applyBorder="1" applyAlignment="1">
      <alignment horizontal="left" vertical="center" wrapText="1"/>
    </xf>
    <xf numFmtId="49" fontId="38" fillId="22" borderId="325" xfId="3" applyNumberFormat="1" applyFont="1" applyFill="1" applyBorder="1" applyAlignment="1">
      <alignment horizontal="left" vertical="center" wrapText="1"/>
    </xf>
    <xf numFmtId="0" fontId="38" fillId="22" borderId="326" xfId="3" applyFont="1" applyFill="1" applyBorder="1" applyAlignment="1">
      <alignment horizontal="left" vertical="center" wrapText="1"/>
    </xf>
    <xf numFmtId="0" fontId="5" fillId="23" borderId="326" xfId="3" applyFont="1" applyFill="1" applyBorder="1">
      <alignment vertical="center"/>
    </xf>
    <xf numFmtId="49" fontId="38" fillId="22" borderId="190" xfId="3" applyNumberFormat="1" applyFont="1" applyFill="1" applyBorder="1" applyAlignment="1">
      <alignment horizontal="left" vertical="center" wrapText="1"/>
    </xf>
    <xf numFmtId="0" fontId="38" fillId="22" borderId="181" xfId="3" applyFont="1" applyFill="1" applyBorder="1" applyAlignment="1">
      <alignment horizontal="left" vertical="center" wrapText="1"/>
    </xf>
    <xf numFmtId="0" fontId="5" fillId="23" borderId="181" xfId="3" applyFont="1" applyFill="1" applyBorder="1">
      <alignment vertical="center"/>
    </xf>
    <xf numFmtId="0" fontId="4" fillId="0" borderId="135" xfId="0" applyFont="1" applyFill="1" applyBorder="1" applyAlignment="1" applyProtection="1">
      <alignment vertical="center" shrinkToFit="1"/>
      <protection locked="0"/>
    </xf>
    <xf numFmtId="0" fontId="4" fillId="0" borderId="161" xfId="0" applyFont="1" applyFill="1" applyBorder="1" applyAlignment="1" applyProtection="1">
      <alignment vertical="center" shrinkToFit="1"/>
      <protection locked="0"/>
    </xf>
    <xf numFmtId="0" fontId="4" fillId="0" borderId="89" xfId="0" applyFont="1" applyFill="1" applyBorder="1" applyAlignment="1" applyProtection="1">
      <alignment vertical="center" shrinkToFit="1"/>
      <protection locked="0"/>
    </xf>
    <xf numFmtId="0" fontId="40" fillId="23" borderId="181" xfId="3" applyFont="1" applyFill="1" applyBorder="1">
      <alignment vertical="center"/>
    </xf>
    <xf numFmtId="0" fontId="38" fillId="22" borderId="190" xfId="3" applyNumberFormat="1" applyFont="1" applyFill="1" applyBorder="1" applyAlignment="1">
      <alignment horizontal="left" vertical="center" wrapText="1"/>
    </xf>
    <xf numFmtId="0" fontId="38" fillId="22" borderId="181" xfId="3" applyFont="1" applyFill="1" applyBorder="1" applyAlignment="1" applyProtection="1">
      <alignment horizontal="left" vertical="center" wrapText="1"/>
    </xf>
    <xf numFmtId="0" fontId="5" fillId="23" borderId="181" xfId="3" applyFont="1" applyFill="1" applyBorder="1" applyAlignment="1" applyProtection="1">
      <alignment vertical="center"/>
    </xf>
    <xf numFmtId="0" fontId="5" fillId="23" borderId="181" xfId="0" applyFont="1" applyFill="1" applyBorder="1" applyAlignment="1">
      <alignment vertical="center"/>
    </xf>
    <xf numFmtId="0" fontId="5" fillId="23" borderId="181" xfId="3" applyFont="1" applyFill="1" applyBorder="1" applyAlignment="1" applyProtection="1">
      <alignment vertical="center" wrapText="1"/>
    </xf>
    <xf numFmtId="0" fontId="5" fillId="21" borderId="323" xfId="0" applyFont="1" applyFill="1" applyBorder="1"/>
    <xf numFmtId="49" fontId="38" fillId="22" borderId="190" xfId="3" applyNumberFormat="1" applyFont="1" applyFill="1" applyBorder="1" applyAlignment="1" applyProtection="1">
      <alignment horizontal="left" vertical="center" wrapText="1"/>
    </xf>
    <xf numFmtId="0" fontId="5" fillId="23" borderId="181" xfId="3" applyFont="1" applyFill="1" applyBorder="1" applyAlignment="1">
      <alignment vertical="center"/>
    </xf>
    <xf numFmtId="0" fontId="38" fillId="18" borderId="181" xfId="3" applyFont="1" applyFill="1" applyBorder="1" applyAlignment="1" applyProtection="1">
      <alignment horizontal="left" vertical="center" wrapText="1"/>
    </xf>
    <xf numFmtId="0" fontId="5" fillId="10" borderId="205" xfId="0" applyFont="1" applyFill="1" applyBorder="1" applyAlignment="1"/>
    <xf numFmtId="0" fontId="5" fillId="10" borderId="205" xfId="3" applyFont="1" applyFill="1" applyBorder="1" applyAlignment="1" applyProtection="1">
      <alignment vertical="center" wrapText="1"/>
    </xf>
    <xf numFmtId="0" fontId="5" fillId="10" borderId="205" xfId="0" applyFont="1" applyFill="1" applyBorder="1"/>
    <xf numFmtId="0" fontId="38" fillId="3" borderId="327" xfId="3" applyNumberFormat="1" applyFont="1" applyFill="1" applyBorder="1" applyAlignment="1">
      <alignment horizontal="left" vertical="center" wrapText="1"/>
    </xf>
    <xf numFmtId="0" fontId="5" fillId="19" borderId="308" xfId="3" applyFont="1" applyFill="1" applyBorder="1" applyAlignment="1" applyProtection="1">
      <alignment vertical="center"/>
    </xf>
    <xf numFmtId="0" fontId="5" fillId="19" borderId="308" xfId="0" applyFont="1" applyFill="1" applyBorder="1" applyAlignment="1"/>
    <xf numFmtId="0" fontId="5" fillId="19" borderId="308" xfId="3" applyFont="1" applyFill="1" applyBorder="1" applyAlignment="1" applyProtection="1">
      <alignment vertical="center" wrapText="1"/>
    </xf>
    <xf numFmtId="0" fontId="5" fillId="19" borderId="308" xfId="0" applyFont="1" applyFill="1" applyBorder="1"/>
    <xf numFmtId="0" fontId="38" fillId="22" borderId="312" xfId="3" applyNumberFormat="1" applyFont="1" applyFill="1" applyBorder="1" applyAlignment="1">
      <alignment horizontal="left" vertical="center" wrapText="1"/>
    </xf>
    <xf numFmtId="0" fontId="38" fillId="22" borderId="328" xfId="3" applyFont="1" applyFill="1" applyBorder="1" applyAlignment="1">
      <alignment horizontal="left" vertical="center" wrapText="1"/>
    </xf>
    <xf numFmtId="0" fontId="5" fillId="23" borderId="312" xfId="3" applyFont="1" applyFill="1" applyBorder="1" applyAlignment="1">
      <alignment vertical="center"/>
    </xf>
    <xf numFmtId="0" fontId="5" fillId="23" borderId="312" xfId="0" applyFont="1" applyFill="1" applyBorder="1" applyAlignment="1"/>
    <xf numFmtId="0" fontId="5" fillId="23" borderId="312" xfId="3" applyFont="1" applyFill="1" applyBorder="1" applyAlignment="1" applyProtection="1">
      <alignment vertical="center"/>
    </xf>
    <xf numFmtId="0" fontId="5" fillId="23" borderId="312" xfId="3" applyFont="1" applyFill="1" applyBorder="1" applyAlignment="1" applyProtection="1">
      <alignment vertical="center" wrapText="1"/>
    </xf>
    <xf numFmtId="0" fontId="5" fillId="23" borderId="312" xfId="0" applyFont="1" applyFill="1" applyBorder="1"/>
    <xf numFmtId="0" fontId="38" fillId="3" borderId="308" xfId="3" applyNumberFormat="1" applyFont="1" applyFill="1" applyBorder="1" applyAlignment="1">
      <alignment horizontal="left" vertical="center" wrapText="1"/>
    </xf>
    <xf numFmtId="0" fontId="5" fillId="10" borderId="205" xfId="3" applyFont="1" applyFill="1" applyBorder="1" applyAlignment="1">
      <alignment vertical="center"/>
    </xf>
    <xf numFmtId="0" fontId="38" fillId="3" borderId="329" xfId="3" applyNumberFormat="1" applyFont="1" applyFill="1" applyBorder="1" applyAlignment="1">
      <alignment horizontal="left" vertical="center" wrapText="1"/>
    </xf>
    <xf numFmtId="0" fontId="5" fillId="19" borderId="308" xfId="3" applyFont="1" applyFill="1" applyBorder="1" applyAlignment="1">
      <alignment vertical="center"/>
    </xf>
    <xf numFmtId="49" fontId="38" fillId="12" borderId="201" xfId="3" applyNumberFormat="1" applyFont="1" applyFill="1" applyBorder="1" applyAlignment="1">
      <alignment horizontal="left" vertical="center" wrapText="1"/>
    </xf>
    <xf numFmtId="0" fontId="38" fillId="12" borderId="201" xfId="3" applyFont="1" applyFill="1" applyBorder="1" applyAlignment="1" applyProtection="1">
      <alignment horizontal="left" vertical="center" wrapText="1"/>
    </xf>
    <xf numFmtId="0" fontId="38" fillId="12" borderId="312" xfId="3" applyFont="1" applyFill="1" applyBorder="1" applyAlignment="1" applyProtection="1">
      <alignment horizontal="left" vertical="center" wrapText="1"/>
    </xf>
    <xf numFmtId="0" fontId="16" fillId="10" borderId="205" xfId="3" applyFont="1" applyFill="1" applyBorder="1" applyAlignment="1" applyProtection="1">
      <alignment vertical="center"/>
    </xf>
    <xf numFmtId="0" fontId="5" fillId="19" borderId="308" xfId="3" quotePrefix="1" applyFont="1" applyFill="1" applyBorder="1" applyAlignment="1" applyProtection="1">
      <alignment vertical="center"/>
    </xf>
    <xf numFmtId="0" fontId="16" fillId="19" borderId="308" xfId="3" applyFont="1" applyFill="1" applyBorder="1" applyAlignment="1" applyProtection="1">
      <alignment vertical="center"/>
    </xf>
    <xf numFmtId="0" fontId="38" fillId="18" borderId="330" xfId="3" applyFont="1" applyFill="1" applyBorder="1" applyAlignment="1">
      <alignment horizontal="left" vertical="center" wrapText="1"/>
    </xf>
    <xf numFmtId="0" fontId="38" fillId="18" borderId="331" xfId="3" applyFont="1" applyFill="1" applyBorder="1" applyAlignment="1">
      <alignment horizontal="left" vertical="center" wrapText="1"/>
    </xf>
    <xf numFmtId="0" fontId="38" fillId="18" borderId="332" xfId="3" applyFont="1" applyFill="1" applyBorder="1" applyAlignment="1">
      <alignment horizontal="left" vertical="center" wrapText="1"/>
    </xf>
    <xf numFmtId="0" fontId="38" fillId="18" borderId="0" xfId="3" applyFont="1" applyFill="1" applyBorder="1" applyAlignment="1" applyProtection="1">
      <alignment horizontal="left" vertical="center" wrapText="1"/>
    </xf>
    <xf numFmtId="0" fontId="38" fillId="18" borderId="333" xfId="3" applyFont="1" applyFill="1" applyBorder="1" applyAlignment="1" applyProtection="1">
      <alignment horizontal="left" vertical="center" wrapText="1"/>
    </xf>
    <xf numFmtId="0" fontId="38" fillId="18" borderId="334" xfId="3" applyFont="1" applyFill="1" applyBorder="1" applyAlignment="1" applyProtection="1">
      <alignment horizontal="left" vertical="center" wrapText="1"/>
    </xf>
    <xf numFmtId="0" fontId="38" fillId="18" borderId="328" xfId="3" applyFont="1" applyFill="1" applyBorder="1" applyAlignment="1" applyProtection="1">
      <alignment horizontal="left" vertical="center" wrapText="1"/>
    </xf>
    <xf numFmtId="0" fontId="38" fillId="18" borderId="335" xfId="3" applyFont="1" applyFill="1" applyBorder="1" applyAlignment="1" applyProtection="1">
      <alignment horizontal="left" vertical="center" wrapText="1"/>
    </xf>
    <xf numFmtId="0" fontId="38" fillId="18" borderId="312" xfId="3" applyFont="1" applyFill="1" applyBorder="1" applyAlignment="1" applyProtection="1">
      <alignment horizontal="left" vertical="center" wrapText="1"/>
    </xf>
    <xf numFmtId="0" fontId="38" fillId="18" borderId="313" xfId="3" applyFont="1" applyFill="1" applyBorder="1" applyAlignment="1" applyProtection="1">
      <alignment horizontal="left" vertical="center" wrapText="1"/>
    </xf>
    <xf numFmtId="0" fontId="38" fillId="18" borderId="336" xfId="3" applyFont="1" applyFill="1" applyBorder="1" applyAlignment="1" applyProtection="1">
      <alignment horizontal="left" vertical="center" wrapText="1"/>
    </xf>
    <xf numFmtId="0" fontId="38" fillId="18" borderId="331" xfId="3" applyFont="1" applyFill="1" applyBorder="1" applyAlignment="1" applyProtection="1">
      <alignment horizontal="left" vertical="center" wrapText="1"/>
    </xf>
    <xf numFmtId="0" fontId="38" fillId="18" borderId="210" xfId="3" applyFont="1" applyFill="1" applyBorder="1" applyAlignment="1">
      <alignment horizontal="left" vertical="center" wrapText="1"/>
    </xf>
    <xf numFmtId="0" fontId="38" fillId="18" borderId="337" xfId="3" applyFont="1" applyFill="1" applyBorder="1" applyAlignment="1">
      <alignment horizontal="left" vertical="center" wrapText="1"/>
    </xf>
    <xf numFmtId="0" fontId="5" fillId="19" borderId="308" xfId="3" applyFont="1" applyFill="1" applyBorder="1">
      <alignment vertical="center"/>
    </xf>
    <xf numFmtId="0" fontId="38" fillId="22" borderId="201" xfId="3" applyNumberFormat="1" applyFont="1" applyFill="1" applyBorder="1" applyAlignment="1">
      <alignment horizontal="left" vertical="center" wrapText="1"/>
    </xf>
    <xf numFmtId="0" fontId="38" fillId="22" borderId="338" xfId="3" applyFont="1" applyFill="1" applyBorder="1" applyAlignment="1" applyProtection="1">
      <alignment horizontal="left" vertical="center" wrapText="1"/>
    </xf>
    <xf numFmtId="0" fontId="5" fillId="23" borderId="201" xfId="3" applyFont="1" applyFill="1" applyBorder="1" applyAlignment="1" applyProtection="1">
      <alignment vertical="center"/>
    </xf>
    <xf numFmtId="0" fontId="5" fillId="23" borderId="201" xfId="3" quotePrefix="1" applyFont="1" applyFill="1" applyBorder="1" applyAlignment="1" applyProtection="1">
      <alignment vertical="center" wrapText="1"/>
    </xf>
    <xf numFmtId="0" fontId="5" fillId="23" borderId="201" xfId="3" applyFont="1" applyFill="1" applyBorder="1">
      <alignment vertical="center"/>
    </xf>
    <xf numFmtId="49" fontId="38" fillId="12" borderId="312" xfId="3" applyNumberFormat="1" applyFont="1" applyFill="1" applyBorder="1" applyAlignment="1">
      <alignment horizontal="left" vertical="center" wrapText="1"/>
    </xf>
    <xf numFmtId="0" fontId="38" fillId="12" borderId="331" xfId="3" applyFont="1" applyFill="1" applyBorder="1" applyAlignment="1" applyProtection="1">
      <alignment horizontal="left" vertical="center" wrapText="1"/>
    </xf>
    <xf numFmtId="49" fontId="38" fillId="12" borderId="339" xfId="3" applyNumberFormat="1" applyFont="1" applyFill="1" applyBorder="1" applyAlignment="1">
      <alignment horizontal="left" vertical="center" wrapText="1"/>
    </xf>
    <xf numFmtId="0" fontId="38" fillId="12" borderId="340" xfId="3" applyFont="1" applyFill="1" applyBorder="1" applyAlignment="1">
      <alignment horizontal="left" vertical="center" wrapText="1"/>
    </xf>
    <xf numFmtId="0" fontId="38" fillId="12" borderId="341" xfId="3" applyFont="1" applyFill="1" applyBorder="1" applyAlignment="1" applyProtection="1">
      <alignment horizontal="left" vertical="center" wrapText="1"/>
    </xf>
    <xf numFmtId="0" fontId="38" fillId="18" borderId="330" xfId="3" applyFont="1" applyFill="1" applyBorder="1" applyAlignment="1" applyProtection="1">
      <alignment horizontal="left" vertical="center" wrapText="1"/>
    </xf>
    <xf numFmtId="0" fontId="38" fillId="18" borderId="332" xfId="3" applyFont="1" applyFill="1" applyBorder="1" applyAlignment="1" applyProtection="1">
      <alignment horizontal="left" vertical="center" wrapText="1"/>
    </xf>
    <xf numFmtId="0" fontId="38" fillId="18" borderId="208" xfId="3" applyFont="1" applyFill="1" applyBorder="1" applyAlignment="1">
      <alignment horizontal="left" vertical="center" wrapText="1"/>
    </xf>
    <xf numFmtId="0" fontId="38" fillId="18" borderId="208" xfId="3" applyFont="1" applyFill="1" applyBorder="1" applyAlignment="1" applyProtection="1">
      <alignment horizontal="left" vertical="center" wrapText="1"/>
    </xf>
    <xf numFmtId="0" fontId="38" fillId="18" borderId="342" xfId="3" applyFont="1" applyFill="1" applyBorder="1" applyAlignment="1" applyProtection="1">
      <alignment horizontal="left" vertical="center" wrapText="1"/>
    </xf>
    <xf numFmtId="0" fontId="38" fillId="18" borderId="343" xfId="3" applyFont="1" applyFill="1" applyBorder="1" applyAlignment="1">
      <alignment horizontal="left" vertical="center" wrapText="1"/>
    </xf>
    <xf numFmtId="0" fontId="38" fillId="18" borderId="340" xfId="3" applyFont="1" applyFill="1" applyBorder="1" applyAlignment="1">
      <alignment horizontal="left" vertical="center" wrapText="1"/>
    </xf>
    <xf numFmtId="0" fontId="38" fillId="18" borderId="344" xfId="3" applyFont="1" applyFill="1" applyBorder="1" applyAlignment="1">
      <alignment horizontal="left" vertical="center" wrapText="1"/>
    </xf>
    <xf numFmtId="0" fontId="38" fillId="18" borderId="343" xfId="3" applyFont="1" applyFill="1" applyBorder="1" applyAlignment="1" applyProtection="1">
      <alignment horizontal="left" vertical="center" wrapText="1"/>
    </xf>
    <xf numFmtId="0" fontId="38" fillId="18" borderId="341" xfId="3" applyFont="1" applyFill="1" applyBorder="1" applyAlignment="1" applyProtection="1">
      <alignment horizontal="left" vertical="center" wrapText="1"/>
    </xf>
    <xf numFmtId="0" fontId="38" fillId="18" borderId="345" xfId="3" applyFont="1" applyFill="1" applyBorder="1" applyAlignment="1" applyProtection="1">
      <alignment horizontal="left" vertical="center" wrapText="1"/>
    </xf>
    <xf numFmtId="49" fontId="38" fillId="22" borderId="180" xfId="3" applyNumberFormat="1" applyFont="1" applyFill="1" applyBorder="1" applyAlignment="1" applyProtection="1">
      <alignment horizontal="left" vertical="center" wrapText="1"/>
    </xf>
    <xf numFmtId="0" fontId="38" fillId="22" borderId="208" xfId="3" applyFont="1" applyFill="1" applyBorder="1" applyAlignment="1" applyProtection="1">
      <alignment horizontal="left" vertical="center" wrapText="1"/>
    </xf>
    <xf numFmtId="49" fontId="50" fillId="3" borderId="180" xfId="3" applyNumberFormat="1" applyFont="1" applyFill="1" applyBorder="1" applyAlignment="1" applyProtection="1">
      <alignment horizontal="left" vertical="center" wrapText="1"/>
    </xf>
    <xf numFmtId="0" fontId="50" fillId="3" borderId="208" xfId="3" applyFont="1" applyFill="1" applyBorder="1" applyAlignment="1" applyProtection="1">
      <alignment horizontal="left" vertical="center" wrapText="1"/>
    </xf>
    <xf numFmtId="0" fontId="50" fillId="19" borderId="181" xfId="3" applyFont="1" applyFill="1" applyBorder="1" applyAlignment="1" applyProtection="1">
      <alignment vertical="center"/>
    </xf>
    <xf numFmtId="0" fontId="38" fillId="22" borderId="180" xfId="3" applyFont="1" applyFill="1" applyBorder="1" applyAlignment="1" applyProtection="1">
      <alignment horizontal="left" vertical="center" wrapText="1"/>
    </xf>
    <xf numFmtId="0" fontId="5" fillId="23" borderId="180" xfId="3" applyFont="1" applyFill="1" applyBorder="1" applyAlignment="1" applyProtection="1">
      <alignment vertical="center"/>
    </xf>
    <xf numFmtId="0" fontId="5" fillId="23" borderId="180" xfId="3" applyFont="1" applyFill="1" applyBorder="1" applyAlignment="1" applyProtection="1">
      <alignment vertical="center" wrapText="1"/>
    </xf>
    <xf numFmtId="0" fontId="5" fillId="23" borderId="180" xfId="3" applyFont="1" applyFill="1" applyBorder="1" applyAlignment="1">
      <alignment vertical="center"/>
    </xf>
    <xf numFmtId="0" fontId="50" fillId="3" borderId="180" xfId="3" applyFont="1" applyFill="1" applyBorder="1" applyAlignment="1" applyProtection="1">
      <alignment horizontal="left" vertical="center" wrapText="1"/>
    </xf>
    <xf numFmtId="0" fontId="50" fillId="19" borderId="180" xfId="3" applyFont="1" applyFill="1" applyBorder="1" applyAlignment="1" applyProtection="1">
      <alignment vertical="center"/>
    </xf>
    <xf numFmtId="0" fontId="38" fillId="18" borderId="180" xfId="3" applyFont="1" applyFill="1" applyBorder="1" applyAlignment="1" applyProtection="1">
      <alignment horizontal="left" vertical="center" wrapText="1"/>
    </xf>
    <xf numFmtId="0" fontId="50" fillId="19" borderId="180" xfId="3" applyFont="1" applyFill="1" applyBorder="1" applyAlignment="1">
      <alignment vertical="center"/>
    </xf>
    <xf numFmtId="0" fontId="5" fillId="23" borderId="190" xfId="3" applyFont="1" applyFill="1" applyBorder="1" applyAlignment="1" applyProtection="1">
      <alignment vertical="center"/>
    </xf>
    <xf numFmtId="0" fontId="38" fillId="22" borderId="205" xfId="3" applyNumberFormat="1" applyFont="1" applyFill="1" applyBorder="1" applyAlignment="1">
      <alignment horizontal="left" vertical="center" wrapText="1"/>
    </xf>
    <xf numFmtId="0" fontId="38" fillId="22" borderId="223" xfId="3" applyFont="1" applyFill="1" applyBorder="1" applyAlignment="1" applyProtection="1">
      <alignment horizontal="left" vertical="center" wrapText="1"/>
    </xf>
    <xf numFmtId="0" fontId="38" fillId="18" borderId="240" xfId="3" applyFont="1" applyFill="1" applyBorder="1" applyAlignment="1" applyProtection="1">
      <alignment horizontal="left" vertical="center" wrapText="1"/>
    </xf>
    <xf numFmtId="0" fontId="38" fillId="18" borderId="190" xfId="3" applyFont="1" applyFill="1" applyBorder="1" applyAlignment="1" applyProtection="1">
      <alignment horizontal="left" vertical="center" wrapText="1"/>
    </xf>
    <xf numFmtId="0" fontId="38" fillId="18" borderId="346" xfId="3" applyFont="1" applyFill="1" applyBorder="1" applyAlignment="1" applyProtection="1">
      <alignment horizontal="left" vertical="center" wrapText="1"/>
    </xf>
    <xf numFmtId="0" fontId="38" fillId="22" borderId="180" xfId="3" applyNumberFormat="1" applyFont="1" applyFill="1" applyBorder="1" applyAlignment="1">
      <alignment horizontal="left" vertical="center" wrapText="1"/>
    </xf>
    <xf numFmtId="0" fontId="6" fillId="23" borderId="180" xfId="3" applyFont="1" applyFill="1" applyBorder="1" applyAlignment="1" applyProtection="1">
      <alignment vertical="center" wrapText="1"/>
    </xf>
    <xf numFmtId="0" fontId="6" fillId="23" borderId="180" xfId="3" applyFont="1" applyFill="1" applyBorder="1" applyAlignment="1" applyProtection="1">
      <alignment vertical="center"/>
    </xf>
    <xf numFmtId="0" fontId="38" fillId="18" borderId="204" xfId="3" applyFont="1" applyFill="1" applyBorder="1" applyAlignment="1">
      <alignment horizontal="left" vertical="center" wrapText="1"/>
    </xf>
    <xf numFmtId="0" fontId="38" fillId="18" borderId="181" xfId="3" applyFont="1" applyFill="1" applyBorder="1" applyAlignment="1">
      <alignment horizontal="left" vertical="center" wrapText="1"/>
    </xf>
    <xf numFmtId="49" fontId="5" fillId="4" borderId="323" xfId="0" applyNumberFormat="1" applyFont="1" applyFill="1" applyBorder="1"/>
    <xf numFmtId="0" fontId="5" fillId="21" borderId="320" xfId="0" applyFont="1" applyFill="1" applyBorder="1"/>
    <xf numFmtId="0" fontId="5" fillId="20" borderId="320" xfId="0" applyFont="1" applyFill="1" applyBorder="1"/>
    <xf numFmtId="0" fontId="4" fillId="0" borderId="162" xfId="0" applyFont="1" applyFill="1" applyBorder="1" applyAlignment="1" applyProtection="1">
      <alignment vertical="center" wrapText="1"/>
      <protection locked="0"/>
    </xf>
    <xf numFmtId="0" fontId="25" fillId="9" borderId="91" xfId="0" applyFont="1" applyFill="1" applyBorder="1" applyAlignment="1" applyProtection="1">
      <alignment horizontal="left" vertical="center" shrinkToFit="1"/>
    </xf>
    <xf numFmtId="0" fontId="4" fillId="0" borderId="89" xfId="0" applyFont="1" applyFill="1" applyBorder="1" applyAlignment="1" applyProtection="1">
      <alignment horizontal="left" vertical="center" shrinkToFit="1"/>
      <protection locked="0"/>
    </xf>
    <xf numFmtId="0" fontId="4" fillId="0" borderId="63" xfId="0" applyFont="1" applyFill="1" applyBorder="1" applyAlignment="1" applyProtection="1">
      <alignment horizontal="left" vertical="center" shrinkToFit="1"/>
      <protection locked="0"/>
    </xf>
    <xf numFmtId="0" fontId="4" fillId="0" borderId="67" xfId="0" applyFont="1" applyFill="1" applyBorder="1" applyAlignment="1" applyProtection="1">
      <alignment horizontal="left" vertical="center" shrinkToFit="1"/>
      <protection locked="0"/>
    </xf>
    <xf numFmtId="0" fontId="51" fillId="10" borderId="181" xfId="3" applyFont="1" applyFill="1" applyBorder="1">
      <alignment vertical="center"/>
    </xf>
    <xf numFmtId="0" fontId="52" fillId="10" borderId="181" xfId="3" applyFont="1" applyFill="1" applyBorder="1" applyAlignment="1" applyProtection="1">
      <alignment vertical="center"/>
    </xf>
    <xf numFmtId="0" fontId="52" fillId="10" borderId="180" xfId="3" applyFont="1" applyFill="1" applyBorder="1" applyAlignment="1" applyProtection="1">
      <alignment vertical="center"/>
    </xf>
    <xf numFmtId="0" fontId="52" fillId="10" borderId="181" xfId="3" applyFont="1" applyFill="1" applyBorder="1" applyAlignment="1">
      <alignment vertical="center"/>
    </xf>
    <xf numFmtId="0" fontId="5" fillId="19" borderId="181" xfId="3" applyFont="1" applyFill="1" applyBorder="1" applyAlignment="1" applyProtection="1">
      <alignment horizontal="right" vertical="center"/>
    </xf>
    <xf numFmtId="0" fontId="51" fillId="10" borderId="181" xfId="3" applyFont="1" applyFill="1" applyBorder="1" applyAlignment="1" applyProtection="1">
      <alignment horizontal="right" vertical="center"/>
    </xf>
    <xf numFmtId="0" fontId="51" fillId="10" borderId="182" xfId="3" applyFont="1" applyFill="1" applyBorder="1" applyAlignment="1">
      <alignment vertical="center" shrinkToFit="1"/>
    </xf>
    <xf numFmtId="0" fontId="16" fillId="10" borderId="180" xfId="3" quotePrefix="1" applyFont="1" applyFill="1" applyBorder="1" applyAlignment="1" applyProtection="1">
      <alignment vertical="center"/>
    </xf>
    <xf numFmtId="0" fontId="57" fillId="10" borderId="180" xfId="3" applyFont="1" applyFill="1" applyBorder="1" applyAlignment="1">
      <alignment vertical="center"/>
    </xf>
    <xf numFmtId="0" fontId="40" fillId="19" borderId="232" xfId="3" applyFont="1" applyFill="1" applyBorder="1">
      <alignment vertical="center"/>
    </xf>
    <xf numFmtId="0" fontId="40" fillId="18" borderId="181" xfId="3" applyFont="1" applyFill="1" applyBorder="1" applyAlignment="1">
      <alignment horizontal="left" vertical="center" wrapText="1"/>
    </xf>
    <xf numFmtId="0" fontId="40" fillId="4" borderId="322" xfId="0" applyFont="1" applyFill="1" applyBorder="1"/>
    <xf numFmtId="0" fontId="40" fillId="20" borderId="322" xfId="0" applyFont="1" applyFill="1" applyBorder="1" applyAlignment="1">
      <alignment shrinkToFit="1"/>
    </xf>
    <xf numFmtId="0" fontId="40" fillId="20" borderId="322" xfId="0" applyFont="1" applyFill="1" applyBorder="1"/>
    <xf numFmtId="0" fontId="58" fillId="10" borderId="180" xfId="3" applyFont="1" applyFill="1" applyBorder="1">
      <alignment vertical="center"/>
    </xf>
    <xf numFmtId="0" fontId="40" fillId="19" borderId="181" xfId="3" applyFont="1" applyFill="1" applyBorder="1">
      <alignment vertical="center"/>
    </xf>
    <xf numFmtId="0" fontId="40" fillId="4" borderId="317" xfId="0" applyFont="1" applyFill="1" applyBorder="1"/>
    <xf numFmtId="0" fontId="40" fillId="20" borderId="317" xfId="0" applyFont="1" applyFill="1" applyBorder="1" applyAlignment="1">
      <alignment shrinkToFit="1"/>
    </xf>
    <xf numFmtId="0" fontId="40" fillId="20" borderId="317" xfId="0" applyFont="1" applyFill="1" applyBorder="1"/>
    <xf numFmtId="0" fontId="5" fillId="18" borderId="181" xfId="3" applyFont="1" applyFill="1" applyBorder="1" applyAlignment="1">
      <alignment horizontal="left" vertical="center" wrapText="1"/>
    </xf>
    <xf numFmtId="0" fontId="40" fillId="19" borderId="181" xfId="3" applyFont="1" applyFill="1" applyBorder="1" applyAlignment="1" applyProtection="1">
      <alignment horizontal="left" vertical="center"/>
    </xf>
    <xf numFmtId="0" fontId="40" fillId="18" borderId="181" xfId="3" applyFont="1" applyFill="1" applyBorder="1" applyAlignment="1" applyProtection="1">
      <alignment horizontal="left" vertical="center" wrapText="1"/>
    </xf>
    <xf numFmtId="0" fontId="40" fillId="23" borderId="181" xfId="3" applyFont="1" applyFill="1" applyBorder="1" applyAlignment="1" applyProtection="1">
      <alignment vertical="center"/>
    </xf>
    <xf numFmtId="0" fontId="40" fillId="19" borderId="181" xfId="3" applyFont="1" applyFill="1" applyBorder="1" applyAlignment="1" applyProtection="1">
      <alignment vertical="center"/>
    </xf>
    <xf numFmtId="0" fontId="40" fillId="19" borderId="181" xfId="3" applyFont="1" applyFill="1" applyBorder="1" applyAlignment="1" applyProtection="1">
      <alignment vertical="center" wrapText="1"/>
    </xf>
    <xf numFmtId="0" fontId="40" fillId="19" borderId="181" xfId="3" applyFont="1" applyFill="1" applyBorder="1" applyAlignment="1">
      <alignment vertical="center"/>
    </xf>
    <xf numFmtId="0" fontId="40" fillId="19" borderId="180" xfId="3" applyFont="1" applyFill="1" applyBorder="1" applyAlignment="1" applyProtection="1">
      <alignment vertical="center"/>
    </xf>
    <xf numFmtId="0" fontId="40" fillId="23" borderId="201" xfId="3" applyFont="1" applyFill="1" applyBorder="1" applyAlignment="1" applyProtection="1">
      <alignment vertical="center"/>
    </xf>
    <xf numFmtId="0" fontId="5" fillId="21" borderId="319" xfId="0" applyFont="1" applyFill="1" applyBorder="1"/>
    <xf numFmtId="0" fontId="40" fillId="21" borderId="322" xfId="0" applyFont="1" applyFill="1" applyBorder="1"/>
    <xf numFmtId="0" fontId="38" fillId="3" borderId="347" xfId="3" applyNumberFormat="1" applyFont="1" applyFill="1" applyBorder="1" applyAlignment="1">
      <alignment horizontal="left" vertical="center" wrapText="1"/>
    </xf>
    <xf numFmtId="0" fontId="40" fillId="18" borderId="348" xfId="3" applyFont="1" applyFill="1" applyBorder="1" applyAlignment="1" applyProtection="1">
      <alignment horizontal="left" vertical="center" wrapText="1"/>
    </xf>
    <xf numFmtId="0" fontId="59" fillId="0" borderId="202" xfId="0" applyFont="1" applyFill="1" applyBorder="1" applyAlignment="1">
      <alignment vertical="center"/>
    </xf>
    <xf numFmtId="0" fontId="60" fillId="0" borderId="202" xfId="0" applyFont="1" applyFill="1" applyBorder="1" applyAlignment="1">
      <alignment vertical="center"/>
    </xf>
    <xf numFmtId="0" fontId="58" fillId="10" borderId="181" xfId="3" applyFont="1" applyFill="1" applyBorder="1" applyAlignment="1" applyProtection="1">
      <alignment vertical="center"/>
    </xf>
    <xf numFmtId="0" fontId="40" fillId="14" borderId="204" xfId="0" applyFont="1" applyFill="1" applyBorder="1"/>
    <xf numFmtId="0" fontId="40" fillId="14" borderId="310" xfId="0" applyFont="1" applyFill="1" applyBorder="1"/>
    <xf numFmtId="0" fontId="40" fillId="14" borderId="181" xfId="0" applyFont="1" applyFill="1" applyBorder="1"/>
    <xf numFmtId="0" fontId="40" fillId="23" borderId="180" xfId="3" applyFont="1" applyFill="1" applyBorder="1" applyAlignment="1" applyProtection="1">
      <alignment vertical="center"/>
    </xf>
    <xf numFmtId="0" fontId="40" fillId="18" borderId="208" xfId="3" applyFont="1" applyFill="1" applyBorder="1" applyAlignment="1" applyProtection="1">
      <alignment horizontal="left" vertical="center" wrapText="1"/>
    </xf>
    <xf numFmtId="0" fontId="46" fillId="21" borderId="319" xfId="0" applyFont="1" applyFill="1" applyBorder="1"/>
    <xf numFmtId="38" fontId="61" fillId="0" borderId="0" xfId="2" applyFont="1" applyFill="1" applyBorder="1" applyAlignment="1" applyProtection="1">
      <alignment horizontal="center" vertical="center" shrinkToFit="1"/>
    </xf>
    <xf numFmtId="38" fontId="62" fillId="0" borderId="0" xfId="2" applyFont="1" applyFill="1" applyBorder="1" applyAlignment="1" applyProtection="1">
      <alignment horizontal="center" vertical="center" shrinkToFit="1"/>
    </xf>
    <xf numFmtId="38" fontId="63" fillId="0" borderId="0" xfId="2" applyFont="1" applyFill="1" applyBorder="1" applyAlignment="1" applyProtection="1">
      <alignment horizontal="center" vertical="center" wrapText="1" shrinkToFit="1"/>
    </xf>
    <xf numFmtId="0" fontId="5" fillId="17" borderId="317" xfId="0" applyFont="1" applyFill="1" applyBorder="1"/>
    <xf numFmtId="0" fontId="38" fillId="22" borderId="317" xfId="0" applyFont="1" applyFill="1" applyBorder="1" applyAlignment="1">
      <alignment horizontal="center" vertical="center" wrapText="1"/>
    </xf>
    <xf numFmtId="0" fontId="53" fillId="0" borderId="0" xfId="0" applyFont="1" applyFill="1" applyBorder="1" applyAlignment="1" applyProtection="1">
      <alignment horizontal="left" vertical="center" wrapText="1"/>
    </xf>
    <xf numFmtId="0" fontId="5" fillId="10" borderId="180" xfId="3" quotePrefix="1" applyFont="1" applyFill="1" applyBorder="1">
      <alignment vertical="center"/>
    </xf>
    <xf numFmtId="0" fontId="4" fillId="7" borderId="46" xfId="0" applyFont="1" applyFill="1" applyBorder="1" applyAlignment="1" applyProtection="1">
      <alignment horizontal="center" vertical="center" wrapText="1" shrinkToFit="1"/>
    </xf>
    <xf numFmtId="0" fontId="4" fillId="7" borderId="22" xfId="0" applyFont="1" applyFill="1" applyBorder="1" applyAlignment="1" applyProtection="1">
      <alignment horizontal="center" vertical="center" wrapText="1" shrinkToFit="1"/>
    </xf>
    <xf numFmtId="0" fontId="8" fillId="7" borderId="166" xfId="0" applyFont="1" applyFill="1" applyBorder="1" applyAlignment="1" applyProtection="1">
      <alignment horizontal="center" vertical="center"/>
    </xf>
    <xf numFmtId="0" fontId="8" fillId="7" borderId="167" xfId="0" applyFont="1" applyFill="1" applyBorder="1" applyAlignment="1" applyProtection="1">
      <alignment horizontal="center" vertical="center"/>
    </xf>
    <xf numFmtId="38" fontId="4" fillId="7" borderId="45" xfId="2" applyFont="1" applyFill="1" applyBorder="1" applyAlignment="1" applyProtection="1">
      <alignment horizontal="center" vertical="center" wrapText="1"/>
    </xf>
    <xf numFmtId="38" fontId="4" fillId="7" borderId="21" xfId="2" applyFont="1" applyFill="1" applyBorder="1" applyAlignment="1" applyProtection="1">
      <alignment horizontal="center" vertical="center" wrapText="1"/>
    </xf>
    <xf numFmtId="0" fontId="8" fillId="6" borderId="165" xfId="0" applyFont="1" applyFill="1" applyBorder="1" applyAlignment="1" applyProtection="1">
      <alignment horizontal="center" vertical="center"/>
    </xf>
    <xf numFmtId="0" fontId="8" fillId="6" borderId="166" xfId="0"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32" fillId="3" borderId="58" xfId="0" applyFont="1" applyFill="1" applyBorder="1" applyAlignment="1" applyProtection="1">
      <alignment horizontal="center" vertical="center" wrapText="1"/>
    </xf>
    <xf numFmtId="0" fontId="4" fillId="0" borderId="163" xfId="0" applyFont="1" applyBorder="1" applyAlignment="1" applyProtection="1">
      <alignment horizontal="center" vertical="center"/>
    </xf>
    <xf numFmtId="0" fontId="0" fillId="3" borderId="58" xfId="0" applyFont="1" applyFill="1" applyBorder="1" applyAlignment="1" applyProtection="1">
      <alignment horizontal="center" vertical="center"/>
    </xf>
    <xf numFmtId="0" fontId="4" fillId="0" borderId="58" xfId="0" applyFont="1" applyBorder="1" applyAlignment="1" applyProtection="1">
      <alignment horizontal="center" vertical="center"/>
    </xf>
    <xf numFmtId="0" fontId="54" fillId="6" borderId="165" xfId="0" applyFont="1" applyFill="1" applyBorder="1" applyAlignment="1" applyProtection="1">
      <alignment horizontal="center" vertical="center"/>
    </xf>
    <xf numFmtId="0" fontId="54" fillId="6" borderId="166" xfId="0" applyFont="1" applyFill="1" applyBorder="1" applyAlignment="1" applyProtection="1">
      <alignment horizontal="center" vertical="center"/>
    </xf>
    <xf numFmtId="0" fontId="5" fillId="14" borderId="233" xfId="0" applyFont="1" applyFill="1" applyBorder="1" applyAlignment="1">
      <alignment horizontal="left"/>
    </xf>
    <xf numFmtId="0" fontId="5" fillId="0" borderId="349" xfId="0" applyFont="1" applyFill="1" applyBorder="1" applyAlignment="1">
      <alignment horizontal="center" vertical="center"/>
    </xf>
    <xf numFmtId="0" fontId="5" fillId="0" borderId="349" xfId="0" applyFont="1" applyFill="1" applyBorder="1"/>
    <xf numFmtId="0" fontId="40" fillId="0" borderId="349" xfId="0" applyFont="1" applyFill="1" applyBorder="1"/>
    <xf numFmtId="0" fontId="4" fillId="0" borderId="10" xfId="0" applyFont="1" applyFill="1" applyBorder="1" applyAlignment="1" applyProtection="1">
      <alignment vertical="center" wrapText="1"/>
    </xf>
    <xf numFmtId="0" fontId="41" fillId="3" borderId="104" xfId="0" applyNumberFormat="1" applyFont="1" applyFill="1" applyBorder="1" applyAlignment="1" applyProtection="1">
      <alignment horizontal="center" vertical="center" shrinkToFit="1"/>
    </xf>
    <xf numFmtId="0" fontId="41" fillId="3" borderId="105" xfId="0" applyNumberFormat="1" applyFont="1" applyFill="1" applyBorder="1" applyAlignment="1" applyProtection="1">
      <alignment horizontal="center" vertical="center" shrinkToFit="1"/>
    </xf>
    <xf numFmtId="0" fontId="41" fillId="3" borderId="77" xfId="0" applyNumberFormat="1" applyFont="1" applyFill="1" applyBorder="1" applyAlignment="1" applyProtection="1">
      <alignment horizontal="center" vertical="center" shrinkToFit="1"/>
    </xf>
    <xf numFmtId="0" fontId="41" fillId="3" borderId="118" xfId="0" applyNumberFormat="1" applyFont="1" applyFill="1" applyBorder="1" applyAlignment="1" applyProtection="1">
      <alignment horizontal="center" vertical="center" shrinkToFit="1"/>
    </xf>
    <xf numFmtId="0" fontId="41" fillId="3" borderId="131" xfId="0" applyNumberFormat="1" applyFont="1" applyFill="1" applyBorder="1" applyAlignment="1" applyProtection="1">
      <alignment horizontal="center" vertical="center" shrinkToFit="1"/>
    </xf>
    <xf numFmtId="0" fontId="41" fillId="3" borderId="96" xfId="0" applyNumberFormat="1" applyFont="1" applyFill="1" applyBorder="1" applyAlignment="1" applyProtection="1">
      <alignment horizontal="center" vertical="center" shrinkToFit="1"/>
    </xf>
    <xf numFmtId="0" fontId="41" fillId="3" borderId="97" xfId="0" applyNumberFormat="1" applyFont="1" applyFill="1" applyBorder="1" applyAlignment="1" applyProtection="1">
      <alignment horizontal="center" vertical="center" shrinkToFit="1"/>
    </xf>
    <xf numFmtId="0" fontId="41" fillId="3" borderId="3" xfId="0" applyNumberFormat="1" applyFont="1" applyFill="1" applyBorder="1" applyAlignment="1" applyProtection="1">
      <alignment horizontal="center" vertical="center" shrinkToFit="1"/>
    </xf>
    <xf numFmtId="38" fontId="64" fillId="0" borderId="0" xfId="2" applyFont="1" applyFill="1" applyBorder="1" applyAlignment="1" applyProtection="1">
      <alignment horizontal="center" vertical="center" shrinkToFit="1"/>
    </xf>
    <xf numFmtId="38" fontId="64" fillId="0" borderId="0" xfId="2" applyFont="1" applyFill="1" applyBorder="1" applyAlignment="1" applyProtection="1">
      <alignment horizontal="center" vertical="center" wrapText="1" shrinkToFit="1"/>
    </xf>
    <xf numFmtId="49" fontId="26" fillId="3" borderId="98" xfId="0" applyNumberFormat="1" applyFont="1" applyFill="1" applyBorder="1" applyAlignment="1" applyProtection="1">
      <alignment horizontal="center" vertical="center" shrinkToFit="1"/>
    </xf>
    <xf numFmtId="49" fontId="26" fillId="3" borderId="99" xfId="0" applyNumberFormat="1" applyFont="1" applyFill="1" applyBorder="1" applyAlignment="1" applyProtection="1">
      <alignment horizontal="center" vertical="center" shrinkToFit="1"/>
    </xf>
    <xf numFmtId="49" fontId="26" fillId="3" borderId="76" xfId="0" applyNumberFormat="1" applyFont="1" applyFill="1" applyBorder="1" applyAlignment="1" applyProtection="1">
      <alignment horizontal="center" vertical="center" shrinkToFit="1"/>
    </xf>
    <xf numFmtId="0" fontId="8" fillId="7" borderId="165" xfId="0" applyFont="1" applyFill="1" applyBorder="1" applyAlignment="1" applyProtection="1">
      <alignment horizontal="left" vertical="center"/>
    </xf>
    <xf numFmtId="0" fontId="32" fillId="3" borderId="350" xfId="0" applyFont="1" applyFill="1" applyBorder="1" applyAlignment="1" applyProtection="1">
      <alignment horizontal="center" vertical="center"/>
    </xf>
    <xf numFmtId="49" fontId="25" fillId="3" borderId="137" xfId="0" applyNumberFormat="1" applyFont="1" applyFill="1" applyBorder="1" applyAlignment="1" applyProtection="1">
      <alignment horizontal="center" vertical="center" shrinkToFit="1"/>
    </xf>
    <xf numFmtId="49" fontId="25" fillId="3" borderId="118" xfId="0" applyNumberFormat="1" applyFont="1" applyFill="1" applyBorder="1" applyAlignment="1" applyProtection="1">
      <alignment horizontal="center" vertical="center" shrinkToFit="1"/>
    </xf>
    <xf numFmtId="49" fontId="25" fillId="3" borderId="131" xfId="0" applyNumberFormat="1" applyFont="1" applyFill="1" applyBorder="1" applyAlignment="1" applyProtection="1">
      <alignment horizontal="center" vertical="center" shrinkToFit="1"/>
    </xf>
    <xf numFmtId="49" fontId="25" fillId="3" borderId="102" xfId="0" applyNumberFormat="1" applyFont="1" applyFill="1" applyBorder="1" applyAlignment="1" applyProtection="1">
      <alignment horizontal="center" vertical="center" shrinkToFit="1"/>
    </xf>
    <xf numFmtId="49" fontId="25" fillId="3" borderId="103" xfId="0" applyNumberFormat="1" applyFont="1" applyFill="1" applyBorder="1" applyAlignment="1" applyProtection="1">
      <alignment horizontal="center" vertical="center" shrinkToFit="1"/>
    </xf>
    <xf numFmtId="49" fontId="25" fillId="3" borderId="75" xfId="0" applyNumberFormat="1" applyFont="1" applyFill="1" applyBorder="1" applyAlignment="1" applyProtection="1">
      <alignment horizontal="center" vertical="center" shrinkToFit="1"/>
    </xf>
    <xf numFmtId="0" fontId="41" fillId="3" borderId="142" xfId="0" applyNumberFormat="1" applyFont="1" applyFill="1" applyBorder="1" applyAlignment="1" applyProtection="1">
      <alignment horizontal="center" vertical="center" shrinkToFit="1"/>
    </xf>
    <xf numFmtId="0" fontId="41" fillId="3" borderId="115" xfId="0" applyNumberFormat="1" applyFont="1" applyFill="1" applyBorder="1" applyAlignment="1" applyProtection="1">
      <alignment horizontal="center" vertical="center" shrinkToFit="1"/>
    </xf>
    <xf numFmtId="0" fontId="41" fillId="3" borderId="145" xfId="0" applyNumberFormat="1" applyFont="1" applyFill="1" applyBorder="1" applyAlignment="1" applyProtection="1">
      <alignment horizontal="center" vertical="center" shrinkToFit="1"/>
    </xf>
    <xf numFmtId="0" fontId="4" fillId="0" borderId="90" xfId="0" applyFont="1" applyFill="1" applyBorder="1" applyAlignment="1" applyProtection="1">
      <alignment horizontal="center" vertical="center" wrapText="1" shrinkToFit="1"/>
      <protection locked="0"/>
    </xf>
    <xf numFmtId="0" fontId="4" fillId="0" borderId="61" xfId="0" applyFont="1" applyFill="1" applyBorder="1" applyAlignment="1" applyProtection="1">
      <alignment horizontal="center" vertical="center" wrapText="1" shrinkToFit="1"/>
      <protection locked="0"/>
    </xf>
    <xf numFmtId="0" fontId="4" fillId="0" borderId="144" xfId="0" applyFont="1" applyFill="1" applyBorder="1" applyAlignment="1" applyProtection="1">
      <alignment horizontal="center" vertical="center" shrinkToFit="1"/>
      <protection locked="0"/>
    </xf>
    <xf numFmtId="176" fontId="4" fillId="0" borderId="161" xfId="0" applyNumberFormat="1" applyFont="1" applyFill="1" applyBorder="1" applyAlignment="1" applyProtection="1">
      <alignment horizontal="center" vertical="center" shrinkToFit="1"/>
      <protection locked="0"/>
    </xf>
    <xf numFmtId="38" fontId="4" fillId="0" borderId="61" xfId="2" applyFont="1" applyFill="1" applyBorder="1" applyAlignment="1" applyProtection="1">
      <alignment vertical="center" shrinkToFit="1"/>
      <protection locked="0"/>
    </xf>
    <xf numFmtId="38" fontId="4" fillId="0" borderId="144" xfId="2" applyFont="1" applyFill="1" applyBorder="1" applyAlignment="1" applyProtection="1">
      <alignment vertical="center" wrapText="1" shrinkToFit="1"/>
      <protection locked="0"/>
    </xf>
    <xf numFmtId="176" fontId="4" fillId="0" borderId="351" xfId="0" applyNumberFormat="1" applyFont="1" applyFill="1" applyBorder="1" applyAlignment="1" applyProtection="1">
      <alignment horizontal="center" vertical="center" shrinkToFit="1"/>
      <protection locked="0"/>
    </xf>
    <xf numFmtId="38" fontId="4" fillId="0" borderId="115" xfId="2" applyFont="1" applyFill="1" applyBorder="1" applyAlignment="1" applyProtection="1">
      <alignment horizontal="center" vertical="center" shrinkToFit="1"/>
      <protection locked="0"/>
    </xf>
    <xf numFmtId="38" fontId="4" fillId="0" borderId="352" xfId="2" applyFont="1" applyFill="1" applyBorder="1" applyAlignment="1" applyProtection="1">
      <alignment horizontal="center" vertical="center" shrinkToFit="1"/>
      <protection locked="0"/>
    </xf>
    <xf numFmtId="176" fontId="4" fillId="0" borderId="142" xfId="0" applyNumberFormat="1" applyFont="1" applyFill="1" applyBorder="1" applyAlignment="1" applyProtection="1">
      <alignment horizontal="center" vertical="center" shrinkToFit="1"/>
      <protection locked="0"/>
    </xf>
    <xf numFmtId="38" fontId="4" fillId="0" borderId="353" xfId="2" applyFont="1" applyFill="1" applyBorder="1" applyAlignment="1" applyProtection="1">
      <alignment horizontal="center" vertical="center" shrinkToFit="1"/>
      <protection locked="0"/>
    </xf>
    <xf numFmtId="38" fontId="4" fillId="0" borderId="73" xfId="2" applyFont="1" applyFill="1" applyBorder="1" applyAlignment="1" applyProtection="1">
      <alignment horizontal="center" vertical="center" shrinkToFit="1"/>
      <protection locked="0"/>
    </xf>
    <xf numFmtId="38" fontId="4" fillId="0" borderId="90" xfId="2" applyFont="1" applyFill="1" applyBorder="1" applyAlignment="1" applyProtection="1">
      <alignment horizontal="center" vertical="center" shrinkToFit="1"/>
      <protection locked="0"/>
    </xf>
    <xf numFmtId="38" fontId="4" fillId="0" borderId="144" xfId="2" applyFont="1" applyFill="1" applyBorder="1" applyAlignment="1" applyProtection="1">
      <alignment horizontal="center" vertical="center" shrinkToFit="1"/>
      <protection locked="0"/>
    </xf>
    <xf numFmtId="0" fontId="41" fillId="3" borderId="98" xfId="0" applyNumberFormat="1" applyFont="1" applyFill="1" applyBorder="1" applyAlignment="1" applyProtection="1">
      <alignment horizontal="center" vertical="center" shrinkToFit="1"/>
    </xf>
    <xf numFmtId="0" fontId="41" fillId="3" borderId="99" xfId="0" applyNumberFormat="1" applyFont="1" applyFill="1" applyBorder="1" applyAlignment="1" applyProtection="1">
      <alignment horizontal="center" vertical="center" shrinkToFit="1"/>
    </xf>
    <xf numFmtId="0" fontId="41" fillId="3" borderId="76" xfId="0" applyNumberFormat="1" applyFont="1" applyFill="1" applyBorder="1" applyAlignment="1" applyProtection="1">
      <alignment horizontal="center" vertical="center" shrinkToFit="1"/>
    </xf>
    <xf numFmtId="0" fontId="4" fillId="0" borderId="115" xfId="2" applyNumberFormat="1" applyFont="1" applyFill="1" applyBorder="1" applyAlignment="1" applyProtection="1">
      <alignment horizontal="center" vertical="center" wrapText="1" shrinkToFit="1"/>
      <protection locked="0"/>
    </xf>
    <xf numFmtId="0" fontId="4" fillId="0" borderId="105" xfId="2" applyNumberFormat="1" applyFont="1" applyFill="1" applyBorder="1" applyAlignment="1" applyProtection="1">
      <alignment horizontal="center" vertical="center" wrapText="1" shrinkToFit="1"/>
      <protection locked="0"/>
    </xf>
    <xf numFmtId="0" fontId="4" fillId="0" borderId="101" xfId="2" applyNumberFormat="1" applyFont="1" applyFill="1" applyBorder="1" applyAlignment="1" applyProtection="1">
      <alignment horizontal="center" vertical="center" wrapText="1" shrinkToFit="1"/>
      <protection locked="0"/>
    </xf>
    <xf numFmtId="0" fontId="4" fillId="0" borderId="118" xfId="2" applyNumberFormat="1" applyFont="1" applyFill="1" applyBorder="1" applyAlignment="1" applyProtection="1">
      <alignment horizontal="center" vertical="center" wrapText="1" shrinkToFit="1"/>
      <protection locked="0"/>
    </xf>
    <xf numFmtId="0" fontId="4" fillId="0" borderId="97" xfId="2" applyNumberFormat="1" applyFont="1" applyFill="1" applyBorder="1" applyAlignment="1" applyProtection="1">
      <alignment horizontal="center" vertical="center" wrapText="1" shrinkToFit="1"/>
      <protection locked="0"/>
    </xf>
    <xf numFmtId="0" fontId="26" fillId="9" borderId="154" xfId="0" applyFont="1" applyFill="1" applyBorder="1" applyAlignment="1" applyProtection="1">
      <alignment horizontal="center" vertical="center" wrapText="1" shrinkToFit="1"/>
    </xf>
    <xf numFmtId="0" fontId="26" fillId="3" borderId="131" xfId="0" applyFont="1" applyFill="1" applyBorder="1" applyAlignment="1" applyProtection="1">
      <alignment vertical="center" shrinkToFit="1"/>
    </xf>
    <xf numFmtId="0" fontId="26" fillId="9" borderId="354" xfId="0" applyFont="1" applyFill="1" applyBorder="1" applyAlignment="1" applyProtection="1">
      <alignment horizontal="center" vertical="center" wrapText="1" shrinkToFit="1"/>
    </xf>
    <xf numFmtId="0" fontId="26" fillId="3" borderId="131" xfId="0" applyFont="1" applyFill="1" applyBorder="1" applyAlignment="1" applyProtection="1">
      <alignment horizontal="left" vertical="center" shrinkToFit="1"/>
    </xf>
    <xf numFmtId="0" fontId="25" fillId="9" borderId="156" xfId="0" applyFont="1" applyFill="1" applyBorder="1" applyAlignment="1" applyProtection="1">
      <alignment horizontal="left" vertical="center" wrapText="1" shrinkToFit="1"/>
    </xf>
    <xf numFmtId="0" fontId="25" fillId="9" borderId="355" xfId="0" applyFont="1" applyFill="1" applyBorder="1" applyAlignment="1" applyProtection="1">
      <alignment horizontal="left" vertical="center" wrapText="1" shrinkToFit="1"/>
    </xf>
    <xf numFmtId="0" fontId="25" fillId="9" borderId="356" xfId="0" applyFont="1" applyFill="1" applyBorder="1" applyAlignment="1" applyProtection="1">
      <alignment horizontal="left" vertical="center" wrapText="1" shrinkToFit="1"/>
    </xf>
    <xf numFmtId="0" fontId="4" fillId="0" borderId="60" xfId="0" applyFont="1" applyFill="1" applyBorder="1" applyAlignment="1" applyProtection="1">
      <alignment horizontal="center" vertical="center" wrapText="1" shrinkToFit="1"/>
      <protection locked="0"/>
    </xf>
    <xf numFmtId="0" fontId="4" fillId="0" borderId="64" xfId="0" applyFont="1" applyFill="1" applyBorder="1" applyAlignment="1" applyProtection="1">
      <alignment horizontal="center" vertical="center" wrapText="1" shrinkToFit="1"/>
      <protection locked="0"/>
    </xf>
    <xf numFmtId="0" fontId="4" fillId="0" borderId="134" xfId="0" applyFont="1" applyFill="1" applyBorder="1" applyAlignment="1" applyProtection="1">
      <alignment horizontal="center" vertical="center" wrapText="1" shrinkToFit="1"/>
      <protection locked="0"/>
    </xf>
    <xf numFmtId="0" fontId="4" fillId="0" borderId="68" xfId="0" applyFont="1" applyFill="1" applyBorder="1" applyAlignment="1" applyProtection="1">
      <alignment horizontal="center" vertical="center" wrapText="1" shrinkToFit="1"/>
      <protection locked="0"/>
    </xf>
    <xf numFmtId="0" fontId="4" fillId="0" borderId="73" xfId="0" applyFont="1" applyFill="1" applyBorder="1" applyAlignment="1" applyProtection="1">
      <alignment horizontal="center" vertical="center" wrapText="1" shrinkToFit="1"/>
      <protection locked="0"/>
    </xf>
    <xf numFmtId="0" fontId="4" fillId="0" borderId="74" xfId="0" applyFont="1" applyFill="1" applyBorder="1" applyAlignment="1" applyProtection="1">
      <alignment horizontal="center" vertical="center" wrapText="1" shrinkToFit="1"/>
      <protection locked="0"/>
    </xf>
    <xf numFmtId="0" fontId="4" fillId="0" borderId="130" xfId="0" applyFont="1" applyFill="1" applyBorder="1" applyAlignment="1" applyProtection="1">
      <alignment horizontal="center" vertical="center" wrapText="1" shrinkToFit="1"/>
      <protection locked="0"/>
    </xf>
    <xf numFmtId="0" fontId="4" fillId="0" borderId="2" xfId="0" applyFont="1" applyFill="1" applyBorder="1" applyAlignment="1" applyProtection="1">
      <alignment horizontal="center" vertical="center" wrapText="1" shrinkToFit="1"/>
      <protection locked="0"/>
    </xf>
    <xf numFmtId="0" fontId="0" fillId="6" borderId="12" xfId="0" applyFont="1" applyFill="1" applyBorder="1" applyAlignment="1" applyProtection="1">
      <alignment horizontal="center" vertical="center" wrapText="1"/>
    </xf>
    <xf numFmtId="0" fontId="26" fillId="3" borderId="76" xfId="0" applyFont="1" applyFill="1" applyBorder="1" applyAlignment="1" applyProtection="1">
      <alignment vertical="center" shrinkToFit="1"/>
    </xf>
    <xf numFmtId="0" fontId="26" fillId="3" borderId="76" xfId="0" applyFont="1" applyFill="1" applyBorder="1" applyAlignment="1" applyProtection="1">
      <alignment horizontal="left" vertical="center" shrinkToFit="1"/>
    </xf>
    <xf numFmtId="0" fontId="8" fillId="6" borderId="167" xfId="0" applyFont="1" applyFill="1" applyBorder="1" applyAlignment="1" applyProtection="1">
      <alignment horizontal="center" vertical="center"/>
    </xf>
    <xf numFmtId="0" fontId="26" fillId="9" borderId="137" xfId="0" applyFont="1" applyFill="1" applyBorder="1" applyAlignment="1" applyProtection="1">
      <alignment horizontal="center" vertical="center" wrapText="1" shrinkToFit="1"/>
      <protection locked="0"/>
    </xf>
    <xf numFmtId="0" fontId="26" fillId="9" borderId="104" xfId="0" applyFont="1" applyFill="1" applyBorder="1" applyAlignment="1" applyProtection="1">
      <alignment horizontal="center" vertical="center" wrapText="1" shrinkToFit="1"/>
      <protection locked="0"/>
    </xf>
    <xf numFmtId="38" fontId="4" fillId="12" borderId="357" xfId="2" applyFont="1" applyFill="1" applyBorder="1" applyAlignment="1" applyProtection="1">
      <alignment horizontal="center" vertical="center" wrapText="1"/>
    </xf>
    <xf numFmtId="0" fontId="70" fillId="0" borderId="0" xfId="0" applyFont="1" applyFill="1"/>
    <xf numFmtId="0" fontId="5" fillId="6" borderId="317" xfId="0" applyFont="1" applyFill="1" applyBorder="1"/>
    <xf numFmtId="49" fontId="5" fillId="6" borderId="317" xfId="0" applyNumberFormat="1" applyFont="1" applyFill="1" applyBorder="1" applyAlignment="1">
      <alignment horizontal="center"/>
    </xf>
    <xf numFmtId="0" fontId="5" fillId="18" borderId="317" xfId="0" applyFont="1" applyFill="1" applyBorder="1"/>
    <xf numFmtId="0" fontId="5" fillId="24" borderId="317" xfId="0" applyFont="1" applyFill="1" applyBorder="1"/>
    <xf numFmtId="0" fontId="58" fillId="10" borderId="181" xfId="3" applyFont="1" applyFill="1" applyBorder="1">
      <alignment vertical="center"/>
    </xf>
    <xf numFmtId="0" fontId="58" fillId="19" borderId="181" xfId="3" applyFont="1" applyFill="1" applyBorder="1">
      <alignment vertical="center"/>
    </xf>
    <xf numFmtId="0" fontId="58" fillId="10" borderId="205" xfId="3" applyFont="1" applyFill="1" applyBorder="1" applyAlignment="1" applyProtection="1">
      <alignment vertical="center"/>
    </xf>
    <xf numFmtId="0" fontId="58" fillId="10" borderId="180" xfId="3" applyFont="1" applyFill="1" applyBorder="1" applyAlignment="1" applyProtection="1">
      <alignment vertical="center"/>
    </xf>
    <xf numFmtId="0" fontId="71" fillId="10" borderId="180" xfId="3" applyFont="1" applyFill="1" applyBorder="1" applyAlignment="1">
      <alignment vertical="center"/>
    </xf>
    <xf numFmtId="0" fontId="72" fillId="10" borderId="180" xfId="3" applyFont="1" applyFill="1" applyBorder="1" applyAlignment="1">
      <alignment vertical="center"/>
    </xf>
    <xf numFmtId="0" fontId="58" fillId="10" borderId="180" xfId="0" applyFont="1" applyFill="1" applyBorder="1"/>
    <xf numFmtId="0" fontId="58" fillId="10" borderId="190" xfId="3" applyFont="1" applyFill="1" applyBorder="1" applyAlignment="1" applyProtection="1">
      <alignment vertical="center"/>
    </xf>
    <xf numFmtId="0" fontId="58" fillId="10" borderId="181" xfId="3" applyFont="1" applyFill="1" applyBorder="1" applyAlignment="1">
      <alignment vertical="center"/>
    </xf>
    <xf numFmtId="0" fontId="32" fillId="3" borderId="58" xfId="0" applyFont="1" applyFill="1" applyBorder="1" applyAlignment="1" applyProtection="1">
      <alignment horizontal="center" vertical="center" wrapText="1"/>
    </xf>
    <xf numFmtId="0" fontId="32" fillId="3" borderId="164" xfId="0" applyFont="1" applyFill="1" applyBorder="1" applyAlignment="1" applyProtection="1">
      <alignment horizontal="center" vertical="center" wrapText="1"/>
    </xf>
    <xf numFmtId="0" fontId="4" fillId="7" borderId="129" xfId="0" applyFont="1" applyFill="1" applyBorder="1" applyAlignment="1" applyProtection="1">
      <alignment horizontal="center" vertical="center" wrapText="1"/>
    </xf>
    <xf numFmtId="0" fontId="4" fillId="7" borderId="44" xfId="0" applyFont="1" applyFill="1" applyBorder="1" applyAlignment="1" applyProtection="1">
      <alignment horizontal="center" vertical="center" wrapText="1"/>
    </xf>
    <xf numFmtId="0" fontId="4" fillId="7" borderId="130" xfId="0" applyFont="1" applyFill="1" applyBorder="1" applyAlignment="1" applyProtection="1">
      <alignment horizontal="center" vertical="center" wrapText="1"/>
    </xf>
    <xf numFmtId="0" fontId="4" fillId="7" borderId="7" xfId="0" applyFont="1" applyFill="1" applyBorder="1" applyAlignment="1" applyProtection="1">
      <alignment horizontal="center" vertical="center" wrapText="1"/>
    </xf>
    <xf numFmtId="38" fontId="4" fillId="7" borderId="45" xfId="2" applyFont="1" applyFill="1" applyBorder="1" applyAlignment="1" applyProtection="1">
      <alignment horizontal="center" vertical="center" wrapText="1" shrinkToFit="1"/>
    </xf>
    <xf numFmtId="38" fontId="4" fillId="7" borderId="8" xfId="2" applyFont="1" applyFill="1" applyBorder="1" applyAlignment="1" applyProtection="1">
      <alignment horizontal="center" vertical="center" wrapText="1" shrinkToFit="1"/>
    </xf>
    <xf numFmtId="0" fontId="0" fillId="7" borderId="45"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56" fontId="32" fillId="0" borderId="58" xfId="0" applyNumberFormat="1" applyFont="1" applyBorder="1" applyAlignment="1" applyProtection="1">
      <alignment horizontal="center" vertical="center"/>
      <protection locked="0"/>
    </xf>
    <xf numFmtId="56" fontId="32" fillId="0" borderId="164" xfId="0" applyNumberFormat="1" applyFont="1" applyBorder="1" applyAlignment="1" applyProtection="1">
      <alignment horizontal="center" vertical="center"/>
      <protection locked="0"/>
    </xf>
    <xf numFmtId="0" fontId="24" fillId="0" borderId="58" xfId="1" applyBorder="1" applyAlignment="1" applyProtection="1">
      <alignment horizontal="center" vertical="center"/>
      <protection locked="0"/>
    </xf>
    <xf numFmtId="0" fontId="24" fillId="0" borderId="147" xfId="1" applyBorder="1" applyAlignment="1" applyProtection="1">
      <alignment horizontal="center" vertical="center"/>
      <protection locked="0"/>
    </xf>
    <xf numFmtId="0" fontId="24" fillId="0" borderId="164" xfId="1" applyBorder="1" applyAlignment="1" applyProtection="1">
      <alignment horizontal="center" vertical="center"/>
      <protection locked="0"/>
    </xf>
    <xf numFmtId="0" fontId="32" fillId="0" borderId="163" xfId="0" applyFont="1" applyFill="1" applyBorder="1" applyAlignment="1" applyProtection="1">
      <alignment horizontal="center" vertical="center"/>
      <protection locked="0"/>
    </xf>
    <xf numFmtId="0" fontId="32" fillId="0" borderId="147" xfId="0" applyFont="1" applyFill="1" applyBorder="1" applyAlignment="1" applyProtection="1">
      <alignment horizontal="center" vertical="center"/>
      <protection locked="0"/>
    </xf>
    <xf numFmtId="0" fontId="32" fillId="0" borderId="164" xfId="0" applyFont="1" applyFill="1" applyBorder="1" applyAlignment="1" applyProtection="1">
      <alignment horizontal="center" vertical="center"/>
      <protection locked="0"/>
    </xf>
    <xf numFmtId="0" fontId="32" fillId="3" borderId="58" xfId="0" applyFont="1" applyFill="1" applyBorder="1" applyAlignment="1" applyProtection="1">
      <alignment horizontal="center" vertical="center"/>
    </xf>
    <xf numFmtId="0" fontId="32" fillId="3" borderId="171" xfId="0" applyFont="1" applyFill="1" applyBorder="1" applyAlignment="1" applyProtection="1">
      <alignment horizontal="center" vertical="center"/>
    </xf>
    <xf numFmtId="38" fontId="4" fillId="8" borderId="46" xfId="2" applyFont="1" applyFill="1" applyBorder="1" applyAlignment="1" applyProtection="1">
      <alignment horizontal="center" vertical="center" wrapText="1"/>
    </xf>
    <xf numFmtId="38" fontId="4" fillId="8" borderId="22" xfId="2" applyFont="1" applyFill="1" applyBorder="1" applyAlignment="1" applyProtection="1">
      <alignment horizontal="center" vertical="center" wrapText="1"/>
    </xf>
    <xf numFmtId="38" fontId="8" fillId="8" borderId="165" xfId="2" applyFont="1" applyFill="1" applyBorder="1" applyAlignment="1" applyProtection="1">
      <alignment horizontal="center" vertical="center"/>
    </xf>
    <xf numFmtId="38" fontId="8" fillId="8" borderId="166" xfId="2" applyFont="1" applyFill="1" applyBorder="1" applyAlignment="1" applyProtection="1">
      <alignment horizontal="center" vertical="center"/>
    </xf>
    <xf numFmtId="38" fontId="8" fillId="8" borderId="167" xfId="2" applyFont="1" applyFill="1" applyBorder="1" applyAlignment="1" applyProtection="1">
      <alignment horizontal="center" vertical="center"/>
    </xf>
    <xf numFmtId="38" fontId="8" fillId="8" borderId="12" xfId="2" applyFont="1" applyFill="1" applyBorder="1" applyAlignment="1" applyProtection="1">
      <alignment horizontal="center" vertical="center" wrapText="1"/>
    </xf>
    <xf numFmtId="38" fontId="8" fillId="8" borderId="70" xfId="2" applyFont="1" applyFill="1" applyBorder="1" applyAlignment="1" applyProtection="1">
      <alignment horizontal="center" vertical="center" wrapText="1"/>
    </xf>
    <xf numFmtId="38" fontId="4" fillId="8" borderId="66" xfId="2" applyFont="1" applyFill="1" applyBorder="1" applyAlignment="1" applyProtection="1">
      <alignment horizontal="center" vertical="center" wrapText="1"/>
    </xf>
    <xf numFmtId="38" fontId="4" fillId="8" borderId="93" xfId="2" applyFont="1" applyFill="1" applyBorder="1" applyAlignment="1" applyProtection="1">
      <alignment horizontal="center" vertical="center" wrapText="1"/>
    </xf>
    <xf numFmtId="38" fontId="8" fillId="8" borderId="74" xfId="2" applyFont="1" applyFill="1" applyBorder="1" applyAlignment="1" applyProtection="1">
      <alignment horizontal="center" vertical="center" wrapText="1"/>
    </xf>
    <xf numFmtId="0" fontId="0" fillId="6" borderId="5" xfId="0" applyFont="1" applyFill="1" applyBorder="1" applyAlignment="1" applyProtection="1">
      <alignment horizontal="left" vertical="center" wrapText="1"/>
    </xf>
    <xf numFmtId="0" fontId="0" fillId="6" borderId="51" xfId="0" applyFont="1" applyFill="1" applyBorder="1" applyAlignment="1" applyProtection="1">
      <alignment horizontal="left" vertical="center" wrapText="1"/>
    </xf>
    <xf numFmtId="0" fontId="0" fillId="6" borderId="12"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6" borderId="70" xfId="0" applyFont="1" applyFill="1" applyBorder="1" applyAlignment="1" applyProtection="1">
      <alignment horizontal="center" vertical="center" wrapText="1"/>
    </xf>
    <xf numFmtId="0" fontId="0" fillId="6" borderId="59" xfId="0" applyFont="1" applyFill="1" applyBorder="1" applyAlignment="1" applyProtection="1">
      <alignment horizontal="center" vertical="center" wrapText="1"/>
    </xf>
    <xf numFmtId="38" fontId="4" fillId="8" borderId="129" xfId="2" applyFont="1" applyFill="1" applyBorder="1" applyAlignment="1" applyProtection="1">
      <alignment horizontal="center" vertical="center" wrapText="1"/>
    </xf>
    <xf numFmtId="0" fontId="53" fillId="0" borderId="58" xfId="0" applyFont="1" applyFill="1" applyBorder="1" applyAlignment="1" applyProtection="1">
      <alignment horizontal="left" vertical="center" wrapText="1"/>
    </xf>
    <xf numFmtId="0" fontId="53" fillId="0" borderId="147" xfId="0" applyFont="1" applyFill="1" applyBorder="1" applyAlignment="1" applyProtection="1">
      <alignment horizontal="left" vertical="center" wrapText="1"/>
    </xf>
    <xf numFmtId="0" fontId="53" fillId="0" borderId="164" xfId="0" applyFont="1" applyFill="1" applyBorder="1" applyAlignment="1" applyProtection="1">
      <alignment horizontal="left" vertical="center" wrapText="1"/>
    </xf>
    <xf numFmtId="38" fontId="8" fillId="12" borderId="165" xfId="2" applyFont="1" applyFill="1" applyBorder="1" applyAlignment="1" applyProtection="1">
      <alignment horizontal="center" vertical="center"/>
    </xf>
    <xf numFmtId="38" fontId="8" fillId="12" borderId="166" xfId="2" applyFont="1" applyFill="1" applyBorder="1" applyAlignment="1" applyProtection="1">
      <alignment horizontal="center" vertical="center"/>
    </xf>
    <xf numFmtId="38" fontId="8" fillId="12" borderId="167" xfId="2" applyFont="1" applyFill="1" applyBorder="1" applyAlignment="1" applyProtection="1">
      <alignment horizontal="center" vertical="center"/>
    </xf>
    <xf numFmtId="38" fontId="8" fillId="12" borderId="12" xfId="2" applyFont="1" applyFill="1" applyBorder="1" applyAlignment="1" applyProtection="1">
      <alignment horizontal="center" vertical="center" wrapText="1"/>
    </xf>
    <xf numFmtId="38" fontId="8" fillId="12" borderId="70" xfId="2" applyFont="1" applyFill="1" applyBorder="1" applyAlignment="1" applyProtection="1">
      <alignment horizontal="center" vertical="center" wrapText="1"/>
    </xf>
    <xf numFmtId="38" fontId="8" fillId="12" borderId="59" xfId="2" applyFont="1" applyFill="1" applyBorder="1" applyAlignment="1" applyProtection="1">
      <alignment horizontal="center" vertical="center" wrapText="1"/>
    </xf>
    <xf numFmtId="38" fontId="8" fillId="12" borderId="74" xfId="2" applyFont="1" applyFill="1" applyBorder="1" applyAlignment="1" applyProtection="1">
      <alignment horizontal="center" vertical="center" wrapText="1"/>
    </xf>
    <xf numFmtId="0" fontId="4" fillId="0" borderId="149"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92" xfId="0" applyFont="1" applyFill="1" applyBorder="1" applyAlignment="1" applyProtection="1">
      <alignment horizontal="center" vertical="center"/>
    </xf>
    <xf numFmtId="0" fontId="4" fillId="6" borderId="16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0" fontId="4" fillId="6" borderId="169" xfId="0" applyFont="1" applyFill="1" applyBorder="1" applyAlignment="1" applyProtection="1">
      <alignment horizontal="center" vertical="center"/>
    </xf>
    <xf numFmtId="0" fontId="4" fillId="0" borderId="85" xfId="0" applyFont="1" applyFill="1" applyBorder="1" applyAlignment="1" applyProtection="1">
      <alignment horizontal="center" vertical="center" wrapText="1"/>
    </xf>
    <xf numFmtId="0" fontId="0" fillId="0" borderId="62"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32" fillId="0" borderId="163" xfId="0" applyFont="1" applyBorder="1" applyAlignment="1" applyProtection="1">
      <alignment horizontal="center" vertical="center"/>
      <protection locked="0"/>
    </xf>
    <xf numFmtId="0" fontId="32" fillId="0" borderId="147" xfId="0" applyFont="1" applyBorder="1" applyAlignment="1" applyProtection="1">
      <alignment horizontal="center" vertical="center"/>
      <protection locked="0"/>
    </xf>
    <xf numFmtId="0" fontId="32" fillId="0" borderId="164" xfId="0" applyFont="1" applyBorder="1" applyAlignment="1" applyProtection="1">
      <alignment horizontal="center" vertical="center"/>
      <protection locked="0"/>
    </xf>
    <xf numFmtId="0" fontId="4" fillId="6" borderId="66" xfId="0" applyFont="1" applyFill="1" applyBorder="1" applyAlignment="1" applyProtection="1">
      <alignment horizontal="center" vertical="center" wrapText="1"/>
    </xf>
    <xf numFmtId="0" fontId="4" fillId="6" borderId="93" xfId="0" applyFont="1" applyFill="1" applyBorder="1" applyAlignment="1" applyProtection="1">
      <alignment horizontal="center" vertical="center" wrapText="1"/>
    </xf>
    <xf numFmtId="0" fontId="4" fillId="6" borderId="44" xfId="0"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6" borderId="95" xfId="0" applyFont="1" applyFill="1" applyBorder="1" applyAlignment="1" applyProtection="1">
      <alignment horizontal="center" vertical="center" wrapText="1"/>
    </xf>
    <xf numFmtId="0" fontId="4" fillId="6" borderId="7" xfId="0" applyFont="1" applyFill="1" applyBorder="1" applyAlignment="1" applyProtection="1">
      <alignment horizontal="center" vertical="center" wrapText="1"/>
    </xf>
    <xf numFmtId="0" fontId="32" fillId="0" borderId="58" xfId="0" applyFont="1" applyBorder="1" applyAlignment="1" applyProtection="1">
      <alignment horizontal="center" vertical="center"/>
      <protection locked="0"/>
    </xf>
    <xf numFmtId="0" fontId="4" fillId="6" borderId="129" xfId="0" applyFont="1" applyFill="1" applyBorder="1" applyAlignment="1">
      <alignment horizontal="center" vertical="center" wrapText="1"/>
    </xf>
    <xf numFmtId="0" fontId="4" fillId="6" borderId="128" xfId="0" applyFont="1" applyFill="1" applyBorder="1" applyAlignment="1">
      <alignment horizontal="center" vertical="center"/>
    </xf>
    <xf numFmtId="0" fontId="0" fillId="6" borderId="126" xfId="0" applyFill="1" applyBorder="1" applyAlignment="1">
      <alignment vertical="center"/>
    </xf>
    <xf numFmtId="0" fontId="5" fillId="6" borderId="5" xfId="0" applyFont="1" applyFill="1" applyBorder="1" applyAlignment="1" applyProtection="1">
      <alignment horizontal="left" vertical="center" wrapText="1"/>
    </xf>
    <xf numFmtId="0" fontId="5" fillId="6" borderId="51" xfId="0" applyFont="1" applyFill="1" applyBorder="1" applyAlignment="1" applyProtection="1">
      <alignment horizontal="left" vertical="center" wrapText="1"/>
    </xf>
    <xf numFmtId="0" fontId="4" fillId="0" borderId="163" xfId="0" applyFont="1" applyBorder="1" applyAlignment="1" applyProtection="1">
      <alignment horizontal="center" vertical="center"/>
    </xf>
    <xf numFmtId="0" fontId="4" fillId="0" borderId="147" xfId="0" applyFont="1" applyBorder="1" applyAlignment="1" applyProtection="1">
      <alignment horizontal="center" vertical="center"/>
    </xf>
    <xf numFmtId="0" fontId="10" fillId="0" borderId="58" xfId="0" applyFont="1" applyFill="1" applyBorder="1" applyAlignment="1" applyProtection="1">
      <alignment horizontal="left" vertical="center" wrapText="1"/>
    </xf>
    <xf numFmtId="0" fontId="10" fillId="0" borderId="147" xfId="0" applyFont="1" applyFill="1" applyBorder="1" applyAlignment="1" applyProtection="1">
      <alignment horizontal="left" vertical="center" wrapText="1"/>
    </xf>
    <xf numFmtId="0" fontId="10" fillId="0" borderId="164" xfId="0" applyFont="1" applyFill="1" applyBorder="1" applyAlignment="1" applyProtection="1">
      <alignment horizontal="left" vertical="center" wrapText="1"/>
    </xf>
    <xf numFmtId="0" fontId="27" fillId="6" borderId="168" xfId="0" applyFont="1" applyFill="1" applyBorder="1" applyAlignment="1" applyProtection="1">
      <alignment horizontal="center" vertical="center"/>
    </xf>
    <xf numFmtId="0" fontId="27" fillId="6" borderId="31" xfId="0" applyFont="1" applyFill="1" applyBorder="1" applyAlignment="1" applyProtection="1">
      <alignment horizontal="center" vertical="center"/>
    </xf>
    <xf numFmtId="0" fontId="27" fillId="6" borderId="169" xfId="0" applyFont="1" applyFill="1" applyBorder="1" applyAlignment="1" applyProtection="1">
      <alignment horizontal="center" vertical="center"/>
    </xf>
    <xf numFmtId="0" fontId="27" fillId="0" borderId="85" xfId="0" applyFont="1" applyFill="1" applyBorder="1" applyAlignment="1" applyProtection="1">
      <alignment horizontal="center" vertical="center" wrapText="1"/>
    </xf>
    <xf numFmtId="0" fontId="27" fillId="0" borderId="62" xfId="0" applyFont="1" applyFill="1" applyBorder="1" applyAlignment="1" applyProtection="1">
      <alignment horizontal="center" vertical="center"/>
    </xf>
    <xf numFmtId="0" fontId="27" fillId="0" borderId="11" xfId="0" applyFont="1" applyFill="1" applyBorder="1" applyAlignment="1" applyProtection="1">
      <alignment horizontal="center" vertical="center"/>
    </xf>
    <xf numFmtId="0" fontId="27" fillId="0" borderId="149"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27" fillId="0" borderId="95" xfId="0" applyFont="1" applyFill="1" applyBorder="1" applyAlignment="1" applyProtection="1">
      <alignment horizontal="center" vertical="center"/>
    </xf>
    <xf numFmtId="0" fontId="0" fillId="5" borderId="58" xfId="0" applyFont="1" applyFill="1" applyBorder="1" applyAlignment="1" applyProtection="1">
      <alignment horizontal="center" vertical="center" wrapText="1"/>
    </xf>
    <xf numFmtId="0" fontId="0" fillId="5" borderId="147" xfId="0" applyFont="1" applyFill="1" applyBorder="1" applyAlignment="1" applyProtection="1">
      <alignment horizontal="center" vertical="center" wrapText="1"/>
    </xf>
    <xf numFmtId="38" fontId="27" fillId="2" borderId="45" xfId="2" applyFont="1" applyFill="1" applyBorder="1" applyAlignment="1" applyProtection="1">
      <alignment horizontal="center" vertical="center" wrapText="1"/>
    </xf>
    <xf numFmtId="38" fontId="27" fillId="2" borderId="8" xfId="2" applyFont="1" applyFill="1" applyBorder="1" applyAlignment="1" applyProtection="1">
      <alignment horizontal="center" vertical="center" wrapText="1"/>
    </xf>
    <xf numFmtId="38" fontId="27" fillId="4" borderId="46" xfId="2" applyFont="1" applyFill="1" applyBorder="1" applyAlignment="1" applyProtection="1">
      <alignment horizontal="center" vertical="center" wrapText="1"/>
    </xf>
    <xf numFmtId="38" fontId="27" fillId="4" borderId="22" xfId="2" applyFont="1" applyFill="1" applyBorder="1" applyAlignment="1" applyProtection="1">
      <alignment horizontal="center" vertical="center" wrapText="1"/>
    </xf>
    <xf numFmtId="38" fontId="27" fillId="4" borderId="25" xfId="2" applyFont="1" applyFill="1" applyBorder="1" applyAlignment="1" applyProtection="1">
      <alignment horizontal="center" vertical="center" wrapText="1"/>
    </xf>
    <xf numFmtId="0" fontId="4" fillId="8" borderId="129" xfId="0" applyFont="1" applyFill="1" applyBorder="1" applyAlignment="1" applyProtection="1">
      <alignment horizontal="center" vertical="center" wrapText="1"/>
    </xf>
    <xf numFmtId="0" fontId="4" fillId="8" borderId="44" xfId="0" applyFont="1" applyFill="1" applyBorder="1" applyAlignment="1" applyProtection="1">
      <alignment horizontal="center" vertical="center" wrapText="1"/>
    </xf>
    <xf numFmtId="0" fontId="4" fillId="8" borderId="130" xfId="0" applyFont="1" applyFill="1" applyBorder="1" applyAlignment="1" applyProtection="1">
      <alignment horizontal="center" vertical="center" wrapText="1"/>
    </xf>
    <xf numFmtId="0" fontId="4" fillId="8" borderId="7" xfId="0" applyFont="1" applyFill="1" applyBorder="1" applyAlignment="1" applyProtection="1">
      <alignment horizontal="center" vertical="center" wrapText="1"/>
    </xf>
    <xf numFmtId="0" fontId="27" fillId="2" borderId="129" xfId="0" applyFont="1" applyFill="1" applyBorder="1" applyAlignment="1" applyProtection="1">
      <alignment horizontal="center" vertical="center" wrapText="1"/>
    </xf>
    <xf numFmtId="0" fontId="27" fillId="2" borderId="44" xfId="0" applyFont="1" applyFill="1" applyBorder="1" applyAlignment="1" applyProtection="1">
      <alignment horizontal="center" vertical="center" wrapText="1"/>
    </xf>
    <xf numFmtId="0" fontId="27" fillId="2" borderId="130"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38" fontId="27" fillId="4" borderId="129" xfId="2" applyFont="1" applyFill="1" applyBorder="1" applyAlignment="1" applyProtection="1">
      <alignment horizontal="center" vertical="center" wrapText="1"/>
    </xf>
    <xf numFmtId="38" fontId="27" fillId="4" borderId="128" xfId="2" applyFont="1" applyFill="1" applyBorder="1" applyAlignment="1" applyProtection="1">
      <alignment horizontal="center" vertical="center" wrapText="1"/>
    </xf>
    <xf numFmtId="38" fontId="27" fillId="4" borderId="126" xfId="2" applyFont="1" applyFill="1" applyBorder="1" applyAlignment="1" applyProtection="1">
      <alignment horizontal="center" vertical="center" wrapText="1"/>
    </xf>
    <xf numFmtId="0" fontId="54" fillId="2" borderId="165" xfId="0" applyFont="1" applyFill="1" applyBorder="1" applyAlignment="1" applyProtection="1">
      <alignment horizontal="center" vertical="center" shrinkToFit="1"/>
    </xf>
    <xf numFmtId="0" fontId="54" fillId="2" borderId="166" xfId="0" applyFont="1" applyFill="1" applyBorder="1" applyAlignment="1" applyProtection="1">
      <alignment horizontal="center" vertical="center" shrinkToFit="1"/>
    </xf>
    <xf numFmtId="0" fontId="54" fillId="4" borderId="165" xfId="0" applyFont="1" applyFill="1" applyBorder="1" applyAlignment="1" applyProtection="1">
      <alignment horizontal="center" vertical="center" shrinkToFit="1"/>
    </xf>
    <xf numFmtId="0" fontId="54" fillId="4" borderId="167" xfId="0" applyFont="1" applyFill="1" applyBorder="1" applyAlignment="1" applyProtection="1">
      <alignment horizontal="center" vertical="center" shrinkToFit="1"/>
    </xf>
    <xf numFmtId="177" fontId="4" fillId="0" borderId="163" xfId="0" applyNumberFormat="1" applyFont="1" applyBorder="1" applyAlignment="1" applyProtection="1">
      <alignment horizontal="center" vertical="center"/>
    </xf>
    <xf numFmtId="177" fontId="4" fillId="0" borderId="164" xfId="0" applyNumberFormat="1" applyFont="1" applyBorder="1" applyAlignment="1" applyProtection="1">
      <alignment horizontal="center" vertical="center"/>
    </xf>
    <xf numFmtId="0" fontId="54" fillId="8" borderId="165" xfId="0" applyFont="1" applyFill="1" applyBorder="1" applyAlignment="1" applyProtection="1">
      <alignment horizontal="center" vertical="center"/>
    </xf>
    <xf numFmtId="0" fontId="54" fillId="8" borderId="166" xfId="0" applyFont="1" applyFill="1" applyBorder="1" applyAlignment="1" applyProtection="1">
      <alignment horizontal="center" vertical="center"/>
    </xf>
    <xf numFmtId="0" fontId="54" fillId="8" borderId="167" xfId="0" applyFont="1" applyFill="1" applyBorder="1" applyAlignment="1" applyProtection="1">
      <alignment horizontal="center" vertical="center"/>
    </xf>
    <xf numFmtId="38" fontId="27" fillId="2" borderId="66" xfId="2" applyFont="1" applyFill="1" applyBorder="1" applyAlignment="1" applyProtection="1">
      <alignment horizontal="center" vertical="center" wrapText="1"/>
    </xf>
    <xf numFmtId="38" fontId="27" fillId="2" borderId="11" xfId="2" applyFont="1" applyFill="1" applyBorder="1" applyAlignment="1" applyProtection="1">
      <alignment horizontal="center" vertical="center" wrapText="1"/>
    </xf>
    <xf numFmtId="0" fontId="0" fillId="8" borderId="46" xfId="0" applyFont="1" applyFill="1" applyBorder="1" applyAlignment="1" applyProtection="1">
      <alignment horizontal="center" vertical="center" wrapText="1"/>
    </xf>
    <xf numFmtId="0" fontId="0" fillId="8" borderId="22" xfId="0" applyFont="1" applyFill="1" applyBorder="1" applyAlignment="1" applyProtection="1">
      <alignment horizontal="center" vertical="center" wrapText="1"/>
    </xf>
    <xf numFmtId="0" fontId="0" fillId="8" borderId="25" xfId="0" applyFont="1" applyFill="1" applyBorder="1" applyAlignment="1" applyProtection="1">
      <alignment horizontal="center" vertical="center" wrapText="1"/>
    </xf>
    <xf numFmtId="177" fontId="4" fillId="0" borderId="147" xfId="0" applyNumberFormat="1" applyFont="1" applyBorder="1" applyAlignment="1" applyProtection="1">
      <alignment horizontal="center" vertical="center"/>
    </xf>
    <xf numFmtId="0" fontId="0" fillId="0" borderId="163" xfId="0" applyBorder="1" applyAlignment="1" applyProtection="1">
      <alignment horizontal="center" vertical="center"/>
    </xf>
    <xf numFmtId="0" fontId="0" fillId="0" borderId="147" xfId="0" applyBorder="1" applyAlignment="1" applyProtection="1">
      <alignment horizontal="center" vertical="center"/>
    </xf>
    <xf numFmtId="0" fontId="0" fillId="0" borderId="164" xfId="0" applyBorder="1" applyAlignment="1" applyProtection="1">
      <alignment horizontal="center" vertical="center"/>
    </xf>
    <xf numFmtId="0" fontId="0" fillId="0" borderId="168" xfId="0" applyFont="1" applyFill="1" applyBorder="1" applyAlignment="1" applyProtection="1">
      <alignment horizontal="center" vertical="center"/>
    </xf>
    <xf numFmtId="0" fontId="0" fillId="0" borderId="31" xfId="0" applyFont="1" applyFill="1" applyBorder="1" applyAlignment="1" applyProtection="1">
      <alignment horizontal="center" vertical="center"/>
    </xf>
    <xf numFmtId="0" fontId="0" fillId="0" borderId="169" xfId="0" applyFont="1" applyFill="1" applyBorder="1" applyAlignment="1" applyProtection="1">
      <alignment horizontal="center" vertical="center"/>
    </xf>
    <xf numFmtId="0" fontId="4" fillId="0" borderId="163" xfId="0" applyFont="1" applyFill="1" applyBorder="1" applyAlignment="1" applyProtection="1">
      <alignment horizontal="center" vertical="center"/>
    </xf>
    <xf numFmtId="0" fontId="4" fillId="0" borderId="164" xfId="0" applyFont="1" applyFill="1" applyBorder="1" applyAlignment="1" applyProtection="1">
      <alignment horizontal="center" vertical="center"/>
    </xf>
    <xf numFmtId="0" fontId="0" fillId="12" borderId="85" xfId="0" applyFont="1" applyFill="1" applyBorder="1" applyAlignment="1" applyProtection="1">
      <alignment horizontal="center" vertical="center" wrapText="1"/>
    </xf>
    <xf numFmtId="0" fontId="0" fillId="12" borderId="149" xfId="0" applyFont="1" applyFill="1" applyBorder="1" applyAlignment="1" applyProtection="1">
      <alignment horizontal="center" vertical="center" wrapText="1"/>
    </xf>
    <xf numFmtId="0" fontId="0" fillId="12" borderId="55" xfId="0" applyFont="1" applyFill="1" applyBorder="1" applyAlignment="1" applyProtection="1">
      <alignment horizontal="center" vertical="center" wrapText="1"/>
    </xf>
    <xf numFmtId="0" fontId="0" fillId="12" borderId="43" xfId="0" applyFont="1" applyFill="1" applyBorder="1" applyAlignment="1" applyProtection="1">
      <alignment horizontal="center" vertical="center" wrapText="1"/>
    </xf>
    <xf numFmtId="0" fontId="0" fillId="12" borderId="133" xfId="0" applyFont="1" applyFill="1" applyBorder="1" applyAlignment="1" applyProtection="1">
      <alignment horizontal="center" vertical="center" wrapText="1"/>
    </xf>
    <xf numFmtId="0" fontId="0" fillId="12" borderId="172" xfId="0" applyFont="1" applyFill="1" applyBorder="1" applyAlignment="1" applyProtection="1">
      <alignment horizontal="center" vertical="center" wrapText="1"/>
    </xf>
    <xf numFmtId="0" fontId="36" fillId="10" borderId="178" xfId="0" applyFont="1" applyFill="1" applyBorder="1" applyAlignment="1" applyProtection="1">
      <alignment horizontal="left" vertical="center" wrapText="1"/>
    </xf>
    <xf numFmtId="0" fontId="36" fillId="10" borderId="128" xfId="0" applyFont="1" applyFill="1" applyBorder="1" applyAlignment="1" applyProtection="1">
      <alignment horizontal="left" vertical="center" wrapText="1"/>
    </xf>
    <xf numFmtId="0" fontId="36" fillId="10" borderId="126" xfId="0" applyFont="1" applyFill="1" applyBorder="1" applyAlignment="1" applyProtection="1">
      <alignment horizontal="left" vertical="center" wrapText="1"/>
    </xf>
    <xf numFmtId="0" fontId="36" fillId="10" borderId="139" xfId="0" applyFont="1" applyFill="1" applyBorder="1" applyAlignment="1" applyProtection="1">
      <alignment horizontal="center" vertical="center" wrapText="1"/>
    </xf>
    <xf numFmtId="0" fontId="36" fillId="10" borderId="166" xfId="0" applyFont="1" applyFill="1" applyBorder="1" applyAlignment="1" applyProtection="1">
      <alignment horizontal="center" vertical="center" wrapText="1"/>
    </xf>
    <xf numFmtId="0" fontId="36" fillId="10" borderId="167" xfId="0" applyFont="1" applyFill="1" applyBorder="1" applyAlignment="1" applyProtection="1">
      <alignment horizontal="center" vertical="center" wrapText="1"/>
    </xf>
    <xf numFmtId="0" fontId="36" fillId="0" borderId="66" xfId="0" applyFont="1" applyBorder="1" applyAlignment="1" applyProtection="1">
      <alignment horizontal="left" vertical="center" wrapText="1"/>
      <protection locked="0"/>
    </xf>
    <xf numFmtId="0" fontId="36" fillId="0" borderId="93" xfId="0" applyFont="1" applyBorder="1" applyAlignment="1" applyProtection="1">
      <alignment horizontal="left" vertical="center" wrapText="1"/>
      <protection locked="0"/>
    </xf>
    <xf numFmtId="0" fontId="36" fillId="0" borderId="179" xfId="0" applyFont="1" applyBorder="1" applyAlignment="1" applyProtection="1">
      <alignment horizontal="left" vertical="center" wrapText="1"/>
      <protection locked="0"/>
    </xf>
    <xf numFmtId="0" fontId="36" fillId="0" borderId="62" xfId="0" applyFont="1" applyBorder="1" applyAlignment="1" applyProtection="1">
      <alignment horizontal="left" vertical="center" wrapText="1"/>
      <protection locked="0"/>
    </xf>
    <xf numFmtId="0" fontId="36" fillId="0" borderId="0" xfId="0" applyFont="1" applyBorder="1" applyAlignment="1" applyProtection="1">
      <alignment horizontal="left" vertical="center" wrapText="1"/>
      <protection locked="0"/>
    </xf>
    <xf numFmtId="0" fontId="36" fillId="0" borderId="170" xfId="0" applyFont="1" applyBorder="1" applyAlignment="1" applyProtection="1">
      <alignment horizontal="left" vertical="center" wrapText="1"/>
      <protection locked="0"/>
    </xf>
    <xf numFmtId="0" fontId="36" fillId="0" borderId="11" xfId="0" applyFont="1" applyBorder="1" applyAlignment="1" applyProtection="1">
      <alignment horizontal="left" vertical="center" wrapText="1"/>
      <protection locked="0"/>
    </xf>
    <xf numFmtId="0" fontId="36" fillId="0" borderId="95" xfId="0" applyFont="1" applyBorder="1" applyAlignment="1" applyProtection="1">
      <alignment horizontal="left" vertical="center" wrapText="1"/>
      <protection locked="0"/>
    </xf>
    <xf numFmtId="0" fontId="36" fillId="0" borderId="174" xfId="0" applyFont="1" applyBorder="1" applyAlignment="1" applyProtection="1">
      <alignment horizontal="left" vertical="center" wrapText="1"/>
      <protection locked="0"/>
    </xf>
    <xf numFmtId="0" fontId="36" fillId="0" borderId="5" xfId="0" applyFont="1" applyFill="1" applyBorder="1" applyAlignment="1" applyProtection="1">
      <alignment horizontal="left" vertical="center" wrapText="1"/>
      <protection locked="0"/>
    </xf>
    <xf numFmtId="0" fontId="36" fillId="0" borderId="71" xfId="0" applyFont="1" applyFill="1" applyBorder="1" applyAlignment="1" applyProtection="1">
      <alignment horizontal="left" vertical="center" wrapText="1"/>
      <protection locked="0"/>
    </xf>
    <xf numFmtId="0" fontId="36" fillId="0" borderId="175" xfId="0" applyFont="1" applyFill="1" applyBorder="1" applyAlignment="1" applyProtection="1">
      <alignment horizontal="left" vertical="center" wrapText="1"/>
      <protection locked="0"/>
    </xf>
    <xf numFmtId="0" fontId="36" fillId="10" borderId="17" xfId="0" applyFont="1" applyFill="1" applyBorder="1" applyAlignment="1" applyProtection="1">
      <alignment horizontal="left" vertical="center" wrapText="1"/>
    </xf>
    <xf numFmtId="0" fontId="36" fillId="10" borderId="20" xfId="0" applyFont="1" applyFill="1" applyBorder="1" applyAlignment="1" applyProtection="1">
      <alignment horizontal="left" vertical="center" wrapText="1"/>
    </xf>
    <xf numFmtId="0" fontId="36" fillId="10" borderId="23" xfId="0" applyFont="1" applyFill="1" applyBorder="1" applyAlignment="1" applyProtection="1">
      <alignment horizontal="left" vertical="center" wrapText="1"/>
    </xf>
    <xf numFmtId="0" fontId="36" fillId="10" borderId="148" xfId="0"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36" fillId="0" borderId="62" xfId="0" applyFont="1" applyFill="1" applyBorder="1" applyAlignment="1" applyProtection="1">
      <alignment horizontal="left" vertical="center" wrapText="1"/>
      <protection locked="0"/>
    </xf>
    <xf numFmtId="0" fontId="36" fillId="0" borderId="56" xfId="0" applyFont="1" applyFill="1" applyBorder="1" applyAlignment="1" applyProtection="1">
      <alignment horizontal="left" vertical="center" wrapText="1"/>
      <protection locked="0"/>
    </xf>
    <xf numFmtId="0" fontId="43" fillId="10" borderId="66" xfId="0" applyFont="1" applyFill="1" applyBorder="1" applyAlignment="1" applyProtection="1">
      <alignment horizontal="left" vertical="top" wrapText="1"/>
    </xf>
    <xf numFmtId="0" fontId="43" fillId="10" borderId="179" xfId="0" applyFont="1" applyFill="1" applyBorder="1" applyAlignment="1" applyProtection="1">
      <alignment horizontal="left" vertical="top" wrapText="1"/>
    </xf>
    <xf numFmtId="0" fontId="43" fillId="10" borderId="62" xfId="0" applyFont="1" applyFill="1" applyBorder="1" applyAlignment="1" applyProtection="1">
      <alignment horizontal="left" vertical="top" wrapText="1"/>
    </xf>
    <xf numFmtId="0" fontId="43" fillId="10" borderId="170" xfId="0" applyFont="1" applyFill="1" applyBorder="1" applyAlignment="1" applyProtection="1">
      <alignment horizontal="left" vertical="top" wrapText="1"/>
    </xf>
    <xf numFmtId="0" fontId="43" fillId="10" borderId="11" xfId="0" applyFont="1" applyFill="1" applyBorder="1" applyAlignment="1" applyProtection="1">
      <alignment horizontal="left" vertical="top" wrapText="1"/>
    </xf>
    <xf numFmtId="0" fontId="43" fillId="10" borderId="174" xfId="0" applyFont="1" applyFill="1" applyBorder="1" applyAlignment="1" applyProtection="1">
      <alignment horizontal="left" vertical="top" wrapText="1"/>
    </xf>
    <xf numFmtId="0" fontId="36" fillId="10" borderId="12" xfId="0" applyFont="1" applyFill="1" applyBorder="1" applyAlignment="1" applyProtection="1">
      <alignment horizontal="left" vertical="center" wrapText="1"/>
    </xf>
    <xf numFmtId="0" fontId="36" fillId="10" borderId="70" xfId="0" applyFont="1" applyFill="1" applyBorder="1" applyAlignment="1" applyProtection="1">
      <alignment horizontal="left" vertical="center" wrapText="1"/>
    </xf>
    <xf numFmtId="0" fontId="36" fillId="10" borderId="176" xfId="0" applyFont="1" applyFill="1" applyBorder="1" applyAlignment="1" applyProtection="1">
      <alignment horizontal="center" vertical="center" wrapText="1"/>
    </xf>
    <xf numFmtId="0" fontId="36" fillId="10" borderId="177" xfId="0" applyFont="1" applyFill="1" applyBorder="1" applyAlignment="1" applyProtection="1">
      <alignment horizontal="center" vertical="center" wrapText="1"/>
    </xf>
    <xf numFmtId="0" fontId="36" fillId="10" borderId="62" xfId="0" applyFont="1" applyFill="1" applyBorder="1" applyAlignment="1" applyProtection="1">
      <alignment horizontal="center" vertical="center" wrapText="1"/>
    </xf>
    <xf numFmtId="0" fontId="36" fillId="10" borderId="56" xfId="0" applyFont="1" applyFill="1" applyBorder="1" applyAlignment="1" applyProtection="1">
      <alignment horizontal="center" vertical="center" wrapText="1"/>
    </xf>
    <xf numFmtId="0" fontId="36" fillId="10" borderId="11" xfId="0"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6" fillId="10" borderId="95" xfId="0" applyFont="1" applyFill="1" applyBorder="1" applyAlignment="1" applyProtection="1">
      <alignment horizontal="center" vertical="center" wrapText="1"/>
    </xf>
    <xf numFmtId="0" fontId="36" fillId="10" borderId="174" xfId="0" applyFont="1" applyFill="1" applyBorder="1" applyAlignment="1" applyProtection="1">
      <alignment horizontal="center" vertical="center" wrapText="1"/>
    </xf>
    <xf numFmtId="0" fontId="36" fillId="10" borderId="8" xfId="0" applyFont="1" applyFill="1" applyBorder="1" applyAlignment="1" applyProtection="1">
      <alignment horizontal="center" vertical="center" wrapText="1"/>
    </xf>
    <xf numFmtId="0" fontId="36" fillId="10" borderId="12" xfId="0" applyFont="1" applyFill="1" applyBorder="1" applyAlignment="1" applyProtection="1">
      <alignment horizontal="center" vertical="center" wrapText="1"/>
    </xf>
    <xf numFmtId="0" fontId="36" fillId="10" borderId="59" xfId="0" applyFont="1" applyFill="1" applyBorder="1" applyAlignment="1" applyProtection="1">
      <alignment horizontal="center" vertical="center" wrapText="1"/>
    </xf>
    <xf numFmtId="0" fontId="36" fillId="0" borderId="66" xfId="0" applyFont="1" applyFill="1" applyBorder="1" applyAlignment="1" applyProtection="1">
      <alignment horizontal="left" vertical="center" wrapText="1"/>
      <protection locked="0"/>
    </xf>
    <xf numFmtId="0" fontId="36" fillId="0" borderId="44"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36" fillId="0" borderId="9" xfId="0" applyFont="1" applyFill="1" applyBorder="1" applyAlignment="1" applyProtection="1">
      <alignment horizontal="left" vertical="center" wrapText="1"/>
      <protection locked="0"/>
    </xf>
    <xf numFmtId="0" fontId="36" fillId="10" borderId="70" xfId="0" applyFont="1" applyFill="1" applyBorder="1" applyAlignment="1" applyProtection="1">
      <alignment horizontal="center" vertical="center" wrapText="1"/>
    </xf>
    <xf numFmtId="0" fontId="36" fillId="10" borderId="5" xfId="0" applyFont="1" applyFill="1" applyBorder="1" applyAlignment="1" applyProtection="1">
      <alignment horizontal="center" vertical="center" wrapText="1"/>
    </xf>
    <xf numFmtId="0" fontId="36" fillId="10" borderId="175" xfId="0" applyFont="1" applyFill="1" applyBorder="1" applyAlignment="1" applyProtection="1">
      <alignment horizontal="center" vertical="center" wrapText="1"/>
    </xf>
    <xf numFmtId="0" fontId="36" fillId="10" borderId="71" xfId="0" applyFont="1" applyFill="1" applyBorder="1" applyAlignment="1" applyProtection="1">
      <alignment horizontal="center" vertical="center" wrapText="1"/>
    </xf>
    <xf numFmtId="0" fontId="36" fillId="10" borderId="17" xfId="0" applyFont="1" applyFill="1" applyBorder="1" applyAlignment="1" applyProtection="1">
      <alignment horizontal="center" vertical="center" wrapText="1"/>
    </xf>
    <xf numFmtId="0" fontId="36" fillId="10" borderId="20" xfId="0" applyFont="1" applyFill="1" applyBorder="1" applyAlignment="1" applyProtection="1">
      <alignment horizontal="center" vertical="center" wrapText="1"/>
    </xf>
    <xf numFmtId="0" fontId="36" fillId="10" borderId="23" xfId="0" applyFont="1" applyFill="1" applyBorder="1" applyAlignment="1" applyProtection="1">
      <alignment horizontal="center" vertical="center" wrapText="1"/>
    </xf>
    <xf numFmtId="0" fontId="43" fillId="10" borderId="85" xfId="0" applyFont="1" applyFill="1" applyBorder="1" applyAlignment="1" applyProtection="1">
      <alignment horizontal="left" vertical="top" wrapText="1"/>
    </xf>
    <xf numFmtId="0" fontId="43" fillId="10" borderId="149" xfId="0" applyFont="1" applyFill="1" applyBorder="1" applyAlignment="1" applyProtection="1">
      <alignment horizontal="left" vertical="top" wrapText="1"/>
    </xf>
    <xf numFmtId="0" fontId="43" fillId="10" borderId="173" xfId="0" applyFont="1" applyFill="1" applyBorder="1" applyAlignment="1" applyProtection="1">
      <alignment horizontal="left" vertical="top" wrapText="1"/>
    </xf>
    <xf numFmtId="0" fontId="43" fillId="10" borderId="0" xfId="0" applyFont="1" applyFill="1" applyBorder="1" applyAlignment="1" applyProtection="1">
      <alignment horizontal="left" vertical="top" wrapText="1"/>
    </xf>
    <xf numFmtId="0" fontId="43" fillId="10" borderId="95" xfId="0" applyFont="1" applyFill="1" applyBorder="1" applyAlignment="1" applyProtection="1">
      <alignment horizontal="left" vertical="top" wrapText="1"/>
    </xf>
    <xf numFmtId="0" fontId="36" fillId="0" borderId="71" xfId="0" quotePrefix="1" applyFont="1" applyFill="1" applyBorder="1" applyAlignment="1" applyProtection="1">
      <alignment horizontal="left" vertical="center" wrapText="1"/>
      <protection locked="0"/>
    </xf>
    <xf numFmtId="0" fontId="36" fillId="0" borderId="175" xfId="0" quotePrefix="1" applyFont="1" applyFill="1" applyBorder="1" applyAlignment="1" applyProtection="1">
      <alignment horizontal="left" vertical="center" wrapText="1"/>
      <protection locked="0"/>
    </xf>
    <xf numFmtId="0" fontId="55" fillId="0" borderId="0" xfId="0" applyFont="1" applyAlignment="1" applyProtection="1">
      <alignment horizontal="center" vertical="center" wrapText="1"/>
    </xf>
    <xf numFmtId="0" fontId="56" fillId="0" borderId="0" xfId="0" applyFont="1" applyAlignment="1" applyProtection="1">
      <alignment horizontal="left" vertical="top" wrapText="1"/>
    </xf>
    <xf numFmtId="0" fontId="23" fillId="0" borderId="0" xfId="0" applyFont="1" applyAlignment="1" applyProtection="1">
      <alignment horizontal="left" vertical="center" wrapText="1"/>
    </xf>
    <xf numFmtId="0" fontId="36" fillId="0" borderId="0" xfId="0" applyFont="1" applyBorder="1" applyAlignment="1" applyProtection="1">
      <alignment horizontal="left" vertical="center" wrapText="1"/>
    </xf>
    <xf numFmtId="0" fontId="5" fillId="14" borderId="283" xfId="0" applyFont="1" applyFill="1" applyBorder="1" applyAlignment="1">
      <alignment horizontal="center" vertical="center"/>
    </xf>
    <xf numFmtId="0" fontId="5" fillId="14" borderId="233" xfId="0" applyFont="1" applyFill="1" applyBorder="1" applyAlignment="1">
      <alignment horizontal="center" vertical="center"/>
    </xf>
    <xf numFmtId="49" fontId="26" fillId="9" borderId="21" xfId="0" applyNumberFormat="1" applyFont="1" applyFill="1" applyBorder="1" applyAlignment="1" applyProtection="1">
      <alignment horizontal="center" vertical="center" wrapText="1" shrinkToFit="1"/>
    </xf>
    <xf numFmtId="49" fontId="26" fillId="9" borderId="22" xfId="0" applyNumberFormat="1" applyFont="1" applyFill="1" applyBorder="1" applyAlignment="1" applyProtection="1">
      <alignment horizontal="center" vertical="center" shrinkToFit="1"/>
    </xf>
  </cellXfs>
  <cellStyles count="5">
    <cellStyle name="ハイパーリンク" xfId="1" builtinId="8"/>
    <cellStyle name="桁区切り" xfId="2" builtinId="6"/>
    <cellStyle name="標準" xfId="0" builtinId="0"/>
    <cellStyle name="標準 2" xfId="4"/>
    <cellStyle name="標準 4" xfId="3"/>
  </cellStyles>
  <dxfs count="0"/>
  <tableStyles count="0" defaultTableStyle="TableStyleMedium9" defaultPivotStyle="PivotStyleLight16"/>
  <colors>
    <mruColors>
      <color rgb="FF0000FF"/>
      <color rgb="FFFFFFCC"/>
      <color rgb="FF3333FF"/>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54000" tIns="72000" rIns="5400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54000" tIns="72000" rIns="5400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E60"/>
  <sheetViews>
    <sheetView showGridLines="0" tabSelected="1" zoomScale="80" zoomScaleNormal="80" zoomScaleSheetLayoutView="85" workbookViewId="0">
      <pane xSplit="5" ySplit="9" topLeftCell="F10" activePane="bottomRight" state="frozen"/>
      <selection pane="topRight" activeCell="F1" sqref="F1"/>
      <selection pane="bottomLeft" activeCell="A14" sqref="A14"/>
      <selection pane="bottomRight" activeCell="O12" sqref="O12"/>
    </sheetView>
  </sheetViews>
  <sheetFormatPr defaultColWidth="0" defaultRowHeight="13.5" zeroHeight="1"/>
  <cols>
    <col min="1" max="1" width="1.5" style="1" customWidth="1"/>
    <col min="2" max="2" width="5.125" style="2" customWidth="1"/>
    <col min="3" max="3" width="12.5" style="5" hidden="1" customWidth="1"/>
    <col min="4" max="4" width="13.625" style="5" hidden="1" customWidth="1"/>
    <col min="5" max="5" width="25.875" style="1" customWidth="1"/>
    <col min="6" max="6" width="5.75" style="2" customWidth="1"/>
    <col min="7" max="9" width="4.75" style="2" customWidth="1"/>
    <col min="10" max="10" width="10.625" style="2" customWidth="1"/>
    <col min="11" max="11" width="15.625" style="2" customWidth="1"/>
    <col min="12" max="12" width="10.625" style="2" customWidth="1"/>
    <col min="13" max="13" width="11" style="2" customWidth="1"/>
    <col min="14" max="14" width="25" style="1" customWidth="1"/>
    <col min="15" max="15" width="40.625" style="1" customWidth="1"/>
    <col min="16" max="16" width="35.625" style="1" customWidth="1"/>
    <col min="17" max="17" width="22" style="1" customWidth="1"/>
    <col min="18" max="18" width="16.25" style="1" customWidth="1"/>
    <col min="19" max="20" width="10.125" style="2" customWidth="1"/>
    <col min="21" max="21" width="9.75" style="2" customWidth="1"/>
    <col min="22" max="22" width="5.75" style="2" customWidth="1"/>
    <col min="23" max="23" width="9.875" style="2" customWidth="1"/>
    <col min="24" max="24" width="11.625" style="2" customWidth="1"/>
    <col min="25" max="25" width="10.5" style="3" customWidth="1"/>
    <col min="26" max="26" width="23.125" style="3" customWidth="1"/>
    <col min="27" max="27" width="8.625" style="15" customWidth="1"/>
    <col min="28" max="28" width="9.625" style="15" customWidth="1"/>
    <col min="29" max="32" width="8.625" style="15" customWidth="1"/>
    <col min="33" max="33" width="9.625" style="15" customWidth="1"/>
    <col min="34" max="36" width="8.625" style="15" customWidth="1"/>
    <col min="37" max="37" width="10.625" style="15" customWidth="1"/>
    <col min="38" max="38" width="16.625" style="15" customWidth="1"/>
    <col min="39" max="39" width="10.625" style="15" customWidth="1"/>
    <col min="40" max="40" width="16.625" style="15" customWidth="1"/>
    <col min="41" max="41" width="10.625" style="15" customWidth="1"/>
    <col min="42" max="42" width="6" style="3" customWidth="1"/>
    <col min="43" max="46" width="14.25" style="3" hidden="1" customWidth="1"/>
    <col min="47" max="48" width="20.625" style="3" hidden="1" customWidth="1"/>
    <col min="49" max="52" width="20.625" style="1" hidden="1" customWidth="1"/>
    <col min="53" max="54" width="7.5" style="1" hidden="1" customWidth="1"/>
    <col min="55" max="55" width="25.625" style="1" hidden="1" customWidth="1"/>
    <col min="56" max="56" width="39.625" style="1" hidden="1" customWidth="1"/>
    <col min="57" max="57" width="0" style="1" hidden="1" customWidth="1"/>
    <col min="58" max="16384" width="9" style="1" hidden="1"/>
  </cols>
  <sheetData>
    <row r="1" spans="2:56" ht="9" customHeight="1"/>
    <row r="2" spans="2:56" s="79" customFormat="1" ht="33" customHeight="1" thickBot="1">
      <c r="B2" s="718" t="s">
        <v>185</v>
      </c>
      <c r="C2" s="716"/>
      <c r="D2" s="716"/>
      <c r="E2" s="716"/>
      <c r="F2" s="716"/>
      <c r="G2" s="716"/>
      <c r="H2" s="716"/>
      <c r="I2" s="716"/>
      <c r="J2" s="716"/>
      <c r="K2" s="716"/>
      <c r="L2" s="75"/>
      <c r="M2" s="75"/>
      <c r="N2" s="75"/>
      <c r="O2" s="75"/>
      <c r="P2" s="75"/>
      <c r="Q2" s="75"/>
      <c r="R2" s="75"/>
      <c r="S2" s="76"/>
      <c r="T2" s="76"/>
      <c r="U2" s="76"/>
      <c r="V2" s="76"/>
      <c r="W2" s="76"/>
      <c r="X2" s="76"/>
      <c r="Y2" s="75"/>
      <c r="Z2" s="75"/>
      <c r="AA2" s="77"/>
      <c r="AB2" s="76"/>
      <c r="AC2" s="76"/>
      <c r="AK2" s="964"/>
      <c r="AL2" s="964"/>
      <c r="AM2" s="964"/>
      <c r="AN2" s="964"/>
      <c r="AO2" s="964"/>
      <c r="AP2" s="78"/>
      <c r="AQ2" s="78"/>
      <c r="AR2" s="78"/>
      <c r="AS2" s="78"/>
      <c r="AT2" s="78"/>
      <c r="AU2" s="78"/>
      <c r="AV2" s="78"/>
    </row>
    <row r="3" spans="2:56" s="83" customFormat="1" ht="27.75" customHeight="1" thickBot="1">
      <c r="B3" s="1096" t="s">
        <v>188</v>
      </c>
      <c r="C3" s="1097"/>
      <c r="D3" s="1097"/>
      <c r="E3" s="1098"/>
      <c r="F3" s="954"/>
      <c r="G3" s="964"/>
      <c r="H3" s="965"/>
      <c r="I3" s="965"/>
      <c r="K3" s="81" t="s">
        <v>2</v>
      </c>
      <c r="L3" s="1115"/>
      <c r="M3" s="1116"/>
      <c r="N3" s="1117"/>
      <c r="O3" s="991" t="s">
        <v>180</v>
      </c>
      <c r="P3" s="1124"/>
      <c r="Q3" s="1116"/>
      <c r="R3" s="1116"/>
      <c r="S3" s="1117"/>
      <c r="T3" s="82" t="s">
        <v>181</v>
      </c>
      <c r="U3" s="1115"/>
      <c r="V3" s="1116"/>
      <c r="W3" s="1116"/>
      <c r="X3" s="1117"/>
      <c r="Y3" s="81" t="s">
        <v>206</v>
      </c>
      <c r="Z3" s="1074"/>
      <c r="AA3" s="1076"/>
      <c r="AB3" s="1077" t="s">
        <v>182</v>
      </c>
      <c r="AC3" s="1078"/>
      <c r="AD3" s="1074"/>
      <c r="AE3" s="1075"/>
      <c r="AF3" s="1076"/>
      <c r="AG3" s="1059" t="s">
        <v>183</v>
      </c>
      <c r="AH3" s="1060"/>
      <c r="AI3" s="1071"/>
      <c r="AJ3" s="1072"/>
      <c r="AK3" s="1072"/>
      <c r="AL3" s="1073"/>
      <c r="AM3" s="966" t="s">
        <v>12347</v>
      </c>
      <c r="AN3" s="1069"/>
      <c r="AO3" s="1070"/>
      <c r="AP3" s="593"/>
      <c r="AQ3" s="80"/>
      <c r="AR3" s="80"/>
      <c r="AS3" s="80"/>
    </row>
    <row r="4" spans="2:56" ht="8.25" customHeight="1" thickBot="1"/>
    <row r="5" spans="2:56" s="4" customFormat="1" ht="18.75" customHeight="1">
      <c r="B5" s="1109" t="s">
        <v>12</v>
      </c>
      <c r="C5" s="1106" t="s">
        <v>3</v>
      </c>
      <c r="D5" s="1112" t="s">
        <v>4</v>
      </c>
      <c r="E5" s="962" t="s">
        <v>177</v>
      </c>
      <c r="F5" s="963"/>
      <c r="G5" s="963"/>
      <c r="H5" s="963"/>
      <c r="I5" s="963"/>
      <c r="J5" s="963"/>
      <c r="K5" s="963"/>
      <c r="L5" s="963"/>
      <c r="M5" s="963"/>
      <c r="N5" s="963"/>
      <c r="O5" s="963"/>
      <c r="P5" s="963"/>
      <c r="Q5" s="963"/>
      <c r="R5" s="963"/>
      <c r="S5" s="963"/>
      <c r="T5" s="1041"/>
      <c r="U5" s="990" t="s">
        <v>176</v>
      </c>
      <c r="V5" s="958"/>
      <c r="W5" s="958"/>
      <c r="X5" s="958"/>
      <c r="Y5" s="958"/>
      <c r="Z5" s="959"/>
      <c r="AA5" s="1099" t="s">
        <v>1537</v>
      </c>
      <c r="AB5" s="1100"/>
      <c r="AC5" s="1100"/>
      <c r="AD5" s="1100"/>
      <c r="AE5" s="1100"/>
      <c r="AF5" s="1100"/>
      <c r="AG5" s="1100"/>
      <c r="AH5" s="1100"/>
      <c r="AI5" s="1100"/>
      <c r="AJ5" s="1101"/>
      <c r="AK5" s="1081" t="s">
        <v>175</v>
      </c>
      <c r="AL5" s="1082"/>
      <c r="AM5" s="1082"/>
      <c r="AN5" s="1082"/>
      <c r="AO5" s="1083"/>
      <c r="AP5" s="50"/>
      <c r="AQ5" s="50"/>
      <c r="AR5" s="50"/>
      <c r="AS5" s="50"/>
      <c r="AT5" s="50"/>
      <c r="AU5" s="50"/>
      <c r="AV5" s="50"/>
      <c r="AW5" s="50"/>
      <c r="AX5" s="50"/>
    </row>
    <row r="6" spans="2:56" s="4" customFormat="1" ht="18.75" customHeight="1">
      <c r="B6" s="1110"/>
      <c r="C6" s="1107"/>
      <c r="D6" s="1113"/>
      <c r="E6" s="1125" t="s">
        <v>12349</v>
      </c>
      <c r="F6" s="1118" t="s">
        <v>12390</v>
      </c>
      <c r="G6" s="1119"/>
      <c r="H6" s="1119"/>
      <c r="I6" s="1120"/>
      <c r="J6" s="1091" t="s">
        <v>202</v>
      </c>
      <c r="K6" s="1093"/>
      <c r="L6" s="1093"/>
      <c r="M6" s="1093"/>
      <c r="N6" s="1091" t="s">
        <v>12357</v>
      </c>
      <c r="O6" s="1093"/>
      <c r="P6" s="1093"/>
      <c r="Q6" s="1093"/>
      <c r="R6" s="1093"/>
      <c r="S6" s="1093"/>
      <c r="T6" s="1094"/>
      <c r="U6" s="1061" t="s">
        <v>12358</v>
      </c>
      <c r="V6" s="1062"/>
      <c r="W6" s="1065" t="s">
        <v>12359</v>
      </c>
      <c r="X6" s="1067" t="s">
        <v>12360</v>
      </c>
      <c r="Y6" s="960" t="s">
        <v>12361</v>
      </c>
      <c r="Z6" s="956" t="s">
        <v>200</v>
      </c>
      <c r="AA6" s="1105" t="s">
        <v>12350</v>
      </c>
      <c r="AB6" s="1103"/>
      <c r="AC6" s="1103"/>
      <c r="AD6" s="1103"/>
      <c r="AE6" s="1103"/>
      <c r="AF6" s="1102" t="s">
        <v>12391</v>
      </c>
      <c r="AG6" s="1103"/>
      <c r="AH6" s="1103"/>
      <c r="AI6" s="1103"/>
      <c r="AJ6" s="1104"/>
      <c r="AK6" s="1088" t="s">
        <v>12351</v>
      </c>
      <c r="AL6" s="1085"/>
      <c r="AM6" s="1084" t="s">
        <v>12352</v>
      </c>
      <c r="AN6" s="1085"/>
      <c r="AO6" s="1079" t="s">
        <v>12368</v>
      </c>
      <c r="AP6" s="51"/>
      <c r="AQ6" s="51"/>
      <c r="AR6" s="52"/>
      <c r="AS6" s="52"/>
      <c r="AT6" s="52"/>
      <c r="AU6" s="52"/>
      <c r="AV6" s="52"/>
      <c r="AW6" s="52"/>
      <c r="AX6" s="52"/>
    </row>
    <row r="7" spans="2:56" s="4" customFormat="1" ht="41.25" customHeight="1">
      <c r="B7" s="1110"/>
      <c r="C7" s="1107"/>
      <c r="D7" s="1113"/>
      <c r="E7" s="1126"/>
      <c r="F7" s="1121"/>
      <c r="G7" s="1122"/>
      <c r="H7" s="1122"/>
      <c r="I7" s="1123"/>
      <c r="J7" s="1091" t="s">
        <v>12353</v>
      </c>
      <c r="K7" s="1092"/>
      <c r="L7" s="1091" t="s">
        <v>12354</v>
      </c>
      <c r="M7" s="1092"/>
      <c r="N7" s="1038" t="s">
        <v>12355</v>
      </c>
      <c r="O7" s="1091" t="s">
        <v>12356</v>
      </c>
      <c r="P7" s="1092"/>
      <c r="Q7" s="1091" t="s">
        <v>199</v>
      </c>
      <c r="R7" s="1093"/>
      <c r="S7" s="1093"/>
      <c r="T7" s="1094"/>
      <c r="U7" s="1063"/>
      <c r="V7" s="1064"/>
      <c r="W7" s="1066"/>
      <c r="X7" s="1068"/>
      <c r="Y7" s="961"/>
      <c r="Z7" s="957"/>
      <c r="AA7" s="255" t="s">
        <v>201</v>
      </c>
      <c r="AB7" s="256" t="s">
        <v>203</v>
      </c>
      <c r="AC7" s="279" t="s">
        <v>12365</v>
      </c>
      <c r="AD7" s="257" t="s">
        <v>12364</v>
      </c>
      <c r="AE7" s="279" t="s">
        <v>12363</v>
      </c>
      <c r="AF7" s="289" t="s">
        <v>12362</v>
      </c>
      <c r="AG7" s="256" t="s">
        <v>12366</v>
      </c>
      <c r="AH7" s="279" t="s">
        <v>12365</v>
      </c>
      <c r="AI7" s="257" t="s">
        <v>12364</v>
      </c>
      <c r="AJ7" s="258" t="s">
        <v>12363</v>
      </c>
      <c r="AK7" s="1095" t="s">
        <v>12367</v>
      </c>
      <c r="AL7" s="1087"/>
      <c r="AM7" s="1086" t="s">
        <v>12367</v>
      </c>
      <c r="AN7" s="1087"/>
      <c r="AO7" s="1080"/>
      <c r="AP7" s="51"/>
      <c r="AQ7" s="51"/>
      <c r="AR7" s="52"/>
      <c r="AS7" s="52"/>
      <c r="AT7" s="52"/>
      <c r="AU7" s="52"/>
      <c r="AV7" s="52"/>
      <c r="AW7" s="52"/>
      <c r="AX7" s="52"/>
    </row>
    <row r="8" spans="2:56" s="4" customFormat="1" ht="102" customHeight="1" thickBot="1">
      <c r="B8" s="1111"/>
      <c r="C8" s="1108"/>
      <c r="D8" s="1114"/>
      <c r="E8" s="1127"/>
      <c r="F8" s="225" t="s">
        <v>172</v>
      </c>
      <c r="G8" s="226" t="s">
        <v>14</v>
      </c>
      <c r="H8" s="226" t="s">
        <v>173</v>
      </c>
      <c r="I8" s="227" t="s">
        <v>174</v>
      </c>
      <c r="J8" s="1128" t="s">
        <v>12379</v>
      </c>
      <c r="K8" s="1129"/>
      <c r="L8" s="1089" t="s">
        <v>12396</v>
      </c>
      <c r="M8" s="1090"/>
      <c r="N8" s="211" t="s">
        <v>10</v>
      </c>
      <c r="O8" s="73" t="s">
        <v>12393</v>
      </c>
      <c r="P8" s="217" t="s">
        <v>12394</v>
      </c>
      <c r="Q8" s="73" t="s">
        <v>4053</v>
      </c>
      <c r="R8" s="73" t="s">
        <v>12395</v>
      </c>
      <c r="S8" s="221" t="s">
        <v>13</v>
      </c>
      <c r="T8" s="222" t="s">
        <v>186</v>
      </c>
      <c r="U8" s="60" t="s">
        <v>0</v>
      </c>
      <c r="V8" s="61" t="s">
        <v>1</v>
      </c>
      <c r="W8" s="85" t="s">
        <v>207</v>
      </c>
      <c r="X8" s="86" t="s">
        <v>12392</v>
      </c>
      <c r="Y8" s="71" t="s">
        <v>12378</v>
      </c>
      <c r="Z8" s="72" t="s">
        <v>205</v>
      </c>
      <c r="AA8" s="259" t="s">
        <v>657</v>
      </c>
      <c r="AB8" s="260" t="s">
        <v>1538</v>
      </c>
      <c r="AC8" s="288" t="s">
        <v>2285</v>
      </c>
      <c r="AD8" s="261" t="s">
        <v>2283</v>
      </c>
      <c r="AE8" s="288" t="s">
        <v>2284</v>
      </c>
      <c r="AF8" s="290" t="s">
        <v>657</v>
      </c>
      <c r="AG8" s="260" t="s">
        <v>1538</v>
      </c>
      <c r="AH8" s="288" t="s">
        <v>2285</v>
      </c>
      <c r="AI8" s="261" t="s">
        <v>2283</v>
      </c>
      <c r="AJ8" s="1044" t="s">
        <v>2284</v>
      </c>
      <c r="AK8" s="292"/>
      <c r="AL8" s="298" t="s">
        <v>210</v>
      </c>
      <c r="AM8" s="299"/>
      <c r="AN8" s="298" t="s">
        <v>210</v>
      </c>
      <c r="AO8" s="74" t="s">
        <v>204</v>
      </c>
      <c r="AR8" s="53"/>
      <c r="AS8" s="54"/>
      <c r="AT8" s="54"/>
      <c r="AU8" s="55"/>
      <c r="AV8" s="55"/>
      <c r="AW8" s="56"/>
      <c r="AX8" s="56"/>
    </row>
    <row r="9" spans="2:56" s="17" customFormat="1" ht="39.950000000000003" customHeight="1" thickBot="1">
      <c r="B9" s="347" t="s">
        <v>12688</v>
      </c>
      <c r="C9" s="348"/>
      <c r="D9" s="349"/>
      <c r="E9" s="350" t="s">
        <v>12687</v>
      </c>
      <c r="F9" s="987" t="s">
        <v>12689</v>
      </c>
      <c r="G9" s="988" t="s">
        <v>12694</v>
      </c>
      <c r="H9" s="988" t="s">
        <v>12695</v>
      </c>
      <c r="I9" s="989" t="s">
        <v>12696</v>
      </c>
      <c r="J9" s="1042">
        <v>1</v>
      </c>
      <c r="K9" s="1039" t="str">
        <f>IF(J9="","",IF(ISERROR(VLOOKUP(J9,排ｶﾞｽ対策,2,FALSE)=TRUE),"",VLOOKUP(J9,排ｶﾞｽ対策,2,FALSE)))</f>
        <v>国交省1次基準</v>
      </c>
      <c r="L9" s="1043">
        <v>0</v>
      </c>
      <c r="M9" s="1040" t="str">
        <f t="shared" ref="M9:M44" si="0">IF(L9="","",IF(ISERROR(VLOOKUP(L9,騒音対策,2,FALSE)=TRUE),"",VLOOKUP(L9,騒音対策,2,FALSE)))</f>
        <v>未対策</v>
      </c>
      <c r="N9" s="212" t="s">
        <v>12693</v>
      </c>
      <c r="O9" s="214" t="s">
        <v>11156</v>
      </c>
      <c r="P9" s="218"/>
      <c r="Q9" s="96" t="s">
        <v>12692</v>
      </c>
      <c r="R9" s="97" t="s">
        <v>12697</v>
      </c>
      <c r="S9" s="1259" t="s">
        <v>12690</v>
      </c>
      <c r="T9" s="1260" t="s">
        <v>12691</v>
      </c>
      <c r="U9" s="98" t="s">
        <v>90</v>
      </c>
      <c r="V9" s="99">
        <v>1</v>
      </c>
      <c r="W9" s="133" t="s">
        <v>12383</v>
      </c>
      <c r="X9" s="100" t="s">
        <v>12384</v>
      </c>
      <c r="Y9" s="101">
        <v>200</v>
      </c>
      <c r="Z9" s="102"/>
      <c r="AA9" s="262">
        <v>12</v>
      </c>
      <c r="AB9" s="263" t="s">
        <v>5</v>
      </c>
      <c r="AC9" s="264">
        <v>750</v>
      </c>
      <c r="AD9" s="264">
        <v>100</v>
      </c>
      <c r="AE9" s="265">
        <v>180</v>
      </c>
      <c r="AF9" s="280">
        <v>12</v>
      </c>
      <c r="AG9" s="263" t="s">
        <v>5</v>
      </c>
      <c r="AH9" s="264">
        <v>800</v>
      </c>
      <c r="AI9" s="264">
        <v>120</v>
      </c>
      <c r="AJ9" s="281">
        <v>200</v>
      </c>
      <c r="AK9" s="293">
        <v>50</v>
      </c>
      <c r="AL9" s="595"/>
      <c r="AM9" s="103">
        <v>50</v>
      </c>
      <c r="AN9" s="595"/>
      <c r="AO9" s="104">
        <v>300</v>
      </c>
      <c r="AP9" s="57"/>
      <c r="AQ9" s="57"/>
      <c r="AR9" s="58"/>
      <c r="AS9" s="59"/>
      <c r="AT9" s="58"/>
      <c r="AU9" s="58"/>
      <c r="AV9" s="58"/>
      <c r="AW9" s="58"/>
      <c r="AX9" s="58"/>
    </row>
    <row r="10" spans="2:56" s="8" customFormat="1" ht="44.25" customHeight="1" thickTop="1">
      <c r="B10" s="62">
        <v>1</v>
      </c>
      <c r="C10" s="622"/>
      <c r="D10" s="607">
        <v>1</v>
      </c>
      <c r="E10" s="903"/>
      <c r="F10" s="998"/>
      <c r="G10" s="999"/>
      <c r="H10" s="999"/>
      <c r="I10" s="1000"/>
      <c r="J10" s="596"/>
      <c r="K10" s="613"/>
      <c r="L10" s="1001"/>
      <c r="M10" s="613"/>
      <c r="N10" s="213"/>
      <c r="O10" s="210"/>
      <c r="P10" s="219"/>
      <c r="Q10" s="804"/>
      <c r="R10" s="803"/>
      <c r="S10" s="1002"/>
      <c r="T10" s="1003"/>
      <c r="U10" s="1030"/>
      <c r="V10" s="1004"/>
      <c r="W10" s="136"/>
      <c r="X10" s="136"/>
      <c r="Y10" s="1005"/>
      <c r="Z10" s="1006"/>
      <c r="AA10" s="1007"/>
      <c r="AB10" s="266"/>
      <c r="AC10" s="1008"/>
      <c r="AD10" s="1008"/>
      <c r="AE10" s="1009"/>
      <c r="AF10" s="1010"/>
      <c r="AG10" s="266"/>
      <c r="AH10" s="1008"/>
      <c r="AI10" s="1008"/>
      <c r="AJ10" s="1011"/>
      <c r="AK10" s="1012"/>
      <c r="AL10" s="1018"/>
      <c r="AM10" s="1013"/>
      <c r="AN10" s="1018"/>
      <c r="AO10" s="1014"/>
      <c r="AP10" s="9"/>
      <c r="AQ10" s="205" t="str">
        <f t="shared" ref="AQ10:AQ44" si="1">IF(ISERROR(VLOOKUP($E10,規格ﾌﾟﾙﾀﾞｳﾝ用,2,FALSE)=TRUE),"直接入力",VLOOKUP($E10,規格ﾌﾟﾙﾀﾞｳﾝ用,2,FALSE))</f>
        <v>直接入力</v>
      </c>
      <c r="AR10" s="205" t="str">
        <f t="shared" ref="AR10:AR44" si="2">IF(ISERROR(VLOOKUP($E10,規格ﾌﾟﾙﾀﾞｳﾝ用,3,FALSE)=TRUE),"直接入力",VLOOKUP($E10,規格ﾌﾟﾙﾀﾞｳﾝ用,3,FALSE))</f>
        <v>直接入力</v>
      </c>
      <c r="AS10" s="205" t="str">
        <f t="shared" ref="AS10:AS44" si="3">IF(ISERROR(VLOOKUP($E10,規格ﾌﾟﾙﾀﾞｳﾝ用,4,FALSE)=TRUE),"直接入力",VLOOKUP($E10,規格ﾌﾟﾙﾀﾞｳﾝ用,4,FALSE))</f>
        <v>直接入力</v>
      </c>
      <c r="AT10" s="205" t="str">
        <f>IF(ISERROR(VLOOKUP($E10,規格ﾌﾟﾙﾀﾞｳﾝ用,5,FALSE)=TRUE),"直接入力",VLOOKUP($E10,規格ﾌﾟﾙﾀﾞｳﾝ用,5,FALSE))</f>
        <v>直接入力</v>
      </c>
      <c r="AU10" s="713" t="str">
        <f t="shared" ref="AU10:AU44" si="4">E10&amp;"_"&amp;Q10</f>
        <v>_</v>
      </c>
      <c r="AV10" s="205" t="str">
        <f t="shared" ref="AV10:AV44" si="5">IF(ISERROR(VLOOKUP($AU10,型式ﾌﾟﾙﾀﾞｳﾝ用,2,FALSE)=TRUE),"×",VLOOKUP($AU10,型式ﾌﾟﾙﾀﾞｳﾝ用,2,FALSE))</f>
        <v>×</v>
      </c>
      <c r="AW10" s="713" t="str">
        <f t="shared" ref="AW10:AW44" si="6">E10&amp;"_"&amp;N10&amp;"_"&amp;Q10</f>
        <v>__</v>
      </c>
      <c r="AX10" s="205" t="str">
        <f t="shared" ref="AX10:AX44" si="7">IF(ISERROR(VLOOKUP($AW10,型式ﾌﾟﾙﾀﾞｳﾝ用,2,FALSE)=TRUE),"×",VLOOKUP($AW10,型式ﾌﾟﾙﾀﾞｳﾝ用,2,FALSE))</f>
        <v>×</v>
      </c>
      <c r="AY10" s="205" t="str">
        <f>IF(AND(AV10="×",AX10="×"),"直接入力②",IF(AV10="×",AX10,AV10))</f>
        <v>直接入力②</v>
      </c>
      <c r="AZ10" s="205" t="str">
        <f t="shared" ref="AZ10:AZ44" si="8">IF(ISERROR(VLOOKUP($E10,規格ﾌﾟﾙﾀﾞｳﾝ用,7,FALSE)=TRUE),"ﾒｰｶ名",VLOOKUP($E10,規格ﾌﾟﾙﾀﾞｳﾝ用,7,FALSE))</f>
        <v>ﾒｰｶ名</v>
      </c>
      <c r="BA10" s="205" t="str">
        <f t="shared" ref="BA10:BA44" si="9">IF(ISERROR(VLOOKUP($J10,排ｶﾞｽ分類,2,FALSE)=TRUE),"無",VLOOKUP($J10,排ｶﾞｽ分類,2,FALSE))</f>
        <v>無</v>
      </c>
      <c r="BB10" s="205" t="str">
        <f>IF($L10=2,"超低","無")</f>
        <v>無</v>
      </c>
      <c r="BC10" s="976" t="str">
        <f>$E10&amp;"_"&amp;IF($N10="","無",$N10)&amp;"_"&amp;$BA10&amp;"_"&amp;$BB10</f>
        <v>_無_無_無</v>
      </c>
      <c r="BD10" s="976" t="str">
        <f>IF($P10="",$E10&amp;"_"&amp;IF($N10="","無",$N10)&amp;"_"&amp;$BA10&amp;"_"&amp;$BB10&amp;"_"&amp;$O10,$E10&amp;"_"&amp;IF($N10="","無",$N10)&amp;"_"&amp;$BA10&amp;"_"&amp;$BB10&amp;"_"&amp;$O10&amp;$P10)</f>
        <v>_無_無_無_</v>
      </c>
    </row>
    <row r="11" spans="2:56" s="8" customFormat="1" ht="44.25" customHeight="1">
      <c r="B11" s="63">
        <v>2</v>
      </c>
      <c r="C11" s="4" t="str">
        <f>IF($C$10="","",$C$10)</f>
        <v/>
      </c>
      <c r="D11" s="608">
        <v>2</v>
      </c>
      <c r="E11" s="134"/>
      <c r="F11" s="977" t="str">
        <f t="shared" ref="F11:F44" si="10">IF($E11="","",IF(ISERROR(VLOOKUP($E11,分類ｺｰﾄﾞ大中,9,FALSE)=TRUE),"",VLOOKUP($E11,分類ｺｰﾄﾞ大中,9,FALSE)))</f>
        <v/>
      </c>
      <c r="G11" s="978" t="str">
        <f t="shared" ref="G11:G44" si="11">IF($E11="","",IF(ISERROR(VLOOKUP($BC11,分類ｺｰﾄﾞ小,4,FALSE)=TRUE),"",VLOOKUP($BC11,分類ｺｰﾄﾞ小,4,FALSE)))</f>
        <v/>
      </c>
      <c r="H11" s="978" t="str">
        <f t="shared" ref="H11:H44" si="12">IF($E11="","",IF(ISERROR(VLOOKUP($BD11,分類ｺｰﾄﾞ細々,4,FALSE)=TRUE),"",VLOOKUP($BD11,分類ｺｰﾄﾞ細々,4,FALSE)))</f>
        <v/>
      </c>
      <c r="I11" s="979" t="str">
        <f t="shared" ref="I11:I44" si="13">IF($E11="","",IF(ISERROR(VLOOKUP($BD11,分類ｺｰﾄﾞ細々,5,FALSE)=TRUE),"",VLOOKUP($BD11,分類ｺｰﾄﾞ細々,5,FALSE)))</f>
        <v/>
      </c>
      <c r="J11" s="583"/>
      <c r="K11" s="614" t="str">
        <f t="shared" ref="K11:K44" si="14">IF(J11="","",IF(ISERROR(VLOOKUP(J11,排ｶﾞｽ対策,2,FALSE)=TRUE),"",VLOOKUP(J11,排ｶﾞｽ対策,2,FALSE)))</f>
        <v/>
      </c>
      <c r="L11" s="583"/>
      <c r="M11" s="614" t="str">
        <f t="shared" si="0"/>
        <v/>
      </c>
      <c r="N11" s="215"/>
      <c r="O11" s="216"/>
      <c r="P11" s="220"/>
      <c r="Q11" s="141"/>
      <c r="R11" s="802"/>
      <c r="S11" s="174"/>
      <c r="T11" s="223"/>
      <c r="U11" s="1031"/>
      <c r="V11" s="143"/>
      <c r="W11" s="144"/>
      <c r="X11" s="144"/>
      <c r="Y11" s="145"/>
      <c r="Z11" s="146"/>
      <c r="AA11" s="267"/>
      <c r="AB11" s="268"/>
      <c r="AC11" s="269"/>
      <c r="AD11" s="269"/>
      <c r="AE11" s="270"/>
      <c r="AF11" s="282"/>
      <c r="AG11" s="268"/>
      <c r="AH11" s="269"/>
      <c r="AI11" s="269"/>
      <c r="AJ11" s="283"/>
      <c r="AK11" s="294"/>
      <c r="AL11" s="1019"/>
      <c r="AM11" s="184"/>
      <c r="AN11" s="1019"/>
      <c r="AO11" s="148"/>
      <c r="AP11" s="9"/>
      <c r="AQ11" s="205" t="str">
        <f t="shared" si="1"/>
        <v>直接入力</v>
      </c>
      <c r="AR11" s="205" t="str">
        <f t="shared" si="2"/>
        <v>直接入力</v>
      </c>
      <c r="AS11" s="205" t="str">
        <f t="shared" si="3"/>
        <v>直接入力</v>
      </c>
      <c r="AT11" s="205" t="str">
        <f>IF(ISERROR(VLOOKUP($E11,規格ﾌﾟﾙﾀﾞｳﾝ用,5,FALSE)=TRUE),"直接入力",VLOOKUP($E11,規格ﾌﾟﾙﾀﾞｳﾝ用,5,FALSE))</f>
        <v>直接入力</v>
      </c>
      <c r="AU11" s="713" t="str">
        <f t="shared" si="4"/>
        <v>_</v>
      </c>
      <c r="AV11" s="205" t="str">
        <f t="shared" si="5"/>
        <v>×</v>
      </c>
      <c r="AW11" s="713" t="str">
        <f t="shared" si="6"/>
        <v>__</v>
      </c>
      <c r="AX11" s="205" t="str">
        <f t="shared" si="7"/>
        <v>×</v>
      </c>
      <c r="AY11" s="205" t="str">
        <f t="shared" ref="AY11:AY44" si="15">IF(AND(AV11="×",AX11="×"),"直接入力②",IF(AV11="×",AX11,AV11))</f>
        <v>直接入力②</v>
      </c>
      <c r="AZ11" s="205" t="str">
        <f t="shared" si="8"/>
        <v>ﾒｰｶ名</v>
      </c>
      <c r="BA11" s="205" t="str">
        <f t="shared" si="9"/>
        <v>無</v>
      </c>
      <c r="BB11" s="205" t="str">
        <f t="shared" ref="BB11:BB44" si="16">IF($L11=2,"超低","無")</f>
        <v>無</v>
      </c>
      <c r="BC11" s="976" t="str">
        <f t="shared" ref="BC11:BC44" si="17">$E11&amp;"_"&amp;IF($N11="","無",$N11)&amp;"_"&amp;$BA11&amp;"_"&amp;$BB11</f>
        <v>_無_無_無</v>
      </c>
      <c r="BD11" s="976" t="str">
        <f t="shared" ref="BD11:BD44" si="18">IF($P11="",$E11&amp;"_"&amp;IF($N11="","無",$N11)&amp;"_"&amp;$BA11&amp;"_"&amp;$BB11&amp;"_"&amp;$O11,$E11&amp;"_"&amp;IF($N11="","無",$N11)&amp;"_"&amp;$BA11&amp;"_"&amp;$BB11&amp;"_"&amp;$O11&amp;$P11)</f>
        <v>_無_無_無_</v>
      </c>
    </row>
    <row r="12" spans="2:56" s="8" customFormat="1" ht="44.25" customHeight="1">
      <c r="B12" s="64">
        <v>3</v>
      </c>
      <c r="C12" s="594" t="str">
        <f t="shared" ref="C12:C44" si="19">IF($C$10="","",$C$10)</f>
        <v/>
      </c>
      <c r="D12" s="609">
        <v>3</v>
      </c>
      <c r="E12" s="140"/>
      <c r="F12" s="977" t="str">
        <f t="shared" si="10"/>
        <v/>
      </c>
      <c r="G12" s="978" t="str">
        <f t="shared" si="11"/>
        <v/>
      </c>
      <c r="H12" s="978" t="str">
        <f t="shared" si="12"/>
        <v/>
      </c>
      <c r="I12" s="979" t="str">
        <f t="shared" si="13"/>
        <v/>
      </c>
      <c r="J12" s="583"/>
      <c r="K12" s="614" t="str">
        <f t="shared" si="14"/>
        <v/>
      </c>
      <c r="L12" s="583"/>
      <c r="M12" s="614" t="str">
        <f t="shared" si="0"/>
        <v/>
      </c>
      <c r="N12" s="215"/>
      <c r="O12" s="216"/>
      <c r="P12" s="220"/>
      <c r="Q12" s="141"/>
      <c r="R12" s="802"/>
      <c r="S12" s="174"/>
      <c r="T12" s="223"/>
      <c r="U12" s="1031"/>
      <c r="V12" s="143"/>
      <c r="W12" s="144"/>
      <c r="X12" s="144"/>
      <c r="Y12" s="149"/>
      <c r="Z12" s="150"/>
      <c r="AA12" s="267"/>
      <c r="AB12" s="268"/>
      <c r="AC12" s="271"/>
      <c r="AD12" s="271"/>
      <c r="AE12" s="272"/>
      <c r="AF12" s="282"/>
      <c r="AG12" s="268"/>
      <c r="AH12" s="271"/>
      <c r="AI12" s="271"/>
      <c r="AJ12" s="284"/>
      <c r="AK12" s="295"/>
      <c r="AL12" s="1020"/>
      <c r="AM12" s="151"/>
      <c r="AN12" s="1020"/>
      <c r="AO12" s="152"/>
      <c r="AP12" s="9"/>
      <c r="AQ12" s="205" t="str">
        <f t="shared" si="1"/>
        <v>直接入力</v>
      </c>
      <c r="AR12" s="205" t="str">
        <f t="shared" si="2"/>
        <v>直接入力</v>
      </c>
      <c r="AS12" s="205" t="str">
        <f t="shared" si="3"/>
        <v>直接入力</v>
      </c>
      <c r="AT12" s="205" t="str">
        <f>IF(ISERROR(VLOOKUP($E12,規格ﾌﾟﾙﾀﾞｳﾝ用,5,FALSE)=TRUE),"直接入力",VLOOKUP($E12,規格ﾌﾟﾙﾀﾞｳﾝ用,5,FALSE))</f>
        <v>直接入力</v>
      </c>
      <c r="AU12" s="713" t="str">
        <f t="shared" si="4"/>
        <v>_</v>
      </c>
      <c r="AV12" s="205" t="str">
        <f t="shared" si="5"/>
        <v>×</v>
      </c>
      <c r="AW12" s="713" t="str">
        <f t="shared" si="6"/>
        <v>__</v>
      </c>
      <c r="AX12" s="205" t="str">
        <f t="shared" si="7"/>
        <v>×</v>
      </c>
      <c r="AY12" s="205" t="str">
        <f t="shared" si="15"/>
        <v>直接入力②</v>
      </c>
      <c r="AZ12" s="205" t="str">
        <f t="shared" si="8"/>
        <v>ﾒｰｶ名</v>
      </c>
      <c r="BA12" s="205" t="str">
        <f t="shared" si="9"/>
        <v>無</v>
      </c>
      <c r="BB12" s="205" t="str">
        <f t="shared" si="16"/>
        <v>無</v>
      </c>
      <c r="BC12" s="976" t="str">
        <f t="shared" si="17"/>
        <v>_無_無_無</v>
      </c>
      <c r="BD12" s="976" t="str">
        <f t="shared" si="18"/>
        <v>_無_無_無_</v>
      </c>
    </row>
    <row r="13" spans="2:56" s="8" customFormat="1" ht="44.25" customHeight="1">
      <c r="B13" s="65">
        <v>4</v>
      </c>
      <c r="C13" s="590" t="str">
        <f t="shared" si="19"/>
        <v/>
      </c>
      <c r="D13" s="610">
        <v>4</v>
      </c>
      <c r="E13" s="140"/>
      <c r="F13" s="977" t="str">
        <f t="shared" si="10"/>
        <v/>
      </c>
      <c r="G13" s="978" t="str">
        <f t="shared" si="11"/>
        <v/>
      </c>
      <c r="H13" s="978" t="str">
        <f t="shared" si="12"/>
        <v/>
      </c>
      <c r="I13" s="979" t="str">
        <f t="shared" si="13"/>
        <v/>
      </c>
      <c r="J13" s="583"/>
      <c r="K13" s="614" t="str">
        <f t="shared" si="14"/>
        <v/>
      </c>
      <c r="L13" s="583"/>
      <c r="M13" s="614" t="str">
        <f t="shared" si="0"/>
        <v/>
      </c>
      <c r="N13" s="215"/>
      <c r="O13" s="216"/>
      <c r="P13" s="220"/>
      <c r="Q13" s="141"/>
      <c r="R13" s="802"/>
      <c r="S13" s="174"/>
      <c r="T13" s="223"/>
      <c r="U13" s="1031"/>
      <c r="V13" s="143"/>
      <c r="W13" s="144"/>
      <c r="X13" s="144"/>
      <c r="Y13" s="145"/>
      <c r="Z13" s="146"/>
      <c r="AA13" s="267"/>
      <c r="AB13" s="268"/>
      <c r="AC13" s="269"/>
      <c r="AD13" s="269"/>
      <c r="AE13" s="270"/>
      <c r="AF13" s="282"/>
      <c r="AG13" s="268"/>
      <c r="AH13" s="269"/>
      <c r="AI13" s="269"/>
      <c r="AJ13" s="283"/>
      <c r="AK13" s="294"/>
      <c r="AL13" s="1019"/>
      <c r="AM13" s="184"/>
      <c r="AN13" s="1019"/>
      <c r="AO13" s="148"/>
      <c r="AP13" s="9"/>
      <c r="AQ13" s="205" t="str">
        <f t="shared" si="1"/>
        <v>直接入力</v>
      </c>
      <c r="AR13" s="205" t="str">
        <f t="shared" si="2"/>
        <v>直接入力</v>
      </c>
      <c r="AS13" s="205" t="str">
        <f t="shared" si="3"/>
        <v>直接入力</v>
      </c>
      <c r="AT13" s="205" t="str">
        <f>IF(ISERROR(VLOOKUP($E13,規格ﾌﾟﾙﾀﾞｳﾝ用,5,FALSE)=TRUE),"直接入力",VLOOKUP($E13,規格ﾌﾟﾙﾀﾞｳﾝ用,5,FALSE))</f>
        <v>直接入力</v>
      </c>
      <c r="AU13" s="713" t="str">
        <f t="shared" si="4"/>
        <v>_</v>
      </c>
      <c r="AV13" s="205" t="str">
        <f t="shared" si="5"/>
        <v>×</v>
      </c>
      <c r="AW13" s="713" t="str">
        <f t="shared" si="6"/>
        <v>__</v>
      </c>
      <c r="AX13" s="205" t="str">
        <f t="shared" si="7"/>
        <v>×</v>
      </c>
      <c r="AY13" s="205" t="str">
        <f t="shared" si="15"/>
        <v>直接入力②</v>
      </c>
      <c r="AZ13" s="205" t="str">
        <f t="shared" si="8"/>
        <v>ﾒｰｶ名</v>
      </c>
      <c r="BA13" s="205" t="str">
        <f t="shared" si="9"/>
        <v>無</v>
      </c>
      <c r="BB13" s="205" t="str">
        <f t="shared" si="16"/>
        <v>無</v>
      </c>
      <c r="BC13" s="976" t="str">
        <f t="shared" si="17"/>
        <v>_無_無_無</v>
      </c>
      <c r="BD13" s="976" t="str">
        <f t="shared" si="18"/>
        <v>_無_無_無_</v>
      </c>
    </row>
    <row r="14" spans="2:56" s="8" customFormat="1" ht="44.25" customHeight="1">
      <c r="B14" s="65">
        <v>5</v>
      </c>
      <c r="C14" s="590" t="str">
        <f t="shared" si="19"/>
        <v/>
      </c>
      <c r="D14" s="610">
        <v>5</v>
      </c>
      <c r="E14" s="140"/>
      <c r="F14" s="977" t="str">
        <f t="shared" si="10"/>
        <v/>
      </c>
      <c r="G14" s="978" t="str">
        <f t="shared" si="11"/>
        <v/>
      </c>
      <c r="H14" s="978" t="str">
        <f t="shared" si="12"/>
        <v/>
      </c>
      <c r="I14" s="979" t="str">
        <f t="shared" si="13"/>
        <v/>
      </c>
      <c r="J14" s="583"/>
      <c r="K14" s="614" t="str">
        <f t="shared" si="14"/>
        <v/>
      </c>
      <c r="L14" s="583"/>
      <c r="M14" s="614" t="str">
        <f t="shared" si="0"/>
        <v/>
      </c>
      <c r="N14" s="215"/>
      <c r="O14" s="216"/>
      <c r="P14" s="220"/>
      <c r="Q14" s="141"/>
      <c r="R14" s="802"/>
      <c r="S14" s="174"/>
      <c r="T14" s="223"/>
      <c r="U14" s="1031"/>
      <c r="V14" s="143"/>
      <c r="W14" s="144"/>
      <c r="X14" s="144"/>
      <c r="Y14" s="145"/>
      <c r="Z14" s="146"/>
      <c r="AA14" s="267"/>
      <c r="AB14" s="268"/>
      <c r="AC14" s="269"/>
      <c r="AD14" s="269"/>
      <c r="AE14" s="270"/>
      <c r="AF14" s="282"/>
      <c r="AG14" s="268"/>
      <c r="AH14" s="269"/>
      <c r="AI14" s="269"/>
      <c r="AJ14" s="283"/>
      <c r="AK14" s="294"/>
      <c r="AL14" s="1019"/>
      <c r="AM14" s="184"/>
      <c r="AN14" s="1019"/>
      <c r="AO14" s="148"/>
      <c r="AP14" s="66"/>
      <c r="AQ14" s="205" t="str">
        <f t="shared" si="1"/>
        <v>直接入力</v>
      </c>
      <c r="AR14" s="205" t="str">
        <f t="shared" si="2"/>
        <v>直接入力</v>
      </c>
      <c r="AS14" s="205" t="str">
        <f t="shared" si="3"/>
        <v>直接入力</v>
      </c>
      <c r="AT14" s="205" t="str">
        <f t="shared" ref="AT14:AT44" si="20">IF(ISERROR(VLOOKUP($E14,規格ﾌﾟﾙﾀﾞｳﾝ用,5,FALSE)=TRUE),"直接入力②",VLOOKUP($E14,規格ﾌﾟﾙﾀﾞｳﾝ用,5,FALSE))</f>
        <v>直接入力②</v>
      </c>
      <c r="AU14" s="713" t="str">
        <f t="shared" si="4"/>
        <v>_</v>
      </c>
      <c r="AV14" s="205" t="str">
        <f t="shared" si="5"/>
        <v>×</v>
      </c>
      <c r="AW14" s="713" t="str">
        <f t="shared" si="6"/>
        <v>__</v>
      </c>
      <c r="AX14" s="205" t="str">
        <f t="shared" si="7"/>
        <v>×</v>
      </c>
      <c r="AY14" s="205" t="str">
        <f t="shared" si="15"/>
        <v>直接入力②</v>
      </c>
      <c r="AZ14" s="205" t="str">
        <f t="shared" si="8"/>
        <v>ﾒｰｶ名</v>
      </c>
      <c r="BA14" s="205" t="str">
        <f t="shared" si="9"/>
        <v>無</v>
      </c>
      <c r="BB14" s="205" t="str">
        <f t="shared" si="16"/>
        <v>無</v>
      </c>
      <c r="BC14" s="976" t="str">
        <f t="shared" si="17"/>
        <v>_無_無_無</v>
      </c>
      <c r="BD14" s="976" t="str">
        <f t="shared" si="18"/>
        <v>_無_無_無_</v>
      </c>
    </row>
    <row r="15" spans="2:56" s="8" customFormat="1" ht="44.25" customHeight="1">
      <c r="B15" s="63">
        <v>6</v>
      </c>
      <c r="C15" s="590" t="str">
        <f t="shared" si="19"/>
        <v/>
      </c>
      <c r="D15" s="610">
        <v>6</v>
      </c>
      <c r="E15" s="140"/>
      <c r="F15" s="977" t="str">
        <f t="shared" si="10"/>
        <v/>
      </c>
      <c r="G15" s="978" t="str">
        <f t="shared" si="11"/>
        <v/>
      </c>
      <c r="H15" s="978" t="str">
        <f t="shared" si="12"/>
        <v/>
      </c>
      <c r="I15" s="979" t="str">
        <f t="shared" si="13"/>
        <v/>
      </c>
      <c r="J15" s="583"/>
      <c r="K15" s="614" t="str">
        <f t="shared" si="14"/>
        <v/>
      </c>
      <c r="L15" s="583"/>
      <c r="M15" s="614" t="str">
        <f t="shared" si="0"/>
        <v/>
      </c>
      <c r="N15" s="215"/>
      <c r="O15" s="216"/>
      <c r="P15" s="220"/>
      <c r="Q15" s="141"/>
      <c r="R15" s="802"/>
      <c r="S15" s="174"/>
      <c r="T15" s="223"/>
      <c r="U15" s="1031"/>
      <c r="V15" s="143"/>
      <c r="W15" s="144"/>
      <c r="X15" s="144"/>
      <c r="Y15" s="153"/>
      <c r="Z15" s="154"/>
      <c r="AA15" s="267"/>
      <c r="AB15" s="268"/>
      <c r="AC15" s="273"/>
      <c r="AD15" s="273"/>
      <c r="AE15" s="274"/>
      <c r="AF15" s="282"/>
      <c r="AG15" s="268"/>
      <c r="AH15" s="273"/>
      <c r="AI15" s="273"/>
      <c r="AJ15" s="285"/>
      <c r="AK15" s="296"/>
      <c r="AL15" s="1021"/>
      <c r="AM15" s="291"/>
      <c r="AN15" s="1021"/>
      <c r="AO15" s="155"/>
      <c r="AP15" s="66"/>
      <c r="AQ15" s="205" t="str">
        <f t="shared" si="1"/>
        <v>直接入力</v>
      </c>
      <c r="AR15" s="205" t="str">
        <f t="shared" si="2"/>
        <v>直接入力</v>
      </c>
      <c r="AS15" s="205" t="str">
        <f t="shared" si="3"/>
        <v>直接入力</v>
      </c>
      <c r="AT15" s="205" t="str">
        <f t="shared" si="20"/>
        <v>直接入力②</v>
      </c>
      <c r="AU15" s="713" t="str">
        <f t="shared" si="4"/>
        <v>_</v>
      </c>
      <c r="AV15" s="205" t="str">
        <f t="shared" si="5"/>
        <v>×</v>
      </c>
      <c r="AW15" s="713" t="str">
        <f t="shared" si="6"/>
        <v>__</v>
      </c>
      <c r="AX15" s="205" t="str">
        <f t="shared" si="7"/>
        <v>×</v>
      </c>
      <c r="AY15" s="205" t="str">
        <f t="shared" si="15"/>
        <v>直接入力②</v>
      </c>
      <c r="AZ15" s="205" t="str">
        <f t="shared" si="8"/>
        <v>ﾒｰｶ名</v>
      </c>
      <c r="BA15" s="205" t="str">
        <f t="shared" si="9"/>
        <v>無</v>
      </c>
      <c r="BB15" s="205" t="str">
        <f t="shared" si="16"/>
        <v>無</v>
      </c>
      <c r="BC15" s="976" t="str">
        <f t="shared" si="17"/>
        <v>_無_無_無</v>
      </c>
      <c r="BD15" s="976" t="str">
        <f t="shared" si="18"/>
        <v>_無_無_無_</v>
      </c>
    </row>
    <row r="16" spans="2:56" s="8" customFormat="1" ht="44.25" customHeight="1">
      <c r="B16" s="63">
        <v>7</v>
      </c>
      <c r="C16" s="590" t="str">
        <f t="shared" si="19"/>
        <v/>
      </c>
      <c r="D16" s="610">
        <v>7</v>
      </c>
      <c r="E16" s="140"/>
      <c r="F16" s="977" t="str">
        <f t="shared" si="10"/>
        <v/>
      </c>
      <c r="G16" s="978" t="str">
        <f t="shared" si="11"/>
        <v/>
      </c>
      <c r="H16" s="978" t="str">
        <f t="shared" si="12"/>
        <v/>
      </c>
      <c r="I16" s="979" t="str">
        <f t="shared" si="13"/>
        <v/>
      </c>
      <c r="J16" s="583"/>
      <c r="K16" s="614" t="str">
        <f t="shared" si="14"/>
        <v/>
      </c>
      <c r="L16" s="583"/>
      <c r="M16" s="614" t="str">
        <f t="shared" si="0"/>
        <v/>
      </c>
      <c r="N16" s="215"/>
      <c r="O16" s="216"/>
      <c r="P16" s="220"/>
      <c r="Q16" s="141"/>
      <c r="R16" s="802"/>
      <c r="S16" s="174"/>
      <c r="T16" s="223"/>
      <c r="U16" s="1031"/>
      <c r="V16" s="143"/>
      <c r="W16" s="144"/>
      <c r="X16" s="144"/>
      <c r="Y16" s="153"/>
      <c r="Z16" s="154"/>
      <c r="AA16" s="267"/>
      <c r="AB16" s="268"/>
      <c r="AC16" s="273"/>
      <c r="AD16" s="273"/>
      <c r="AE16" s="274"/>
      <c r="AF16" s="282"/>
      <c r="AG16" s="268"/>
      <c r="AH16" s="273"/>
      <c r="AI16" s="273"/>
      <c r="AJ16" s="285"/>
      <c r="AK16" s="296"/>
      <c r="AL16" s="1021"/>
      <c r="AM16" s="291"/>
      <c r="AN16" s="1021"/>
      <c r="AO16" s="155"/>
      <c r="AP16" s="66"/>
      <c r="AQ16" s="205" t="str">
        <f t="shared" si="1"/>
        <v>直接入力</v>
      </c>
      <c r="AR16" s="205" t="str">
        <f t="shared" si="2"/>
        <v>直接入力</v>
      </c>
      <c r="AS16" s="205" t="str">
        <f>IF(ISERROR(VLOOKUP($E16,規格ﾌﾟﾙﾀﾞｳﾝ用,4,FALSE)=TRUE),"直接入力",VLOOKUP($E16,規格ﾌﾟﾙﾀﾞｳﾝ用,4,FALSE))</f>
        <v>直接入力</v>
      </c>
      <c r="AT16" s="205" t="str">
        <f t="shared" si="20"/>
        <v>直接入力②</v>
      </c>
      <c r="AU16" s="713" t="str">
        <f t="shared" si="4"/>
        <v>_</v>
      </c>
      <c r="AV16" s="205" t="str">
        <f t="shared" si="5"/>
        <v>×</v>
      </c>
      <c r="AW16" s="713" t="str">
        <f t="shared" si="6"/>
        <v>__</v>
      </c>
      <c r="AX16" s="205" t="str">
        <f t="shared" si="7"/>
        <v>×</v>
      </c>
      <c r="AY16" s="205" t="str">
        <f t="shared" si="15"/>
        <v>直接入力②</v>
      </c>
      <c r="AZ16" s="205" t="str">
        <f t="shared" si="8"/>
        <v>ﾒｰｶ名</v>
      </c>
      <c r="BA16" s="205" t="str">
        <f t="shared" si="9"/>
        <v>無</v>
      </c>
      <c r="BB16" s="205" t="str">
        <f t="shared" si="16"/>
        <v>無</v>
      </c>
      <c r="BC16" s="976" t="str">
        <f t="shared" si="17"/>
        <v>_無_無_無</v>
      </c>
      <c r="BD16" s="976" t="str">
        <f t="shared" si="18"/>
        <v>_無_無_無_</v>
      </c>
    </row>
    <row r="17" spans="2:57" s="8" customFormat="1" ht="44.25" customHeight="1">
      <c r="B17" s="63">
        <v>8</v>
      </c>
      <c r="C17" s="590" t="str">
        <f t="shared" si="19"/>
        <v/>
      </c>
      <c r="D17" s="610">
        <v>8</v>
      </c>
      <c r="E17" s="140"/>
      <c r="F17" s="977" t="str">
        <f t="shared" si="10"/>
        <v/>
      </c>
      <c r="G17" s="978" t="str">
        <f t="shared" si="11"/>
        <v/>
      </c>
      <c r="H17" s="978" t="str">
        <f t="shared" si="12"/>
        <v/>
      </c>
      <c r="I17" s="979" t="str">
        <f t="shared" si="13"/>
        <v/>
      </c>
      <c r="J17" s="583"/>
      <c r="K17" s="614" t="str">
        <f t="shared" si="14"/>
        <v/>
      </c>
      <c r="L17" s="583"/>
      <c r="M17" s="614" t="str">
        <f t="shared" si="0"/>
        <v/>
      </c>
      <c r="N17" s="215"/>
      <c r="O17" s="216"/>
      <c r="P17" s="220"/>
      <c r="Q17" s="141"/>
      <c r="R17" s="802"/>
      <c r="S17" s="174"/>
      <c r="T17" s="223"/>
      <c r="U17" s="1031"/>
      <c r="V17" s="143"/>
      <c r="W17" s="144"/>
      <c r="X17" s="144"/>
      <c r="Y17" s="153"/>
      <c r="Z17" s="154"/>
      <c r="AA17" s="267"/>
      <c r="AB17" s="268"/>
      <c r="AC17" s="273"/>
      <c r="AD17" s="273"/>
      <c r="AE17" s="274"/>
      <c r="AF17" s="282"/>
      <c r="AG17" s="268"/>
      <c r="AH17" s="273"/>
      <c r="AI17" s="273"/>
      <c r="AJ17" s="285"/>
      <c r="AK17" s="296"/>
      <c r="AL17" s="1021"/>
      <c r="AM17" s="291"/>
      <c r="AN17" s="1021"/>
      <c r="AO17" s="155"/>
      <c r="AP17" s="66"/>
      <c r="AQ17" s="205" t="str">
        <f t="shared" si="1"/>
        <v>直接入力</v>
      </c>
      <c r="AR17" s="205" t="str">
        <f t="shared" si="2"/>
        <v>直接入力</v>
      </c>
      <c r="AS17" s="205" t="str">
        <f t="shared" si="3"/>
        <v>直接入力</v>
      </c>
      <c r="AT17" s="205" t="str">
        <f t="shared" si="20"/>
        <v>直接入力②</v>
      </c>
      <c r="AU17" s="713" t="str">
        <f t="shared" si="4"/>
        <v>_</v>
      </c>
      <c r="AV17" s="205" t="str">
        <f t="shared" si="5"/>
        <v>×</v>
      </c>
      <c r="AW17" s="713" t="str">
        <f t="shared" si="6"/>
        <v>__</v>
      </c>
      <c r="AX17" s="205" t="str">
        <f t="shared" si="7"/>
        <v>×</v>
      </c>
      <c r="AY17" s="205" t="str">
        <f t="shared" si="15"/>
        <v>直接入力②</v>
      </c>
      <c r="AZ17" s="205" t="str">
        <f t="shared" si="8"/>
        <v>ﾒｰｶ名</v>
      </c>
      <c r="BA17" s="205" t="str">
        <f t="shared" si="9"/>
        <v>無</v>
      </c>
      <c r="BB17" s="205" t="str">
        <f t="shared" si="16"/>
        <v>無</v>
      </c>
      <c r="BC17" s="976" t="str">
        <f t="shared" si="17"/>
        <v>_無_無_無</v>
      </c>
      <c r="BD17" s="976" t="str">
        <f t="shared" si="18"/>
        <v>_無_無_無_</v>
      </c>
    </row>
    <row r="18" spans="2:57" s="8" customFormat="1" ht="44.25" customHeight="1">
      <c r="B18" s="63">
        <v>9</v>
      </c>
      <c r="C18" s="590" t="str">
        <f t="shared" si="19"/>
        <v/>
      </c>
      <c r="D18" s="610">
        <v>9</v>
      </c>
      <c r="E18" s="140"/>
      <c r="F18" s="977" t="str">
        <f t="shared" si="10"/>
        <v/>
      </c>
      <c r="G18" s="978" t="str">
        <f t="shared" si="11"/>
        <v/>
      </c>
      <c r="H18" s="978" t="str">
        <f t="shared" si="12"/>
        <v/>
      </c>
      <c r="I18" s="979" t="str">
        <f t="shared" si="13"/>
        <v/>
      </c>
      <c r="J18" s="583"/>
      <c r="K18" s="614" t="str">
        <f t="shared" si="14"/>
        <v/>
      </c>
      <c r="L18" s="583"/>
      <c r="M18" s="614" t="str">
        <f t="shared" si="0"/>
        <v/>
      </c>
      <c r="N18" s="215"/>
      <c r="O18" s="216"/>
      <c r="P18" s="220"/>
      <c r="Q18" s="141"/>
      <c r="R18" s="802"/>
      <c r="S18" s="174"/>
      <c r="T18" s="223"/>
      <c r="U18" s="1031"/>
      <c r="V18" s="143"/>
      <c r="W18" s="144"/>
      <c r="X18" s="144"/>
      <c r="Y18" s="153"/>
      <c r="Z18" s="154"/>
      <c r="AA18" s="267"/>
      <c r="AB18" s="268"/>
      <c r="AC18" s="273"/>
      <c r="AD18" s="273"/>
      <c r="AE18" s="274"/>
      <c r="AF18" s="282"/>
      <c r="AG18" s="268"/>
      <c r="AH18" s="273"/>
      <c r="AI18" s="273"/>
      <c r="AJ18" s="285"/>
      <c r="AK18" s="296"/>
      <c r="AL18" s="1021"/>
      <c r="AM18" s="291"/>
      <c r="AN18" s="1021"/>
      <c r="AO18" s="155"/>
      <c r="AP18" s="66"/>
      <c r="AQ18" s="205" t="str">
        <f t="shared" si="1"/>
        <v>直接入力</v>
      </c>
      <c r="AR18" s="205" t="str">
        <f t="shared" si="2"/>
        <v>直接入力</v>
      </c>
      <c r="AS18" s="205" t="str">
        <f t="shared" si="3"/>
        <v>直接入力</v>
      </c>
      <c r="AT18" s="205" t="str">
        <f t="shared" si="20"/>
        <v>直接入力②</v>
      </c>
      <c r="AU18" s="713" t="str">
        <f t="shared" si="4"/>
        <v>_</v>
      </c>
      <c r="AV18" s="205" t="str">
        <f t="shared" si="5"/>
        <v>×</v>
      </c>
      <c r="AW18" s="713" t="str">
        <f t="shared" si="6"/>
        <v>__</v>
      </c>
      <c r="AX18" s="205" t="str">
        <f t="shared" si="7"/>
        <v>×</v>
      </c>
      <c r="AY18" s="205" t="str">
        <f t="shared" si="15"/>
        <v>直接入力②</v>
      </c>
      <c r="AZ18" s="205" t="str">
        <f t="shared" si="8"/>
        <v>ﾒｰｶ名</v>
      </c>
      <c r="BA18" s="205" t="str">
        <f t="shared" si="9"/>
        <v>無</v>
      </c>
      <c r="BB18" s="205" t="str">
        <f t="shared" si="16"/>
        <v>無</v>
      </c>
      <c r="BC18" s="976" t="str">
        <f t="shared" si="17"/>
        <v>_無_無_無</v>
      </c>
      <c r="BD18" s="976" t="str">
        <f t="shared" si="18"/>
        <v>_無_無_無_</v>
      </c>
    </row>
    <row r="19" spans="2:57" s="68" customFormat="1" ht="44.25" customHeight="1">
      <c r="B19" s="63">
        <v>10</v>
      </c>
      <c r="C19" s="590" t="str">
        <f t="shared" si="19"/>
        <v/>
      </c>
      <c r="D19" s="610">
        <v>10</v>
      </c>
      <c r="E19" s="140"/>
      <c r="F19" s="977" t="str">
        <f t="shared" si="10"/>
        <v/>
      </c>
      <c r="G19" s="978" t="str">
        <f t="shared" si="11"/>
        <v/>
      </c>
      <c r="H19" s="978" t="str">
        <f t="shared" si="12"/>
        <v/>
      </c>
      <c r="I19" s="979" t="str">
        <f t="shared" si="13"/>
        <v/>
      </c>
      <c r="J19" s="583"/>
      <c r="K19" s="614" t="str">
        <f t="shared" si="14"/>
        <v/>
      </c>
      <c r="L19" s="583"/>
      <c r="M19" s="614" t="str">
        <f t="shared" si="0"/>
        <v/>
      </c>
      <c r="N19" s="215"/>
      <c r="O19" s="216"/>
      <c r="P19" s="220"/>
      <c r="Q19" s="141"/>
      <c r="R19" s="802"/>
      <c r="S19" s="174"/>
      <c r="T19" s="223"/>
      <c r="U19" s="1031"/>
      <c r="V19" s="143"/>
      <c r="W19" s="144"/>
      <c r="X19" s="144"/>
      <c r="Y19" s="153"/>
      <c r="Z19" s="154"/>
      <c r="AA19" s="267"/>
      <c r="AB19" s="268"/>
      <c r="AC19" s="273"/>
      <c r="AD19" s="273"/>
      <c r="AE19" s="274"/>
      <c r="AF19" s="282"/>
      <c r="AG19" s="268"/>
      <c r="AH19" s="273"/>
      <c r="AI19" s="273"/>
      <c r="AJ19" s="285"/>
      <c r="AK19" s="296"/>
      <c r="AL19" s="1021"/>
      <c r="AM19" s="291"/>
      <c r="AN19" s="1021"/>
      <c r="AO19" s="155"/>
      <c r="AP19" s="67"/>
      <c r="AQ19" s="205" t="str">
        <f t="shared" si="1"/>
        <v>直接入力</v>
      </c>
      <c r="AR19" s="205" t="str">
        <f t="shared" si="2"/>
        <v>直接入力</v>
      </c>
      <c r="AS19" s="205" t="str">
        <f t="shared" si="3"/>
        <v>直接入力</v>
      </c>
      <c r="AT19" s="205" t="str">
        <f t="shared" si="20"/>
        <v>直接入力②</v>
      </c>
      <c r="AU19" s="713" t="str">
        <f t="shared" si="4"/>
        <v>_</v>
      </c>
      <c r="AV19" s="205" t="str">
        <f t="shared" si="5"/>
        <v>×</v>
      </c>
      <c r="AW19" s="713" t="str">
        <f t="shared" si="6"/>
        <v>__</v>
      </c>
      <c r="AX19" s="205" t="str">
        <f t="shared" si="7"/>
        <v>×</v>
      </c>
      <c r="AY19" s="205" t="str">
        <f t="shared" si="15"/>
        <v>直接入力②</v>
      </c>
      <c r="AZ19" s="205" t="str">
        <f t="shared" si="8"/>
        <v>ﾒｰｶ名</v>
      </c>
      <c r="BA19" s="205" t="str">
        <f t="shared" si="9"/>
        <v>無</v>
      </c>
      <c r="BB19" s="205" t="str">
        <f t="shared" si="16"/>
        <v>無</v>
      </c>
      <c r="BC19" s="976" t="str">
        <f t="shared" si="17"/>
        <v>_無_無_無</v>
      </c>
      <c r="BD19" s="976" t="str">
        <f t="shared" si="18"/>
        <v>_無_無_無_</v>
      </c>
      <c r="BE19" s="8"/>
    </row>
    <row r="20" spans="2:57" s="68" customFormat="1" ht="44.25" customHeight="1">
      <c r="B20" s="63">
        <v>11</v>
      </c>
      <c r="C20" s="590" t="str">
        <f t="shared" si="19"/>
        <v/>
      </c>
      <c r="D20" s="610">
        <v>11</v>
      </c>
      <c r="E20" s="140"/>
      <c r="F20" s="977" t="str">
        <f t="shared" si="10"/>
        <v/>
      </c>
      <c r="G20" s="978" t="str">
        <f t="shared" si="11"/>
        <v/>
      </c>
      <c r="H20" s="978" t="str">
        <f t="shared" si="12"/>
        <v/>
      </c>
      <c r="I20" s="979" t="str">
        <f t="shared" si="13"/>
        <v/>
      </c>
      <c r="J20" s="583"/>
      <c r="K20" s="614" t="str">
        <f t="shared" si="14"/>
        <v/>
      </c>
      <c r="L20" s="583"/>
      <c r="M20" s="614" t="str">
        <f t="shared" si="0"/>
        <v/>
      </c>
      <c r="N20" s="215"/>
      <c r="O20" s="216"/>
      <c r="P20" s="220"/>
      <c r="Q20" s="141"/>
      <c r="R20" s="802"/>
      <c r="S20" s="174"/>
      <c r="T20" s="223"/>
      <c r="U20" s="1031"/>
      <c r="V20" s="143"/>
      <c r="W20" s="144"/>
      <c r="X20" s="144"/>
      <c r="Y20" s="153"/>
      <c r="Z20" s="154"/>
      <c r="AA20" s="267"/>
      <c r="AB20" s="268"/>
      <c r="AC20" s="273"/>
      <c r="AD20" s="273"/>
      <c r="AE20" s="274"/>
      <c r="AF20" s="282"/>
      <c r="AG20" s="268"/>
      <c r="AH20" s="273"/>
      <c r="AI20" s="273"/>
      <c r="AJ20" s="285"/>
      <c r="AK20" s="296"/>
      <c r="AL20" s="1021"/>
      <c r="AM20" s="291"/>
      <c r="AN20" s="1021"/>
      <c r="AO20" s="155"/>
      <c r="AP20" s="67"/>
      <c r="AQ20" s="205" t="str">
        <f t="shared" si="1"/>
        <v>直接入力</v>
      </c>
      <c r="AR20" s="205" t="str">
        <f t="shared" si="2"/>
        <v>直接入力</v>
      </c>
      <c r="AS20" s="205" t="str">
        <f t="shared" si="3"/>
        <v>直接入力</v>
      </c>
      <c r="AT20" s="205" t="str">
        <f t="shared" si="20"/>
        <v>直接入力②</v>
      </c>
      <c r="AU20" s="713" t="str">
        <f t="shared" si="4"/>
        <v>_</v>
      </c>
      <c r="AV20" s="205" t="str">
        <f t="shared" si="5"/>
        <v>×</v>
      </c>
      <c r="AW20" s="713" t="str">
        <f t="shared" si="6"/>
        <v>__</v>
      </c>
      <c r="AX20" s="205" t="str">
        <f t="shared" si="7"/>
        <v>×</v>
      </c>
      <c r="AY20" s="205" t="str">
        <f t="shared" si="15"/>
        <v>直接入力②</v>
      </c>
      <c r="AZ20" s="205" t="str">
        <f t="shared" si="8"/>
        <v>ﾒｰｶ名</v>
      </c>
      <c r="BA20" s="205" t="str">
        <f t="shared" si="9"/>
        <v>無</v>
      </c>
      <c r="BB20" s="205" t="str">
        <f t="shared" si="16"/>
        <v>無</v>
      </c>
      <c r="BC20" s="976" t="str">
        <f t="shared" si="17"/>
        <v>_無_無_無</v>
      </c>
      <c r="BD20" s="976" t="str">
        <f t="shared" si="18"/>
        <v>_無_無_無_</v>
      </c>
      <c r="BE20" s="8"/>
    </row>
    <row r="21" spans="2:57" s="68" customFormat="1" ht="44.25" customHeight="1">
      <c r="B21" s="63">
        <v>12</v>
      </c>
      <c r="C21" s="590" t="str">
        <f t="shared" si="19"/>
        <v/>
      </c>
      <c r="D21" s="610">
        <v>12</v>
      </c>
      <c r="E21" s="140"/>
      <c r="F21" s="977" t="str">
        <f t="shared" si="10"/>
        <v/>
      </c>
      <c r="G21" s="978" t="str">
        <f t="shared" si="11"/>
        <v/>
      </c>
      <c r="H21" s="978" t="str">
        <f t="shared" si="12"/>
        <v/>
      </c>
      <c r="I21" s="979" t="str">
        <f t="shared" si="13"/>
        <v/>
      </c>
      <c r="J21" s="583"/>
      <c r="K21" s="614" t="str">
        <f t="shared" si="14"/>
        <v/>
      </c>
      <c r="L21" s="583"/>
      <c r="M21" s="614" t="str">
        <f t="shared" si="0"/>
        <v/>
      </c>
      <c r="N21" s="215"/>
      <c r="O21" s="216"/>
      <c r="P21" s="220"/>
      <c r="Q21" s="141"/>
      <c r="R21" s="802"/>
      <c r="S21" s="174"/>
      <c r="T21" s="223"/>
      <c r="U21" s="1031"/>
      <c r="V21" s="143"/>
      <c r="W21" s="144"/>
      <c r="X21" s="144"/>
      <c r="Y21" s="153"/>
      <c r="Z21" s="154"/>
      <c r="AA21" s="267"/>
      <c r="AB21" s="268"/>
      <c r="AC21" s="273"/>
      <c r="AD21" s="273"/>
      <c r="AE21" s="274"/>
      <c r="AF21" s="282"/>
      <c r="AG21" s="268"/>
      <c r="AH21" s="273"/>
      <c r="AI21" s="273"/>
      <c r="AJ21" s="285"/>
      <c r="AK21" s="296"/>
      <c r="AL21" s="1021"/>
      <c r="AM21" s="291"/>
      <c r="AN21" s="1021"/>
      <c r="AO21" s="155"/>
      <c r="AP21" s="67"/>
      <c r="AQ21" s="205" t="str">
        <f t="shared" si="1"/>
        <v>直接入力</v>
      </c>
      <c r="AR21" s="205" t="str">
        <f t="shared" si="2"/>
        <v>直接入力</v>
      </c>
      <c r="AS21" s="205" t="str">
        <f t="shared" si="3"/>
        <v>直接入力</v>
      </c>
      <c r="AT21" s="205" t="str">
        <f t="shared" si="20"/>
        <v>直接入力②</v>
      </c>
      <c r="AU21" s="713" t="str">
        <f t="shared" si="4"/>
        <v>_</v>
      </c>
      <c r="AV21" s="205" t="str">
        <f t="shared" si="5"/>
        <v>×</v>
      </c>
      <c r="AW21" s="713" t="str">
        <f t="shared" si="6"/>
        <v>__</v>
      </c>
      <c r="AX21" s="205" t="str">
        <f t="shared" si="7"/>
        <v>×</v>
      </c>
      <c r="AY21" s="205" t="str">
        <f t="shared" si="15"/>
        <v>直接入力②</v>
      </c>
      <c r="AZ21" s="205" t="str">
        <f t="shared" si="8"/>
        <v>ﾒｰｶ名</v>
      </c>
      <c r="BA21" s="205" t="str">
        <f t="shared" si="9"/>
        <v>無</v>
      </c>
      <c r="BB21" s="205" t="str">
        <f t="shared" si="16"/>
        <v>無</v>
      </c>
      <c r="BC21" s="976" t="str">
        <f t="shared" si="17"/>
        <v>_無_無_無</v>
      </c>
      <c r="BD21" s="976" t="str">
        <f t="shared" si="18"/>
        <v>_無_無_無_</v>
      </c>
      <c r="BE21" s="8"/>
    </row>
    <row r="22" spans="2:57" s="68" customFormat="1" ht="44.25" customHeight="1">
      <c r="B22" s="63">
        <v>13</v>
      </c>
      <c r="C22" s="590" t="str">
        <f t="shared" si="19"/>
        <v/>
      </c>
      <c r="D22" s="610">
        <v>13</v>
      </c>
      <c r="E22" s="140"/>
      <c r="F22" s="977" t="str">
        <f t="shared" si="10"/>
        <v/>
      </c>
      <c r="G22" s="978" t="str">
        <f t="shared" si="11"/>
        <v/>
      </c>
      <c r="H22" s="978" t="str">
        <f t="shared" si="12"/>
        <v/>
      </c>
      <c r="I22" s="979" t="str">
        <f t="shared" si="13"/>
        <v/>
      </c>
      <c r="J22" s="583"/>
      <c r="K22" s="614" t="str">
        <f t="shared" si="14"/>
        <v/>
      </c>
      <c r="L22" s="583"/>
      <c r="M22" s="614" t="str">
        <f t="shared" si="0"/>
        <v/>
      </c>
      <c r="N22" s="215"/>
      <c r="O22" s="216"/>
      <c r="P22" s="220"/>
      <c r="Q22" s="141"/>
      <c r="R22" s="802"/>
      <c r="S22" s="174"/>
      <c r="T22" s="223"/>
      <c r="U22" s="1031"/>
      <c r="V22" s="143"/>
      <c r="W22" s="144"/>
      <c r="X22" s="144"/>
      <c r="Y22" s="153"/>
      <c r="Z22" s="154"/>
      <c r="AA22" s="267"/>
      <c r="AB22" s="268"/>
      <c r="AC22" s="273"/>
      <c r="AD22" s="273"/>
      <c r="AE22" s="274"/>
      <c r="AF22" s="282"/>
      <c r="AG22" s="268"/>
      <c r="AH22" s="273"/>
      <c r="AI22" s="273"/>
      <c r="AJ22" s="285"/>
      <c r="AK22" s="296"/>
      <c r="AL22" s="1021"/>
      <c r="AM22" s="291"/>
      <c r="AN22" s="1021"/>
      <c r="AO22" s="155"/>
      <c r="AP22" s="67"/>
      <c r="AQ22" s="205" t="str">
        <f t="shared" si="1"/>
        <v>直接入力</v>
      </c>
      <c r="AR22" s="205" t="str">
        <f t="shared" si="2"/>
        <v>直接入力</v>
      </c>
      <c r="AS22" s="205" t="str">
        <f t="shared" si="3"/>
        <v>直接入力</v>
      </c>
      <c r="AT22" s="205" t="str">
        <f t="shared" si="20"/>
        <v>直接入力②</v>
      </c>
      <c r="AU22" s="713" t="str">
        <f t="shared" si="4"/>
        <v>_</v>
      </c>
      <c r="AV22" s="205" t="str">
        <f t="shared" si="5"/>
        <v>×</v>
      </c>
      <c r="AW22" s="713" t="str">
        <f t="shared" si="6"/>
        <v>__</v>
      </c>
      <c r="AX22" s="205" t="str">
        <f t="shared" si="7"/>
        <v>×</v>
      </c>
      <c r="AY22" s="205" t="str">
        <f t="shared" si="15"/>
        <v>直接入力②</v>
      </c>
      <c r="AZ22" s="205" t="str">
        <f t="shared" si="8"/>
        <v>ﾒｰｶ名</v>
      </c>
      <c r="BA22" s="205" t="str">
        <f t="shared" si="9"/>
        <v>無</v>
      </c>
      <c r="BB22" s="205" t="str">
        <f t="shared" si="16"/>
        <v>無</v>
      </c>
      <c r="BC22" s="976" t="str">
        <f t="shared" si="17"/>
        <v>_無_無_無</v>
      </c>
      <c r="BD22" s="976" t="str">
        <f t="shared" si="18"/>
        <v>_無_無_無_</v>
      </c>
      <c r="BE22" s="8"/>
    </row>
    <row r="23" spans="2:57" s="68" customFormat="1" ht="44.25" customHeight="1">
      <c r="B23" s="63">
        <v>14</v>
      </c>
      <c r="C23" s="590" t="str">
        <f t="shared" si="19"/>
        <v/>
      </c>
      <c r="D23" s="610">
        <v>14</v>
      </c>
      <c r="E23" s="140"/>
      <c r="F23" s="977" t="str">
        <f t="shared" si="10"/>
        <v/>
      </c>
      <c r="G23" s="978" t="str">
        <f t="shared" si="11"/>
        <v/>
      </c>
      <c r="H23" s="978" t="str">
        <f t="shared" si="12"/>
        <v/>
      </c>
      <c r="I23" s="979" t="str">
        <f t="shared" si="13"/>
        <v/>
      </c>
      <c r="J23" s="583"/>
      <c r="K23" s="614" t="str">
        <f t="shared" si="14"/>
        <v/>
      </c>
      <c r="L23" s="583"/>
      <c r="M23" s="614" t="str">
        <f t="shared" si="0"/>
        <v/>
      </c>
      <c r="N23" s="215"/>
      <c r="O23" s="216"/>
      <c r="P23" s="220"/>
      <c r="Q23" s="141"/>
      <c r="R23" s="802"/>
      <c r="S23" s="174"/>
      <c r="T23" s="223"/>
      <c r="U23" s="1031"/>
      <c r="V23" s="143"/>
      <c r="W23" s="144"/>
      <c r="X23" s="144"/>
      <c r="Y23" s="153"/>
      <c r="Z23" s="154"/>
      <c r="AA23" s="267"/>
      <c r="AB23" s="268"/>
      <c r="AC23" s="273"/>
      <c r="AD23" s="273"/>
      <c r="AE23" s="274"/>
      <c r="AF23" s="282"/>
      <c r="AG23" s="268"/>
      <c r="AH23" s="273"/>
      <c r="AI23" s="273"/>
      <c r="AJ23" s="285"/>
      <c r="AK23" s="296"/>
      <c r="AL23" s="1021"/>
      <c r="AM23" s="291"/>
      <c r="AN23" s="1021"/>
      <c r="AO23" s="155"/>
      <c r="AP23" s="67"/>
      <c r="AQ23" s="205" t="str">
        <f t="shared" si="1"/>
        <v>直接入力</v>
      </c>
      <c r="AR23" s="205" t="str">
        <f t="shared" si="2"/>
        <v>直接入力</v>
      </c>
      <c r="AS23" s="205" t="str">
        <f t="shared" si="3"/>
        <v>直接入力</v>
      </c>
      <c r="AT23" s="205" t="str">
        <f t="shared" si="20"/>
        <v>直接入力②</v>
      </c>
      <c r="AU23" s="713" t="str">
        <f t="shared" si="4"/>
        <v>_</v>
      </c>
      <c r="AV23" s="205" t="str">
        <f t="shared" si="5"/>
        <v>×</v>
      </c>
      <c r="AW23" s="713" t="str">
        <f t="shared" si="6"/>
        <v>__</v>
      </c>
      <c r="AX23" s="205" t="str">
        <f t="shared" si="7"/>
        <v>×</v>
      </c>
      <c r="AY23" s="205" t="str">
        <f t="shared" si="15"/>
        <v>直接入力②</v>
      </c>
      <c r="AZ23" s="205" t="str">
        <f t="shared" si="8"/>
        <v>ﾒｰｶ名</v>
      </c>
      <c r="BA23" s="205" t="str">
        <f t="shared" si="9"/>
        <v>無</v>
      </c>
      <c r="BB23" s="205" t="str">
        <f t="shared" si="16"/>
        <v>無</v>
      </c>
      <c r="BC23" s="976" t="str">
        <f t="shared" si="17"/>
        <v>_無_無_無</v>
      </c>
      <c r="BD23" s="976" t="str">
        <f t="shared" si="18"/>
        <v>_無_無_無_</v>
      </c>
      <c r="BE23" s="8"/>
    </row>
    <row r="24" spans="2:57" s="68" customFormat="1" ht="44.25" customHeight="1">
      <c r="B24" s="63">
        <v>15</v>
      </c>
      <c r="C24" s="590" t="str">
        <f t="shared" si="19"/>
        <v/>
      </c>
      <c r="D24" s="610">
        <v>15</v>
      </c>
      <c r="E24" s="140"/>
      <c r="F24" s="977" t="str">
        <f t="shared" si="10"/>
        <v/>
      </c>
      <c r="G24" s="978" t="str">
        <f t="shared" si="11"/>
        <v/>
      </c>
      <c r="H24" s="978" t="str">
        <f t="shared" si="12"/>
        <v/>
      </c>
      <c r="I24" s="979" t="str">
        <f t="shared" si="13"/>
        <v/>
      </c>
      <c r="J24" s="583"/>
      <c r="K24" s="614" t="str">
        <f t="shared" si="14"/>
        <v/>
      </c>
      <c r="L24" s="583"/>
      <c r="M24" s="614" t="str">
        <f t="shared" si="0"/>
        <v/>
      </c>
      <c r="N24" s="215"/>
      <c r="O24" s="216"/>
      <c r="P24" s="220"/>
      <c r="Q24" s="141"/>
      <c r="R24" s="802"/>
      <c r="S24" s="174"/>
      <c r="T24" s="223"/>
      <c r="U24" s="1031"/>
      <c r="V24" s="143"/>
      <c r="W24" s="144"/>
      <c r="X24" s="144"/>
      <c r="Y24" s="153"/>
      <c r="Z24" s="154"/>
      <c r="AA24" s="267"/>
      <c r="AB24" s="268"/>
      <c r="AC24" s="273"/>
      <c r="AD24" s="273"/>
      <c r="AE24" s="274"/>
      <c r="AF24" s="282"/>
      <c r="AG24" s="268"/>
      <c r="AH24" s="273"/>
      <c r="AI24" s="273"/>
      <c r="AJ24" s="285"/>
      <c r="AK24" s="296"/>
      <c r="AL24" s="1021"/>
      <c r="AM24" s="291"/>
      <c r="AN24" s="1021"/>
      <c r="AO24" s="155"/>
      <c r="AP24" s="67"/>
      <c r="AQ24" s="205" t="str">
        <f t="shared" si="1"/>
        <v>直接入力</v>
      </c>
      <c r="AR24" s="205" t="str">
        <f t="shared" si="2"/>
        <v>直接入力</v>
      </c>
      <c r="AS24" s="205" t="str">
        <f t="shared" si="3"/>
        <v>直接入力</v>
      </c>
      <c r="AT24" s="205" t="str">
        <f t="shared" si="20"/>
        <v>直接入力②</v>
      </c>
      <c r="AU24" s="713" t="str">
        <f t="shared" si="4"/>
        <v>_</v>
      </c>
      <c r="AV24" s="205" t="str">
        <f t="shared" si="5"/>
        <v>×</v>
      </c>
      <c r="AW24" s="713" t="str">
        <f t="shared" si="6"/>
        <v>__</v>
      </c>
      <c r="AX24" s="205" t="str">
        <f t="shared" si="7"/>
        <v>×</v>
      </c>
      <c r="AY24" s="205" t="str">
        <f t="shared" si="15"/>
        <v>直接入力②</v>
      </c>
      <c r="AZ24" s="205" t="str">
        <f t="shared" si="8"/>
        <v>ﾒｰｶ名</v>
      </c>
      <c r="BA24" s="205" t="str">
        <f t="shared" si="9"/>
        <v>無</v>
      </c>
      <c r="BB24" s="205" t="str">
        <f t="shared" si="16"/>
        <v>無</v>
      </c>
      <c r="BC24" s="976" t="str">
        <f t="shared" si="17"/>
        <v>_無_無_無</v>
      </c>
      <c r="BD24" s="976" t="str">
        <f t="shared" si="18"/>
        <v>_無_無_無_</v>
      </c>
      <c r="BE24" s="8"/>
    </row>
    <row r="25" spans="2:57" s="68" customFormat="1" ht="44.25" customHeight="1">
      <c r="B25" s="63">
        <v>16</v>
      </c>
      <c r="C25" s="590" t="str">
        <f t="shared" si="19"/>
        <v/>
      </c>
      <c r="D25" s="610">
        <v>16</v>
      </c>
      <c r="E25" s="140"/>
      <c r="F25" s="977" t="str">
        <f t="shared" si="10"/>
        <v/>
      </c>
      <c r="G25" s="978" t="str">
        <f t="shared" si="11"/>
        <v/>
      </c>
      <c r="H25" s="978" t="str">
        <f t="shared" si="12"/>
        <v/>
      </c>
      <c r="I25" s="979" t="str">
        <f t="shared" si="13"/>
        <v/>
      </c>
      <c r="J25" s="583"/>
      <c r="K25" s="614" t="str">
        <f t="shared" si="14"/>
        <v/>
      </c>
      <c r="L25" s="583"/>
      <c r="M25" s="614" t="str">
        <f t="shared" si="0"/>
        <v/>
      </c>
      <c r="N25" s="215"/>
      <c r="O25" s="216"/>
      <c r="P25" s="220"/>
      <c r="Q25" s="141"/>
      <c r="R25" s="802"/>
      <c r="S25" s="174"/>
      <c r="T25" s="223"/>
      <c r="U25" s="1031"/>
      <c r="V25" s="143"/>
      <c r="W25" s="144"/>
      <c r="X25" s="144"/>
      <c r="Y25" s="153"/>
      <c r="Z25" s="154"/>
      <c r="AA25" s="267"/>
      <c r="AB25" s="268"/>
      <c r="AC25" s="273"/>
      <c r="AD25" s="273"/>
      <c r="AE25" s="274"/>
      <c r="AF25" s="282"/>
      <c r="AG25" s="268"/>
      <c r="AH25" s="273"/>
      <c r="AI25" s="273"/>
      <c r="AJ25" s="285"/>
      <c r="AK25" s="296"/>
      <c r="AL25" s="1021"/>
      <c r="AM25" s="291"/>
      <c r="AN25" s="1021"/>
      <c r="AO25" s="155"/>
      <c r="AP25" s="67"/>
      <c r="AQ25" s="205" t="str">
        <f t="shared" si="1"/>
        <v>直接入力</v>
      </c>
      <c r="AR25" s="205" t="str">
        <f t="shared" si="2"/>
        <v>直接入力</v>
      </c>
      <c r="AS25" s="205" t="str">
        <f t="shared" si="3"/>
        <v>直接入力</v>
      </c>
      <c r="AT25" s="205" t="str">
        <f t="shared" si="20"/>
        <v>直接入力②</v>
      </c>
      <c r="AU25" s="713" t="str">
        <f t="shared" si="4"/>
        <v>_</v>
      </c>
      <c r="AV25" s="205" t="str">
        <f t="shared" si="5"/>
        <v>×</v>
      </c>
      <c r="AW25" s="713" t="str">
        <f t="shared" si="6"/>
        <v>__</v>
      </c>
      <c r="AX25" s="205" t="str">
        <f t="shared" si="7"/>
        <v>×</v>
      </c>
      <c r="AY25" s="205" t="str">
        <f t="shared" si="15"/>
        <v>直接入力②</v>
      </c>
      <c r="AZ25" s="205" t="str">
        <f t="shared" si="8"/>
        <v>ﾒｰｶ名</v>
      </c>
      <c r="BA25" s="205" t="str">
        <f t="shared" si="9"/>
        <v>無</v>
      </c>
      <c r="BB25" s="205" t="str">
        <f t="shared" si="16"/>
        <v>無</v>
      </c>
      <c r="BC25" s="976" t="str">
        <f t="shared" si="17"/>
        <v>_無_無_無</v>
      </c>
      <c r="BD25" s="976" t="str">
        <f t="shared" si="18"/>
        <v>_無_無_無_</v>
      </c>
      <c r="BE25" s="8"/>
    </row>
    <row r="26" spans="2:57" s="68" customFormat="1" ht="44.25" customHeight="1">
      <c r="B26" s="63">
        <v>17</v>
      </c>
      <c r="C26" s="590" t="str">
        <f t="shared" si="19"/>
        <v/>
      </c>
      <c r="D26" s="610">
        <v>17</v>
      </c>
      <c r="E26" s="140"/>
      <c r="F26" s="977" t="str">
        <f t="shared" si="10"/>
        <v/>
      </c>
      <c r="G26" s="978" t="str">
        <f t="shared" si="11"/>
        <v/>
      </c>
      <c r="H26" s="978" t="str">
        <f t="shared" si="12"/>
        <v/>
      </c>
      <c r="I26" s="979" t="str">
        <f t="shared" si="13"/>
        <v/>
      </c>
      <c r="J26" s="583"/>
      <c r="K26" s="614" t="str">
        <f t="shared" si="14"/>
        <v/>
      </c>
      <c r="L26" s="583"/>
      <c r="M26" s="614" t="str">
        <f t="shared" si="0"/>
        <v/>
      </c>
      <c r="N26" s="215"/>
      <c r="O26" s="216"/>
      <c r="P26" s="220"/>
      <c r="Q26" s="141"/>
      <c r="R26" s="802"/>
      <c r="S26" s="174"/>
      <c r="T26" s="223"/>
      <c r="U26" s="1031"/>
      <c r="V26" s="143"/>
      <c r="W26" s="144"/>
      <c r="X26" s="144"/>
      <c r="Y26" s="153"/>
      <c r="Z26" s="154"/>
      <c r="AA26" s="267"/>
      <c r="AB26" s="268"/>
      <c r="AC26" s="273"/>
      <c r="AD26" s="273"/>
      <c r="AE26" s="274"/>
      <c r="AF26" s="282"/>
      <c r="AG26" s="268"/>
      <c r="AH26" s="273"/>
      <c r="AI26" s="273"/>
      <c r="AJ26" s="285"/>
      <c r="AK26" s="296"/>
      <c r="AL26" s="1021"/>
      <c r="AM26" s="291"/>
      <c r="AN26" s="1021"/>
      <c r="AO26" s="155"/>
      <c r="AP26" s="67"/>
      <c r="AQ26" s="205" t="str">
        <f t="shared" si="1"/>
        <v>直接入力</v>
      </c>
      <c r="AR26" s="205" t="str">
        <f t="shared" si="2"/>
        <v>直接入力</v>
      </c>
      <c r="AS26" s="205" t="str">
        <f t="shared" si="3"/>
        <v>直接入力</v>
      </c>
      <c r="AT26" s="205" t="str">
        <f t="shared" si="20"/>
        <v>直接入力②</v>
      </c>
      <c r="AU26" s="713" t="str">
        <f t="shared" si="4"/>
        <v>_</v>
      </c>
      <c r="AV26" s="205" t="str">
        <f t="shared" si="5"/>
        <v>×</v>
      </c>
      <c r="AW26" s="713" t="str">
        <f t="shared" si="6"/>
        <v>__</v>
      </c>
      <c r="AX26" s="205" t="str">
        <f t="shared" si="7"/>
        <v>×</v>
      </c>
      <c r="AY26" s="205" t="str">
        <f t="shared" si="15"/>
        <v>直接入力②</v>
      </c>
      <c r="AZ26" s="205" t="str">
        <f t="shared" si="8"/>
        <v>ﾒｰｶ名</v>
      </c>
      <c r="BA26" s="205" t="str">
        <f t="shared" si="9"/>
        <v>無</v>
      </c>
      <c r="BB26" s="205" t="str">
        <f t="shared" si="16"/>
        <v>無</v>
      </c>
      <c r="BC26" s="976" t="str">
        <f t="shared" si="17"/>
        <v>_無_無_無</v>
      </c>
      <c r="BD26" s="976" t="str">
        <f t="shared" si="18"/>
        <v>_無_無_無_</v>
      </c>
      <c r="BE26" s="8"/>
    </row>
    <row r="27" spans="2:57" s="68" customFormat="1" ht="44.25" customHeight="1">
      <c r="B27" s="63">
        <v>18</v>
      </c>
      <c r="C27" s="590" t="str">
        <f t="shared" si="19"/>
        <v/>
      </c>
      <c r="D27" s="610">
        <v>18</v>
      </c>
      <c r="E27" s="140"/>
      <c r="F27" s="977" t="str">
        <f t="shared" si="10"/>
        <v/>
      </c>
      <c r="G27" s="978" t="str">
        <f t="shared" si="11"/>
        <v/>
      </c>
      <c r="H27" s="978" t="str">
        <f t="shared" si="12"/>
        <v/>
      </c>
      <c r="I27" s="979" t="str">
        <f t="shared" si="13"/>
        <v/>
      </c>
      <c r="J27" s="583"/>
      <c r="K27" s="614" t="str">
        <f t="shared" si="14"/>
        <v/>
      </c>
      <c r="L27" s="583"/>
      <c r="M27" s="614" t="str">
        <f t="shared" si="0"/>
        <v/>
      </c>
      <c r="N27" s="215"/>
      <c r="O27" s="216"/>
      <c r="P27" s="220"/>
      <c r="Q27" s="141"/>
      <c r="R27" s="802"/>
      <c r="S27" s="174"/>
      <c r="T27" s="223"/>
      <c r="U27" s="1031"/>
      <c r="V27" s="143"/>
      <c r="W27" s="144"/>
      <c r="X27" s="144"/>
      <c r="Y27" s="153"/>
      <c r="Z27" s="154"/>
      <c r="AA27" s="267"/>
      <c r="AB27" s="268"/>
      <c r="AC27" s="273"/>
      <c r="AD27" s="273"/>
      <c r="AE27" s="274"/>
      <c r="AF27" s="282"/>
      <c r="AG27" s="268"/>
      <c r="AH27" s="273"/>
      <c r="AI27" s="273"/>
      <c r="AJ27" s="285"/>
      <c r="AK27" s="296"/>
      <c r="AL27" s="1021"/>
      <c r="AM27" s="291"/>
      <c r="AN27" s="1021"/>
      <c r="AO27" s="155"/>
      <c r="AP27" s="67"/>
      <c r="AQ27" s="205" t="str">
        <f t="shared" si="1"/>
        <v>直接入力</v>
      </c>
      <c r="AR27" s="205" t="str">
        <f t="shared" si="2"/>
        <v>直接入力</v>
      </c>
      <c r="AS27" s="205" t="str">
        <f t="shared" si="3"/>
        <v>直接入力</v>
      </c>
      <c r="AT27" s="205" t="str">
        <f t="shared" si="20"/>
        <v>直接入力②</v>
      </c>
      <c r="AU27" s="713" t="str">
        <f t="shared" si="4"/>
        <v>_</v>
      </c>
      <c r="AV27" s="205" t="str">
        <f t="shared" si="5"/>
        <v>×</v>
      </c>
      <c r="AW27" s="713" t="str">
        <f t="shared" si="6"/>
        <v>__</v>
      </c>
      <c r="AX27" s="205" t="str">
        <f t="shared" si="7"/>
        <v>×</v>
      </c>
      <c r="AY27" s="205" t="str">
        <f t="shared" si="15"/>
        <v>直接入力②</v>
      </c>
      <c r="AZ27" s="205" t="str">
        <f t="shared" si="8"/>
        <v>ﾒｰｶ名</v>
      </c>
      <c r="BA27" s="205" t="str">
        <f t="shared" si="9"/>
        <v>無</v>
      </c>
      <c r="BB27" s="205" t="str">
        <f t="shared" si="16"/>
        <v>無</v>
      </c>
      <c r="BC27" s="976" t="str">
        <f t="shared" si="17"/>
        <v>_無_無_無</v>
      </c>
      <c r="BD27" s="976" t="str">
        <f t="shared" si="18"/>
        <v>_無_無_無_</v>
      </c>
      <c r="BE27" s="8"/>
    </row>
    <row r="28" spans="2:57" s="68" customFormat="1" ht="44.25" customHeight="1">
      <c r="B28" s="63">
        <v>19</v>
      </c>
      <c r="C28" s="590" t="str">
        <f t="shared" si="19"/>
        <v/>
      </c>
      <c r="D28" s="610">
        <v>19</v>
      </c>
      <c r="E28" s="140"/>
      <c r="F28" s="977" t="str">
        <f t="shared" si="10"/>
        <v/>
      </c>
      <c r="G28" s="978" t="str">
        <f t="shared" si="11"/>
        <v/>
      </c>
      <c r="H28" s="978" t="str">
        <f t="shared" si="12"/>
        <v/>
      </c>
      <c r="I28" s="979" t="str">
        <f t="shared" si="13"/>
        <v/>
      </c>
      <c r="J28" s="583"/>
      <c r="K28" s="614" t="str">
        <f t="shared" si="14"/>
        <v/>
      </c>
      <c r="L28" s="583"/>
      <c r="M28" s="614" t="str">
        <f t="shared" si="0"/>
        <v/>
      </c>
      <c r="N28" s="215"/>
      <c r="O28" s="216"/>
      <c r="P28" s="220"/>
      <c r="Q28" s="141"/>
      <c r="R28" s="802"/>
      <c r="S28" s="174"/>
      <c r="T28" s="223"/>
      <c r="U28" s="1031"/>
      <c r="V28" s="143"/>
      <c r="W28" s="144"/>
      <c r="X28" s="144"/>
      <c r="Y28" s="153"/>
      <c r="Z28" s="154"/>
      <c r="AA28" s="267"/>
      <c r="AB28" s="268"/>
      <c r="AC28" s="273"/>
      <c r="AD28" s="273"/>
      <c r="AE28" s="274"/>
      <c r="AF28" s="282"/>
      <c r="AG28" s="268"/>
      <c r="AH28" s="273"/>
      <c r="AI28" s="273"/>
      <c r="AJ28" s="285"/>
      <c r="AK28" s="296"/>
      <c r="AL28" s="1021"/>
      <c r="AM28" s="291"/>
      <c r="AN28" s="1021"/>
      <c r="AO28" s="155"/>
      <c r="AP28" s="67"/>
      <c r="AQ28" s="205" t="str">
        <f t="shared" si="1"/>
        <v>直接入力</v>
      </c>
      <c r="AR28" s="205" t="str">
        <f t="shared" si="2"/>
        <v>直接入力</v>
      </c>
      <c r="AS28" s="205" t="str">
        <f t="shared" si="3"/>
        <v>直接入力</v>
      </c>
      <c r="AT28" s="205" t="str">
        <f t="shared" si="20"/>
        <v>直接入力②</v>
      </c>
      <c r="AU28" s="713" t="str">
        <f t="shared" si="4"/>
        <v>_</v>
      </c>
      <c r="AV28" s="205" t="str">
        <f t="shared" si="5"/>
        <v>×</v>
      </c>
      <c r="AW28" s="713" t="str">
        <f t="shared" si="6"/>
        <v>__</v>
      </c>
      <c r="AX28" s="205" t="str">
        <f t="shared" si="7"/>
        <v>×</v>
      </c>
      <c r="AY28" s="205" t="str">
        <f t="shared" si="15"/>
        <v>直接入力②</v>
      </c>
      <c r="AZ28" s="205" t="str">
        <f t="shared" si="8"/>
        <v>ﾒｰｶ名</v>
      </c>
      <c r="BA28" s="205" t="str">
        <f t="shared" si="9"/>
        <v>無</v>
      </c>
      <c r="BB28" s="205" t="str">
        <f t="shared" si="16"/>
        <v>無</v>
      </c>
      <c r="BC28" s="976" t="str">
        <f t="shared" si="17"/>
        <v>_無_無_無</v>
      </c>
      <c r="BD28" s="976" t="str">
        <f t="shared" si="18"/>
        <v>_無_無_無_</v>
      </c>
      <c r="BE28" s="8"/>
    </row>
    <row r="29" spans="2:57" s="68" customFormat="1" ht="44.25" customHeight="1">
      <c r="B29" s="63">
        <v>20</v>
      </c>
      <c r="C29" s="590" t="str">
        <f t="shared" si="19"/>
        <v/>
      </c>
      <c r="D29" s="610">
        <v>20</v>
      </c>
      <c r="E29" s="140"/>
      <c r="F29" s="977" t="str">
        <f t="shared" si="10"/>
        <v/>
      </c>
      <c r="G29" s="978" t="str">
        <f t="shared" si="11"/>
        <v/>
      </c>
      <c r="H29" s="978" t="str">
        <f t="shared" si="12"/>
        <v/>
      </c>
      <c r="I29" s="979" t="str">
        <f t="shared" si="13"/>
        <v/>
      </c>
      <c r="J29" s="583"/>
      <c r="K29" s="614" t="str">
        <f t="shared" si="14"/>
        <v/>
      </c>
      <c r="L29" s="583"/>
      <c r="M29" s="614" t="str">
        <f t="shared" si="0"/>
        <v/>
      </c>
      <c r="N29" s="215"/>
      <c r="O29" s="216"/>
      <c r="P29" s="220"/>
      <c r="Q29" s="141"/>
      <c r="R29" s="802"/>
      <c r="S29" s="174"/>
      <c r="T29" s="223"/>
      <c r="U29" s="1031"/>
      <c r="V29" s="143"/>
      <c r="W29" s="144"/>
      <c r="X29" s="144"/>
      <c r="Y29" s="153"/>
      <c r="Z29" s="154"/>
      <c r="AA29" s="267"/>
      <c r="AB29" s="268"/>
      <c r="AC29" s="273"/>
      <c r="AD29" s="273"/>
      <c r="AE29" s="274"/>
      <c r="AF29" s="282"/>
      <c r="AG29" s="268"/>
      <c r="AH29" s="273"/>
      <c r="AI29" s="273"/>
      <c r="AJ29" s="285"/>
      <c r="AK29" s="296"/>
      <c r="AL29" s="1021"/>
      <c r="AM29" s="291"/>
      <c r="AN29" s="1021"/>
      <c r="AO29" s="155"/>
      <c r="AP29" s="67"/>
      <c r="AQ29" s="205" t="str">
        <f t="shared" si="1"/>
        <v>直接入力</v>
      </c>
      <c r="AR29" s="205" t="str">
        <f t="shared" si="2"/>
        <v>直接入力</v>
      </c>
      <c r="AS29" s="205" t="str">
        <f t="shared" si="3"/>
        <v>直接入力</v>
      </c>
      <c r="AT29" s="205" t="str">
        <f t="shared" si="20"/>
        <v>直接入力②</v>
      </c>
      <c r="AU29" s="713" t="str">
        <f t="shared" si="4"/>
        <v>_</v>
      </c>
      <c r="AV29" s="205" t="str">
        <f t="shared" si="5"/>
        <v>×</v>
      </c>
      <c r="AW29" s="713" t="str">
        <f t="shared" si="6"/>
        <v>__</v>
      </c>
      <c r="AX29" s="205" t="str">
        <f t="shared" si="7"/>
        <v>×</v>
      </c>
      <c r="AY29" s="205" t="str">
        <f t="shared" si="15"/>
        <v>直接入力②</v>
      </c>
      <c r="AZ29" s="205" t="str">
        <f t="shared" si="8"/>
        <v>ﾒｰｶ名</v>
      </c>
      <c r="BA29" s="205" t="str">
        <f t="shared" si="9"/>
        <v>無</v>
      </c>
      <c r="BB29" s="205" t="str">
        <f t="shared" si="16"/>
        <v>無</v>
      </c>
      <c r="BC29" s="976" t="str">
        <f t="shared" si="17"/>
        <v>_無_無_無</v>
      </c>
      <c r="BD29" s="976" t="str">
        <f t="shared" si="18"/>
        <v>_無_無_無_</v>
      </c>
      <c r="BE29" s="8"/>
    </row>
    <row r="30" spans="2:57" s="68" customFormat="1" ht="44.25" customHeight="1">
      <c r="B30" s="65">
        <v>21</v>
      </c>
      <c r="C30" s="590" t="str">
        <f t="shared" si="19"/>
        <v/>
      </c>
      <c r="D30" s="610">
        <v>21</v>
      </c>
      <c r="E30" s="140"/>
      <c r="F30" s="977" t="str">
        <f t="shared" si="10"/>
        <v/>
      </c>
      <c r="G30" s="978" t="str">
        <f t="shared" si="11"/>
        <v/>
      </c>
      <c r="H30" s="978" t="str">
        <f t="shared" si="12"/>
        <v/>
      </c>
      <c r="I30" s="979" t="str">
        <f t="shared" si="13"/>
        <v/>
      </c>
      <c r="J30" s="583"/>
      <c r="K30" s="614" t="str">
        <f t="shared" si="14"/>
        <v/>
      </c>
      <c r="L30" s="583"/>
      <c r="M30" s="614" t="str">
        <f t="shared" si="0"/>
        <v/>
      </c>
      <c r="N30" s="300"/>
      <c r="O30" s="401"/>
      <c r="P30" s="402"/>
      <c r="Q30" s="141"/>
      <c r="R30" s="802"/>
      <c r="S30" s="174"/>
      <c r="T30" s="223"/>
      <c r="U30" s="1031"/>
      <c r="V30" s="143"/>
      <c r="W30" s="144"/>
      <c r="X30" s="144"/>
      <c r="Y30" s="145"/>
      <c r="Z30" s="146"/>
      <c r="AA30" s="267"/>
      <c r="AB30" s="268"/>
      <c r="AC30" s="269"/>
      <c r="AD30" s="269"/>
      <c r="AE30" s="270"/>
      <c r="AF30" s="282"/>
      <c r="AG30" s="268"/>
      <c r="AH30" s="269"/>
      <c r="AI30" s="269"/>
      <c r="AJ30" s="283"/>
      <c r="AK30" s="294"/>
      <c r="AL30" s="1019"/>
      <c r="AM30" s="184"/>
      <c r="AN30" s="1019"/>
      <c r="AO30" s="148"/>
      <c r="AP30" s="67"/>
      <c r="AQ30" s="205" t="str">
        <f t="shared" si="1"/>
        <v>直接入力</v>
      </c>
      <c r="AR30" s="205" t="str">
        <f t="shared" si="2"/>
        <v>直接入力</v>
      </c>
      <c r="AS30" s="205" t="str">
        <f t="shared" si="3"/>
        <v>直接入力</v>
      </c>
      <c r="AT30" s="205" t="str">
        <f t="shared" si="20"/>
        <v>直接入力②</v>
      </c>
      <c r="AU30" s="713" t="str">
        <f t="shared" si="4"/>
        <v>_</v>
      </c>
      <c r="AV30" s="205" t="str">
        <f t="shared" si="5"/>
        <v>×</v>
      </c>
      <c r="AW30" s="713" t="str">
        <f t="shared" si="6"/>
        <v>__</v>
      </c>
      <c r="AX30" s="205" t="str">
        <f t="shared" si="7"/>
        <v>×</v>
      </c>
      <c r="AY30" s="205" t="str">
        <f t="shared" si="15"/>
        <v>直接入力②</v>
      </c>
      <c r="AZ30" s="205" t="str">
        <f t="shared" si="8"/>
        <v>ﾒｰｶ名</v>
      </c>
      <c r="BA30" s="205" t="str">
        <f t="shared" si="9"/>
        <v>無</v>
      </c>
      <c r="BB30" s="205" t="str">
        <f t="shared" si="16"/>
        <v>無</v>
      </c>
      <c r="BC30" s="976" t="str">
        <f t="shared" si="17"/>
        <v>_無_無_無</v>
      </c>
      <c r="BD30" s="976" t="str">
        <f t="shared" si="18"/>
        <v>_無_無_無_</v>
      </c>
      <c r="BE30" s="8"/>
    </row>
    <row r="31" spans="2:57" s="68" customFormat="1" ht="44.25" customHeight="1">
      <c r="B31" s="63">
        <v>22</v>
      </c>
      <c r="C31" s="591" t="str">
        <f t="shared" si="19"/>
        <v/>
      </c>
      <c r="D31" s="611">
        <v>22</v>
      </c>
      <c r="E31" s="140"/>
      <c r="F31" s="977" t="str">
        <f t="shared" si="10"/>
        <v/>
      </c>
      <c r="G31" s="980" t="str">
        <f t="shared" si="11"/>
        <v/>
      </c>
      <c r="H31" s="980" t="str">
        <f t="shared" si="12"/>
        <v/>
      </c>
      <c r="I31" s="981" t="str">
        <f t="shared" si="13"/>
        <v/>
      </c>
      <c r="J31" s="583"/>
      <c r="K31" s="614" t="str">
        <f t="shared" si="14"/>
        <v/>
      </c>
      <c r="L31" s="583"/>
      <c r="M31" s="614" t="str">
        <f t="shared" si="0"/>
        <v/>
      </c>
      <c r="N31" s="215"/>
      <c r="O31" s="216"/>
      <c r="P31" s="220"/>
      <c r="Q31" s="141"/>
      <c r="R31" s="802"/>
      <c r="S31" s="388"/>
      <c r="T31" s="395"/>
      <c r="U31" s="1032"/>
      <c r="V31" s="396"/>
      <c r="W31" s="397"/>
      <c r="X31" s="397"/>
      <c r="Y31" s="153"/>
      <c r="Z31" s="154"/>
      <c r="AA31" s="398"/>
      <c r="AB31" s="399"/>
      <c r="AC31" s="273"/>
      <c r="AD31" s="273"/>
      <c r="AE31" s="274"/>
      <c r="AF31" s="400"/>
      <c r="AG31" s="399"/>
      <c r="AH31" s="273"/>
      <c r="AI31" s="273"/>
      <c r="AJ31" s="285"/>
      <c r="AK31" s="296"/>
      <c r="AL31" s="1021"/>
      <c r="AM31" s="291"/>
      <c r="AN31" s="1021"/>
      <c r="AO31" s="155"/>
      <c r="AP31" s="67"/>
      <c r="AQ31" s="205" t="str">
        <f t="shared" si="1"/>
        <v>直接入力</v>
      </c>
      <c r="AR31" s="205" t="str">
        <f t="shared" si="2"/>
        <v>直接入力</v>
      </c>
      <c r="AS31" s="205" t="str">
        <f t="shared" si="3"/>
        <v>直接入力</v>
      </c>
      <c r="AT31" s="205" t="str">
        <f t="shared" si="20"/>
        <v>直接入力②</v>
      </c>
      <c r="AU31" s="713" t="str">
        <f t="shared" si="4"/>
        <v>_</v>
      </c>
      <c r="AV31" s="205" t="str">
        <f t="shared" si="5"/>
        <v>×</v>
      </c>
      <c r="AW31" s="713" t="str">
        <f t="shared" si="6"/>
        <v>__</v>
      </c>
      <c r="AX31" s="205" t="str">
        <f t="shared" si="7"/>
        <v>×</v>
      </c>
      <c r="AY31" s="205" t="str">
        <f t="shared" si="15"/>
        <v>直接入力②</v>
      </c>
      <c r="AZ31" s="205" t="str">
        <f t="shared" si="8"/>
        <v>ﾒｰｶ名</v>
      </c>
      <c r="BA31" s="205" t="str">
        <f t="shared" si="9"/>
        <v>無</v>
      </c>
      <c r="BB31" s="205" t="str">
        <f t="shared" si="16"/>
        <v>無</v>
      </c>
      <c r="BC31" s="976" t="str">
        <f t="shared" si="17"/>
        <v>_無_無_無</v>
      </c>
      <c r="BD31" s="976" t="str">
        <f t="shared" si="18"/>
        <v>_無_無_無_</v>
      </c>
      <c r="BE31" s="8"/>
    </row>
    <row r="32" spans="2:57" s="68" customFormat="1" ht="44.25" customHeight="1">
      <c r="B32" s="65">
        <v>23</v>
      </c>
      <c r="C32" s="590" t="str">
        <f t="shared" si="19"/>
        <v/>
      </c>
      <c r="D32" s="610">
        <v>23</v>
      </c>
      <c r="E32" s="140"/>
      <c r="F32" s="977" t="str">
        <f t="shared" si="10"/>
        <v/>
      </c>
      <c r="G32" s="978" t="str">
        <f t="shared" si="11"/>
        <v/>
      </c>
      <c r="H32" s="978" t="str">
        <f t="shared" si="12"/>
        <v/>
      </c>
      <c r="I32" s="979" t="str">
        <f t="shared" si="13"/>
        <v/>
      </c>
      <c r="J32" s="583"/>
      <c r="K32" s="614" t="str">
        <f t="shared" si="14"/>
        <v/>
      </c>
      <c r="L32" s="583"/>
      <c r="M32" s="614" t="str">
        <f t="shared" si="0"/>
        <v/>
      </c>
      <c r="N32" s="300"/>
      <c r="O32" s="401"/>
      <c r="P32" s="402"/>
      <c r="Q32" s="141"/>
      <c r="R32" s="802"/>
      <c r="S32" s="174"/>
      <c r="T32" s="223"/>
      <c r="U32" s="1031"/>
      <c r="V32" s="143"/>
      <c r="W32" s="144"/>
      <c r="X32" s="144"/>
      <c r="Y32" s="145"/>
      <c r="Z32" s="146"/>
      <c r="AA32" s="267"/>
      <c r="AB32" s="268"/>
      <c r="AC32" s="269"/>
      <c r="AD32" s="269"/>
      <c r="AE32" s="270"/>
      <c r="AF32" s="282"/>
      <c r="AG32" s="268"/>
      <c r="AH32" s="269"/>
      <c r="AI32" s="269"/>
      <c r="AJ32" s="283"/>
      <c r="AK32" s="294"/>
      <c r="AL32" s="1019"/>
      <c r="AM32" s="184"/>
      <c r="AN32" s="1019"/>
      <c r="AO32" s="148"/>
      <c r="AP32" s="67"/>
      <c r="AQ32" s="205" t="str">
        <f t="shared" si="1"/>
        <v>直接入力</v>
      </c>
      <c r="AR32" s="205" t="str">
        <f t="shared" si="2"/>
        <v>直接入力</v>
      </c>
      <c r="AS32" s="205" t="str">
        <f t="shared" si="3"/>
        <v>直接入力</v>
      </c>
      <c r="AT32" s="205" t="str">
        <f t="shared" si="20"/>
        <v>直接入力②</v>
      </c>
      <c r="AU32" s="713" t="str">
        <f t="shared" si="4"/>
        <v>_</v>
      </c>
      <c r="AV32" s="205" t="str">
        <f t="shared" si="5"/>
        <v>×</v>
      </c>
      <c r="AW32" s="713" t="str">
        <f t="shared" si="6"/>
        <v>__</v>
      </c>
      <c r="AX32" s="205" t="str">
        <f t="shared" si="7"/>
        <v>×</v>
      </c>
      <c r="AY32" s="205" t="str">
        <f t="shared" si="15"/>
        <v>直接入力②</v>
      </c>
      <c r="AZ32" s="205" t="str">
        <f t="shared" si="8"/>
        <v>ﾒｰｶ名</v>
      </c>
      <c r="BA32" s="205" t="str">
        <f t="shared" si="9"/>
        <v>無</v>
      </c>
      <c r="BB32" s="205" t="str">
        <f t="shared" si="16"/>
        <v>無</v>
      </c>
      <c r="BC32" s="976" t="str">
        <f t="shared" si="17"/>
        <v>_無_無_無</v>
      </c>
      <c r="BD32" s="976" t="str">
        <f t="shared" si="18"/>
        <v>_無_無_無_</v>
      </c>
      <c r="BE32" s="8"/>
    </row>
    <row r="33" spans="2:57" s="68" customFormat="1" ht="44.25" customHeight="1">
      <c r="B33" s="63">
        <v>24</v>
      </c>
      <c r="C33" s="590" t="str">
        <f t="shared" si="19"/>
        <v/>
      </c>
      <c r="D33" s="610">
        <v>24</v>
      </c>
      <c r="E33" s="140"/>
      <c r="F33" s="977" t="str">
        <f t="shared" si="10"/>
        <v/>
      </c>
      <c r="G33" s="978" t="str">
        <f t="shared" si="11"/>
        <v/>
      </c>
      <c r="H33" s="978" t="str">
        <f t="shared" si="12"/>
        <v/>
      </c>
      <c r="I33" s="979" t="str">
        <f t="shared" si="13"/>
        <v/>
      </c>
      <c r="J33" s="583"/>
      <c r="K33" s="614" t="str">
        <f t="shared" ref="K33:K42" si="21">IF(J33="","",IF(ISERROR(VLOOKUP(J33,排ｶﾞｽ対策,2,FALSE)=TRUE),"",VLOOKUP(J33,排ｶﾞｽ対策,2,FALSE)))</f>
        <v/>
      </c>
      <c r="L33" s="583"/>
      <c r="M33" s="614" t="str">
        <f t="shared" ref="M33:M42" si="22">IF(L33="","",IF(ISERROR(VLOOKUP(L33,騒音対策,2,FALSE)=TRUE),"",VLOOKUP(L33,騒音対策,2,FALSE)))</f>
        <v/>
      </c>
      <c r="N33" s="215"/>
      <c r="O33" s="216"/>
      <c r="P33" s="220"/>
      <c r="Q33" s="141"/>
      <c r="R33" s="802"/>
      <c r="S33" s="174"/>
      <c r="T33" s="223"/>
      <c r="U33" s="1031"/>
      <c r="V33" s="143"/>
      <c r="W33" s="144"/>
      <c r="X33" s="144"/>
      <c r="Y33" s="153"/>
      <c r="Z33" s="154"/>
      <c r="AA33" s="267"/>
      <c r="AB33" s="268"/>
      <c r="AC33" s="273"/>
      <c r="AD33" s="273"/>
      <c r="AE33" s="274"/>
      <c r="AF33" s="282"/>
      <c r="AG33" s="268"/>
      <c r="AH33" s="273"/>
      <c r="AI33" s="273"/>
      <c r="AJ33" s="285"/>
      <c r="AK33" s="296"/>
      <c r="AL33" s="1021"/>
      <c r="AM33" s="291"/>
      <c r="AN33" s="1021"/>
      <c r="AO33" s="155"/>
      <c r="AP33" s="67"/>
      <c r="AQ33" s="205" t="str">
        <f t="shared" si="1"/>
        <v>直接入力</v>
      </c>
      <c r="AR33" s="205" t="str">
        <f t="shared" si="2"/>
        <v>直接入力</v>
      </c>
      <c r="AS33" s="205" t="str">
        <f t="shared" si="3"/>
        <v>直接入力</v>
      </c>
      <c r="AT33" s="205" t="str">
        <f t="shared" si="20"/>
        <v>直接入力②</v>
      </c>
      <c r="AU33" s="713" t="str">
        <f t="shared" ref="AU33:AU42" si="23">E33&amp;"_"&amp;Q33</f>
        <v>_</v>
      </c>
      <c r="AV33" s="205" t="str">
        <f t="shared" si="5"/>
        <v>×</v>
      </c>
      <c r="AW33" s="713" t="str">
        <f t="shared" ref="AW33:AW42" si="24">E33&amp;"_"&amp;N33&amp;"_"&amp;Q33</f>
        <v>__</v>
      </c>
      <c r="AX33" s="205" t="str">
        <f t="shared" si="7"/>
        <v>×</v>
      </c>
      <c r="AY33" s="205" t="str">
        <f t="shared" ref="AY33:AY42" si="25">IF(AND(AV33="×",AX33="×"),"直接入力②",IF(AV33="×",AX33,AV33))</f>
        <v>直接入力②</v>
      </c>
      <c r="AZ33" s="205" t="str">
        <f t="shared" si="8"/>
        <v>ﾒｰｶ名</v>
      </c>
      <c r="BA33" s="205" t="str">
        <f t="shared" si="9"/>
        <v>無</v>
      </c>
      <c r="BB33" s="205" t="str">
        <f t="shared" si="16"/>
        <v>無</v>
      </c>
      <c r="BC33" s="976" t="str">
        <f t="shared" si="17"/>
        <v>_無_無_無</v>
      </c>
      <c r="BD33" s="976" t="str">
        <f t="shared" si="18"/>
        <v>_無_無_無_</v>
      </c>
      <c r="BE33" s="8"/>
    </row>
    <row r="34" spans="2:57" s="68" customFormat="1" ht="44.25" customHeight="1">
      <c r="B34" s="63">
        <v>25</v>
      </c>
      <c r="C34" s="590" t="str">
        <f t="shared" si="19"/>
        <v/>
      </c>
      <c r="D34" s="610">
        <v>25</v>
      </c>
      <c r="E34" s="140"/>
      <c r="F34" s="977" t="str">
        <f t="shared" si="10"/>
        <v/>
      </c>
      <c r="G34" s="978" t="str">
        <f t="shared" si="11"/>
        <v/>
      </c>
      <c r="H34" s="978" t="str">
        <f t="shared" si="12"/>
        <v/>
      </c>
      <c r="I34" s="979" t="str">
        <f t="shared" si="13"/>
        <v/>
      </c>
      <c r="J34" s="583"/>
      <c r="K34" s="614" t="str">
        <f t="shared" si="21"/>
        <v/>
      </c>
      <c r="L34" s="583"/>
      <c r="M34" s="614" t="str">
        <f t="shared" si="22"/>
        <v/>
      </c>
      <c r="N34" s="215"/>
      <c r="O34" s="216"/>
      <c r="P34" s="220"/>
      <c r="Q34" s="141"/>
      <c r="R34" s="802"/>
      <c r="S34" s="174"/>
      <c r="T34" s="223"/>
      <c r="U34" s="1031"/>
      <c r="V34" s="143"/>
      <c r="W34" s="144"/>
      <c r="X34" s="144"/>
      <c r="Y34" s="153"/>
      <c r="Z34" s="154"/>
      <c r="AA34" s="267"/>
      <c r="AB34" s="268"/>
      <c r="AC34" s="273"/>
      <c r="AD34" s="273"/>
      <c r="AE34" s="274"/>
      <c r="AF34" s="282"/>
      <c r="AG34" s="268"/>
      <c r="AH34" s="273"/>
      <c r="AI34" s="273"/>
      <c r="AJ34" s="285"/>
      <c r="AK34" s="296"/>
      <c r="AL34" s="1021"/>
      <c r="AM34" s="291"/>
      <c r="AN34" s="1021"/>
      <c r="AO34" s="155"/>
      <c r="AP34" s="67"/>
      <c r="AQ34" s="205" t="str">
        <f t="shared" si="1"/>
        <v>直接入力</v>
      </c>
      <c r="AR34" s="205" t="str">
        <f t="shared" si="2"/>
        <v>直接入力</v>
      </c>
      <c r="AS34" s="205" t="str">
        <f t="shared" si="3"/>
        <v>直接入力</v>
      </c>
      <c r="AT34" s="205" t="str">
        <f t="shared" si="20"/>
        <v>直接入力②</v>
      </c>
      <c r="AU34" s="713" t="str">
        <f t="shared" si="23"/>
        <v>_</v>
      </c>
      <c r="AV34" s="205" t="str">
        <f t="shared" si="5"/>
        <v>×</v>
      </c>
      <c r="AW34" s="713" t="str">
        <f t="shared" si="24"/>
        <v>__</v>
      </c>
      <c r="AX34" s="205" t="str">
        <f t="shared" si="7"/>
        <v>×</v>
      </c>
      <c r="AY34" s="205" t="str">
        <f t="shared" si="25"/>
        <v>直接入力②</v>
      </c>
      <c r="AZ34" s="205" t="str">
        <f t="shared" si="8"/>
        <v>ﾒｰｶ名</v>
      </c>
      <c r="BA34" s="205" t="str">
        <f t="shared" si="9"/>
        <v>無</v>
      </c>
      <c r="BB34" s="205" t="str">
        <f t="shared" si="16"/>
        <v>無</v>
      </c>
      <c r="BC34" s="976" t="str">
        <f t="shared" si="17"/>
        <v>_無_無_無</v>
      </c>
      <c r="BD34" s="976" t="str">
        <f t="shared" si="18"/>
        <v>_無_無_無_</v>
      </c>
      <c r="BE34" s="8"/>
    </row>
    <row r="35" spans="2:57" s="68" customFormat="1" ht="44.25" customHeight="1">
      <c r="B35" s="63">
        <v>26</v>
      </c>
      <c r="C35" s="590" t="str">
        <f t="shared" si="19"/>
        <v/>
      </c>
      <c r="D35" s="610">
        <v>26</v>
      </c>
      <c r="E35" s="140"/>
      <c r="F35" s="977" t="str">
        <f t="shared" si="10"/>
        <v/>
      </c>
      <c r="G35" s="978" t="str">
        <f t="shared" si="11"/>
        <v/>
      </c>
      <c r="H35" s="978" t="str">
        <f t="shared" si="12"/>
        <v/>
      </c>
      <c r="I35" s="979" t="str">
        <f t="shared" si="13"/>
        <v/>
      </c>
      <c r="J35" s="583"/>
      <c r="K35" s="614" t="str">
        <f t="shared" si="21"/>
        <v/>
      </c>
      <c r="L35" s="583"/>
      <c r="M35" s="614" t="str">
        <f t="shared" si="22"/>
        <v/>
      </c>
      <c r="N35" s="215"/>
      <c r="O35" s="216"/>
      <c r="P35" s="220"/>
      <c r="Q35" s="141"/>
      <c r="R35" s="802"/>
      <c r="S35" s="174"/>
      <c r="T35" s="223"/>
      <c r="U35" s="1031"/>
      <c r="V35" s="143"/>
      <c r="W35" s="144"/>
      <c r="X35" s="144"/>
      <c r="Y35" s="153"/>
      <c r="Z35" s="154"/>
      <c r="AA35" s="267"/>
      <c r="AB35" s="268"/>
      <c r="AC35" s="273"/>
      <c r="AD35" s="273"/>
      <c r="AE35" s="274"/>
      <c r="AF35" s="282"/>
      <c r="AG35" s="268"/>
      <c r="AH35" s="273"/>
      <c r="AI35" s="273"/>
      <c r="AJ35" s="285"/>
      <c r="AK35" s="296"/>
      <c r="AL35" s="1021"/>
      <c r="AM35" s="291"/>
      <c r="AN35" s="1021"/>
      <c r="AO35" s="155"/>
      <c r="AP35" s="67"/>
      <c r="AQ35" s="205" t="str">
        <f t="shared" si="1"/>
        <v>直接入力</v>
      </c>
      <c r="AR35" s="205" t="str">
        <f t="shared" si="2"/>
        <v>直接入力</v>
      </c>
      <c r="AS35" s="205" t="str">
        <f t="shared" si="3"/>
        <v>直接入力</v>
      </c>
      <c r="AT35" s="205" t="str">
        <f t="shared" si="20"/>
        <v>直接入力②</v>
      </c>
      <c r="AU35" s="713" t="str">
        <f t="shared" si="23"/>
        <v>_</v>
      </c>
      <c r="AV35" s="205" t="str">
        <f t="shared" si="5"/>
        <v>×</v>
      </c>
      <c r="AW35" s="713" t="str">
        <f t="shared" si="24"/>
        <v>__</v>
      </c>
      <c r="AX35" s="205" t="str">
        <f t="shared" si="7"/>
        <v>×</v>
      </c>
      <c r="AY35" s="205" t="str">
        <f t="shared" si="25"/>
        <v>直接入力②</v>
      </c>
      <c r="AZ35" s="205" t="str">
        <f t="shared" si="8"/>
        <v>ﾒｰｶ名</v>
      </c>
      <c r="BA35" s="205" t="str">
        <f t="shared" si="9"/>
        <v>無</v>
      </c>
      <c r="BB35" s="205" t="str">
        <f t="shared" si="16"/>
        <v>無</v>
      </c>
      <c r="BC35" s="976" t="str">
        <f t="shared" si="17"/>
        <v>_無_無_無</v>
      </c>
      <c r="BD35" s="976" t="str">
        <f t="shared" si="18"/>
        <v>_無_無_無_</v>
      </c>
      <c r="BE35" s="8"/>
    </row>
    <row r="36" spans="2:57" s="68" customFormat="1" ht="44.25" customHeight="1">
      <c r="B36" s="63">
        <v>27</v>
      </c>
      <c r="C36" s="590" t="str">
        <f t="shared" si="19"/>
        <v/>
      </c>
      <c r="D36" s="610">
        <v>27</v>
      </c>
      <c r="E36" s="140"/>
      <c r="F36" s="977" t="str">
        <f t="shared" si="10"/>
        <v/>
      </c>
      <c r="G36" s="978" t="str">
        <f t="shared" si="11"/>
        <v/>
      </c>
      <c r="H36" s="978" t="str">
        <f t="shared" si="12"/>
        <v/>
      </c>
      <c r="I36" s="979" t="str">
        <f t="shared" si="13"/>
        <v/>
      </c>
      <c r="J36" s="583"/>
      <c r="K36" s="614" t="str">
        <f t="shared" si="21"/>
        <v/>
      </c>
      <c r="L36" s="583"/>
      <c r="M36" s="614" t="str">
        <f t="shared" si="22"/>
        <v/>
      </c>
      <c r="N36" s="215"/>
      <c r="O36" s="216"/>
      <c r="P36" s="220"/>
      <c r="Q36" s="141"/>
      <c r="R36" s="802"/>
      <c r="S36" s="174"/>
      <c r="T36" s="223"/>
      <c r="U36" s="1031"/>
      <c r="V36" s="143"/>
      <c r="W36" s="144"/>
      <c r="X36" s="144"/>
      <c r="Y36" s="153"/>
      <c r="Z36" s="154"/>
      <c r="AA36" s="267"/>
      <c r="AB36" s="268"/>
      <c r="AC36" s="273"/>
      <c r="AD36" s="273"/>
      <c r="AE36" s="274"/>
      <c r="AF36" s="282"/>
      <c r="AG36" s="268"/>
      <c r="AH36" s="273"/>
      <c r="AI36" s="273"/>
      <c r="AJ36" s="285"/>
      <c r="AK36" s="296"/>
      <c r="AL36" s="1021"/>
      <c r="AM36" s="291"/>
      <c r="AN36" s="1021"/>
      <c r="AO36" s="155"/>
      <c r="AP36" s="67"/>
      <c r="AQ36" s="205" t="str">
        <f t="shared" si="1"/>
        <v>直接入力</v>
      </c>
      <c r="AR36" s="205" t="str">
        <f t="shared" si="2"/>
        <v>直接入力</v>
      </c>
      <c r="AS36" s="205" t="str">
        <f t="shared" si="3"/>
        <v>直接入力</v>
      </c>
      <c r="AT36" s="205" t="str">
        <f t="shared" si="20"/>
        <v>直接入力②</v>
      </c>
      <c r="AU36" s="713" t="str">
        <f t="shared" si="23"/>
        <v>_</v>
      </c>
      <c r="AV36" s="205" t="str">
        <f t="shared" si="5"/>
        <v>×</v>
      </c>
      <c r="AW36" s="713" t="str">
        <f t="shared" si="24"/>
        <v>__</v>
      </c>
      <c r="AX36" s="205" t="str">
        <f t="shared" si="7"/>
        <v>×</v>
      </c>
      <c r="AY36" s="205" t="str">
        <f t="shared" si="25"/>
        <v>直接入力②</v>
      </c>
      <c r="AZ36" s="205" t="str">
        <f t="shared" si="8"/>
        <v>ﾒｰｶ名</v>
      </c>
      <c r="BA36" s="205" t="str">
        <f t="shared" si="9"/>
        <v>無</v>
      </c>
      <c r="BB36" s="205" t="str">
        <f t="shared" si="16"/>
        <v>無</v>
      </c>
      <c r="BC36" s="976" t="str">
        <f t="shared" si="17"/>
        <v>_無_無_無</v>
      </c>
      <c r="BD36" s="976" t="str">
        <f t="shared" si="18"/>
        <v>_無_無_無_</v>
      </c>
      <c r="BE36" s="8"/>
    </row>
    <row r="37" spans="2:57" s="68" customFormat="1" ht="44.25" customHeight="1">
      <c r="B37" s="63">
        <v>28</v>
      </c>
      <c r="C37" s="590" t="str">
        <f t="shared" si="19"/>
        <v/>
      </c>
      <c r="D37" s="610">
        <v>28</v>
      </c>
      <c r="E37" s="140"/>
      <c r="F37" s="977" t="str">
        <f t="shared" si="10"/>
        <v/>
      </c>
      <c r="G37" s="978" t="str">
        <f t="shared" si="11"/>
        <v/>
      </c>
      <c r="H37" s="978" t="str">
        <f t="shared" si="12"/>
        <v/>
      </c>
      <c r="I37" s="979" t="str">
        <f t="shared" si="13"/>
        <v/>
      </c>
      <c r="J37" s="583"/>
      <c r="K37" s="614" t="str">
        <f t="shared" si="21"/>
        <v/>
      </c>
      <c r="L37" s="583"/>
      <c r="M37" s="614" t="str">
        <f t="shared" si="22"/>
        <v/>
      </c>
      <c r="N37" s="215"/>
      <c r="O37" s="216"/>
      <c r="P37" s="220"/>
      <c r="Q37" s="141"/>
      <c r="R37" s="802"/>
      <c r="S37" s="174"/>
      <c r="T37" s="223"/>
      <c r="U37" s="1031"/>
      <c r="V37" s="143"/>
      <c r="W37" s="144"/>
      <c r="X37" s="144"/>
      <c r="Y37" s="153"/>
      <c r="Z37" s="154"/>
      <c r="AA37" s="267"/>
      <c r="AB37" s="268"/>
      <c r="AC37" s="273"/>
      <c r="AD37" s="273"/>
      <c r="AE37" s="274"/>
      <c r="AF37" s="282"/>
      <c r="AG37" s="268"/>
      <c r="AH37" s="273"/>
      <c r="AI37" s="273"/>
      <c r="AJ37" s="285"/>
      <c r="AK37" s="296"/>
      <c r="AL37" s="1021"/>
      <c r="AM37" s="291"/>
      <c r="AN37" s="1021"/>
      <c r="AO37" s="155"/>
      <c r="AP37" s="67"/>
      <c r="AQ37" s="205" t="str">
        <f t="shared" si="1"/>
        <v>直接入力</v>
      </c>
      <c r="AR37" s="205" t="str">
        <f t="shared" si="2"/>
        <v>直接入力</v>
      </c>
      <c r="AS37" s="205" t="str">
        <f t="shared" si="3"/>
        <v>直接入力</v>
      </c>
      <c r="AT37" s="205" t="str">
        <f t="shared" si="20"/>
        <v>直接入力②</v>
      </c>
      <c r="AU37" s="713" t="str">
        <f t="shared" si="23"/>
        <v>_</v>
      </c>
      <c r="AV37" s="205" t="str">
        <f t="shared" si="5"/>
        <v>×</v>
      </c>
      <c r="AW37" s="713" t="str">
        <f t="shared" si="24"/>
        <v>__</v>
      </c>
      <c r="AX37" s="205" t="str">
        <f t="shared" si="7"/>
        <v>×</v>
      </c>
      <c r="AY37" s="205" t="str">
        <f t="shared" si="25"/>
        <v>直接入力②</v>
      </c>
      <c r="AZ37" s="205" t="str">
        <f t="shared" si="8"/>
        <v>ﾒｰｶ名</v>
      </c>
      <c r="BA37" s="205" t="str">
        <f t="shared" si="9"/>
        <v>無</v>
      </c>
      <c r="BB37" s="205" t="str">
        <f t="shared" si="16"/>
        <v>無</v>
      </c>
      <c r="BC37" s="976" t="str">
        <f t="shared" si="17"/>
        <v>_無_無_無</v>
      </c>
      <c r="BD37" s="976" t="str">
        <f t="shared" si="18"/>
        <v>_無_無_無_</v>
      </c>
      <c r="BE37" s="8"/>
    </row>
    <row r="38" spans="2:57" s="68" customFormat="1" ht="44.25" customHeight="1">
      <c r="B38" s="63">
        <v>29</v>
      </c>
      <c r="C38" s="590" t="str">
        <f t="shared" si="19"/>
        <v/>
      </c>
      <c r="D38" s="610">
        <v>29</v>
      </c>
      <c r="E38" s="140"/>
      <c r="F38" s="977" t="str">
        <f t="shared" si="10"/>
        <v/>
      </c>
      <c r="G38" s="978" t="str">
        <f t="shared" si="11"/>
        <v/>
      </c>
      <c r="H38" s="978" t="str">
        <f t="shared" si="12"/>
        <v/>
      </c>
      <c r="I38" s="979" t="str">
        <f t="shared" si="13"/>
        <v/>
      </c>
      <c r="J38" s="583"/>
      <c r="K38" s="614" t="str">
        <f t="shared" si="21"/>
        <v/>
      </c>
      <c r="L38" s="583"/>
      <c r="M38" s="614" t="str">
        <f t="shared" si="22"/>
        <v/>
      </c>
      <c r="N38" s="215"/>
      <c r="O38" s="216"/>
      <c r="P38" s="220"/>
      <c r="Q38" s="141"/>
      <c r="R38" s="802"/>
      <c r="S38" s="174"/>
      <c r="T38" s="223"/>
      <c r="U38" s="1031"/>
      <c r="V38" s="143"/>
      <c r="W38" s="144"/>
      <c r="X38" s="144"/>
      <c r="Y38" s="153"/>
      <c r="Z38" s="154"/>
      <c r="AA38" s="267"/>
      <c r="AB38" s="268"/>
      <c r="AC38" s="273"/>
      <c r="AD38" s="273"/>
      <c r="AE38" s="274"/>
      <c r="AF38" s="282"/>
      <c r="AG38" s="268"/>
      <c r="AH38" s="273"/>
      <c r="AI38" s="273"/>
      <c r="AJ38" s="285"/>
      <c r="AK38" s="296"/>
      <c r="AL38" s="1021"/>
      <c r="AM38" s="291"/>
      <c r="AN38" s="1021"/>
      <c r="AO38" s="155"/>
      <c r="AP38" s="67"/>
      <c r="AQ38" s="205" t="str">
        <f t="shared" si="1"/>
        <v>直接入力</v>
      </c>
      <c r="AR38" s="205" t="str">
        <f t="shared" si="2"/>
        <v>直接入力</v>
      </c>
      <c r="AS38" s="205" t="str">
        <f t="shared" si="3"/>
        <v>直接入力</v>
      </c>
      <c r="AT38" s="205" t="str">
        <f t="shared" si="20"/>
        <v>直接入力②</v>
      </c>
      <c r="AU38" s="713" t="str">
        <f t="shared" si="23"/>
        <v>_</v>
      </c>
      <c r="AV38" s="205" t="str">
        <f t="shared" si="5"/>
        <v>×</v>
      </c>
      <c r="AW38" s="713" t="str">
        <f t="shared" si="24"/>
        <v>__</v>
      </c>
      <c r="AX38" s="205" t="str">
        <f t="shared" si="7"/>
        <v>×</v>
      </c>
      <c r="AY38" s="205" t="str">
        <f t="shared" si="25"/>
        <v>直接入力②</v>
      </c>
      <c r="AZ38" s="205" t="str">
        <f t="shared" si="8"/>
        <v>ﾒｰｶ名</v>
      </c>
      <c r="BA38" s="205" t="str">
        <f t="shared" si="9"/>
        <v>無</v>
      </c>
      <c r="BB38" s="205" t="str">
        <f t="shared" si="16"/>
        <v>無</v>
      </c>
      <c r="BC38" s="976" t="str">
        <f t="shared" si="17"/>
        <v>_無_無_無</v>
      </c>
      <c r="BD38" s="976" t="str">
        <f t="shared" si="18"/>
        <v>_無_無_無_</v>
      </c>
      <c r="BE38" s="8"/>
    </row>
    <row r="39" spans="2:57" s="68" customFormat="1" ht="44.25" customHeight="1">
      <c r="B39" s="63">
        <v>30</v>
      </c>
      <c r="C39" s="590" t="str">
        <f t="shared" si="19"/>
        <v/>
      </c>
      <c r="D39" s="610">
        <v>30</v>
      </c>
      <c r="E39" s="140"/>
      <c r="F39" s="977" t="str">
        <f t="shared" si="10"/>
        <v/>
      </c>
      <c r="G39" s="978" t="str">
        <f t="shared" si="11"/>
        <v/>
      </c>
      <c r="H39" s="978" t="str">
        <f t="shared" si="12"/>
        <v/>
      </c>
      <c r="I39" s="979" t="str">
        <f t="shared" si="13"/>
        <v/>
      </c>
      <c r="J39" s="583"/>
      <c r="K39" s="614" t="str">
        <f t="shared" si="21"/>
        <v/>
      </c>
      <c r="L39" s="583"/>
      <c r="M39" s="614" t="str">
        <f t="shared" si="22"/>
        <v/>
      </c>
      <c r="N39" s="215"/>
      <c r="O39" s="216"/>
      <c r="P39" s="220"/>
      <c r="Q39" s="141"/>
      <c r="R39" s="802"/>
      <c r="S39" s="174"/>
      <c r="T39" s="223"/>
      <c r="U39" s="1031"/>
      <c r="V39" s="143"/>
      <c r="W39" s="144"/>
      <c r="X39" s="144"/>
      <c r="Y39" s="153"/>
      <c r="Z39" s="154"/>
      <c r="AA39" s="267"/>
      <c r="AB39" s="268"/>
      <c r="AC39" s="273"/>
      <c r="AD39" s="273"/>
      <c r="AE39" s="274"/>
      <c r="AF39" s="282"/>
      <c r="AG39" s="268"/>
      <c r="AH39" s="273"/>
      <c r="AI39" s="273"/>
      <c r="AJ39" s="285"/>
      <c r="AK39" s="296"/>
      <c r="AL39" s="1021"/>
      <c r="AM39" s="291"/>
      <c r="AN39" s="1021"/>
      <c r="AO39" s="155"/>
      <c r="AP39" s="67"/>
      <c r="AQ39" s="205" t="str">
        <f t="shared" si="1"/>
        <v>直接入力</v>
      </c>
      <c r="AR39" s="205" t="str">
        <f t="shared" si="2"/>
        <v>直接入力</v>
      </c>
      <c r="AS39" s="205" t="str">
        <f t="shared" si="3"/>
        <v>直接入力</v>
      </c>
      <c r="AT39" s="205" t="str">
        <f t="shared" si="20"/>
        <v>直接入力②</v>
      </c>
      <c r="AU39" s="713" t="str">
        <f t="shared" si="23"/>
        <v>_</v>
      </c>
      <c r="AV39" s="205" t="str">
        <f t="shared" si="5"/>
        <v>×</v>
      </c>
      <c r="AW39" s="713" t="str">
        <f t="shared" si="24"/>
        <v>__</v>
      </c>
      <c r="AX39" s="205" t="str">
        <f t="shared" si="7"/>
        <v>×</v>
      </c>
      <c r="AY39" s="205" t="str">
        <f t="shared" si="25"/>
        <v>直接入力②</v>
      </c>
      <c r="AZ39" s="205" t="str">
        <f t="shared" si="8"/>
        <v>ﾒｰｶ名</v>
      </c>
      <c r="BA39" s="205" t="str">
        <f t="shared" si="9"/>
        <v>無</v>
      </c>
      <c r="BB39" s="205" t="str">
        <f t="shared" si="16"/>
        <v>無</v>
      </c>
      <c r="BC39" s="976" t="str">
        <f t="shared" si="17"/>
        <v>_無_無_無</v>
      </c>
      <c r="BD39" s="976" t="str">
        <f t="shared" si="18"/>
        <v>_無_無_無_</v>
      </c>
      <c r="BE39" s="8"/>
    </row>
    <row r="40" spans="2:57" s="68" customFormat="1" ht="44.25" customHeight="1">
      <c r="B40" s="65">
        <v>31</v>
      </c>
      <c r="C40" s="590" t="str">
        <f t="shared" si="19"/>
        <v/>
      </c>
      <c r="D40" s="610">
        <v>31</v>
      </c>
      <c r="E40" s="140"/>
      <c r="F40" s="977" t="str">
        <f t="shared" si="10"/>
        <v/>
      </c>
      <c r="G40" s="978" t="str">
        <f t="shared" si="11"/>
        <v/>
      </c>
      <c r="H40" s="978" t="str">
        <f t="shared" si="12"/>
        <v/>
      </c>
      <c r="I40" s="979" t="str">
        <f t="shared" si="13"/>
        <v/>
      </c>
      <c r="J40" s="583"/>
      <c r="K40" s="614" t="str">
        <f t="shared" si="21"/>
        <v/>
      </c>
      <c r="L40" s="583"/>
      <c r="M40" s="614" t="str">
        <f t="shared" si="22"/>
        <v/>
      </c>
      <c r="N40" s="300"/>
      <c r="O40" s="401"/>
      <c r="P40" s="402"/>
      <c r="Q40" s="141"/>
      <c r="R40" s="802"/>
      <c r="S40" s="174"/>
      <c r="T40" s="223"/>
      <c r="U40" s="1031"/>
      <c r="V40" s="143"/>
      <c r="W40" s="144"/>
      <c r="X40" s="144"/>
      <c r="Y40" s="145"/>
      <c r="Z40" s="146"/>
      <c r="AA40" s="267"/>
      <c r="AB40" s="268"/>
      <c r="AC40" s="269"/>
      <c r="AD40" s="269"/>
      <c r="AE40" s="270"/>
      <c r="AF40" s="282"/>
      <c r="AG40" s="268"/>
      <c r="AH40" s="269"/>
      <c r="AI40" s="269"/>
      <c r="AJ40" s="283"/>
      <c r="AK40" s="294"/>
      <c r="AL40" s="1019"/>
      <c r="AM40" s="184"/>
      <c r="AN40" s="1019"/>
      <c r="AO40" s="148"/>
      <c r="AP40" s="67"/>
      <c r="AQ40" s="205" t="str">
        <f t="shared" si="1"/>
        <v>直接入力</v>
      </c>
      <c r="AR40" s="205" t="str">
        <f t="shared" si="2"/>
        <v>直接入力</v>
      </c>
      <c r="AS40" s="205" t="str">
        <f t="shared" si="3"/>
        <v>直接入力</v>
      </c>
      <c r="AT40" s="205" t="str">
        <f t="shared" si="20"/>
        <v>直接入力②</v>
      </c>
      <c r="AU40" s="713" t="str">
        <f t="shared" si="23"/>
        <v>_</v>
      </c>
      <c r="AV40" s="205" t="str">
        <f t="shared" si="5"/>
        <v>×</v>
      </c>
      <c r="AW40" s="713" t="str">
        <f t="shared" si="24"/>
        <v>__</v>
      </c>
      <c r="AX40" s="205" t="str">
        <f t="shared" si="7"/>
        <v>×</v>
      </c>
      <c r="AY40" s="205" t="str">
        <f t="shared" si="25"/>
        <v>直接入力②</v>
      </c>
      <c r="AZ40" s="205" t="str">
        <f t="shared" si="8"/>
        <v>ﾒｰｶ名</v>
      </c>
      <c r="BA40" s="205" t="str">
        <f t="shared" si="9"/>
        <v>無</v>
      </c>
      <c r="BB40" s="205" t="str">
        <f t="shared" si="16"/>
        <v>無</v>
      </c>
      <c r="BC40" s="976" t="str">
        <f t="shared" si="17"/>
        <v>_無_無_無</v>
      </c>
      <c r="BD40" s="976" t="str">
        <f t="shared" si="18"/>
        <v>_無_無_無_</v>
      </c>
      <c r="BE40" s="8"/>
    </row>
    <row r="41" spans="2:57" s="68" customFormat="1" ht="44.25" customHeight="1">
      <c r="B41" s="63">
        <v>32</v>
      </c>
      <c r="C41" s="591" t="str">
        <f t="shared" si="19"/>
        <v/>
      </c>
      <c r="D41" s="611">
        <v>32</v>
      </c>
      <c r="E41" s="140"/>
      <c r="F41" s="977" t="str">
        <f t="shared" si="10"/>
        <v/>
      </c>
      <c r="G41" s="980" t="str">
        <f t="shared" si="11"/>
        <v/>
      </c>
      <c r="H41" s="980" t="str">
        <f t="shared" si="12"/>
        <v/>
      </c>
      <c r="I41" s="981" t="str">
        <f t="shared" si="13"/>
        <v/>
      </c>
      <c r="J41" s="583"/>
      <c r="K41" s="614" t="str">
        <f t="shared" si="21"/>
        <v/>
      </c>
      <c r="L41" s="583"/>
      <c r="M41" s="614" t="str">
        <f t="shared" si="22"/>
        <v/>
      </c>
      <c r="N41" s="215"/>
      <c r="O41" s="216"/>
      <c r="P41" s="220"/>
      <c r="Q41" s="141"/>
      <c r="R41" s="802"/>
      <c r="S41" s="388"/>
      <c r="T41" s="395"/>
      <c r="U41" s="1032"/>
      <c r="V41" s="396"/>
      <c r="W41" s="397"/>
      <c r="X41" s="397"/>
      <c r="Y41" s="153"/>
      <c r="Z41" s="154"/>
      <c r="AA41" s="398"/>
      <c r="AB41" s="399"/>
      <c r="AC41" s="273"/>
      <c r="AD41" s="273"/>
      <c r="AE41" s="274"/>
      <c r="AF41" s="400"/>
      <c r="AG41" s="399"/>
      <c r="AH41" s="273"/>
      <c r="AI41" s="273"/>
      <c r="AJ41" s="285"/>
      <c r="AK41" s="296"/>
      <c r="AL41" s="1021"/>
      <c r="AM41" s="291"/>
      <c r="AN41" s="1021"/>
      <c r="AO41" s="155"/>
      <c r="AP41" s="67"/>
      <c r="AQ41" s="205" t="str">
        <f t="shared" si="1"/>
        <v>直接入力</v>
      </c>
      <c r="AR41" s="205" t="str">
        <f t="shared" si="2"/>
        <v>直接入力</v>
      </c>
      <c r="AS41" s="205" t="str">
        <f t="shared" si="3"/>
        <v>直接入力</v>
      </c>
      <c r="AT41" s="205" t="str">
        <f t="shared" si="20"/>
        <v>直接入力②</v>
      </c>
      <c r="AU41" s="713" t="str">
        <f t="shared" si="23"/>
        <v>_</v>
      </c>
      <c r="AV41" s="205" t="str">
        <f t="shared" si="5"/>
        <v>×</v>
      </c>
      <c r="AW41" s="713" t="str">
        <f t="shared" si="24"/>
        <v>__</v>
      </c>
      <c r="AX41" s="205" t="str">
        <f t="shared" si="7"/>
        <v>×</v>
      </c>
      <c r="AY41" s="205" t="str">
        <f t="shared" si="25"/>
        <v>直接入力②</v>
      </c>
      <c r="AZ41" s="205" t="str">
        <f t="shared" si="8"/>
        <v>ﾒｰｶ名</v>
      </c>
      <c r="BA41" s="205" t="str">
        <f t="shared" si="9"/>
        <v>無</v>
      </c>
      <c r="BB41" s="205" t="str">
        <f t="shared" si="16"/>
        <v>無</v>
      </c>
      <c r="BC41" s="976" t="str">
        <f t="shared" si="17"/>
        <v>_無_無_無</v>
      </c>
      <c r="BD41" s="976" t="str">
        <f t="shared" si="18"/>
        <v>_無_無_無_</v>
      </c>
      <c r="BE41" s="8"/>
    </row>
    <row r="42" spans="2:57" s="68" customFormat="1" ht="44.25" customHeight="1">
      <c r="B42" s="65">
        <v>33</v>
      </c>
      <c r="C42" s="590" t="str">
        <f t="shared" si="19"/>
        <v/>
      </c>
      <c r="D42" s="610">
        <v>33</v>
      </c>
      <c r="E42" s="140"/>
      <c r="F42" s="977" t="str">
        <f t="shared" si="10"/>
        <v/>
      </c>
      <c r="G42" s="978" t="str">
        <f t="shared" si="11"/>
        <v/>
      </c>
      <c r="H42" s="978" t="str">
        <f t="shared" si="12"/>
        <v/>
      </c>
      <c r="I42" s="979" t="str">
        <f t="shared" si="13"/>
        <v/>
      </c>
      <c r="J42" s="583"/>
      <c r="K42" s="614" t="str">
        <f t="shared" si="21"/>
        <v/>
      </c>
      <c r="L42" s="583"/>
      <c r="M42" s="614" t="str">
        <f t="shared" si="22"/>
        <v/>
      </c>
      <c r="N42" s="300"/>
      <c r="O42" s="401"/>
      <c r="P42" s="402"/>
      <c r="Q42" s="141"/>
      <c r="R42" s="802"/>
      <c r="S42" s="174"/>
      <c r="T42" s="223"/>
      <c r="U42" s="1031"/>
      <c r="V42" s="143"/>
      <c r="W42" s="144"/>
      <c r="X42" s="144"/>
      <c r="Y42" s="145"/>
      <c r="Z42" s="146"/>
      <c r="AA42" s="267"/>
      <c r="AB42" s="268"/>
      <c r="AC42" s="269"/>
      <c r="AD42" s="269"/>
      <c r="AE42" s="270"/>
      <c r="AF42" s="282"/>
      <c r="AG42" s="268"/>
      <c r="AH42" s="269"/>
      <c r="AI42" s="269"/>
      <c r="AJ42" s="283"/>
      <c r="AK42" s="294"/>
      <c r="AL42" s="1019"/>
      <c r="AM42" s="184"/>
      <c r="AN42" s="1019"/>
      <c r="AO42" s="148"/>
      <c r="AP42" s="67"/>
      <c r="AQ42" s="205" t="str">
        <f t="shared" si="1"/>
        <v>直接入力</v>
      </c>
      <c r="AR42" s="205" t="str">
        <f t="shared" si="2"/>
        <v>直接入力</v>
      </c>
      <c r="AS42" s="205" t="str">
        <f t="shared" si="3"/>
        <v>直接入力</v>
      </c>
      <c r="AT42" s="205" t="str">
        <f t="shared" si="20"/>
        <v>直接入力②</v>
      </c>
      <c r="AU42" s="713" t="str">
        <f t="shared" si="23"/>
        <v>_</v>
      </c>
      <c r="AV42" s="205" t="str">
        <f t="shared" si="5"/>
        <v>×</v>
      </c>
      <c r="AW42" s="713" t="str">
        <f t="shared" si="24"/>
        <v>__</v>
      </c>
      <c r="AX42" s="205" t="str">
        <f t="shared" si="7"/>
        <v>×</v>
      </c>
      <c r="AY42" s="205" t="str">
        <f t="shared" si="25"/>
        <v>直接入力②</v>
      </c>
      <c r="AZ42" s="205" t="str">
        <f t="shared" si="8"/>
        <v>ﾒｰｶ名</v>
      </c>
      <c r="BA42" s="205" t="str">
        <f t="shared" si="9"/>
        <v>無</v>
      </c>
      <c r="BB42" s="205" t="str">
        <f t="shared" si="16"/>
        <v>無</v>
      </c>
      <c r="BC42" s="976" t="str">
        <f t="shared" si="17"/>
        <v>_無_無_無</v>
      </c>
      <c r="BD42" s="976" t="str">
        <f t="shared" si="18"/>
        <v>_無_無_無_</v>
      </c>
      <c r="BE42" s="8"/>
    </row>
    <row r="43" spans="2:57" s="68" customFormat="1" ht="44.25" customHeight="1">
      <c r="B43" s="63">
        <v>34</v>
      </c>
      <c r="C43" s="591" t="str">
        <f t="shared" si="19"/>
        <v/>
      </c>
      <c r="D43" s="611">
        <v>34</v>
      </c>
      <c r="E43" s="140"/>
      <c r="F43" s="977" t="str">
        <f t="shared" si="10"/>
        <v/>
      </c>
      <c r="G43" s="980" t="str">
        <f t="shared" si="11"/>
        <v/>
      </c>
      <c r="H43" s="980" t="str">
        <f t="shared" si="12"/>
        <v/>
      </c>
      <c r="I43" s="981" t="str">
        <f t="shared" si="13"/>
        <v/>
      </c>
      <c r="J43" s="583"/>
      <c r="K43" s="614" t="str">
        <f t="shared" si="14"/>
        <v/>
      </c>
      <c r="L43" s="583"/>
      <c r="M43" s="614" t="str">
        <f t="shared" si="0"/>
        <v/>
      </c>
      <c r="N43" s="215"/>
      <c r="O43" s="216"/>
      <c r="P43" s="220"/>
      <c r="Q43" s="141"/>
      <c r="R43" s="802"/>
      <c r="S43" s="388"/>
      <c r="T43" s="395"/>
      <c r="U43" s="1032"/>
      <c r="V43" s="396"/>
      <c r="W43" s="397"/>
      <c r="X43" s="397"/>
      <c r="Y43" s="153"/>
      <c r="Z43" s="154"/>
      <c r="AA43" s="398"/>
      <c r="AB43" s="399"/>
      <c r="AC43" s="273"/>
      <c r="AD43" s="273"/>
      <c r="AE43" s="274"/>
      <c r="AF43" s="400"/>
      <c r="AG43" s="399"/>
      <c r="AH43" s="273"/>
      <c r="AI43" s="273"/>
      <c r="AJ43" s="285"/>
      <c r="AK43" s="296"/>
      <c r="AL43" s="1021"/>
      <c r="AM43" s="291"/>
      <c r="AN43" s="1021"/>
      <c r="AO43" s="155"/>
      <c r="AP43" s="67"/>
      <c r="AQ43" s="205" t="str">
        <f t="shared" si="1"/>
        <v>直接入力</v>
      </c>
      <c r="AR43" s="205" t="str">
        <f t="shared" si="2"/>
        <v>直接入力</v>
      </c>
      <c r="AS43" s="205" t="str">
        <f t="shared" si="3"/>
        <v>直接入力</v>
      </c>
      <c r="AT43" s="205" t="str">
        <f t="shared" si="20"/>
        <v>直接入力②</v>
      </c>
      <c r="AU43" s="713" t="str">
        <f t="shared" si="4"/>
        <v>_</v>
      </c>
      <c r="AV43" s="205" t="str">
        <f t="shared" si="5"/>
        <v>×</v>
      </c>
      <c r="AW43" s="713" t="str">
        <f t="shared" si="6"/>
        <v>__</v>
      </c>
      <c r="AX43" s="205" t="str">
        <f t="shared" si="7"/>
        <v>×</v>
      </c>
      <c r="AY43" s="205" t="str">
        <f t="shared" si="15"/>
        <v>直接入力②</v>
      </c>
      <c r="AZ43" s="205" t="str">
        <f t="shared" si="8"/>
        <v>ﾒｰｶ名</v>
      </c>
      <c r="BA43" s="205" t="str">
        <f t="shared" si="9"/>
        <v>無</v>
      </c>
      <c r="BB43" s="205" t="str">
        <f t="shared" si="16"/>
        <v>無</v>
      </c>
      <c r="BC43" s="976" t="str">
        <f t="shared" si="17"/>
        <v>_無_無_無</v>
      </c>
      <c r="BD43" s="976" t="str">
        <f t="shared" si="18"/>
        <v>_無_無_無_</v>
      </c>
      <c r="BE43" s="8"/>
    </row>
    <row r="44" spans="2:57" s="68" customFormat="1" ht="44.25" customHeight="1" thickBot="1">
      <c r="B44" s="107">
        <v>35</v>
      </c>
      <c r="C44" s="592" t="str">
        <f t="shared" si="19"/>
        <v/>
      </c>
      <c r="D44" s="612">
        <v>35</v>
      </c>
      <c r="E44" s="233"/>
      <c r="F44" s="982" t="str">
        <f t="shared" si="10"/>
        <v/>
      </c>
      <c r="G44" s="983" t="str">
        <f t="shared" si="11"/>
        <v/>
      </c>
      <c r="H44" s="983" t="str">
        <f t="shared" si="12"/>
        <v/>
      </c>
      <c r="I44" s="984" t="str">
        <f t="shared" si="13"/>
        <v/>
      </c>
      <c r="J44" s="584"/>
      <c r="K44" s="615" t="str">
        <f t="shared" si="14"/>
        <v/>
      </c>
      <c r="L44" s="584"/>
      <c r="M44" s="615" t="str">
        <f t="shared" si="0"/>
        <v/>
      </c>
      <c r="N44" s="234"/>
      <c r="O44" s="235"/>
      <c r="P44" s="236"/>
      <c r="Q44" s="156"/>
      <c r="R44" s="714"/>
      <c r="S44" s="175"/>
      <c r="T44" s="224"/>
      <c r="U44" s="1033"/>
      <c r="V44" s="158"/>
      <c r="W44" s="159"/>
      <c r="X44" s="159"/>
      <c r="Y44" s="160"/>
      <c r="Z44" s="161"/>
      <c r="AA44" s="275"/>
      <c r="AB44" s="276"/>
      <c r="AC44" s="277"/>
      <c r="AD44" s="277"/>
      <c r="AE44" s="278"/>
      <c r="AF44" s="286"/>
      <c r="AG44" s="276"/>
      <c r="AH44" s="277"/>
      <c r="AI44" s="277"/>
      <c r="AJ44" s="287"/>
      <c r="AK44" s="297"/>
      <c r="AL44" s="1022"/>
      <c r="AM44" s="185"/>
      <c r="AN44" s="1022"/>
      <c r="AO44" s="163"/>
      <c r="AP44" s="67"/>
      <c r="AQ44" s="205" t="str">
        <f t="shared" si="1"/>
        <v>直接入力</v>
      </c>
      <c r="AR44" s="205" t="str">
        <f t="shared" si="2"/>
        <v>直接入力</v>
      </c>
      <c r="AS44" s="205" t="str">
        <f t="shared" si="3"/>
        <v>直接入力</v>
      </c>
      <c r="AT44" s="205" t="str">
        <f t="shared" si="20"/>
        <v>直接入力②</v>
      </c>
      <c r="AU44" s="713" t="str">
        <f t="shared" si="4"/>
        <v>_</v>
      </c>
      <c r="AV44" s="205" t="str">
        <f t="shared" si="5"/>
        <v>×</v>
      </c>
      <c r="AW44" s="713" t="str">
        <f t="shared" si="6"/>
        <v>__</v>
      </c>
      <c r="AX44" s="205" t="str">
        <f t="shared" si="7"/>
        <v>×</v>
      </c>
      <c r="AY44" s="205" t="str">
        <f t="shared" si="15"/>
        <v>直接入力②</v>
      </c>
      <c r="AZ44" s="205" t="str">
        <f t="shared" si="8"/>
        <v>ﾒｰｶ名</v>
      </c>
      <c r="BA44" s="205" t="str">
        <f t="shared" si="9"/>
        <v>無</v>
      </c>
      <c r="BB44" s="205" t="str">
        <f t="shared" si="16"/>
        <v>無</v>
      </c>
      <c r="BC44" s="976" t="str">
        <f t="shared" si="17"/>
        <v>_無_無_無</v>
      </c>
      <c r="BD44" s="976" t="str">
        <f t="shared" si="18"/>
        <v>_無_無_無_</v>
      </c>
      <c r="BE44" s="8"/>
    </row>
    <row r="45" spans="2:57" s="68" customFormat="1" ht="18.75" customHeight="1">
      <c r="B45" s="69"/>
      <c r="C45" s="8"/>
      <c r="D45" s="8"/>
      <c r="F45" s="69"/>
      <c r="G45" s="69"/>
      <c r="H45" s="69"/>
      <c r="I45" s="69"/>
      <c r="J45" s="69"/>
      <c r="K45" s="69"/>
      <c r="L45" s="69"/>
      <c r="M45" s="69"/>
      <c r="S45" s="69"/>
      <c r="T45" s="69"/>
      <c r="U45" s="69"/>
      <c r="V45" s="69"/>
      <c r="W45" s="69"/>
      <c r="X45" s="69"/>
      <c r="Y45" s="67"/>
      <c r="Z45" s="67"/>
      <c r="AA45" s="70"/>
      <c r="AB45" s="70"/>
      <c r="AC45" s="70"/>
      <c r="AD45" s="70"/>
      <c r="AE45" s="70"/>
      <c r="AF45" s="70"/>
      <c r="AG45" s="70"/>
      <c r="AH45" s="70"/>
      <c r="AI45" s="70"/>
      <c r="AJ45" s="70"/>
      <c r="AK45" s="70"/>
      <c r="AL45" s="70"/>
      <c r="AM45" s="70"/>
      <c r="AN45" s="70"/>
      <c r="AO45" s="70"/>
      <c r="AP45" s="67"/>
      <c r="AQ45" s="67"/>
      <c r="AR45" s="67"/>
      <c r="AS45" s="67"/>
      <c r="AT45" s="67"/>
      <c r="AU45" s="67"/>
      <c r="AV45" s="67"/>
      <c r="AW45" s="8"/>
      <c r="AX45" s="8"/>
      <c r="AY45" s="8"/>
      <c r="AZ45" s="8"/>
      <c r="BA45" s="8"/>
      <c r="BB45" s="8"/>
      <c r="BC45" s="8"/>
      <c r="BD45" s="8"/>
    </row>
    <row r="46" spans="2:57" s="68" customFormat="1" ht="44.25" hidden="1" customHeight="1">
      <c r="B46" s="69"/>
      <c r="C46" s="8"/>
      <c r="D46" s="8"/>
      <c r="F46" s="69"/>
      <c r="G46" s="69"/>
      <c r="H46" s="69"/>
      <c r="I46" s="69"/>
      <c r="J46" s="69"/>
      <c r="K46" s="69"/>
      <c r="L46" s="69"/>
      <c r="M46" s="69"/>
      <c r="S46" s="69"/>
      <c r="T46" s="69"/>
      <c r="U46" s="69"/>
      <c r="V46" s="69"/>
      <c r="W46" s="69"/>
      <c r="X46" s="69"/>
      <c r="Y46" s="67"/>
      <c r="Z46" s="67"/>
      <c r="AA46" s="70"/>
      <c r="AB46" s="70"/>
      <c r="AC46" s="70"/>
      <c r="AD46" s="70"/>
      <c r="AE46" s="70"/>
      <c r="AF46" s="70"/>
      <c r="AG46" s="70"/>
      <c r="AH46" s="70"/>
      <c r="AI46" s="70"/>
      <c r="AJ46" s="70"/>
      <c r="AK46" s="70"/>
      <c r="AL46" s="70"/>
      <c r="AM46" s="70"/>
      <c r="AN46" s="70"/>
      <c r="AO46" s="70"/>
      <c r="AP46" s="67"/>
      <c r="AQ46" s="67"/>
      <c r="AR46" s="67"/>
      <c r="AS46" s="67"/>
      <c r="AT46" s="67"/>
      <c r="AU46" s="67"/>
      <c r="AV46" s="67"/>
      <c r="AW46" s="8"/>
      <c r="AX46" s="8"/>
      <c r="AY46" s="8"/>
      <c r="AZ46" s="8"/>
      <c r="BA46" s="8"/>
      <c r="BB46" s="8"/>
      <c r="BC46" s="8"/>
      <c r="BD46" s="8"/>
    </row>
    <row r="47" spans="2:57" s="68" customFormat="1" ht="44.25" hidden="1" customHeight="1">
      <c r="B47" s="69"/>
      <c r="C47" s="8"/>
      <c r="D47" s="8"/>
      <c r="F47" s="69"/>
      <c r="G47" s="69"/>
      <c r="H47" s="69"/>
      <c r="I47" s="69"/>
      <c r="J47" s="69"/>
      <c r="K47" s="69"/>
      <c r="L47" s="69"/>
      <c r="M47" s="69"/>
      <c r="S47" s="69"/>
      <c r="T47" s="69"/>
      <c r="U47" s="69"/>
      <c r="V47" s="69"/>
      <c r="W47" s="69"/>
      <c r="X47" s="69"/>
      <c r="Y47" s="67"/>
      <c r="Z47" s="67"/>
      <c r="AA47" s="70"/>
      <c r="AB47" s="70"/>
      <c r="AC47" s="70"/>
      <c r="AD47" s="70"/>
      <c r="AE47" s="70"/>
      <c r="AF47" s="70"/>
      <c r="AG47" s="70"/>
      <c r="AH47" s="70"/>
      <c r="AI47" s="70"/>
      <c r="AJ47" s="70"/>
      <c r="AK47" s="70"/>
      <c r="AL47" s="70"/>
      <c r="AM47" s="70"/>
      <c r="AN47" s="70"/>
      <c r="AO47" s="70"/>
      <c r="AP47" s="67"/>
      <c r="AQ47" s="67"/>
      <c r="AR47" s="67"/>
      <c r="AS47" s="67"/>
      <c r="AT47" s="67"/>
      <c r="AU47" s="67"/>
      <c r="AV47" s="67"/>
      <c r="AW47" s="8"/>
      <c r="AX47" s="8"/>
      <c r="AY47" s="8"/>
      <c r="AZ47" s="8"/>
      <c r="BA47" s="8"/>
      <c r="BB47" s="8"/>
      <c r="BC47" s="8"/>
      <c r="BD47" s="8"/>
    </row>
    <row r="48" spans="2:57" s="68" customFormat="1" ht="44.25" hidden="1" customHeight="1">
      <c r="B48" s="69"/>
      <c r="C48" s="8"/>
      <c r="D48" s="8"/>
      <c r="F48" s="69"/>
      <c r="G48" s="69"/>
      <c r="H48" s="69"/>
      <c r="I48" s="69"/>
      <c r="J48" s="69"/>
      <c r="K48" s="69"/>
      <c r="L48" s="69"/>
      <c r="M48" s="69"/>
      <c r="S48" s="69"/>
      <c r="T48" s="69"/>
      <c r="U48" s="69"/>
      <c r="V48" s="69"/>
      <c r="W48" s="69"/>
      <c r="X48" s="69"/>
      <c r="Y48" s="67"/>
      <c r="Z48" s="67"/>
      <c r="AA48" s="70"/>
      <c r="AB48" s="70"/>
      <c r="AC48" s="70"/>
      <c r="AD48" s="70"/>
      <c r="AE48" s="70"/>
      <c r="AF48" s="70"/>
      <c r="AG48" s="70"/>
      <c r="AH48" s="70"/>
      <c r="AI48" s="70"/>
      <c r="AJ48" s="70"/>
      <c r="AK48" s="70"/>
      <c r="AL48" s="70"/>
      <c r="AM48" s="70"/>
      <c r="AN48" s="70"/>
      <c r="AO48" s="70"/>
      <c r="AP48" s="67"/>
      <c r="AQ48" s="67"/>
      <c r="AR48" s="67"/>
      <c r="AS48" s="67"/>
      <c r="AT48" s="67"/>
      <c r="AU48" s="67"/>
      <c r="AV48" s="67"/>
      <c r="AW48" s="8"/>
      <c r="AX48" s="8"/>
      <c r="AY48" s="8"/>
      <c r="AZ48" s="8"/>
      <c r="BA48" s="8"/>
      <c r="BB48" s="8"/>
      <c r="BC48" s="8"/>
      <c r="BD48" s="8"/>
    </row>
    <row r="49" spans="49:56" ht="44.25" hidden="1" customHeight="1">
      <c r="AW49" s="5"/>
      <c r="AX49" s="5"/>
      <c r="AY49" s="5"/>
      <c r="AZ49" s="5"/>
      <c r="BA49" s="5"/>
      <c r="BB49" s="5"/>
      <c r="BC49" s="5"/>
      <c r="BD49" s="5"/>
    </row>
    <row r="50" spans="49:56" ht="44.25" hidden="1" customHeight="1">
      <c r="AW50" s="5"/>
      <c r="AX50" s="5"/>
      <c r="AY50" s="5"/>
      <c r="AZ50" s="5"/>
      <c r="BA50" s="5"/>
      <c r="BB50" s="5"/>
      <c r="BC50" s="5"/>
      <c r="BD50" s="5"/>
    </row>
    <row r="51" spans="49:56" ht="44.25" hidden="1" customHeight="1">
      <c r="AW51" s="5"/>
      <c r="AX51" s="5"/>
      <c r="AY51" s="5"/>
      <c r="AZ51" s="5"/>
      <c r="BA51" s="5"/>
      <c r="BB51" s="5"/>
      <c r="BC51" s="5"/>
      <c r="BD51" s="5"/>
    </row>
    <row r="52" spans="49:56" ht="44.25" hidden="1" customHeight="1"/>
    <row r="53" spans="49:56" ht="44.25" hidden="1" customHeight="1"/>
    <row r="54" spans="49:56" ht="44.25" hidden="1" customHeight="1"/>
    <row r="55" spans="49:56" ht="44.25" hidden="1" customHeight="1"/>
    <row r="56" spans="49:56" ht="44.25" hidden="1" customHeight="1"/>
    <row r="57" spans="49:56"/>
    <row r="58" spans="49:56"/>
    <row r="59" spans="49:56"/>
    <row r="60" spans="49:56"/>
  </sheetData>
  <sheetProtection sheet="1" objects="1" scenarios="1"/>
  <mergeCells count="35">
    <mergeCell ref="B3:E3"/>
    <mergeCell ref="AA5:AJ5"/>
    <mergeCell ref="AF6:AJ6"/>
    <mergeCell ref="AA6:AE6"/>
    <mergeCell ref="C5:C8"/>
    <mergeCell ref="B5:B8"/>
    <mergeCell ref="L7:M7"/>
    <mergeCell ref="D5:D8"/>
    <mergeCell ref="N6:T6"/>
    <mergeCell ref="J7:K7"/>
    <mergeCell ref="L3:N3"/>
    <mergeCell ref="F6:I7"/>
    <mergeCell ref="U3:X3"/>
    <mergeCell ref="P3:S3"/>
    <mergeCell ref="E6:E8"/>
    <mergeCell ref="J8:K8"/>
    <mergeCell ref="L8:M8"/>
    <mergeCell ref="O7:P7"/>
    <mergeCell ref="Q7:T7"/>
    <mergeCell ref="J6:M6"/>
    <mergeCell ref="AK7:AL7"/>
    <mergeCell ref="AG3:AH3"/>
    <mergeCell ref="U6:V7"/>
    <mergeCell ref="W6:W7"/>
    <mergeCell ref="X6:X7"/>
    <mergeCell ref="AN3:AO3"/>
    <mergeCell ref="AI3:AL3"/>
    <mergeCell ref="AD3:AF3"/>
    <mergeCell ref="AB3:AC3"/>
    <mergeCell ref="Z3:AA3"/>
    <mergeCell ref="AO6:AO7"/>
    <mergeCell ref="AK5:AO5"/>
    <mergeCell ref="AM6:AN6"/>
    <mergeCell ref="AM7:AN7"/>
    <mergeCell ref="AK6:AL6"/>
  </mergeCells>
  <phoneticPr fontId="3"/>
  <dataValidations xWindow="1475" yWindow="650" count="19">
    <dataValidation allowBlank="1" showInputMessage="1" showErrorMessage="1" prompt="記入された方の部署名を入力して下さい" sqref="Y3"/>
    <dataValidation imeMode="off" allowBlank="1" showInputMessage="1" showErrorMessage="1" prompt="電話番号を入力して下さい" sqref="AM3"/>
    <dataValidation type="list" imeMode="off" allowBlank="1" showInputMessage="1" sqref="AA10:AA44 AF10:AF44">
      <formula1>"1,2,3,4,5,6,7,8,9,10,11,12"</formula1>
    </dataValidation>
    <dataValidation imeMode="off" allowBlank="1" showInputMessage="1" showErrorMessage="1" sqref="AI3 AD3 AC10:AE44 AW10:AW44 AU10:AU44 AH10:AK44 Y10:Y44 S10:T44 AM10:AM44 AO10:AO44"/>
    <dataValidation type="list" imeMode="off" allowBlank="1" showInputMessage="1" prompt="選択又は入力して下さい" sqref="U10:U44">
      <formula1>取得年</formula1>
    </dataValidation>
    <dataValidation type="list" allowBlank="1" showInputMessage="1" showErrorMessage="1" prompt="選択してください" sqref="AG10:AG44 AB10:AB44">
      <formula1>都道府県</formula1>
    </dataValidation>
    <dataValidation type="list" imeMode="off" allowBlank="1" showInputMessage="1" showErrorMessage="1" sqref="V10:V44">
      <formula1>"1,2,3,4,5,6,7,8,9,10,11,12"</formula1>
    </dataValidation>
    <dataValidation allowBlank="1" showInputMessage="1" prompt="記入された方の部署名を入力して下さい。" sqref="U3"/>
    <dataValidation allowBlank="1" showInputMessage="1" showErrorMessage="1" prompt="番号を選択すると、自動入力されます。" sqref="M10:M44 K10:K44"/>
    <dataValidation type="list" allowBlank="1" showInputMessage="1" prompt="選択又は入力して下さい" sqref="Q10:Q44">
      <formula1>INDIRECT(AZ10)</formula1>
    </dataValidation>
    <dataValidation type="list" allowBlank="1" showInputMessage="1" prompt="機械名・形式・諸元・メーカ名をプルダウンから選択すると、メーカ型式が表示されます。_x000a_（但し全ての機械の型式が表示されるわけではありません。）" sqref="R10:R44">
      <formula1>INDIRECT(AY10)</formula1>
    </dataValidation>
    <dataValidation type="list" allowBlank="1" showInputMessage="1" prompt="選択又は入力して下さい_x000a_※リストから選択すると、_x000a_　④形式_x000a_  ⑤諸元_x000a_　⑥ﾒｰｶ名・ﾒｰｶ型式_x000a_  がリストから選択できます。" sqref="E10:E44">
      <formula1>機械名</formula1>
    </dataValidation>
    <dataValidation type="list" allowBlank="1" showInputMessage="1" prompt="リストに無い場合は、直接入力して下さい。" sqref="N10:R44">
      <formula1>INDIRECT(AQ10)</formula1>
    </dataValidation>
    <dataValidation allowBlank="1" showInputMessage="1" showErrorMessage="1" prompt="住所を入力して下さい" sqref="O3:P3"/>
    <dataValidation type="list" imeMode="off" allowBlank="1" showInputMessage="1" showErrorMessage="1" prompt="番号を選択してください。" sqref="J9:J44">
      <formula1>"0,1,2,3,4,5,6,99"</formula1>
    </dataValidation>
    <dataValidation type="list" imeMode="off" allowBlank="1" showInputMessage="1" showErrorMessage="1" prompt="番号を選択してください。" sqref="L9:L44">
      <formula1>"0,1,2"</formula1>
    </dataValidation>
    <dataValidation type="list" imeMode="off" allowBlank="1" showInputMessage="1" showErrorMessage="1" sqref="W9:W44">
      <formula1>"1：新品,2：中古"</formula1>
    </dataValidation>
    <dataValidation type="list" imeMode="off" allowBlank="1" showInputMessage="1" sqref="X9:X44">
      <formula1>"1：自社購入,2：ﾌｧｲﾅﾝｽﾘｰｽ"</formula1>
    </dataValidation>
    <dataValidation imeMode="off" allowBlank="1" showInputMessage="1" sqref="AP1:AP1048576"/>
  </dataValidations>
  <printOptions horizontalCentered="1"/>
  <pageMargins left="0" right="0" top="0.43307086614173229" bottom="0.19685039370078741" header="0.47244094488188981" footer="0"/>
  <pageSetup paperSize="8" scale="42"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T31"/>
  <sheetViews>
    <sheetView showGridLines="0" zoomScale="80" zoomScaleNormal="80" zoomScaleSheetLayoutView="85" workbookViewId="0">
      <pane xSplit="5" ySplit="10" topLeftCell="F11" activePane="bottomRight" state="frozen"/>
      <selection pane="topRight" activeCell="F1" sqref="F1"/>
      <selection pane="bottomLeft" activeCell="A11" sqref="A11"/>
      <selection pane="bottomRight" activeCell="F11" sqref="F11"/>
    </sheetView>
  </sheetViews>
  <sheetFormatPr defaultColWidth="0" defaultRowHeight="13.5" zeroHeight="1"/>
  <cols>
    <col min="1" max="1" width="2.375" style="1" customWidth="1"/>
    <col min="2" max="2" width="5.125" style="2" customWidth="1"/>
    <col min="3" max="3" width="12.5" style="5" hidden="1" customWidth="1"/>
    <col min="4" max="4" width="13.625" style="5" hidden="1" customWidth="1"/>
    <col min="5" max="5" width="23.75" style="1" customWidth="1"/>
    <col min="6" max="6" width="5.75" style="2" customWidth="1"/>
    <col min="7" max="9" width="4.75" style="2" customWidth="1"/>
    <col min="10" max="10" width="10.625" style="2" customWidth="1"/>
    <col min="11" max="11" width="15.625" style="2" customWidth="1"/>
    <col min="12" max="12" width="8.75" style="2" customWidth="1"/>
    <col min="13" max="13" width="10.625" style="2" customWidth="1"/>
    <col min="14" max="14" width="20" style="1" customWidth="1"/>
    <col min="15" max="15" width="30.5" style="1" customWidth="1"/>
    <col min="16" max="16" width="20.5" style="1" customWidth="1"/>
    <col min="17" max="17" width="24" style="1" customWidth="1"/>
    <col min="18" max="18" width="13.25" style="1" customWidth="1"/>
    <col min="19" max="19" width="10.375" style="1" customWidth="1"/>
    <col min="20" max="20" width="12.125" style="1" customWidth="1"/>
    <col min="21" max="21" width="9.5" style="1" customWidth="1"/>
    <col min="22" max="22" width="6.875" style="1" customWidth="1"/>
    <col min="23" max="23" width="12.125" style="1" customWidth="1"/>
    <col min="24" max="24" width="7.25" style="3" customWidth="1"/>
    <col min="25" max="25" width="6" style="3" customWidth="1"/>
    <col min="26" max="26" width="12.75" style="3" customWidth="1"/>
    <col min="27" max="27" width="15.75" style="3" customWidth="1"/>
    <col min="28" max="28" width="15.25" style="3" customWidth="1"/>
    <col min="29" max="29" width="16.125" style="3" customWidth="1"/>
    <col min="30" max="30" width="16.125" style="1" customWidth="1"/>
    <col min="31" max="31" width="4.5" style="1" customWidth="1"/>
    <col min="32" max="35" width="14" style="1" hidden="1" customWidth="1"/>
    <col min="36" max="39" width="15.625" style="1" hidden="1" customWidth="1"/>
    <col min="40" max="41" width="20.625" style="1" hidden="1" customWidth="1"/>
    <col min="42" max="43" width="9" style="1" hidden="1" customWidth="1"/>
    <col min="44" max="45" width="26.125" style="1" hidden="1" customWidth="1"/>
    <col min="46" max="46" width="4" style="1" customWidth="1"/>
    <col min="47" max="53" width="9" style="1" hidden="1" customWidth="1"/>
    <col min="54" max="16384" width="9" style="1" hidden="1"/>
  </cols>
  <sheetData>
    <row r="1" spans="2:45" ht="6.75" customHeight="1"/>
    <row r="2" spans="2:45" s="5" customFormat="1" ht="30" customHeight="1" thickBot="1">
      <c r="B2" s="718" t="s">
        <v>185</v>
      </c>
      <c r="C2" s="6"/>
      <c r="D2" s="6"/>
      <c r="E2" s="6"/>
      <c r="F2" s="6"/>
      <c r="G2" s="6"/>
      <c r="H2" s="6"/>
      <c r="I2" s="6"/>
      <c r="J2" s="6"/>
      <c r="K2" s="6"/>
      <c r="L2" s="6"/>
      <c r="M2" s="6"/>
      <c r="N2" s="6"/>
      <c r="O2" s="6"/>
      <c r="P2" s="6"/>
      <c r="Q2" s="6"/>
      <c r="R2" s="6"/>
      <c r="S2" s="6"/>
      <c r="T2" s="6"/>
      <c r="U2" s="6"/>
      <c r="V2" s="6"/>
      <c r="W2" s="6"/>
      <c r="Y2" s="14"/>
      <c r="Z2" s="14"/>
      <c r="AA2" s="14"/>
      <c r="AB2" s="14"/>
      <c r="AC2" s="14"/>
      <c r="AD2" s="14"/>
    </row>
    <row r="3" spans="2:45" ht="27.75" customHeight="1" thickBot="1">
      <c r="B3" s="1132" t="s">
        <v>187</v>
      </c>
      <c r="C3" s="1133"/>
      <c r="D3" s="1133"/>
      <c r="E3" s="1134"/>
      <c r="H3" s="18"/>
      <c r="I3" s="18"/>
      <c r="J3" s="968" t="s">
        <v>2</v>
      </c>
      <c r="K3" s="1130" t="str">
        <f>IF('1.使用実態'!L3="","",'1.使用実態'!L3)</f>
        <v/>
      </c>
      <c r="L3" s="1131"/>
      <c r="M3" s="1131"/>
      <c r="N3" s="126" t="s">
        <v>12377</v>
      </c>
      <c r="O3" s="967" t="str">
        <f>IF('1.使用実態'!U3="","",'1.使用実態'!U3)</f>
        <v/>
      </c>
      <c r="P3" s="16" t="s">
        <v>206</v>
      </c>
      <c r="Q3" s="969" t="str">
        <f>IF('1.使用実態'!Z3="","",'1.使用実態'!Z3)</f>
        <v/>
      </c>
      <c r="R3" s="164" t="s">
        <v>182</v>
      </c>
      <c r="S3" s="1130" t="str">
        <f>IF('1.使用実態'!AD3="","",'1.使用実態'!AD3)</f>
        <v/>
      </c>
      <c r="T3" s="1131"/>
      <c r="U3" s="1131"/>
      <c r="V3" s="1144" t="s">
        <v>183</v>
      </c>
      <c r="W3" s="1145"/>
      <c r="X3" s="1130" t="str">
        <f>IF('1.使用実態'!AI3="","",'1.使用実態'!AI3)</f>
        <v/>
      </c>
      <c r="Y3" s="1131"/>
      <c r="Z3" s="1131"/>
      <c r="AA3" s="1131"/>
      <c r="AB3" s="171" t="s">
        <v>12347</v>
      </c>
      <c r="AC3" s="1166" t="str">
        <f>IF('1.使用実態'!$AN$3="","",'1.使用実態'!$AN$3)</f>
        <v/>
      </c>
      <c r="AD3" s="1167"/>
    </row>
    <row r="4" spans="2:45" ht="8.25" customHeight="1" thickBot="1"/>
    <row r="5" spans="2:45" s="599" customFormat="1" ht="21.95" customHeight="1">
      <c r="B5" s="1135" t="s">
        <v>12</v>
      </c>
      <c r="C5" s="1141" t="s">
        <v>3</v>
      </c>
      <c r="D5" s="1138" t="s">
        <v>4</v>
      </c>
      <c r="E5" s="970" t="s">
        <v>197</v>
      </c>
      <c r="F5" s="971"/>
      <c r="G5" s="971"/>
      <c r="H5" s="971"/>
      <c r="I5" s="971"/>
      <c r="J5" s="971"/>
      <c r="K5" s="971"/>
      <c r="L5" s="971"/>
      <c r="M5" s="971"/>
      <c r="N5" s="971"/>
      <c r="O5" s="971"/>
      <c r="P5" s="971"/>
      <c r="Q5" s="971"/>
      <c r="R5" s="971"/>
      <c r="S5" s="971"/>
      <c r="T5" s="971"/>
      <c r="U5" s="1168" t="s">
        <v>241</v>
      </c>
      <c r="V5" s="1169"/>
      <c r="W5" s="1170"/>
      <c r="X5" s="1162" t="s">
        <v>242</v>
      </c>
      <c r="Y5" s="1163"/>
      <c r="Z5" s="1163"/>
      <c r="AA5" s="1163"/>
      <c r="AB5" s="1163"/>
      <c r="AC5" s="1164" t="s">
        <v>276</v>
      </c>
      <c r="AD5" s="1165"/>
    </row>
    <row r="6" spans="2:45" s="599" customFormat="1" ht="21.75" customHeight="1">
      <c r="B6" s="1136"/>
      <c r="C6" s="1142"/>
      <c r="D6" s="1139"/>
      <c r="E6" s="1125" t="s">
        <v>12349</v>
      </c>
      <c r="F6" s="1118" t="s">
        <v>12390</v>
      </c>
      <c r="G6" s="1119"/>
      <c r="H6" s="1119"/>
      <c r="I6" s="1120"/>
      <c r="J6" s="1091" t="s">
        <v>202</v>
      </c>
      <c r="K6" s="1093"/>
      <c r="L6" s="1093"/>
      <c r="M6" s="1093"/>
      <c r="N6" s="1091" t="s">
        <v>12369</v>
      </c>
      <c r="O6" s="1093"/>
      <c r="P6" s="1093"/>
      <c r="Q6" s="1093"/>
      <c r="R6" s="1093"/>
      <c r="S6" s="1093"/>
      <c r="T6" s="1094"/>
      <c r="U6" s="1151" t="s">
        <v>12358</v>
      </c>
      <c r="V6" s="1152"/>
      <c r="W6" s="1173" t="s">
        <v>12370</v>
      </c>
      <c r="X6" s="1155" t="s">
        <v>12371</v>
      </c>
      <c r="Y6" s="1156"/>
      <c r="Z6" s="1146" t="s">
        <v>12372</v>
      </c>
      <c r="AA6" s="1146" t="s">
        <v>12373</v>
      </c>
      <c r="AB6" s="1171" t="s">
        <v>12374</v>
      </c>
      <c r="AC6" s="1159" t="s">
        <v>12375</v>
      </c>
      <c r="AD6" s="1148" t="s">
        <v>12376</v>
      </c>
    </row>
    <row r="7" spans="2:45" s="599" customFormat="1" ht="21.75" customHeight="1">
      <c r="B7" s="1136"/>
      <c r="C7" s="1142"/>
      <c r="D7" s="1139"/>
      <c r="E7" s="1126"/>
      <c r="F7" s="1121"/>
      <c r="G7" s="1122"/>
      <c r="H7" s="1122"/>
      <c r="I7" s="1123"/>
      <c r="J7" s="1091" t="s">
        <v>12353</v>
      </c>
      <c r="K7" s="1092"/>
      <c r="L7" s="1091" t="s">
        <v>12354</v>
      </c>
      <c r="M7" s="1092"/>
      <c r="N7" s="49" t="s">
        <v>12355</v>
      </c>
      <c r="O7" s="1091" t="s">
        <v>198</v>
      </c>
      <c r="P7" s="1092"/>
      <c r="Q7" s="1091" t="s">
        <v>199</v>
      </c>
      <c r="R7" s="1093"/>
      <c r="S7" s="1093"/>
      <c r="T7" s="1094"/>
      <c r="U7" s="1153"/>
      <c r="V7" s="1154"/>
      <c r="W7" s="1174"/>
      <c r="X7" s="1157"/>
      <c r="Y7" s="1158"/>
      <c r="Z7" s="1147"/>
      <c r="AA7" s="1147"/>
      <c r="AB7" s="1172"/>
      <c r="AC7" s="1160"/>
      <c r="AD7" s="1149"/>
    </row>
    <row r="8" spans="2:45" s="599" customFormat="1" ht="103.5" customHeight="1" thickBot="1">
      <c r="B8" s="1137"/>
      <c r="C8" s="1143"/>
      <c r="D8" s="1140"/>
      <c r="E8" s="1127"/>
      <c r="F8" s="225" t="s">
        <v>172</v>
      </c>
      <c r="G8" s="226" t="s">
        <v>14</v>
      </c>
      <c r="H8" s="226" t="s">
        <v>173</v>
      </c>
      <c r="I8" s="227" t="s">
        <v>174</v>
      </c>
      <c r="J8" s="1128" t="s">
        <v>12379</v>
      </c>
      <c r="K8" s="1129"/>
      <c r="L8" s="1089" t="s">
        <v>12396</v>
      </c>
      <c r="M8" s="1090"/>
      <c r="N8" s="211" t="s">
        <v>10</v>
      </c>
      <c r="O8" s="73" t="s">
        <v>12393</v>
      </c>
      <c r="P8" s="217" t="s">
        <v>12394</v>
      </c>
      <c r="Q8" s="73" t="s">
        <v>4053</v>
      </c>
      <c r="R8" s="73" t="s">
        <v>12395</v>
      </c>
      <c r="S8" s="221" t="s">
        <v>13</v>
      </c>
      <c r="T8" s="222" t="s">
        <v>186</v>
      </c>
      <c r="U8" s="176" t="s">
        <v>0</v>
      </c>
      <c r="V8" s="178" t="s">
        <v>1</v>
      </c>
      <c r="W8" s="1175"/>
      <c r="X8" s="19" t="s">
        <v>0</v>
      </c>
      <c r="Y8" s="20" t="s">
        <v>1</v>
      </c>
      <c r="Z8" s="21" t="s">
        <v>12380</v>
      </c>
      <c r="AA8" s="22" t="s">
        <v>12386</v>
      </c>
      <c r="AB8" s="22" t="s">
        <v>12387</v>
      </c>
      <c r="AC8" s="1161"/>
      <c r="AD8" s="1150"/>
    </row>
    <row r="9" spans="2:45" s="23" customFormat="1" ht="39.950000000000003" customHeight="1">
      <c r="B9" s="650" t="s">
        <v>178</v>
      </c>
      <c r="C9" s="648"/>
      <c r="D9" s="649"/>
      <c r="E9" s="651" t="s">
        <v>3607</v>
      </c>
      <c r="F9" s="992" t="s">
        <v>3606</v>
      </c>
      <c r="G9" s="993" t="s">
        <v>5112</v>
      </c>
      <c r="H9" s="993" t="s">
        <v>5113</v>
      </c>
      <c r="I9" s="994" t="s">
        <v>5111</v>
      </c>
      <c r="J9" s="585">
        <v>2</v>
      </c>
      <c r="K9" s="586" t="str">
        <f t="shared" ref="K9:K30" si="0">IF(J9="","",IF(ISERROR(VLOOKUP(J9,排ｶﾞｽ対策,2,FALSE)=TRUE),"",VLOOKUP(J9,排ｶﾞｽ対策,2,FALSE)))</f>
        <v>国交省2次基準</v>
      </c>
      <c r="L9" s="588">
        <v>0</v>
      </c>
      <c r="M9" s="587" t="str">
        <f t="shared" ref="M9:M30" si="1">IF(L9="","",IF(ISERROR(VLOOKUP(L9,騒音対策,2,FALSE)=TRUE),"",VLOOKUP(L9,騒音対策,2,FALSE)))</f>
        <v>未対策</v>
      </c>
      <c r="N9" s="653" t="s">
        <v>3616</v>
      </c>
      <c r="O9" s="1029" t="s">
        <v>334</v>
      </c>
      <c r="P9" s="654"/>
      <c r="Q9" s="904" t="s">
        <v>244</v>
      </c>
      <c r="R9" s="652" t="s">
        <v>4590</v>
      </c>
      <c r="S9" s="655">
        <v>59</v>
      </c>
      <c r="T9" s="656">
        <v>12.6</v>
      </c>
      <c r="U9" s="657" t="s">
        <v>243</v>
      </c>
      <c r="V9" s="658">
        <v>7</v>
      </c>
      <c r="W9" s="659">
        <v>15000</v>
      </c>
      <c r="X9" s="660" t="s">
        <v>10270</v>
      </c>
      <c r="Y9" s="661">
        <v>7</v>
      </c>
      <c r="Z9" s="662">
        <v>300</v>
      </c>
      <c r="AA9" s="663" t="s">
        <v>12385</v>
      </c>
      <c r="AB9" s="664" t="s">
        <v>12388</v>
      </c>
      <c r="AC9" s="665">
        <v>4500</v>
      </c>
      <c r="AD9" s="666">
        <v>5000</v>
      </c>
    </row>
    <row r="10" spans="2:45" s="23" customFormat="1" ht="39.950000000000003" customHeight="1" thickBot="1">
      <c r="B10" s="89" t="s">
        <v>179</v>
      </c>
      <c r="C10" s="90"/>
      <c r="D10" s="91"/>
      <c r="E10" s="244" t="s">
        <v>3062</v>
      </c>
      <c r="F10" s="995" t="s">
        <v>2859</v>
      </c>
      <c r="G10" s="996" t="s">
        <v>9433</v>
      </c>
      <c r="H10" s="996" t="s">
        <v>9434</v>
      </c>
      <c r="I10" s="997" t="s">
        <v>9432</v>
      </c>
      <c r="J10" s="1023">
        <v>2</v>
      </c>
      <c r="K10" s="1024" t="str">
        <f t="shared" si="0"/>
        <v>国交省2次基準</v>
      </c>
      <c r="L10" s="1025">
        <v>0</v>
      </c>
      <c r="M10" s="1026" t="str">
        <f t="shared" si="1"/>
        <v>未対策</v>
      </c>
      <c r="N10" s="1027" t="s">
        <v>318</v>
      </c>
      <c r="O10" s="1028" t="s">
        <v>9444</v>
      </c>
      <c r="P10" s="237"/>
      <c r="Q10" s="904" t="s">
        <v>244</v>
      </c>
      <c r="R10" s="105" t="s">
        <v>9435</v>
      </c>
      <c r="S10" s="172">
        <v>78</v>
      </c>
      <c r="T10" s="229">
        <v>10.9</v>
      </c>
      <c r="U10" s="177" t="s">
        <v>243</v>
      </c>
      <c r="V10" s="179">
        <v>6</v>
      </c>
      <c r="W10" s="106">
        <v>13000</v>
      </c>
      <c r="X10" s="92" t="s">
        <v>12348</v>
      </c>
      <c r="Y10" s="93">
        <v>5</v>
      </c>
      <c r="Z10" s="94">
        <v>200</v>
      </c>
      <c r="AA10" s="95" t="s">
        <v>12385</v>
      </c>
      <c r="AB10" s="183" t="s">
        <v>12389</v>
      </c>
      <c r="AC10" s="186">
        <v>5000</v>
      </c>
      <c r="AD10" s="117">
        <v>6000</v>
      </c>
      <c r="AF10" s="949" t="s">
        <v>9247</v>
      </c>
      <c r="AG10" s="949" t="s">
        <v>9248</v>
      </c>
      <c r="AH10" s="949" t="s">
        <v>9249</v>
      </c>
      <c r="AI10" s="949" t="s">
        <v>9250</v>
      </c>
      <c r="AJ10" s="985" t="s">
        <v>9246</v>
      </c>
      <c r="AK10" s="986" t="s">
        <v>9251</v>
      </c>
      <c r="AL10" s="985" t="s">
        <v>9245</v>
      </c>
      <c r="AM10" s="986" t="s">
        <v>9252</v>
      </c>
      <c r="AN10" s="950" t="s">
        <v>9253</v>
      </c>
      <c r="AO10" s="950" t="s">
        <v>9302</v>
      </c>
      <c r="AP10" s="951" t="s">
        <v>10632</v>
      </c>
      <c r="AQ10" s="951" t="s">
        <v>12341</v>
      </c>
      <c r="AR10" s="951" t="s">
        <v>10651</v>
      </c>
      <c r="AS10" s="951" t="s">
        <v>12346</v>
      </c>
    </row>
    <row r="11" spans="2:45" s="8" customFormat="1" ht="45" customHeight="1" thickTop="1">
      <c r="B11" s="84">
        <v>1</v>
      </c>
      <c r="C11" s="589" t="str">
        <f>IF('1.使用実態'!$C$10="","",'1.使用実態'!$C$10)</f>
        <v/>
      </c>
      <c r="D11" s="618">
        <v>1</v>
      </c>
      <c r="E11" s="423"/>
      <c r="F11" s="1015" t="str">
        <f t="shared" ref="F11:F30" si="2">IF($E11="","",IF(ISERROR(VLOOKUP($E11,分類ｺｰﾄﾞ大中,9,FALSE)=TRUE),"",VLOOKUP($E11,分類ｺｰﾄﾞ大中,9,FALSE)))</f>
        <v/>
      </c>
      <c r="G11" s="1016" t="str">
        <f t="shared" ref="G11:G30" si="3">IF($E11="","",IF(ISERROR(VLOOKUP($AR11,分類ｺｰﾄﾞ小,4,FALSE)=TRUE),"",VLOOKUP($AR11,分類ｺｰﾄﾞ小,4,FALSE)))</f>
        <v/>
      </c>
      <c r="H11" s="1016" t="str">
        <f t="shared" ref="H11:H30" si="4">IF($E11="","",IF(ISERROR(VLOOKUP($AS11,分類ｺｰﾄﾞ細々,4,FALSE)=TRUE),"",VLOOKUP($AS11,分類ｺｰﾄﾞ細々,4,FALSE)))</f>
        <v/>
      </c>
      <c r="I11" s="1017" t="str">
        <f t="shared" ref="I11:I30" si="5">IF($E11="","",IF(ISERROR(VLOOKUP($AS11,分類ｺｰﾄﾞ細々,5,FALSE)=TRUE),"",VLOOKUP($AS11,分類ｺｰﾄﾞ細々,5,FALSE)))</f>
        <v/>
      </c>
      <c r="J11" s="424"/>
      <c r="K11" s="613" t="str">
        <f t="shared" si="0"/>
        <v/>
      </c>
      <c r="L11" s="597"/>
      <c r="M11" s="613" t="str">
        <f t="shared" si="1"/>
        <v/>
      </c>
      <c r="N11" s="238"/>
      <c r="O11" s="239"/>
      <c r="P11" s="240"/>
      <c r="Q11" s="905"/>
      <c r="R11" s="717"/>
      <c r="S11" s="173"/>
      <c r="T11" s="230"/>
      <c r="U11" s="1034"/>
      <c r="V11" s="180"/>
      <c r="W11" s="165"/>
      <c r="X11" s="135"/>
      <c r="Y11" s="166"/>
      <c r="Z11" s="137"/>
      <c r="AA11" s="137"/>
      <c r="AB11" s="138"/>
      <c r="AC11" s="187"/>
      <c r="AD11" s="139"/>
      <c r="AF11" s="205" t="str">
        <f t="shared" ref="AF11:AF30" si="6">IF(ISERROR(VLOOKUP($E11,規格ﾌﾟﾙﾀﾞｳﾝ用,2,FALSE)=TRUE),"直接入力",VLOOKUP($E11,規格ﾌﾟﾙﾀﾞｳﾝ用,2,FALSE))</f>
        <v>直接入力</v>
      </c>
      <c r="AG11" s="205" t="str">
        <f t="shared" ref="AG11:AG30" si="7">IF(ISERROR(VLOOKUP($E11,規格ﾌﾟﾙﾀﾞｳﾝ用,3,FALSE)=TRUE),"直接入力",VLOOKUP($E11,規格ﾌﾟﾙﾀﾞｳﾝ用,3,FALSE))</f>
        <v>直接入力</v>
      </c>
      <c r="AH11" s="205" t="str">
        <f t="shared" ref="AH11:AH30" si="8">IF(ISERROR(VLOOKUP($E11,規格ﾌﾟﾙﾀﾞｳﾝ用,4,FALSE)=TRUE),"直接入力",VLOOKUP($E11,規格ﾌﾟﾙﾀﾞｳﾝ用,4,FALSE))</f>
        <v>直接入力</v>
      </c>
      <c r="AI11" s="205" t="str">
        <f t="shared" ref="AI11:AI30" si="9">IF(ISERROR(VLOOKUP($E11,規格ﾌﾟﾙﾀﾞｳﾝ用,5,FALSE)=TRUE),"直接入力②",VLOOKUP($E11,規格ﾌﾟﾙﾀﾞｳﾝ用,5,FALSE))</f>
        <v>直接入力②</v>
      </c>
      <c r="AJ11" s="713" t="str">
        <f t="shared" ref="AJ11:AJ30" si="10">E11&amp;"_"&amp;Q11</f>
        <v>_</v>
      </c>
      <c r="AK11" s="786" t="str">
        <f t="shared" ref="AK11:AK30" si="11">IF(ISERROR(VLOOKUP(AJ11,型式ﾌﾟﾙﾀﾞｳﾝ用,2,FALSE)=TRUE),"×",VLOOKUP(AJ11,型式ﾌﾟﾙﾀﾞｳﾝ用,2,FALSE))</f>
        <v>×</v>
      </c>
      <c r="AL11" s="713" t="str">
        <f t="shared" ref="AL11:AL30" si="12">E11&amp;"_"&amp;N11&amp;"_"&amp;Q11</f>
        <v>__</v>
      </c>
      <c r="AM11" s="786" t="str">
        <f t="shared" ref="AM11:AM30" si="13">IF(ISERROR(VLOOKUP(AL11,型式ﾌﾟﾙﾀﾞｳﾝ用,2,FALSE)=TRUE),"×",VLOOKUP(AL11,型式ﾌﾟﾙﾀﾞｳﾝ用,2,FALSE))</f>
        <v>×</v>
      </c>
      <c r="AN11" s="786" t="str">
        <f>IF(AND(AK11="×",AM11="×"),"直接入力②",IF(AK11="×",AM11,AK11))</f>
        <v>直接入力②</v>
      </c>
      <c r="AO11" s="205" t="str">
        <f t="shared" ref="AO11:AO30" si="14">IF(ISERROR(VLOOKUP($E11,規格ﾌﾟﾙﾀﾞｳﾝ用,7,FALSE)=TRUE),"ﾒｰｶ名",VLOOKUP($E11,規格ﾌﾟﾙﾀﾞｳﾝ用,7,FALSE))</f>
        <v>ﾒｰｶ名</v>
      </c>
      <c r="AP11" s="205" t="str">
        <f t="shared" ref="AP11:AP30" si="15">IF(ISERROR(VLOOKUP($J11,排ｶﾞｽ分類,2,FALSE)=TRUE),"無",VLOOKUP($J11,排ｶﾞｽ分類,2,FALSE))</f>
        <v>無</v>
      </c>
      <c r="AQ11" s="205" t="str">
        <f>IF($L11=2,"超低","無")</f>
        <v>無</v>
      </c>
      <c r="AR11" s="976" t="str">
        <f t="shared" ref="AR11:AR29" si="16">$E11&amp;"_"&amp;IF($N11="","無",$N11)&amp;"_"&amp;$AP11&amp;"_"&amp;$AQ11</f>
        <v>_無_無_無</v>
      </c>
      <c r="AS11" s="976" t="str">
        <f t="shared" ref="AS11:AS29" si="17">IF($P11="",$E11&amp;"_"&amp;IF($N11="","無",$N11)&amp;"_"&amp;$AP11&amp;"_"&amp;$AQ11&amp;"_"&amp;$O11,$E11&amp;"_"&amp;IF($N11="","無",$N11)&amp;"_"&amp;$AP11&amp;"_"&amp;$AQ11&amp;"_"&amp;$O11&amp;$P11)</f>
        <v>_無_無_無_</v>
      </c>
    </row>
    <row r="12" spans="2:45" s="8" customFormat="1" ht="45" customHeight="1">
      <c r="B12" s="65">
        <v>2</v>
      </c>
      <c r="C12" s="590" t="str">
        <f>IF($C$11="","",$C$11)</f>
        <v/>
      </c>
      <c r="D12" s="610">
        <v>2</v>
      </c>
      <c r="E12" s="140"/>
      <c r="F12" s="977" t="str">
        <f t="shared" si="2"/>
        <v/>
      </c>
      <c r="G12" s="978" t="str">
        <f t="shared" si="3"/>
        <v/>
      </c>
      <c r="H12" s="978" t="str">
        <f t="shared" si="4"/>
        <v/>
      </c>
      <c r="I12" s="979" t="str">
        <f t="shared" si="5"/>
        <v/>
      </c>
      <c r="J12" s="583"/>
      <c r="K12" s="614" t="str">
        <f t="shared" si="0"/>
        <v/>
      </c>
      <c r="L12" s="583"/>
      <c r="M12" s="614" t="str">
        <f t="shared" si="1"/>
        <v/>
      </c>
      <c r="N12" s="241"/>
      <c r="O12" s="242"/>
      <c r="P12" s="243"/>
      <c r="Q12" s="906"/>
      <c r="R12" s="168"/>
      <c r="S12" s="174"/>
      <c r="T12" s="231"/>
      <c r="U12" s="1035"/>
      <c r="V12" s="181"/>
      <c r="W12" s="167"/>
      <c r="X12" s="142"/>
      <c r="Y12" s="168"/>
      <c r="Z12" s="147"/>
      <c r="AA12" s="147"/>
      <c r="AB12" s="184"/>
      <c r="AC12" s="188"/>
      <c r="AD12" s="148"/>
      <c r="AF12" s="205" t="str">
        <f t="shared" si="6"/>
        <v>直接入力</v>
      </c>
      <c r="AG12" s="205" t="str">
        <f t="shared" si="7"/>
        <v>直接入力</v>
      </c>
      <c r="AH12" s="205" t="str">
        <f t="shared" si="8"/>
        <v>直接入力</v>
      </c>
      <c r="AI12" s="205" t="str">
        <f t="shared" si="9"/>
        <v>直接入力②</v>
      </c>
      <c r="AJ12" s="713" t="str">
        <f t="shared" si="10"/>
        <v>_</v>
      </c>
      <c r="AK12" s="786" t="str">
        <f t="shared" si="11"/>
        <v>×</v>
      </c>
      <c r="AL12" s="713" t="str">
        <f t="shared" si="12"/>
        <v>__</v>
      </c>
      <c r="AM12" s="786" t="str">
        <f t="shared" si="13"/>
        <v>×</v>
      </c>
      <c r="AN12" s="786" t="str">
        <f t="shared" ref="AN12:AN30" si="18">IF(AND(AK12="×",AM12="×"),"直接入力②",IF(AK12="×",AM12,AK12))</f>
        <v>直接入力②</v>
      </c>
      <c r="AO12" s="205" t="str">
        <f t="shared" si="14"/>
        <v>ﾒｰｶ名</v>
      </c>
      <c r="AP12" s="205" t="str">
        <f t="shared" si="15"/>
        <v>無</v>
      </c>
      <c r="AQ12" s="205" t="str">
        <f t="shared" ref="AQ12:AQ30" si="19">IF($L12=2,"超低","無")</f>
        <v>無</v>
      </c>
      <c r="AR12" s="976" t="str">
        <f t="shared" si="16"/>
        <v>_無_無_無</v>
      </c>
      <c r="AS12" s="976" t="str">
        <f t="shared" si="17"/>
        <v>_無_無_無_</v>
      </c>
    </row>
    <row r="13" spans="2:45" s="8" customFormat="1" ht="45" customHeight="1">
      <c r="B13" s="65">
        <v>3</v>
      </c>
      <c r="C13" s="590" t="str">
        <f t="shared" ref="C13:C30" si="20">IF($C$11="","",$C$11)</f>
        <v/>
      </c>
      <c r="D13" s="610">
        <v>3</v>
      </c>
      <c r="E13" s="140"/>
      <c r="F13" s="977" t="str">
        <f t="shared" si="2"/>
        <v/>
      </c>
      <c r="G13" s="978" t="str">
        <f t="shared" si="3"/>
        <v/>
      </c>
      <c r="H13" s="978" t="str">
        <f t="shared" si="4"/>
        <v/>
      </c>
      <c r="I13" s="979" t="str">
        <f t="shared" si="5"/>
        <v/>
      </c>
      <c r="J13" s="583"/>
      <c r="K13" s="614" t="str">
        <f t="shared" si="0"/>
        <v/>
      </c>
      <c r="L13" s="583"/>
      <c r="M13" s="614" t="str">
        <f t="shared" si="1"/>
        <v/>
      </c>
      <c r="N13" s="241"/>
      <c r="O13" s="242"/>
      <c r="P13" s="243"/>
      <c r="Q13" s="906"/>
      <c r="R13" s="168"/>
      <c r="S13" s="174"/>
      <c r="T13" s="231"/>
      <c r="U13" s="1035"/>
      <c r="V13" s="181"/>
      <c r="W13" s="167"/>
      <c r="X13" s="142"/>
      <c r="Y13" s="168"/>
      <c r="Z13" s="147"/>
      <c r="AA13" s="147"/>
      <c r="AB13" s="184"/>
      <c r="AC13" s="188"/>
      <c r="AD13" s="148"/>
      <c r="AF13" s="205" t="str">
        <f t="shared" si="6"/>
        <v>直接入力</v>
      </c>
      <c r="AG13" s="205" t="str">
        <f t="shared" si="7"/>
        <v>直接入力</v>
      </c>
      <c r="AH13" s="205" t="str">
        <f t="shared" si="8"/>
        <v>直接入力</v>
      </c>
      <c r="AI13" s="205" t="str">
        <f t="shared" si="9"/>
        <v>直接入力②</v>
      </c>
      <c r="AJ13" s="713" t="str">
        <f t="shared" si="10"/>
        <v>_</v>
      </c>
      <c r="AK13" s="786" t="str">
        <f t="shared" si="11"/>
        <v>×</v>
      </c>
      <c r="AL13" s="713" t="str">
        <f t="shared" si="12"/>
        <v>__</v>
      </c>
      <c r="AM13" s="786" t="str">
        <f t="shared" si="13"/>
        <v>×</v>
      </c>
      <c r="AN13" s="786" t="str">
        <f t="shared" si="18"/>
        <v>直接入力②</v>
      </c>
      <c r="AO13" s="205" t="str">
        <f t="shared" si="14"/>
        <v>ﾒｰｶ名</v>
      </c>
      <c r="AP13" s="205" t="str">
        <f t="shared" si="15"/>
        <v>無</v>
      </c>
      <c r="AQ13" s="205" t="str">
        <f t="shared" si="19"/>
        <v>無</v>
      </c>
      <c r="AR13" s="976" t="str">
        <f t="shared" si="16"/>
        <v>_無_無_無</v>
      </c>
      <c r="AS13" s="976" t="str">
        <f t="shared" si="17"/>
        <v>_無_無_無_</v>
      </c>
    </row>
    <row r="14" spans="2:45" s="8" customFormat="1" ht="45" customHeight="1">
      <c r="B14" s="65">
        <v>4</v>
      </c>
      <c r="C14" s="590" t="str">
        <f t="shared" si="20"/>
        <v/>
      </c>
      <c r="D14" s="610">
        <v>4</v>
      </c>
      <c r="E14" s="140"/>
      <c r="F14" s="977" t="str">
        <f t="shared" si="2"/>
        <v/>
      </c>
      <c r="G14" s="978" t="str">
        <f t="shared" si="3"/>
        <v/>
      </c>
      <c r="H14" s="978" t="str">
        <f t="shared" si="4"/>
        <v/>
      </c>
      <c r="I14" s="979" t="str">
        <f t="shared" si="5"/>
        <v/>
      </c>
      <c r="J14" s="583"/>
      <c r="K14" s="614" t="str">
        <f t="shared" si="0"/>
        <v/>
      </c>
      <c r="L14" s="583"/>
      <c r="M14" s="614" t="str">
        <f t="shared" si="1"/>
        <v/>
      </c>
      <c r="N14" s="241"/>
      <c r="O14" s="242"/>
      <c r="P14" s="243"/>
      <c r="Q14" s="906"/>
      <c r="R14" s="168"/>
      <c r="S14" s="174"/>
      <c r="T14" s="231"/>
      <c r="U14" s="1035"/>
      <c r="V14" s="181"/>
      <c r="W14" s="167"/>
      <c r="X14" s="142"/>
      <c r="Y14" s="168"/>
      <c r="Z14" s="147"/>
      <c r="AA14" s="147"/>
      <c r="AB14" s="184"/>
      <c r="AC14" s="188"/>
      <c r="AD14" s="148"/>
      <c r="AF14" s="205" t="str">
        <f t="shared" si="6"/>
        <v>直接入力</v>
      </c>
      <c r="AG14" s="205" t="str">
        <f t="shared" si="7"/>
        <v>直接入力</v>
      </c>
      <c r="AH14" s="205" t="str">
        <f t="shared" si="8"/>
        <v>直接入力</v>
      </c>
      <c r="AI14" s="205" t="str">
        <f t="shared" si="9"/>
        <v>直接入力②</v>
      </c>
      <c r="AJ14" s="713" t="str">
        <f t="shared" si="10"/>
        <v>_</v>
      </c>
      <c r="AK14" s="786" t="str">
        <f t="shared" si="11"/>
        <v>×</v>
      </c>
      <c r="AL14" s="713" t="str">
        <f t="shared" si="12"/>
        <v>__</v>
      </c>
      <c r="AM14" s="786" t="str">
        <f t="shared" si="13"/>
        <v>×</v>
      </c>
      <c r="AN14" s="786" t="str">
        <f t="shared" si="18"/>
        <v>直接入力②</v>
      </c>
      <c r="AO14" s="205" t="str">
        <f t="shared" si="14"/>
        <v>ﾒｰｶ名</v>
      </c>
      <c r="AP14" s="205" t="str">
        <f t="shared" si="15"/>
        <v>無</v>
      </c>
      <c r="AQ14" s="205" t="str">
        <f t="shared" si="19"/>
        <v>無</v>
      </c>
      <c r="AR14" s="976" t="str">
        <f t="shared" si="16"/>
        <v>_無_無_無</v>
      </c>
      <c r="AS14" s="976" t="str">
        <f t="shared" si="17"/>
        <v>_無_無_無_</v>
      </c>
    </row>
    <row r="15" spans="2:45" s="8" customFormat="1" ht="45" customHeight="1">
      <c r="B15" s="65">
        <v>5</v>
      </c>
      <c r="C15" s="590" t="str">
        <f t="shared" si="20"/>
        <v/>
      </c>
      <c r="D15" s="610">
        <v>5</v>
      </c>
      <c r="E15" s="140"/>
      <c r="F15" s="977" t="str">
        <f t="shared" si="2"/>
        <v/>
      </c>
      <c r="G15" s="978" t="str">
        <f t="shared" si="3"/>
        <v/>
      </c>
      <c r="H15" s="978" t="str">
        <f t="shared" si="4"/>
        <v/>
      </c>
      <c r="I15" s="979" t="str">
        <f t="shared" si="5"/>
        <v/>
      </c>
      <c r="J15" s="583"/>
      <c r="K15" s="614" t="str">
        <f t="shared" si="0"/>
        <v/>
      </c>
      <c r="L15" s="583"/>
      <c r="M15" s="614" t="str">
        <f t="shared" si="1"/>
        <v/>
      </c>
      <c r="N15" s="241"/>
      <c r="O15" s="242"/>
      <c r="P15" s="243"/>
      <c r="Q15" s="906"/>
      <c r="R15" s="168"/>
      <c r="S15" s="174"/>
      <c r="T15" s="231"/>
      <c r="U15" s="1035"/>
      <c r="V15" s="181"/>
      <c r="W15" s="167"/>
      <c r="X15" s="142"/>
      <c r="Y15" s="168"/>
      <c r="Z15" s="147"/>
      <c r="AA15" s="147"/>
      <c r="AB15" s="184"/>
      <c r="AC15" s="188"/>
      <c r="AD15" s="148"/>
      <c r="AF15" s="205" t="str">
        <f t="shared" si="6"/>
        <v>直接入力</v>
      </c>
      <c r="AG15" s="205" t="str">
        <f t="shared" si="7"/>
        <v>直接入力</v>
      </c>
      <c r="AH15" s="205" t="str">
        <f t="shared" si="8"/>
        <v>直接入力</v>
      </c>
      <c r="AI15" s="205" t="str">
        <f t="shared" si="9"/>
        <v>直接入力②</v>
      </c>
      <c r="AJ15" s="713" t="str">
        <f t="shared" si="10"/>
        <v>_</v>
      </c>
      <c r="AK15" s="786" t="str">
        <f t="shared" si="11"/>
        <v>×</v>
      </c>
      <c r="AL15" s="713" t="str">
        <f t="shared" si="12"/>
        <v>__</v>
      </c>
      <c r="AM15" s="786" t="str">
        <f t="shared" si="13"/>
        <v>×</v>
      </c>
      <c r="AN15" s="786" t="str">
        <f t="shared" si="18"/>
        <v>直接入力②</v>
      </c>
      <c r="AO15" s="205" t="str">
        <f t="shared" si="14"/>
        <v>ﾒｰｶ名</v>
      </c>
      <c r="AP15" s="205" t="str">
        <f t="shared" si="15"/>
        <v>無</v>
      </c>
      <c r="AQ15" s="205" t="str">
        <f t="shared" si="19"/>
        <v>無</v>
      </c>
      <c r="AR15" s="976" t="str">
        <f t="shared" si="16"/>
        <v>_無_無_無</v>
      </c>
      <c r="AS15" s="976" t="str">
        <f t="shared" si="17"/>
        <v>_無_無_無_</v>
      </c>
    </row>
    <row r="16" spans="2:45" s="8" customFormat="1" ht="45" customHeight="1">
      <c r="B16" s="65">
        <v>6</v>
      </c>
      <c r="C16" s="590" t="str">
        <f t="shared" si="20"/>
        <v/>
      </c>
      <c r="D16" s="610">
        <v>6</v>
      </c>
      <c r="E16" s="140"/>
      <c r="F16" s="977" t="str">
        <f t="shared" si="2"/>
        <v/>
      </c>
      <c r="G16" s="978" t="str">
        <f t="shared" si="3"/>
        <v/>
      </c>
      <c r="H16" s="978" t="str">
        <f t="shared" si="4"/>
        <v/>
      </c>
      <c r="I16" s="979" t="str">
        <f t="shared" si="5"/>
        <v/>
      </c>
      <c r="J16" s="583"/>
      <c r="K16" s="614" t="str">
        <f t="shared" si="0"/>
        <v/>
      </c>
      <c r="L16" s="583"/>
      <c r="M16" s="614" t="str">
        <f t="shared" si="1"/>
        <v/>
      </c>
      <c r="N16" s="241"/>
      <c r="O16" s="242"/>
      <c r="P16" s="243"/>
      <c r="Q16" s="906"/>
      <c r="R16" s="168"/>
      <c r="S16" s="174"/>
      <c r="T16" s="231"/>
      <c r="U16" s="1035"/>
      <c r="V16" s="181"/>
      <c r="W16" s="167"/>
      <c r="X16" s="142"/>
      <c r="Y16" s="168"/>
      <c r="Z16" s="147"/>
      <c r="AA16" s="147"/>
      <c r="AB16" s="184"/>
      <c r="AC16" s="188"/>
      <c r="AD16" s="148"/>
      <c r="AF16" s="205" t="str">
        <f t="shared" si="6"/>
        <v>直接入力</v>
      </c>
      <c r="AG16" s="205" t="str">
        <f t="shared" si="7"/>
        <v>直接入力</v>
      </c>
      <c r="AH16" s="205" t="str">
        <f t="shared" si="8"/>
        <v>直接入力</v>
      </c>
      <c r="AI16" s="205" t="str">
        <f t="shared" si="9"/>
        <v>直接入力②</v>
      </c>
      <c r="AJ16" s="713" t="str">
        <f t="shared" si="10"/>
        <v>_</v>
      </c>
      <c r="AK16" s="786" t="str">
        <f t="shared" si="11"/>
        <v>×</v>
      </c>
      <c r="AL16" s="713" t="str">
        <f t="shared" si="12"/>
        <v>__</v>
      </c>
      <c r="AM16" s="786" t="str">
        <f t="shared" si="13"/>
        <v>×</v>
      </c>
      <c r="AN16" s="786" t="str">
        <f t="shared" si="18"/>
        <v>直接入力②</v>
      </c>
      <c r="AO16" s="205" t="str">
        <f t="shared" si="14"/>
        <v>ﾒｰｶ名</v>
      </c>
      <c r="AP16" s="205" t="str">
        <f t="shared" si="15"/>
        <v>無</v>
      </c>
      <c r="AQ16" s="205" t="str">
        <f t="shared" si="19"/>
        <v>無</v>
      </c>
      <c r="AR16" s="976" t="str">
        <f t="shared" si="16"/>
        <v>_無_無_無</v>
      </c>
      <c r="AS16" s="976" t="str">
        <f t="shared" si="17"/>
        <v>_無_無_無_</v>
      </c>
    </row>
    <row r="17" spans="2:45" s="8" customFormat="1" ht="45" customHeight="1">
      <c r="B17" s="65">
        <v>7</v>
      </c>
      <c r="C17" s="590" t="str">
        <f t="shared" si="20"/>
        <v/>
      </c>
      <c r="D17" s="610">
        <v>7</v>
      </c>
      <c r="E17" s="140"/>
      <c r="F17" s="977" t="str">
        <f t="shared" si="2"/>
        <v/>
      </c>
      <c r="G17" s="978" t="str">
        <f t="shared" si="3"/>
        <v/>
      </c>
      <c r="H17" s="978" t="str">
        <f t="shared" si="4"/>
        <v/>
      </c>
      <c r="I17" s="979" t="str">
        <f t="shared" si="5"/>
        <v/>
      </c>
      <c r="J17" s="583"/>
      <c r="K17" s="614" t="str">
        <f t="shared" si="0"/>
        <v/>
      </c>
      <c r="L17" s="583"/>
      <c r="M17" s="614" t="str">
        <f t="shared" si="1"/>
        <v/>
      </c>
      <c r="N17" s="241"/>
      <c r="O17" s="242"/>
      <c r="P17" s="243"/>
      <c r="Q17" s="906"/>
      <c r="R17" s="168"/>
      <c r="S17" s="174"/>
      <c r="T17" s="231"/>
      <c r="U17" s="1035"/>
      <c r="V17" s="181"/>
      <c r="W17" s="167"/>
      <c r="X17" s="142"/>
      <c r="Y17" s="168"/>
      <c r="Z17" s="147"/>
      <c r="AA17" s="147"/>
      <c r="AB17" s="184"/>
      <c r="AC17" s="188"/>
      <c r="AD17" s="148"/>
      <c r="AF17" s="205" t="str">
        <f t="shared" si="6"/>
        <v>直接入力</v>
      </c>
      <c r="AG17" s="205" t="str">
        <f t="shared" si="7"/>
        <v>直接入力</v>
      </c>
      <c r="AH17" s="205" t="str">
        <f t="shared" si="8"/>
        <v>直接入力</v>
      </c>
      <c r="AI17" s="205" t="str">
        <f t="shared" si="9"/>
        <v>直接入力②</v>
      </c>
      <c r="AJ17" s="713" t="str">
        <f t="shared" si="10"/>
        <v>_</v>
      </c>
      <c r="AK17" s="786" t="str">
        <f t="shared" si="11"/>
        <v>×</v>
      </c>
      <c r="AL17" s="713" t="str">
        <f t="shared" si="12"/>
        <v>__</v>
      </c>
      <c r="AM17" s="786" t="str">
        <f t="shared" si="13"/>
        <v>×</v>
      </c>
      <c r="AN17" s="786" t="str">
        <f t="shared" si="18"/>
        <v>直接入力②</v>
      </c>
      <c r="AO17" s="205" t="str">
        <f t="shared" si="14"/>
        <v>ﾒｰｶ名</v>
      </c>
      <c r="AP17" s="205" t="str">
        <f t="shared" si="15"/>
        <v>無</v>
      </c>
      <c r="AQ17" s="205" t="str">
        <f t="shared" si="19"/>
        <v>無</v>
      </c>
      <c r="AR17" s="976" t="str">
        <f t="shared" si="16"/>
        <v>_無_無_無</v>
      </c>
      <c r="AS17" s="976" t="str">
        <f t="shared" si="17"/>
        <v>_無_無_無_</v>
      </c>
    </row>
    <row r="18" spans="2:45" s="8" customFormat="1" ht="45" customHeight="1">
      <c r="B18" s="65">
        <v>8</v>
      </c>
      <c r="C18" s="590" t="str">
        <f t="shared" si="20"/>
        <v/>
      </c>
      <c r="D18" s="610">
        <v>8</v>
      </c>
      <c r="E18" s="140"/>
      <c r="F18" s="977" t="str">
        <f t="shared" si="2"/>
        <v/>
      </c>
      <c r="G18" s="978" t="str">
        <f t="shared" si="3"/>
        <v/>
      </c>
      <c r="H18" s="978" t="str">
        <f t="shared" si="4"/>
        <v/>
      </c>
      <c r="I18" s="979" t="str">
        <f t="shared" si="5"/>
        <v/>
      </c>
      <c r="J18" s="583"/>
      <c r="K18" s="614" t="str">
        <f t="shared" si="0"/>
        <v/>
      </c>
      <c r="L18" s="583"/>
      <c r="M18" s="614" t="str">
        <f t="shared" si="1"/>
        <v/>
      </c>
      <c r="N18" s="241"/>
      <c r="O18" s="242"/>
      <c r="P18" s="243"/>
      <c r="Q18" s="906"/>
      <c r="R18" s="168"/>
      <c r="S18" s="174"/>
      <c r="T18" s="231"/>
      <c r="U18" s="1035"/>
      <c r="V18" s="181"/>
      <c r="W18" s="167"/>
      <c r="X18" s="142"/>
      <c r="Y18" s="168"/>
      <c r="Z18" s="147"/>
      <c r="AA18" s="147"/>
      <c r="AB18" s="184"/>
      <c r="AC18" s="188"/>
      <c r="AD18" s="148"/>
      <c r="AF18" s="205" t="str">
        <f t="shared" si="6"/>
        <v>直接入力</v>
      </c>
      <c r="AG18" s="205" t="str">
        <f t="shared" si="7"/>
        <v>直接入力</v>
      </c>
      <c r="AH18" s="205" t="str">
        <f t="shared" si="8"/>
        <v>直接入力</v>
      </c>
      <c r="AI18" s="205" t="str">
        <f t="shared" si="9"/>
        <v>直接入力②</v>
      </c>
      <c r="AJ18" s="713" t="str">
        <f t="shared" si="10"/>
        <v>_</v>
      </c>
      <c r="AK18" s="786" t="str">
        <f t="shared" si="11"/>
        <v>×</v>
      </c>
      <c r="AL18" s="713" t="str">
        <f t="shared" si="12"/>
        <v>__</v>
      </c>
      <c r="AM18" s="786" t="str">
        <f t="shared" si="13"/>
        <v>×</v>
      </c>
      <c r="AN18" s="786" t="str">
        <f t="shared" si="18"/>
        <v>直接入力②</v>
      </c>
      <c r="AO18" s="205" t="str">
        <f t="shared" si="14"/>
        <v>ﾒｰｶ名</v>
      </c>
      <c r="AP18" s="205" t="str">
        <f t="shared" si="15"/>
        <v>無</v>
      </c>
      <c r="AQ18" s="205" t="str">
        <f t="shared" si="19"/>
        <v>無</v>
      </c>
      <c r="AR18" s="976" t="str">
        <f t="shared" si="16"/>
        <v>_無_無_無</v>
      </c>
      <c r="AS18" s="976" t="str">
        <f t="shared" si="17"/>
        <v>_無_無_無_</v>
      </c>
    </row>
    <row r="19" spans="2:45" s="8" customFormat="1" ht="45" customHeight="1">
      <c r="B19" s="65">
        <v>9</v>
      </c>
      <c r="C19" s="590" t="str">
        <f t="shared" si="20"/>
        <v/>
      </c>
      <c r="D19" s="610">
        <v>9</v>
      </c>
      <c r="E19" s="140"/>
      <c r="F19" s="977" t="str">
        <f t="shared" si="2"/>
        <v/>
      </c>
      <c r="G19" s="978" t="str">
        <f t="shared" si="3"/>
        <v/>
      </c>
      <c r="H19" s="978" t="str">
        <f t="shared" si="4"/>
        <v/>
      </c>
      <c r="I19" s="979" t="str">
        <f t="shared" si="5"/>
        <v/>
      </c>
      <c r="J19" s="583"/>
      <c r="K19" s="614" t="str">
        <f t="shared" si="0"/>
        <v/>
      </c>
      <c r="L19" s="583"/>
      <c r="M19" s="614" t="str">
        <f t="shared" si="1"/>
        <v/>
      </c>
      <c r="N19" s="241"/>
      <c r="O19" s="242"/>
      <c r="P19" s="243"/>
      <c r="Q19" s="906"/>
      <c r="R19" s="168"/>
      <c r="S19" s="174"/>
      <c r="T19" s="231"/>
      <c r="U19" s="1035"/>
      <c r="V19" s="181"/>
      <c r="W19" s="167"/>
      <c r="X19" s="142"/>
      <c r="Y19" s="168"/>
      <c r="Z19" s="147"/>
      <c r="AA19" s="147"/>
      <c r="AB19" s="184"/>
      <c r="AC19" s="188"/>
      <c r="AD19" s="148"/>
      <c r="AF19" s="205" t="str">
        <f t="shared" si="6"/>
        <v>直接入力</v>
      </c>
      <c r="AG19" s="205" t="str">
        <f t="shared" si="7"/>
        <v>直接入力</v>
      </c>
      <c r="AH19" s="205" t="str">
        <f t="shared" si="8"/>
        <v>直接入力</v>
      </c>
      <c r="AI19" s="205" t="str">
        <f t="shared" si="9"/>
        <v>直接入力②</v>
      </c>
      <c r="AJ19" s="713" t="str">
        <f t="shared" si="10"/>
        <v>_</v>
      </c>
      <c r="AK19" s="786" t="str">
        <f t="shared" si="11"/>
        <v>×</v>
      </c>
      <c r="AL19" s="713" t="str">
        <f t="shared" si="12"/>
        <v>__</v>
      </c>
      <c r="AM19" s="786" t="str">
        <f t="shared" si="13"/>
        <v>×</v>
      </c>
      <c r="AN19" s="786" t="str">
        <f t="shared" si="18"/>
        <v>直接入力②</v>
      </c>
      <c r="AO19" s="205" t="str">
        <f t="shared" si="14"/>
        <v>ﾒｰｶ名</v>
      </c>
      <c r="AP19" s="205" t="str">
        <f t="shared" si="15"/>
        <v>無</v>
      </c>
      <c r="AQ19" s="205" t="str">
        <f t="shared" si="19"/>
        <v>無</v>
      </c>
      <c r="AR19" s="976" t="str">
        <f t="shared" si="16"/>
        <v>_無_無_無</v>
      </c>
      <c r="AS19" s="976" t="str">
        <f t="shared" si="17"/>
        <v>_無_無_無_</v>
      </c>
    </row>
    <row r="20" spans="2:45" s="8" customFormat="1" ht="45" customHeight="1">
      <c r="B20" s="65">
        <v>10</v>
      </c>
      <c r="C20" s="590" t="str">
        <f t="shared" si="20"/>
        <v/>
      </c>
      <c r="D20" s="610">
        <v>10</v>
      </c>
      <c r="E20" s="140"/>
      <c r="F20" s="977" t="str">
        <f t="shared" si="2"/>
        <v/>
      </c>
      <c r="G20" s="978" t="str">
        <f t="shared" si="3"/>
        <v/>
      </c>
      <c r="H20" s="978" t="str">
        <f t="shared" si="4"/>
        <v/>
      </c>
      <c r="I20" s="979" t="str">
        <f t="shared" si="5"/>
        <v/>
      </c>
      <c r="J20" s="583"/>
      <c r="K20" s="614" t="str">
        <f t="shared" si="0"/>
        <v/>
      </c>
      <c r="L20" s="583"/>
      <c r="M20" s="614" t="str">
        <f t="shared" si="1"/>
        <v/>
      </c>
      <c r="N20" s="241"/>
      <c r="O20" s="242"/>
      <c r="P20" s="243"/>
      <c r="Q20" s="906"/>
      <c r="R20" s="168"/>
      <c r="S20" s="174"/>
      <c r="T20" s="231"/>
      <c r="U20" s="1035"/>
      <c r="V20" s="181"/>
      <c r="W20" s="167"/>
      <c r="X20" s="142"/>
      <c r="Y20" s="168"/>
      <c r="Z20" s="147"/>
      <c r="AA20" s="147"/>
      <c r="AB20" s="184"/>
      <c r="AC20" s="188"/>
      <c r="AD20" s="148"/>
      <c r="AF20" s="205" t="str">
        <f t="shared" si="6"/>
        <v>直接入力</v>
      </c>
      <c r="AG20" s="205" t="str">
        <f t="shared" si="7"/>
        <v>直接入力</v>
      </c>
      <c r="AH20" s="205" t="str">
        <f t="shared" si="8"/>
        <v>直接入力</v>
      </c>
      <c r="AI20" s="205" t="str">
        <f t="shared" si="9"/>
        <v>直接入力②</v>
      </c>
      <c r="AJ20" s="713" t="str">
        <f t="shared" si="10"/>
        <v>_</v>
      </c>
      <c r="AK20" s="786" t="str">
        <f t="shared" si="11"/>
        <v>×</v>
      </c>
      <c r="AL20" s="713" t="str">
        <f t="shared" si="12"/>
        <v>__</v>
      </c>
      <c r="AM20" s="786" t="str">
        <f t="shared" si="13"/>
        <v>×</v>
      </c>
      <c r="AN20" s="786" t="str">
        <f t="shared" si="18"/>
        <v>直接入力②</v>
      </c>
      <c r="AO20" s="205" t="str">
        <f t="shared" si="14"/>
        <v>ﾒｰｶ名</v>
      </c>
      <c r="AP20" s="205" t="str">
        <f t="shared" si="15"/>
        <v>無</v>
      </c>
      <c r="AQ20" s="205" t="str">
        <f t="shared" si="19"/>
        <v>無</v>
      </c>
      <c r="AR20" s="976" t="str">
        <f t="shared" si="16"/>
        <v>_無_無_無</v>
      </c>
      <c r="AS20" s="976" t="str">
        <f t="shared" si="17"/>
        <v>_無_無_無_</v>
      </c>
    </row>
    <row r="21" spans="2:45" s="8" customFormat="1" ht="45" customHeight="1">
      <c r="B21" s="65">
        <v>11</v>
      </c>
      <c r="C21" s="590" t="str">
        <f t="shared" si="20"/>
        <v/>
      </c>
      <c r="D21" s="610">
        <v>11</v>
      </c>
      <c r="E21" s="140"/>
      <c r="F21" s="977" t="str">
        <f t="shared" si="2"/>
        <v/>
      </c>
      <c r="G21" s="978" t="str">
        <f t="shared" si="3"/>
        <v/>
      </c>
      <c r="H21" s="978" t="str">
        <f t="shared" si="4"/>
        <v/>
      </c>
      <c r="I21" s="979" t="str">
        <f t="shared" si="5"/>
        <v/>
      </c>
      <c r="J21" s="583"/>
      <c r="K21" s="614" t="str">
        <f t="shared" si="0"/>
        <v/>
      </c>
      <c r="L21" s="583"/>
      <c r="M21" s="614" t="str">
        <f t="shared" si="1"/>
        <v/>
      </c>
      <c r="N21" s="241"/>
      <c r="O21" s="242"/>
      <c r="P21" s="243"/>
      <c r="Q21" s="906"/>
      <c r="R21" s="168"/>
      <c r="S21" s="174"/>
      <c r="T21" s="231"/>
      <c r="U21" s="1035"/>
      <c r="V21" s="181"/>
      <c r="W21" s="167"/>
      <c r="X21" s="142"/>
      <c r="Y21" s="168"/>
      <c r="Z21" s="147"/>
      <c r="AA21" s="147"/>
      <c r="AB21" s="184"/>
      <c r="AC21" s="188"/>
      <c r="AD21" s="148"/>
      <c r="AF21" s="205" t="str">
        <f t="shared" si="6"/>
        <v>直接入力</v>
      </c>
      <c r="AG21" s="205" t="str">
        <f t="shared" si="7"/>
        <v>直接入力</v>
      </c>
      <c r="AH21" s="205" t="str">
        <f t="shared" si="8"/>
        <v>直接入力</v>
      </c>
      <c r="AI21" s="205" t="str">
        <f t="shared" si="9"/>
        <v>直接入力②</v>
      </c>
      <c r="AJ21" s="713" t="str">
        <f t="shared" si="10"/>
        <v>_</v>
      </c>
      <c r="AK21" s="786" t="str">
        <f t="shared" si="11"/>
        <v>×</v>
      </c>
      <c r="AL21" s="713" t="str">
        <f t="shared" si="12"/>
        <v>__</v>
      </c>
      <c r="AM21" s="786" t="str">
        <f t="shared" si="13"/>
        <v>×</v>
      </c>
      <c r="AN21" s="786" t="str">
        <f t="shared" si="18"/>
        <v>直接入力②</v>
      </c>
      <c r="AO21" s="205" t="str">
        <f t="shared" si="14"/>
        <v>ﾒｰｶ名</v>
      </c>
      <c r="AP21" s="205" t="str">
        <f t="shared" si="15"/>
        <v>無</v>
      </c>
      <c r="AQ21" s="205" t="str">
        <f t="shared" si="19"/>
        <v>無</v>
      </c>
      <c r="AR21" s="976" t="str">
        <f t="shared" si="16"/>
        <v>_無_無_無</v>
      </c>
      <c r="AS21" s="976" t="str">
        <f t="shared" si="17"/>
        <v>_無_無_無_</v>
      </c>
    </row>
    <row r="22" spans="2:45" s="8" customFormat="1" ht="45.75" customHeight="1">
      <c r="B22" s="65">
        <v>12</v>
      </c>
      <c r="C22" s="590" t="str">
        <f t="shared" si="20"/>
        <v/>
      </c>
      <c r="D22" s="610">
        <v>12</v>
      </c>
      <c r="E22" s="140"/>
      <c r="F22" s="977" t="str">
        <f t="shared" si="2"/>
        <v/>
      </c>
      <c r="G22" s="978" t="str">
        <f t="shared" si="3"/>
        <v/>
      </c>
      <c r="H22" s="978" t="str">
        <f t="shared" si="4"/>
        <v/>
      </c>
      <c r="I22" s="979" t="str">
        <f t="shared" si="5"/>
        <v/>
      </c>
      <c r="J22" s="583"/>
      <c r="K22" s="614" t="str">
        <f t="shared" si="0"/>
        <v/>
      </c>
      <c r="L22" s="583"/>
      <c r="M22" s="614" t="str">
        <f t="shared" si="1"/>
        <v/>
      </c>
      <c r="N22" s="241"/>
      <c r="O22" s="242"/>
      <c r="P22" s="243"/>
      <c r="Q22" s="906"/>
      <c r="R22" s="168"/>
      <c r="S22" s="174"/>
      <c r="T22" s="231"/>
      <c r="U22" s="1035"/>
      <c r="V22" s="181"/>
      <c r="W22" s="167"/>
      <c r="X22" s="142"/>
      <c r="Y22" s="168"/>
      <c r="Z22" s="147"/>
      <c r="AA22" s="147"/>
      <c r="AB22" s="184"/>
      <c r="AC22" s="188"/>
      <c r="AD22" s="148"/>
      <c r="AF22" s="205" t="str">
        <f t="shared" si="6"/>
        <v>直接入力</v>
      </c>
      <c r="AG22" s="205" t="str">
        <f t="shared" si="7"/>
        <v>直接入力</v>
      </c>
      <c r="AH22" s="205" t="str">
        <f t="shared" si="8"/>
        <v>直接入力</v>
      </c>
      <c r="AI22" s="205" t="str">
        <f t="shared" si="9"/>
        <v>直接入力②</v>
      </c>
      <c r="AJ22" s="713" t="str">
        <f t="shared" si="10"/>
        <v>_</v>
      </c>
      <c r="AK22" s="786" t="str">
        <f t="shared" si="11"/>
        <v>×</v>
      </c>
      <c r="AL22" s="713" t="str">
        <f t="shared" si="12"/>
        <v>__</v>
      </c>
      <c r="AM22" s="786" t="str">
        <f t="shared" si="13"/>
        <v>×</v>
      </c>
      <c r="AN22" s="786" t="str">
        <f t="shared" si="18"/>
        <v>直接入力②</v>
      </c>
      <c r="AO22" s="205" t="str">
        <f t="shared" si="14"/>
        <v>ﾒｰｶ名</v>
      </c>
      <c r="AP22" s="205" t="str">
        <f t="shared" si="15"/>
        <v>無</v>
      </c>
      <c r="AQ22" s="205" t="str">
        <f t="shared" si="19"/>
        <v>無</v>
      </c>
      <c r="AR22" s="976" t="str">
        <f t="shared" si="16"/>
        <v>_無_無_無</v>
      </c>
      <c r="AS22" s="976" t="str">
        <f t="shared" si="17"/>
        <v>_無_無_無_</v>
      </c>
    </row>
    <row r="23" spans="2:45" s="5" customFormat="1" ht="45.75" customHeight="1">
      <c r="B23" s="65">
        <v>13</v>
      </c>
      <c r="C23" s="590" t="str">
        <f t="shared" si="20"/>
        <v/>
      </c>
      <c r="D23" s="610">
        <v>13</v>
      </c>
      <c r="E23" s="140"/>
      <c r="F23" s="977" t="str">
        <f t="shared" si="2"/>
        <v/>
      </c>
      <c r="G23" s="978" t="str">
        <f t="shared" si="3"/>
        <v/>
      </c>
      <c r="H23" s="978" t="str">
        <f t="shared" si="4"/>
        <v/>
      </c>
      <c r="I23" s="979" t="str">
        <f t="shared" si="5"/>
        <v/>
      </c>
      <c r="J23" s="583"/>
      <c r="K23" s="614" t="str">
        <f t="shared" si="0"/>
        <v/>
      </c>
      <c r="L23" s="583"/>
      <c r="M23" s="614" t="str">
        <f t="shared" si="1"/>
        <v/>
      </c>
      <c r="N23" s="241"/>
      <c r="O23" s="242"/>
      <c r="P23" s="243"/>
      <c r="Q23" s="906"/>
      <c r="R23" s="168"/>
      <c r="S23" s="174"/>
      <c r="T23" s="231"/>
      <c r="U23" s="1035"/>
      <c r="V23" s="181"/>
      <c r="W23" s="167"/>
      <c r="X23" s="142"/>
      <c r="Y23" s="168"/>
      <c r="Z23" s="147"/>
      <c r="AA23" s="147"/>
      <c r="AB23" s="184"/>
      <c r="AC23" s="188"/>
      <c r="AD23" s="148"/>
      <c r="AF23" s="205" t="str">
        <f t="shared" si="6"/>
        <v>直接入力</v>
      </c>
      <c r="AG23" s="205" t="str">
        <f t="shared" si="7"/>
        <v>直接入力</v>
      </c>
      <c r="AH23" s="205" t="str">
        <f t="shared" si="8"/>
        <v>直接入力</v>
      </c>
      <c r="AI23" s="205" t="str">
        <f t="shared" si="9"/>
        <v>直接入力②</v>
      </c>
      <c r="AJ23" s="713" t="str">
        <f t="shared" si="10"/>
        <v>_</v>
      </c>
      <c r="AK23" s="786" t="str">
        <f t="shared" si="11"/>
        <v>×</v>
      </c>
      <c r="AL23" s="713" t="str">
        <f t="shared" si="12"/>
        <v>__</v>
      </c>
      <c r="AM23" s="786" t="str">
        <f t="shared" si="13"/>
        <v>×</v>
      </c>
      <c r="AN23" s="786" t="str">
        <f t="shared" si="18"/>
        <v>直接入力②</v>
      </c>
      <c r="AO23" s="205" t="str">
        <f t="shared" si="14"/>
        <v>ﾒｰｶ名</v>
      </c>
      <c r="AP23" s="205" t="str">
        <f t="shared" si="15"/>
        <v>無</v>
      </c>
      <c r="AQ23" s="205" t="str">
        <f t="shared" si="19"/>
        <v>無</v>
      </c>
      <c r="AR23" s="976" t="str">
        <f t="shared" si="16"/>
        <v>_無_無_無</v>
      </c>
      <c r="AS23" s="976" t="str">
        <f t="shared" si="17"/>
        <v>_無_無_無_</v>
      </c>
    </row>
    <row r="24" spans="2:45" s="5" customFormat="1" ht="45.75" customHeight="1">
      <c r="B24" s="65">
        <v>14</v>
      </c>
      <c r="C24" s="590" t="str">
        <f t="shared" si="20"/>
        <v/>
      </c>
      <c r="D24" s="610">
        <v>14</v>
      </c>
      <c r="E24" s="140"/>
      <c r="F24" s="977" t="str">
        <f t="shared" si="2"/>
        <v/>
      </c>
      <c r="G24" s="978" t="str">
        <f t="shared" si="3"/>
        <v/>
      </c>
      <c r="H24" s="978" t="str">
        <f t="shared" si="4"/>
        <v/>
      </c>
      <c r="I24" s="979" t="str">
        <f t="shared" si="5"/>
        <v/>
      </c>
      <c r="J24" s="583"/>
      <c r="K24" s="614" t="str">
        <f t="shared" si="0"/>
        <v/>
      </c>
      <c r="L24" s="583"/>
      <c r="M24" s="614" t="str">
        <f t="shared" si="1"/>
        <v/>
      </c>
      <c r="N24" s="241"/>
      <c r="O24" s="242"/>
      <c r="P24" s="243"/>
      <c r="Q24" s="906"/>
      <c r="R24" s="168"/>
      <c r="S24" s="174"/>
      <c r="T24" s="231"/>
      <c r="U24" s="1035"/>
      <c r="V24" s="181"/>
      <c r="W24" s="167"/>
      <c r="X24" s="142"/>
      <c r="Y24" s="168"/>
      <c r="Z24" s="147"/>
      <c r="AA24" s="147"/>
      <c r="AB24" s="184"/>
      <c r="AC24" s="188"/>
      <c r="AD24" s="148"/>
      <c r="AF24" s="205" t="str">
        <f t="shared" si="6"/>
        <v>直接入力</v>
      </c>
      <c r="AG24" s="205" t="str">
        <f t="shared" si="7"/>
        <v>直接入力</v>
      </c>
      <c r="AH24" s="205" t="str">
        <f t="shared" si="8"/>
        <v>直接入力</v>
      </c>
      <c r="AI24" s="205" t="str">
        <f t="shared" si="9"/>
        <v>直接入力②</v>
      </c>
      <c r="AJ24" s="713" t="str">
        <f t="shared" si="10"/>
        <v>_</v>
      </c>
      <c r="AK24" s="786" t="str">
        <f t="shared" si="11"/>
        <v>×</v>
      </c>
      <c r="AL24" s="713" t="str">
        <f t="shared" si="12"/>
        <v>__</v>
      </c>
      <c r="AM24" s="786" t="str">
        <f t="shared" si="13"/>
        <v>×</v>
      </c>
      <c r="AN24" s="786" t="str">
        <f t="shared" si="18"/>
        <v>直接入力②</v>
      </c>
      <c r="AO24" s="205" t="str">
        <f t="shared" si="14"/>
        <v>ﾒｰｶ名</v>
      </c>
      <c r="AP24" s="205" t="str">
        <f t="shared" si="15"/>
        <v>無</v>
      </c>
      <c r="AQ24" s="205" t="str">
        <f t="shared" si="19"/>
        <v>無</v>
      </c>
      <c r="AR24" s="976" t="str">
        <f t="shared" si="16"/>
        <v>_無_無_無</v>
      </c>
      <c r="AS24" s="976" t="str">
        <f t="shared" si="17"/>
        <v>_無_無_無_</v>
      </c>
    </row>
    <row r="25" spans="2:45" s="5" customFormat="1" ht="45.75" customHeight="1">
      <c r="B25" s="65">
        <v>15</v>
      </c>
      <c r="C25" s="590" t="str">
        <f t="shared" si="20"/>
        <v/>
      </c>
      <c r="D25" s="610">
        <v>15</v>
      </c>
      <c r="E25" s="140"/>
      <c r="F25" s="977" t="str">
        <f t="shared" si="2"/>
        <v/>
      </c>
      <c r="G25" s="978" t="str">
        <f t="shared" si="3"/>
        <v/>
      </c>
      <c r="H25" s="978" t="str">
        <f t="shared" si="4"/>
        <v/>
      </c>
      <c r="I25" s="979" t="str">
        <f t="shared" si="5"/>
        <v/>
      </c>
      <c r="J25" s="583"/>
      <c r="K25" s="614" t="str">
        <f t="shared" si="0"/>
        <v/>
      </c>
      <c r="L25" s="583"/>
      <c r="M25" s="614" t="str">
        <f t="shared" si="1"/>
        <v/>
      </c>
      <c r="N25" s="241"/>
      <c r="O25" s="242"/>
      <c r="P25" s="243"/>
      <c r="Q25" s="906"/>
      <c r="R25" s="168"/>
      <c r="S25" s="174"/>
      <c r="T25" s="231"/>
      <c r="U25" s="1035"/>
      <c r="V25" s="181"/>
      <c r="W25" s="167"/>
      <c r="X25" s="142"/>
      <c r="Y25" s="168"/>
      <c r="Z25" s="147"/>
      <c r="AA25" s="147"/>
      <c r="AB25" s="184"/>
      <c r="AC25" s="188"/>
      <c r="AD25" s="148"/>
      <c r="AF25" s="205" t="str">
        <f t="shared" si="6"/>
        <v>直接入力</v>
      </c>
      <c r="AG25" s="205" t="str">
        <f t="shared" si="7"/>
        <v>直接入力</v>
      </c>
      <c r="AH25" s="205" t="str">
        <f t="shared" si="8"/>
        <v>直接入力</v>
      </c>
      <c r="AI25" s="205" t="str">
        <f t="shared" si="9"/>
        <v>直接入力②</v>
      </c>
      <c r="AJ25" s="713" t="str">
        <f t="shared" si="10"/>
        <v>_</v>
      </c>
      <c r="AK25" s="786" t="str">
        <f t="shared" si="11"/>
        <v>×</v>
      </c>
      <c r="AL25" s="713" t="str">
        <f t="shared" si="12"/>
        <v>__</v>
      </c>
      <c r="AM25" s="786" t="str">
        <f t="shared" si="13"/>
        <v>×</v>
      </c>
      <c r="AN25" s="786" t="str">
        <f t="shared" si="18"/>
        <v>直接入力②</v>
      </c>
      <c r="AO25" s="205" t="str">
        <f t="shared" si="14"/>
        <v>ﾒｰｶ名</v>
      </c>
      <c r="AP25" s="205" t="str">
        <f t="shared" si="15"/>
        <v>無</v>
      </c>
      <c r="AQ25" s="205" t="str">
        <f t="shared" si="19"/>
        <v>無</v>
      </c>
      <c r="AR25" s="976" t="str">
        <f t="shared" si="16"/>
        <v>_無_無_無</v>
      </c>
      <c r="AS25" s="976" t="str">
        <f t="shared" si="17"/>
        <v>_無_無_無_</v>
      </c>
    </row>
    <row r="26" spans="2:45" s="8" customFormat="1" ht="45" customHeight="1">
      <c r="B26" s="65">
        <v>16</v>
      </c>
      <c r="C26" s="591" t="str">
        <f t="shared" si="20"/>
        <v/>
      </c>
      <c r="D26" s="611">
        <v>16</v>
      </c>
      <c r="E26" s="140"/>
      <c r="F26" s="977" t="str">
        <f t="shared" si="2"/>
        <v/>
      </c>
      <c r="G26" s="980" t="str">
        <f t="shared" si="3"/>
        <v/>
      </c>
      <c r="H26" s="980" t="str">
        <f t="shared" si="4"/>
        <v/>
      </c>
      <c r="I26" s="981" t="str">
        <f t="shared" si="5"/>
        <v/>
      </c>
      <c r="J26" s="583"/>
      <c r="K26" s="614" t="str">
        <f t="shared" si="0"/>
        <v/>
      </c>
      <c r="L26" s="583"/>
      <c r="M26" s="614" t="str">
        <f t="shared" si="1"/>
        <v/>
      </c>
      <c r="N26" s="385"/>
      <c r="O26" s="386"/>
      <c r="P26" s="387"/>
      <c r="Q26" s="906"/>
      <c r="R26" s="168"/>
      <c r="S26" s="388"/>
      <c r="T26" s="389"/>
      <c r="U26" s="1036"/>
      <c r="V26" s="390"/>
      <c r="W26" s="391"/>
      <c r="X26" s="142"/>
      <c r="Y26" s="392"/>
      <c r="Z26" s="393"/>
      <c r="AA26" s="393"/>
      <c r="AB26" s="291"/>
      <c r="AC26" s="394"/>
      <c r="AD26" s="155"/>
      <c r="AF26" s="205" t="str">
        <f t="shared" si="6"/>
        <v>直接入力</v>
      </c>
      <c r="AG26" s="205" t="str">
        <f t="shared" si="7"/>
        <v>直接入力</v>
      </c>
      <c r="AH26" s="205" t="str">
        <f t="shared" si="8"/>
        <v>直接入力</v>
      </c>
      <c r="AI26" s="205" t="str">
        <f t="shared" si="9"/>
        <v>直接入力②</v>
      </c>
      <c r="AJ26" s="713" t="str">
        <f t="shared" si="10"/>
        <v>_</v>
      </c>
      <c r="AK26" s="786" t="str">
        <f t="shared" si="11"/>
        <v>×</v>
      </c>
      <c r="AL26" s="713" t="str">
        <f t="shared" si="12"/>
        <v>__</v>
      </c>
      <c r="AM26" s="786" t="str">
        <f t="shared" si="13"/>
        <v>×</v>
      </c>
      <c r="AN26" s="786" t="str">
        <f t="shared" si="18"/>
        <v>直接入力②</v>
      </c>
      <c r="AO26" s="205" t="str">
        <f t="shared" si="14"/>
        <v>ﾒｰｶ名</v>
      </c>
      <c r="AP26" s="205" t="str">
        <f t="shared" si="15"/>
        <v>無</v>
      </c>
      <c r="AQ26" s="205" t="str">
        <f t="shared" si="19"/>
        <v>無</v>
      </c>
      <c r="AR26" s="976" t="str">
        <f t="shared" si="16"/>
        <v>_無_無_無</v>
      </c>
      <c r="AS26" s="976" t="str">
        <f t="shared" si="17"/>
        <v>_無_無_無_</v>
      </c>
    </row>
    <row r="27" spans="2:45" s="8" customFormat="1" ht="45.75" customHeight="1">
      <c r="B27" s="65">
        <v>17</v>
      </c>
      <c r="C27" s="590" t="str">
        <f t="shared" si="20"/>
        <v/>
      </c>
      <c r="D27" s="610">
        <v>17</v>
      </c>
      <c r="E27" s="140"/>
      <c r="F27" s="977" t="str">
        <f t="shared" si="2"/>
        <v/>
      </c>
      <c r="G27" s="978" t="str">
        <f t="shared" si="3"/>
        <v/>
      </c>
      <c r="H27" s="978" t="str">
        <f t="shared" si="4"/>
        <v/>
      </c>
      <c r="I27" s="979" t="str">
        <f t="shared" si="5"/>
        <v/>
      </c>
      <c r="J27" s="583"/>
      <c r="K27" s="614" t="str">
        <f t="shared" si="0"/>
        <v/>
      </c>
      <c r="L27" s="583"/>
      <c r="M27" s="614" t="str">
        <f t="shared" si="1"/>
        <v/>
      </c>
      <c r="N27" s="241"/>
      <c r="O27" s="242"/>
      <c r="P27" s="243"/>
      <c r="Q27" s="906"/>
      <c r="R27" s="168"/>
      <c r="S27" s="174"/>
      <c r="T27" s="231"/>
      <c r="U27" s="1035"/>
      <c r="V27" s="181"/>
      <c r="W27" s="167"/>
      <c r="X27" s="142"/>
      <c r="Y27" s="168"/>
      <c r="Z27" s="147"/>
      <c r="AA27" s="147"/>
      <c r="AB27" s="184"/>
      <c r="AC27" s="188"/>
      <c r="AD27" s="148"/>
      <c r="AF27" s="205" t="str">
        <f t="shared" si="6"/>
        <v>直接入力</v>
      </c>
      <c r="AG27" s="205" t="str">
        <f t="shared" si="7"/>
        <v>直接入力</v>
      </c>
      <c r="AH27" s="205" t="str">
        <f t="shared" si="8"/>
        <v>直接入力</v>
      </c>
      <c r="AI27" s="205" t="str">
        <f t="shared" si="9"/>
        <v>直接入力②</v>
      </c>
      <c r="AJ27" s="713" t="str">
        <f t="shared" si="10"/>
        <v>_</v>
      </c>
      <c r="AK27" s="786" t="str">
        <f t="shared" si="11"/>
        <v>×</v>
      </c>
      <c r="AL27" s="713" t="str">
        <f t="shared" si="12"/>
        <v>__</v>
      </c>
      <c r="AM27" s="786" t="str">
        <f t="shared" si="13"/>
        <v>×</v>
      </c>
      <c r="AN27" s="786" t="str">
        <f t="shared" si="18"/>
        <v>直接入力②</v>
      </c>
      <c r="AO27" s="205" t="str">
        <f t="shared" si="14"/>
        <v>ﾒｰｶ名</v>
      </c>
      <c r="AP27" s="205" t="str">
        <f t="shared" si="15"/>
        <v>無</v>
      </c>
      <c r="AQ27" s="205" t="str">
        <f t="shared" si="19"/>
        <v>無</v>
      </c>
      <c r="AR27" s="976" t="str">
        <f t="shared" si="16"/>
        <v>_無_無_無</v>
      </c>
      <c r="AS27" s="976" t="str">
        <f t="shared" si="17"/>
        <v>_無_無_無_</v>
      </c>
    </row>
    <row r="28" spans="2:45" s="5" customFormat="1" ht="45.75" customHeight="1">
      <c r="B28" s="65">
        <v>18</v>
      </c>
      <c r="C28" s="590" t="str">
        <f t="shared" si="20"/>
        <v/>
      </c>
      <c r="D28" s="610">
        <v>18</v>
      </c>
      <c r="E28" s="140"/>
      <c r="F28" s="977" t="str">
        <f t="shared" si="2"/>
        <v/>
      </c>
      <c r="G28" s="978" t="str">
        <f t="shared" si="3"/>
        <v/>
      </c>
      <c r="H28" s="978" t="str">
        <f t="shared" si="4"/>
        <v/>
      </c>
      <c r="I28" s="979" t="str">
        <f t="shared" si="5"/>
        <v/>
      </c>
      <c r="J28" s="583"/>
      <c r="K28" s="614" t="str">
        <f t="shared" si="0"/>
        <v/>
      </c>
      <c r="L28" s="583"/>
      <c r="M28" s="614" t="str">
        <f t="shared" si="1"/>
        <v/>
      </c>
      <c r="N28" s="241"/>
      <c r="O28" s="242"/>
      <c r="P28" s="243"/>
      <c r="Q28" s="906"/>
      <c r="R28" s="168"/>
      <c r="S28" s="174"/>
      <c r="T28" s="231"/>
      <c r="U28" s="1035"/>
      <c r="V28" s="181"/>
      <c r="W28" s="167"/>
      <c r="X28" s="142"/>
      <c r="Y28" s="168"/>
      <c r="Z28" s="147"/>
      <c r="AA28" s="147"/>
      <c r="AB28" s="184"/>
      <c r="AC28" s="188"/>
      <c r="AD28" s="148"/>
      <c r="AF28" s="205" t="str">
        <f t="shared" si="6"/>
        <v>直接入力</v>
      </c>
      <c r="AG28" s="205" t="str">
        <f t="shared" si="7"/>
        <v>直接入力</v>
      </c>
      <c r="AH28" s="205" t="str">
        <f t="shared" si="8"/>
        <v>直接入力</v>
      </c>
      <c r="AI28" s="205" t="str">
        <f t="shared" si="9"/>
        <v>直接入力②</v>
      </c>
      <c r="AJ28" s="713" t="str">
        <f t="shared" si="10"/>
        <v>_</v>
      </c>
      <c r="AK28" s="786" t="str">
        <f t="shared" si="11"/>
        <v>×</v>
      </c>
      <c r="AL28" s="713" t="str">
        <f t="shared" si="12"/>
        <v>__</v>
      </c>
      <c r="AM28" s="786" t="str">
        <f t="shared" si="13"/>
        <v>×</v>
      </c>
      <c r="AN28" s="786" t="str">
        <f t="shared" si="18"/>
        <v>直接入力②</v>
      </c>
      <c r="AO28" s="205" t="str">
        <f t="shared" si="14"/>
        <v>ﾒｰｶ名</v>
      </c>
      <c r="AP28" s="205" t="str">
        <f t="shared" si="15"/>
        <v>無</v>
      </c>
      <c r="AQ28" s="205" t="str">
        <f t="shared" si="19"/>
        <v>無</v>
      </c>
      <c r="AR28" s="976" t="str">
        <f t="shared" si="16"/>
        <v>_無_無_無</v>
      </c>
      <c r="AS28" s="976" t="str">
        <f t="shared" si="17"/>
        <v>_無_無_無_</v>
      </c>
    </row>
    <row r="29" spans="2:45" s="5" customFormat="1" ht="45.75" customHeight="1">
      <c r="B29" s="65">
        <v>19</v>
      </c>
      <c r="C29" s="590" t="str">
        <f t="shared" si="20"/>
        <v/>
      </c>
      <c r="D29" s="610">
        <v>19</v>
      </c>
      <c r="E29" s="140"/>
      <c r="F29" s="977" t="str">
        <f t="shared" si="2"/>
        <v/>
      </c>
      <c r="G29" s="978" t="str">
        <f t="shared" si="3"/>
        <v/>
      </c>
      <c r="H29" s="978" t="str">
        <f t="shared" si="4"/>
        <v/>
      </c>
      <c r="I29" s="979" t="str">
        <f t="shared" si="5"/>
        <v/>
      </c>
      <c r="J29" s="583"/>
      <c r="K29" s="614" t="str">
        <f t="shared" si="0"/>
        <v/>
      </c>
      <c r="L29" s="583"/>
      <c r="M29" s="614" t="str">
        <f t="shared" si="1"/>
        <v/>
      </c>
      <c r="N29" s="241"/>
      <c r="O29" s="242"/>
      <c r="P29" s="243"/>
      <c r="Q29" s="906"/>
      <c r="R29" s="168"/>
      <c r="S29" s="174"/>
      <c r="T29" s="231"/>
      <c r="U29" s="1035"/>
      <c r="V29" s="181"/>
      <c r="W29" s="167"/>
      <c r="X29" s="142"/>
      <c r="Y29" s="168"/>
      <c r="Z29" s="147"/>
      <c r="AA29" s="147"/>
      <c r="AB29" s="184"/>
      <c r="AC29" s="188"/>
      <c r="AD29" s="148"/>
      <c r="AF29" s="205" t="str">
        <f t="shared" si="6"/>
        <v>直接入力</v>
      </c>
      <c r="AG29" s="205" t="str">
        <f t="shared" si="7"/>
        <v>直接入力</v>
      </c>
      <c r="AH29" s="205" t="str">
        <f t="shared" si="8"/>
        <v>直接入力</v>
      </c>
      <c r="AI29" s="205" t="str">
        <f t="shared" si="9"/>
        <v>直接入力②</v>
      </c>
      <c r="AJ29" s="713" t="str">
        <f t="shared" si="10"/>
        <v>_</v>
      </c>
      <c r="AK29" s="786" t="str">
        <f t="shared" si="11"/>
        <v>×</v>
      </c>
      <c r="AL29" s="713" t="str">
        <f t="shared" si="12"/>
        <v>__</v>
      </c>
      <c r="AM29" s="786" t="str">
        <f t="shared" si="13"/>
        <v>×</v>
      </c>
      <c r="AN29" s="786" t="str">
        <f t="shared" si="18"/>
        <v>直接入力②</v>
      </c>
      <c r="AO29" s="205" t="str">
        <f t="shared" si="14"/>
        <v>ﾒｰｶ名</v>
      </c>
      <c r="AP29" s="205" t="str">
        <f t="shared" si="15"/>
        <v>無</v>
      </c>
      <c r="AQ29" s="205" t="str">
        <f t="shared" si="19"/>
        <v>無</v>
      </c>
      <c r="AR29" s="976" t="str">
        <f t="shared" si="16"/>
        <v>_無_無_無</v>
      </c>
      <c r="AS29" s="976" t="str">
        <f t="shared" si="17"/>
        <v>_無_無_無_</v>
      </c>
    </row>
    <row r="30" spans="2:45" s="5" customFormat="1" ht="45.75" customHeight="1" thickBot="1">
      <c r="B30" s="107">
        <v>20</v>
      </c>
      <c r="C30" s="592" t="str">
        <f t="shared" si="20"/>
        <v/>
      </c>
      <c r="D30" s="612">
        <v>20</v>
      </c>
      <c r="E30" s="233"/>
      <c r="F30" s="982" t="str">
        <f t="shared" si="2"/>
        <v/>
      </c>
      <c r="G30" s="983" t="str">
        <f t="shared" si="3"/>
        <v/>
      </c>
      <c r="H30" s="983" t="str">
        <f t="shared" si="4"/>
        <v/>
      </c>
      <c r="I30" s="984" t="str">
        <f t="shared" si="5"/>
        <v/>
      </c>
      <c r="J30" s="584"/>
      <c r="K30" s="615" t="str">
        <f t="shared" si="0"/>
        <v/>
      </c>
      <c r="L30" s="584"/>
      <c r="M30" s="615" t="str">
        <f t="shared" si="1"/>
        <v/>
      </c>
      <c r="N30" s="382"/>
      <c r="O30" s="383"/>
      <c r="P30" s="384"/>
      <c r="Q30" s="907"/>
      <c r="R30" s="170"/>
      <c r="S30" s="175"/>
      <c r="T30" s="232"/>
      <c r="U30" s="1037"/>
      <c r="V30" s="182"/>
      <c r="W30" s="169"/>
      <c r="X30" s="157"/>
      <c r="Y30" s="170"/>
      <c r="Z30" s="162"/>
      <c r="AA30" s="162"/>
      <c r="AB30" s="185"/>
      <c r="AC30" s="189"/>
      <c r="AD30" s="163"/>
      <c r="AF30" s="205" t="str">
        <f t="shared" si="6"/>
        <v>直接入力</v>
      </c>
      <c r="AG30" s="205" t="str">
        <f t="shared" si="7"/>
        <v>直接入力</v>
      </c>
      <c r="AH30" s="205" t="str">
        <f t="shared" si="8"/>
        <v>直接入力</v>
      </c>
      <c r="AI30" s="205" t="str">
        <f t="shared" si="9"/>
        <v>直接入力②</v>
      </c>
      <c r="AJ30" s="713" t="str">
        <f t="shared" si="10"/>
        <v>_</v>
      </c>
      <c r="AK30" s="786" t="str">
        <f t="shared" si="11"/>
        <v>×</v>
      </c>
      <c r="AL30" s="713" t="str">
        <f t="shared" si="12"/>
        <v>__</v>
      </c>
      <c r="AM30" s="786" t="str">
        <f t="shared" si="13"/>
        <v>×</v>
      </c>
      <c r="AN30" s="786" t="str">
        <f t="shared" si="18"/>
        <v>直接入力②</v>
      </c>
      <c r="AO30" s="205" t="str">
        <f t="shared" si="14"/>
        <v>ﾒｰｶ名</v>
      </c>
      <c r="AP30" s="205" t="str">
        <f t="shared" si="15"/>
        <v>無</v>
      </c>
      <c r="AQ30" s="205" t="str">
        <f t="shared" si="19"/>
        <v>無</v>
      </c>
      <c r="AR30" s="976" t="str">
        <f>$E30&amp;"_"&amp;IF($N30="","無",$N30)&amp;"_"&amp;$AP30&amp;"_"&amp;$AQ30</f>
        <v>_無_無_無</v>
      </c>
      <c r="AS30" s="976" t="str">
        <f>IF($P30="",$E30&amp;"_"&amp;IF($N30="","無",$N30)&amp;"_"&amp;$AP30&amp;"_"&amp;$AQ30&amp;"_"&amp;$O30,$E30&amp;"_"&amp;IF($N30="","無",$N30)&amp;"_"&amp;$AP30&amp;"_"&amp;$AQ30&amp;"_"&amp;$O30&amp;$P30)</f>
        <v>_無_無_無_</v>
      </c>
    </row>
    <row r="31" spans="2:45" s="5" customFormat="1" ht="16.5" customHeight="1">
      <c r="B31" s="7"/>
      <c r="C31" s="8"/>
      <c r="D31" s="9"/>
      <c r="E31" s="10"/>
      <c r="F31" s="11"/>
      <c r="G31" s="11"/>
      <c r="H31" s="11"/>
      <c r="I31" s="11"/>
      <c r="J31" s="11"/>
      <c r="K31" s="11"/>
      <c r="L31" s="11"/>
      <c r="M31" s="11"/>
      <c r="N31" s="10"/>
      <c r="O31" s="10"/>
      <c r="P31" s="10"/>
      <c r="Q31" s="10"/>
      <c r="R31" s="10"/>
      <c r="S31" s="10"/>
      <c r="T31" s="10"/>
      <c r="U31" s="10"/>
      <c r="V31" s="10"/>
      <c r="W31" s="10"/>
      <c r="X31" s="13"/>
      <c r="Y31" s="13"/>
      <c r="Z31" s="12"/>
      <c r="AA31" s="12"/>
      <c r="AB31" s="12"/>
      <c r="AC31" s="12"/>
      <c r="AF31" s="228"/>
      <c r="AG31" s="228"/>
      <c r="AH31" s="228"/>
      <c r="AI31" s="228"/>
    </row>
  </sheetData>
  <sheetProtection sheet="1" insertColumns="0" deleteColumns="0"/>
  <mergeCells count="30">
    <mergeCell ref="V3:W3"/>
    <mergeCell ref="Z6:Z7"/>
    <mergeCell ref="AD6:AD8"/>
    <mergeCell ref="U6:V7"/>
    <mergeCell ref="X6:Y7"/>
    <mergeCell ref="AC6:AC8"/>
    <mergeCell ref="AA6:AA7"/>
    <mergeCell ref="X5:AB5"/>
    <mergeCell ref="AC5:AD5"/>
    <mergeCell ref="X3:AA3"/>
    <mergeCell ref="AC3:AD3"/>
    <mergeCell ref="U5:W5"/>
    <mergeCell ref="AB6:AB7"/>
    <mergeCell ref="W6:W8"/>
    <mergeCell ref="K3:M3"/>
    <mergeCell ref="N6:T6"/>
    <mergeCell ref="O7:P7"/>
    <mergeCell ref="B3:E3"/>
    <mergeCell ref="S3:U3"/>
    <mergeCell ref="B5:B8"/>
    <mergeCell ref="D5:D8"/>
    <mergeCell ref="Q7:T7"/>
    <mergeCell ref="J8:K8"/>
    <mergeCell ref="C5:C8"/>
    <mergeCell ref="L7:M7"/>
    <mergeCell ref="L8:M8"/>
    <mergeCell ref="F6:I7"/>
    <mergeCell ref="E6:E8"/>
    <mergeCell ref="J7:K7"/>
    <mergeCell ref="J6:M6"/>
  </mergeCells>
  <phoneticPr fontId="3"/>
  <dataValidations count="17">
    <dataValidation imeMode="off" allowBlank="1" showInputMessage="1" showErrorMessage="1" sqref="W11:W30 Z11:Z30 AC11:AD30 B31:D31 S31:W31 K31:P31 S11:T30 F31:I31 AL11:AL30 AJ11:AJ30 S3"/>
    <dataValidation allowBlank="1" showInputMessage="1" showErrorMessage="1" prompt="記入された方の部署名を入力して下さい" sqref="N3"/>
    <dataValidation type="list" imeMode="off" allowBlank="1" showInputMessage="1" showErrorMessage="1" sqref="V11:V30 Y11:Y30">
      <formula1>"1,2,3,4,5,6,7,8,9,10,11,12"</formula1>
    </dataValidation>
    <dataValidation type="list" imeMode="off" allowBlank="1" showInputMessage="1" prompt="選択又は入力して下さい" sqref="U11:U30">
      <formula1>取得年</formula1>
    </dataValidation>
    <dataValidation type="list" allowBlank="1" showInputMessage="1" prompt="リストに無い場合は、直接入力して下さい。" sqref="N11:P30">
      <formula1>INDIRECT(AF11)</formula1>
    </dataValidation>
    <dataValidation allowBlank="1" showInputMessage="1" showErrorMessage="1" prompt="番号を選択すると、自動入力されます。" sqref="K11:K30 M11:P30"/>
    <dataValidation type="list" imeMode="off" allowBlank="1" showInputMessage="1" showErrorMessage="1" prompt="番号を選択してください。" sqref="J11:J30">
      <formula1>"0,1,2,3,4,5,6,99"</formula1>
    </dataValidation>
    <dataValidation type="list" imeMode="off" allowBlank="1" showInputMessage="1" showErrorMessage="1" prompt="番号を選択してください。" sqref="L11:L30">
      <formula1>"0,1,2"</formula1>
    </dataValidation>
    <dataValidation type="list" allowBlank="1" showInputMessage="1" sqref="X11:X30">
      <formula1>"R01,R02,R03"</formula1>
    </dataValidation>
    <dataValidation type="list" allowBlank="1" showInputMessage="1" prompt="選択又は入力して下さい" sqref="Q11:Q30">
      <formula1>INDIRECT(AO11)</formula1>
    </dataValidation>
    <dataValidation type="list" allowBlank="1" showInputMessage="1" prompt="選択又は入力して下さい_x000a_※リストから選択すると、_x000a_　④形式_x000a_  ⑤諸元_x000a_　⑥ﾒｰｶ名・ﾒｰｶ型式_x000a_  がリストから選択できます。" sqref="E11:E30">
      <formula1>機械名</formula1>
    </dataValidation>
    <dataValidation type="list" allowBlank="1" showInputMessage="1" prompt="機械名・形式・諸元・メーカ名をプルダウンから選択すると、メーカ型式が表示されます。_x000a_（但し全ての機械の型式が表示されるわけではありません。）" sqref="R11:R30">
      <formula1>INDIRECT(AN11)</formula1>
    </dataValidation>
    <dataValidation type="list" imeMode="off" allowBlank="1" showInputMessage="1" sqref="L9:P10">
      <formula1>"0,1,2,その他（直接入力）"</formula1>
    </dataValidation>
    <dataValidation imeMode="on" allowBlank="1" showInputMessage="1" showErrorMessage="1" sqref="X3"/>
    <dataValidation imeMode="off" allowBlank="1" showInputMessage="1" showErrorMessage="1" prompt="電話番号を入力して下さい" sqref="AB3"/>
    <dataValidation type="list" imeMode="off" allowBlank="1" showInputMessage="1" sqref="AA9:AA30">
      <formula1>"1：売却,2：下取り"</formula1>
    </dataValidation>
    <dataValidation type="list" imeMode="off" allowBlank="1" showInputMessage="1" sqref="AB9:AB30">
      <formula1>"1：更新（入替）,2：資産処分"</formula1>
    </dataValidation>
  </dataValidations>
  <printOptions horizontalCentered="1"/>
  <pageMargins left="0.39370078740157483" right="0.39370078740157483" top="0.74803149606299213" bottom="0.74803149606299213" header="0.31496062992125984" footer="0.31496062992125984"/>
  <pageSetup paperSize="8" scale="59" orientation="landscape" cellComments="asDisplayed"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B1:Q30"/>
  <sheetViews>
    <sheetView showGridLines="0" zoomScale="85" zoomScaleNormal="85" zoomScaleSheetLayoutView="80" workbookViewId="0">
      <pane ySplit="8" topLeftCell="A9" activePane="bottomLeft" state="frozen"/>
      <selection pane="bottomLeft" activeCell="A9" sqref="A9"/>
    </sheetView>
  </sheetViews>
  <sheetFormatPr defaultColWidth="0" defaultRowHeight="13.5" zeroHeight="1"/>
  <cols>
    <col min="1" max="1" width="2.5" style="123" customWidth="1"/>
    <col min="2" max="2" width="7.875" style="123" hidden="1" customWidth="1"/>
    <col min="3" max="3" width="5.125" style="124" customWidth="1"/>
    <col min="4" max="4" width="19.875" style="123" customWidth="1"/>
    <col min="5" max="10" width="14" style="123" customWidth="1"/>
    <col min="11" max="11" width="11.75" style="123" customWidth="1"/>
    <col min="12" max="14" width="12.625" style="123" customWidth="1"/>
    <col min="15" max="16" width="17.5" style="123" customWidth="1"/>
    <col min="17" max="17" width="2.625" style="123" customWidth="1"/>
    <col min="18" max="16384" width="0" style="123" hidden="1"/>
  </cols>
  <sheetData>
    <row r="1" spans="2:17" ht="9" customHeight="1" thickBot="1"/>
    <row r="2" spans="2:17" ht="25.5" customHeight="1" thickBot="1">
      <c r="C2" s="718" t="s">
        <v>185</v>
      </c>
      <c r="E2" s="6"/>
      <c r="F2" s="6"/>
      <c r="G2" s="6"/>
      <c r="L2" s="171" t="s">
        <v>12347</v>
      </c>
      <c r="M2" s="1166" t="str">
        <f>IF('1.使用実態'!$AN$3="","",'1.使用実態'!$AN$3)</f>
        <v/>
      </c>
      <c r="N2" s="1176"/>
      <c r="O2" s="1176"/>
      <c r="P2" s="1167"/>
      <c r="Q2" s="87"/>
    </row>
    <row r="3" spans="2:17" ht="25.5" customHeight="1" thickBot="1">
      <c r="C3" s="1132" t="s">
        <v>191</v>
      </c>
      <c r="D3" s="1134"/>
      <c r="F3" s="598" t="s">
        <v>2</v>
      </c>
      <c r="G3" s="1183" t="str">
        <f>IF('1.使用実態'!$L$3="","",'1.使用実態'!$L$3)</f>
        <v/>
      </c>
      <c r="H3" s="1184"/>
      <c r="I3" s="126" t="s">
        <v>184</v>
      </c>
      <c r="J3" s="1177" t="str">
        <f>IF('1.使用実態'!Z3="","",'1.使用実態'!Z3)</f>
        <v/>
      </c>
      <c r="K3" s="1179"/>
      <c r="L3" s="16" t="s">
        <v>183</v>
      </c>
      <c r="M3" s="1177" t="str">
        <f>IF('1.使用実態'!$AI$3="","",'1.使用実態'!$AI$3)</f>
        <v/>
      </c>
      <c r="N3" s="1178"/>
      <c r="O3" s="1178"/>
      <c r="P3" s="1179"/>
      <c r="Q3" s="125"/>
    </row>
    <row r="4" spans="2:17" ht="8.25" customHeight="1" thickBot="1"/>
    <row r="5" spans="2:17" s="24" customFormat="1" ht="16.5" customHeight="1">
      <c r="B5" s="1180" t="s">
        <v>245</v>
      </c>
      <c r="C5" s="1180" t="s">
        <v>12</v>
      </c>
      <c r="D5" s="193">
        <v>1</v>
      </c>
      <c r="E5" s="194">
        <v>2</v>
      </c>
      <c r="F5" s="40">
        <v>3</v>
      </c>
      <c r="G5" s="41">
        <v>4</v>
      </c>
      <c r="H5" s="41">
        <v>5</v>
      </c>
      <c r="I5" s="41">
        <v>6</v>
      </c>
      <c r="J5" s="42">
        <v>7</v>
      </c>
      <c r="K5" s="199">
        <v>8</v>
      </c>
      <c r="L5" s="1185">
        <v>9</v>
      </c>
      <c r="M5" s="1186"/>
      <c r="N5" s="1187"/>
      <c r="O5" s="118">
        <v>10</v>
      </c>
      <c r="P5" s="88">
        <v>11</v>
      </c>
    </row>
    <row r="6" spans="2:17" s="24" customFormat="1" ht="66.75" customHeight="1">
      <c r="B6" s="1181"/>
      <c r="C6" s="1181"/>
      <c r="D6" s="195" t="s">
        <v>190</v>
      </c>
      <c r="E6" s="196" t="s">
        <v>15</v>
      </c>
      <c r="F6" s="43" t="s">
        <v>194</v>
      </c>
      <c r="G6" s="44" t="s">
        <v>193</v>
      </c>
      <c r="H6" s="44" t="s">
        <v>195</v>
      </c>
      <c r="I6" s="44" t="s">
        <v>196</v>
      </c>
      <c r="J6" s="45" t="s">
        <v>12397</v>
      </c>
      <c r="K6" s="200" t="s">
        <v>9</v>
      </c>
      <c r="L6" s="1188" t="s">
        <v>8</v>
      </c>
      <c r="M6" s="1189"/>
      <c r="N6" s="1190"/>
      <c r="O6" s="119" t="s">
        <v>208</v>
      </c>
      <c r="P6" s="600" t="s">
        <v>209</v>
      </c>
    </row>
    <row r="7" spans="2:17" s="24" customFormat="1" ht="20.25" customHeight="1" thickBot="1">
      <c r="B7" s="1182"/>
      <c r="C7" s="1182"/>
      <c r="D7" s="197"/>
      <c r="E7" s="198" t="s">
        <v>6</v>
      </c>
      <c r="F7" s="46" t="s">
        <v>6</v>
      </c>
      <c r="G7" s="47" t="s">
        <v>6</v>
      </c>
      <c r="H7" s="47" t="s">
        <v>6</v>
      </c>
      <c r="I7" s="47" t="s">
        <v>6</v>
      </c>
      <c r="J7" s="48" t="s">
        <v>6</v>
      </c>
      <c r="K7" s="201" t="s">
        <v>7</v>
      </c>
      <c r="L7" s="202">
        <v>1</v>
      </c>
      <c r="M7" s="203">
        <v>2</v>
      </c>
      <c r="N7" s="204">
        <v>3</v>
      </c>
      <c r="O7" s="120" t="s">
        <v>6</v>
      </c>
      <c r="P7" s="601" t="s">
        <v>6</v>
      </c>
    </row>
    <row r="8" spans="2:17" s="25" customFormat="1" ht="67.5" customHeight="1" thickBot="1">
      <c r="B8" s="116"/>
      <c r="C8" s="667" t="s">
        <v>189</v>
      </c>
      <c r="D8" s="668" t="s">
        <v>192</v>
      </c>
      <c r="E8" s="669">
        <v>25000</v>
      </c>
      <c r="F8" s="670">
        <v>300</v>
      </c>
      <c r="G8" s="671">
        <v>200</v>
      </c>
      <c r="H8" s="671">
        <v>800</v>
      </c>
      <c r="I8" s="671">
        <v>200</v>
      </c>
      <c r="J8" s="672">
        <f t="shared" ref="J8:J20" si="0">SUM(F8:I8)</f>
        <v>1500</v>
      </c>
      <c r="K8" s="673">
        <v>3</v>
      </c>
      <c r="L8" s="674" t="s">
        <v>73</v>
      </c>
      <c r="M8" s="675" t="s">
        <v>1201</v>
      </c>
      <c r="N8" s="676" t="s">
        <v>81</v>
      </c>
      <c r="O8" s="668"/>
      <c r="P8" s="677"/>
      <c r="Q8" s="127"/>
    </row>
    <row r="9" spans="2:17" s="26" customFormat="1" ht="50.1" customHeight="1" thickTop="1">
      <c r="B9" s="619" t="str">
        <f>IF('1.使用実態'!$C$10="","",'1.使用実態'!$C$10)</f>
        <v/>
      </c>
      <c r="C9" s="115">
        <v>1</v>
      </c>
      <c r="D9" s="28"/>
      <c r="E9" s="32"/>
      <c r="F9" s="34"/>
      <c r="G9" s="29"/>
      <c r="H9" s="29"/>
      <c r="I9" s="29"/>
      <c r="J9" s="616">
        <f t="shared" si="0"/>
        <v>0</v>
      </c>
      <c r="K9" s="36"/>
      <c r="L9" s="190"/>
      <c r="M9" s="191"/>
      <c r="N9" s="192"/>
      <c r="O9" s="28"/>
      <c r="P9" s="37"/>
      <c r="Q9" s="127"/>
    </row>
    <row r="10" spans="2:17" s="26" customFormat="1" ht="50.1" customHeight="1">
      <c r="B10" s="27" t="str">
        <f>IF($B$9="","",$B$9)</f>
        <v/>
      </c>
      <c r="C10" s="27">
        <v>2</v>
      </c>
      <c r="D10" s="30"/>
      <c r="E10" s="33"/>
      <c r="F10" s="35"/>
      <c r="G10" s="31"/>
      <c r="H10" s="31"/>
      <c r="I10" s="31"/>
      <c r="J10" s="616">
        <f t="shared" si="0"/>
        <v>0</v>
      </c>
      <c r="K10" s="38"/>
      <c r="L10" s="190"/>
      <c r="M10" s="191"/>
      <c r="N10" s="192"/>
      <c r="O10" s="121"/>
      <c r="P10" s="39"/>
    </row>
    <row r="11" spans="2:17" s="26" customFormat="1" ht="50.1" customHeight="1">
      <c r="B11" s="27" t="str">
        <f t="shared" ref="B11:B20" si="1">IF($B$9="","",$B$9)</f>
        <v/>
      </c>
      <c r="C11" s="27">
        <v>3</v>
      </c>
      <c r="D11" s="30"/>
      <c r="E11" s="33"/>
      <c r="F11" s="35"/>
      <c r="G11" s="31"/>
      <c r="H11" s="31"/>
      <c r="I11" s="31"/>
      <c r="J11" s="616">
        <f t="shared" si="0"/>
        <v>0</v>
      </c>
      <c r="K11" s="38"/>
      <c r="L11" s="190"/>
      <c r="M11" s="191"/>
      <c r="N11" s="192"/>
      <c r="O11" s="121"/>
      <c r="P11" s="39"/>
    </row>
    <row r="12" spans="2:17" s="26" customFormat="1" ht="50.1" customHeight="1">
      <c r="B12" s="27" t="str">
        <f t="shared" si="1"/>
        <v/>
      </c>
      <c r="C12" s="27">
        <v>4</v>
      </c>
      <c r="D12" s="30"/>
      <c r="E12" s="33"/>
      <c r="F12" s="35"/>
      <c r="G12" s="31"/>
      <c r="H12" s="31"/>
      <c r="I12" s="31"/>
      <c r="J12" s="616">
        <f t="shared" si="0"/>
        <v>0</v>
      </c>
      <c r="K12" s="38"/>
      <c r="L12" s="190"/>
      <c r="M12" s="191"/>
      <c r="N12" s="192"/>
      <c r="O12" s="121"/>
      <c r="P12" s="39"/>
    </row>
    <row r="13" spans="2:17" s="26" customFormat="1" ht="50.1" customHeight="1">
      <c r="B13" s="27" t="str">
        <f t="shared" si="1"/>
        <v/>
      </c>
      <c r="C13" s="27">
        <v>5</v>
      </c>
      <c r="D13" s="30"/>
      <c r="E13" s="33"/>
      <c r="F13" s="35"/>
      <c r="G13" s="31"/>
      <c r="H13" s="31"/>
      <c r="I13" s="31"/>
      <c r="J13" s="616">
        <f t="shared" si="0"/>
        <v>0</v>
      </c>
      <c r="K13" s="38"/>
      <c r="L13" s="190"/>
      <c r="M13" s="191"/>
      <c r="N13" s="192"/>
      <c r="O13" s="121"/>
      <c r="P13" s="39"/>
    </row>
    <row r="14" spans="2:17" s="128" customFormat="1" ht="50.1" customHeight="1">
      <c r="B14" s="27" t="str">
        <f t="shared" si="1"/>
        <v/>
      </c>
      <c r="C14" s="27">
        <v>6</v>
      </c>
      <c r="D14" s="30"/>
      <c r="E14" s="33"/>
      <c r="F14" s="35"/>
      <c r="G14" s="31"/>
      <c r="H14" s="31"/>
      <c r="I14" s="31"/>
      <c r="J14" s="616">
        <f t="shared" si="0"/>
        <v>0</v>
      </c>
      <c r="K14" s="38"/>
      <c r="L14" s="190"/>
      <c r="M14" s="191"/>
      <c r="N14" s="192"/>
      <c r="O14" s="121"/>
      <c r="P14" s="39"/>
      <c r="Q14" s="26"/>
    </row>
    <row r="15" spans="2:17" s="128" customFormat="1" ht="50.1" customHeight="1">
      <c r="B15" s="27" t="str">
        <f t="shared" si="1"/>
        <v/>
      </c>
      <c r="C15" s="27">
        <v>7</v>
      </c>
      <c r="D15" s="30"/>
      <c r="E15" s="33"/>
      <c r="F15" s="35"/>
      <c r="G15" s="31"/>
      <c r="H15" s="31"/>
      <c r="I15" s="31"/>
      <c r="J15" s="616">
        <f t="shared" si="0"/>
        <v>0</v>
      </c>
      <c r="K15" s="38"/>
      <c r="L15" s="190"/>
      <c r="M15" s="191"/>
      <c r="N15" s="192"/>
      <c r="O15" s="121"/>
      <c r="P15" s="39"/>
      <c r="Q15" s="26"/>
    </row>
    <row r="16" spans="2:17" s="128" customFormat="1" ht="50.1" customHeight="1">
      <c r="B16" s="27" t="str">
        <f t="shared" si="1"/>
        <v/>
      </c>
      <c r="C16" s="27">
        <v>8</v>
      </c>
      <c r="D16" s="30"/>
      <c r="E16" s="33"/>
      <c r="F16" s="35"/>
      <c r="G16" s="31"/>
      <c r="H16" s="31"/>
      <c r="I16" s="31"/>
      <c r="J16" s="616">
        <f t="shared" si="0"/>
        <v>0</v>
      </c>
      <c r="K16" s="38"/>
      <c r="L16" s="190"/>
      <c r="M16" s="191"/>
      <c r="N16" s="192"/>
      <c r="O16" s="121"/>
      <c r="P16" s="39"/>
      <c r="Q16" s="26"/>
    </row>
    <row r="17" spans="2:17" s="128" customFormat="1" ht="50.1" customHeight="1">
      <c r="B17" s="27" t="str">
        <f t="shared" si="1"/>
        <v/>
      </c>
      <c r="C17" s="27">
        <v>9</v>
      </c>
      <c r="D17" s="30"/>
      <c r="E17" s="33"/>
      <c r="F17" s="35"/>
      <c r="G17" s="31"/>
      <c r="H17" s="31"/>
      <c r="I17" s="31"/>
      <c r="J17" s="616">
        <f t="shared" si="0"/>
        <v>0</v>
      </c>
      <c r="K17" s="38"/>
      <c r="L17" s="190"/>
      <c r="M17" s="191"/>
      <c r="N17" s="192"/>
      <c r="O17" s="121"/>
      <c r="P17" s="39"/>
      <c r="Q17" s="26"/>
    </row>
    <row r="18" spans="2:17" ht="50.1" customHeight="1">
      <c r="B18" s="620" t="str">
        <f t="shared" si="1"/>
        <v/>
      </c>
      <c r="C18" s="27">
        <v>10</v>
      </c>
      <c r="D18" s="30"/>
      <c r="E18" s="33"/>
      <c r="F18" s="35"/>
      <c r="G18" s="31"/>
      <c r="H18" s="31"/>
      <c r="I18" s="31"/>
      <c r="J18" s="616">
        <f t="shared" si="0"/>
        <v>0</v>
      </c>
      <c r="K18" s="38"/>
      <c r="L18" s="190"/>
      <c r="M18" s="191"/>
      <c r="N18" s="192"/>
      <c r="O18" s="121"/>
      <c r="P18" s="39"/>
      <c r="Q18" s="26"/>
    </row>
    <row r="19" spans="2:17" ht="50.1" customHeight="1">
      <c r="B19" s="620" t="str">
        <f t="shared" si="1"/>
        <v/>
      </c>
      <c r="C19" s="27">
        <v>11</v>
      </c>
      <c r="D19" s="30"/>
      <c r="E19" s="33"/>
      <c r="F19" s="35"/>
      <c r="G19" s="31"/>
      <c r="H19" s="31"/>
      <c r="I19" s="31"/>
      <c r="J19" s="616">
        <f t="shared" si="0"/>
        <v>0</v>
      </c>
      <c r="K19" s="38"/>
      <c r="L19" s="190"/>
      <c r="M19" s="191"/>
      <c r="N19" s="192"/>
      <c r="O19" s="121"/>
      <c r="P19" s="39"/>
      <c r="Q19" s="26"/>
    </row>
    <row r="20" spans="2:17" ht="50.1" customHeight="1" thickBot="1">
      <c r="B20" s="621" t="str">
        <f t="shared" si="1"/>
        <v/>
      </c>
      <c r="C20" s="108">
        <v>12</v>
      </c>
      <c r="D20" s="109"/>
      <c r="E20" s="110"/>
      <c r="F20" s="111"/>
      <c r="G20" s="112"/>
      <c r="H20" s="112"/>
      <c r="I20" s="112"/>
      <c r="J20" s="617">
        <f t="shared" si="0"/>
        <v>0</v>
      </c>
      <c r="K20" s="113"/>
      <c r="L20" s="252"/>
      <c r="M20" s="253"/>
      <c r="N20" s="254"/>
      <c r="O20" s="122"/>
      <c r="P20" s="114"/>
      <c r="Q20" s="26"/>
    </row>
    <row r="21" spans="2:17" ht="14.25" customHeight="1"/>
    <row r="22" spans="2:17" ht="39.950000000000003" hidden="1" customHeight="1"/>
    <row r="23" spans="2:17" ht="39.950000000000003" hidden="1" customHeight="1"/>
    <row r="24" spans="2:17" ht="39.950000000000003" hidden="1" customHeight="1"/>
    <row r="25" spans="2:17" ht="48.75" hidden="1" customHeight="1"/>
    <row r="26" spans="2:17" ht="48.75" hidden="1" customHeight="1"/>
    <row r="27" spans="2:17" ht="48.75" hidden="1" customHeight="1"/>
    <row r="28" spans="2:17" ht="48.75" hidden="1" customHeight="1"/>
    <row r="29" spans="2:17" ht="48.75" hidden="1" customHeight="1"/>
    <row r="30" spans="2:17" ht="48.75" hidden="1" customHeight="1"/>
  </sheetData>
  <sheetProtection sheet="1"/>
  <mergeCells count="9">
    <mergeCell ref="M2:P2"/>
    <mergeCell ref="M3:P3"/>
    <mergeCell ref="B5:B7"/>
    <mergeCell ref="C3:D3"/>
    <mergeCell ref="G3:H3"/>
    <mergeCell ref="C5:C7"/>
    <mergeCell ref="J3:K3"/>
    <mergeCell ref="L5:N5"/>
    <mergeCell ref="L6:N6"/>
  </mergeCells>
  <phoneticPr fontId="3"/>
  <dataValidations xWindow="731" yWindow="559" count="6">
    <dataValidation imeMode="off" allowBlank="1" showInputMessage="1" showErrorMessage="1" sqref="E8:K8 E11:I20 K11:K20"/>
    <dataValidation allowBlank="1" showInputMessage="1" showErrorMessage="1" prompt="記入された方の部署名を入力して下さい" sqref="I3"/>
    <dataValidation imeMode="off" allowBlank="1" showInputMessage="1" showErrorMessage="1" prompt="電話番号を入力して下さい" sqref="L2"/>
    <dataValidation type="list" allowBlank="1" showInputMessage="1" showErrorMessage="1" sqref="L8:N8">
      <formula1>機械名</formula1>
    </dataValidation>
    <dataValidation type="list" allowBlank="1" showInputMessage="1" prompt="リストに無ければ、直接入力して下さい。" sqref="L9:N20">
      <formula1>機械名2</formula1>
    </dataValidation>
    <dataValidation allowBlank="1" showInputMessage="1" showErrorMessage="1" prompt="自動計算されます。" sqref="J9:J20"/>
  </dataValidations>
  <pageMargins left="0.9055118110236221" right="0.19685039370078741" top="0.51181102362204722" bottom="0.39370078740157483" header="0.31496062992125984" footer="0.31496062992125984"/>
  <pageSetup paperSize="8" orientation="landscape" cellComments="asDisplayed"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K32"/>
  <sheetViews>
    <sheetView showGridLines="0" zoomScale="85" zoomScaleNormal="85" zoomScaleSheetLayoutView="80" workbookViewId="0"/>
  </sheetViews>
  <sheetFormatPr defaultColWidth="0" defaultRowHeight="13.5" zeroHeight="1"/>
  <cols>
    <col min="1" max="1" width="4.625" style="624" customWidth="1"/>
    <col min="2" max="2" width="26.875" style="624" customWidth="1"/>
    <col min="3" max="3" width="5.625" style="624" customWidth="1"/>
    <col min="4" max="4" width="6.625" style="624" customWidth="1"/>
    <col min="5" max="5" width="17.5" style="624" customWidth="1"/>
    <col min="6" max="6" width="18.75" style="624" customWidth="1"/>
    <col min="7" max="7" width="11.25" style="624" customWidth="1"/>
    <col min="8" max="8" width="20" style="624" customWidth="1"/>
    <col min="9" max="9" width="10.5" style="624" customWidth="1"/>
    <col min="10" max="10" width="4.625" style="624" customWidth="1"/>
    <col min="11" max="11" width="9" style="624" hidden="1" customWidth="1"/>
    <col min="12" max="16384" width="0" style="624" hidden="1"/>
  </cols>
  <sheetData>
    <row r="1" spans="1:9" ht="55.5" customHeight="1">
      <c r="A1" s="623" t="str">
        <f>IF('1.使用実態'!$C$10="","",'1.使用実態'!$C$10)</f>
        <v/>
      </c>
      <c r="B1" s="1253" t="s">
        <v>211</v>
      </c>
      <c r="C1" s="1253"/>
      <c r="D1" s="1253"/>
      <c r="E1" s="1253"/>
      <c r="F1" s="1253"/>
      <c r="G1" s="1253"/>
      <c r="H1" s="1253"/>
      <c r="I1" s="1253"/>
    </row>
    <row r="2" spans="1:9" ht="112.5" customHeight="1">
      <c r="B2" s="1254" t="s">
        <v>212</v>
      </c>
      <c r="C2" s="1254"/>
      <c r="D2" s="1254"/>
      <c r="E2" s="1254"/>
      <c r="F2" s="1254"/>
      <c r="G2" s="1254"/>
      <c r="H2" s="1254"/>
      <c r="I2" s="1254"/>
    </row>
    <row r="3" spans="1:9" ht="21" customHeight="1">
      <c r="B3" s="1255" t="s">
        <v>213</v>
      </c>
      <c r="C3" s="1255"/>
      <c r="D3" s="1255"/>
      <c r="E3" s="1255"/>
      <c r="F3" s="1255"/>
      <c r="G3" s="1255"/>
      <c r="H3" s="1255"/>
      <c r="I3" s="1255"/>
    </row>
    <row r="4" spans="1:9" ht="21" customHeight="1">
      <c r="B4" s="1256" t="s">
        <v>214</v>
      </c>
      <c r="C4" s="1256"/>
      <c r="D4" s="1256"/>
      <c r="E4" s="1256"/>
      <c r="F4" s="1256"/>
      <c r="G4" s="1256"/>
      <c r="H4" s="1256"/>
      <c r="I4" s="1256"/>
    </row>
    <row r="5" spans="1:9" ht="15" customHeight="1" thickBot="1">
      <c r="B5" s="625"/>
      <c r="C5" s="625"/>
      <c r="D5" s="625"/>
      <c r="E5" s="625"/>
      <c r="F5" s="625"/>
      <c r="G5" s="625"/>
      <c r="H5" s="625"/>
    </row>
    <row r="6" spans="1:9" ht="30" customHeight="1">
      <c r="B6" s="626" t="s">
        <v>215</v>
      </c>
      <c r="C6" s="1194" t="str">
        <f>IF('1.使用実態'!$L$3="","",'1.使用実態'!$L$3)</f>
        <v/>
      </c>
      <c r="D6" s="1195"/>
      <c r="E6" s="1195"/>
      <c r="F6" s="1195"/>
      <c r="G6" s="1195"/>
      <c r="H6" s="1195"/>
      <c r="I6" s="1196"/>
    </row>
    <row r="7" spans="1:9" ht="30" customHeight="1">
      <c r="B7" s="627" t="s">
        <v>216</v>
      </c>
      <c r="C7" s="1233" t="str">
        <f>IF('1.使用実態'!$P$3="","",'1.使用実態'!$P$3)</f>
        <v/>
      </c>
      <c r="D7" s="1239"/>
      <c r="E7" s="1239"/>
      <c r="F7" s="1239"/>
      <c r="G7" s="1239"/>
      <c r="H7" s="1239"/>
      <c r="I7" s="1234"/>
    </row>
    <row r="8" spans="1:9" ht="30" customHeight="1" thickBot="1">
      <c r="B8" s="628" t="s">
        <v>217</v>
      </c>
      <c r="C8" s="1240" t="str">
        <f>IF('1.使用実態'!$Z$3="","",'1.使用実態'!$Z$3)</f>
        <v/>
      </c>
      <c r="D8" s="1242"/>
      <c r="E8" s="1242"/>
      <c r="F8" s="1242"/>
      <c r="G8" s="629" t="s">
        <v>218</v>
      </c>
      <c r="H8" s="1240" t="str">
        <f>IF('1.使用実態'!$AD$3="","",'1.使用実態'!$AD$3)</f>
        <v/>
      </c>
      <c r="I8" s="1241"/>
    </row>
    <row r="9" spans="1:9" s="630" customFormat="1" ht="11.25" customHeight="1" thickBot="1">
      <c r="B9" s="631"/>
      <c r="C9" s="632"/>
      <c r="D9" s="632"/>
      <c r="E9" s="632"/>
      <c r="F9" s="632"/>
      <c r="G9" s="633"/>
      <c r="H9" s="632"/>
      <c r="I9" s="632"/>
    </row>
    <row r="10" spans="1:9" ht="33" customHeight="1">
      <c r="B10" s="1243" t="s">
        <v>219</v>
      </c>
      <c r="C10" s="634" t="s">
        <v>11</v>
      </c>
      <c r="D10" s="1213"/>
      <c r="E10" s="1213"/>
      <c r="F10" s="1246" t="s">
        <v>271</v>
      </c>
      <c r="G10" s="635"/>
      <c r="H10" s="1247" t="s">
        <v>220</v>
      </c>
      <c r="I10" s="1248"/>
    </row>
    <row r="11" spans="1:9" ht="33" customHeight="1">
      <c r="B11" s="1244"/>
      <c r="C11" s="636" t="s">
        <v>221</v>
      </c>
      <c r="D11" s="1213"/>
      <c r="E11" s="1213"/>
      <c r="F11" s="1218"/>
      <c r="G11" s="637"/>
      <c r="H11" s="1249"/>
      <c r="I11" s="1219"/>
    </row>
    <row r="12" spans="1:9" ht="33" customHeight="1">
      <c r="B12" s="1244"/>
      <c r="C12" s="636" t="s">
        <v>222</v>
      </c>
      <c r="D12" s="1213"/>
      <c r="E12" s="1213"/>
      <c r="F12" s="1220"/>
      <c r="G12" s="638"/>
      <c r="H12" s="1250"/>
      <c r="I12" s="1221"/>
    </row>
    <row r="13" spans="1:9" ht="52.5" customHeight="1" thickBot="1">
      <c r="B13" s="1245"/>
      <c r="C13" s="639" t="s">
        <v>223</v>
      </c>
      <c r="D13" s="1251"/>
      <c r="E13" s="1251"/>
      <c r="F13" s="1251"/>
      <c r="G13" s="1251"/>
      <c r="H13" s="1251"/>
      <c r="I13" s="1252"/>
    </row>
    <row r="14" spans="1:9" ht="22.5" customHeight="1">
      <c r="B14" s="1209" t="s">
        <v>12381</v>
      </c>
      <c r="C14" s="1224"/>
      <c r="D14" s="1226" t="s">
        <v>224</v>
      </c>
      <c r="E14" s="1227"/>
      <c r="F14" s="1228" t="s">
        <v>225</v>
      </c>
      <c r="G14" s="1230"/>
      <c r="H14" s="1230"/>
      <c r="I14" s="1231"/>
    </row>
    <row r="15" spans="1:9" ht="22.5" customHeight="1">
      <c r="B15" s="1210"/>
      <c r="C15" s="1225"/>
      <c r="D15" s="1228"/>
      <c r="E15" s="1229"/>
      <c r="F15" s="1232" t="s">
        <v>226</v>
      </c>
      <c r="G15" s="1232"/>
      <c r="H15" s="1233" t="s">
        <v>227</v>
      </c>
      <c r="I15" s="1234"/>
    </row>
    <row r="16" spans="1:9" ht="32.1" customHeight="1">
      <c r="B16" s="1210"/>
      <c r="C16" s="640" t="s">
        <v>228</v>
      </c>
      <c r="D16" s="1213"/>
      <c r="E16" s="1213"/>
      <c r="F16" s="129"/>
      <c r="G16" s="131" t="s">
        <v>275</v>
      </c>
      <c r="H16" s="129"/>
      <c r="I16" s="132" t="s">
        <v>275</v>
      </c>
    </row>
    <row r="17" spans="2:9" ht="32.1" customHeight="1">
      <c r="B17" s="1210"/>
      <c r="C17" s="640" t="s">
        <v>229</v>
      </c>
      <c r="D17" s="1213"/>
      <c r="E17" s="1213"/>
      <c r="F17" s="129"/>
      <c r="G17" s="131" t="s">
        <v>275</v>
      </c>
      <c r="H17" s="129"/>
      <c r="I17" s="132" t="s">
        <v>275</v>
      </c>
    </row>
    <row r="18" spans="2:9" ht="32.1" customHeight="1">
      <c r="B18" s="1210"/>
      <c r="C18" s="640" t="s">
        <v>230</v>
      </c>
      <c r="D18" s="1213"/>
      <c r="E18" s="1213"/>
      <c r="F18" s="129"/>
      <c r="G18" s="131" t="s">
        <v>275</v>
      </c>
      <c r="H18" s="129"/>
      <c r="I18" s="132" t="s">
        <v>275</v>
      </c>
    </row>
    <row r="19" spans="2:9" ht="53.25" customHeight="1" thickBot="1">
      <c r="B19" s="1211"/>
      <c r="C19" s="641" t="s">
        <v>231</v>
      </c>
      <c r="D19" s="1206"/>
      <c r="E19" s="1207"/>
      <c r="F19" s="1207"/>
      <c r="G19" s="1207"/>
      <c r="H19" s="1207"/>
      <c r="I19" s="1208"/>
    </row>
    <row r="20" spans="2:9" ht="36" customHeight="1">
      <c r="B20" s="1209" t="s">
        <v>12382</v>
      </c>
      <c r="C20" s="642"/>
      <c r="D20" s="1212" t="s">
        <v>232</v>
      </c>
      <c r="E20" s="1212"/>
      <c r="F20" s="1194" t="s">
        <v>233</v>
      </c>
      <c r="G20" s="1195"/>
      <c r="H20" s="1195"/>
      <c r="I20" s="1196"/>
    </row>
    <row r="21" spans="2:9" ht="31.5" customHeight="1">
      <c r="B21" s="1210"/>
      <c r="C21" s="643" t="s">
        <v>228</v>
      </c>
      <c r="D21" s="1213"/>
      <c r="E21" s="1213"/>
      <c r="F21" s="1214"/>
      <c r="G21" s="1215"/>
      <c r="H21" s="1216" t="s">
        <v>234</v>
      </c>
      <c r="I21" s="1217"/>
    </row>
    <row r="22" spans="2:9" ht="31.5" customHeight="1">
      <c r="B22" s="1210"/>
      <c r="C22" s="643" t="s">
        <v>229</v>
      </c>
      <c r="D22" s="1213"/>
      <c r="E22" s="1213"/>
      <c r="F22" s="1235"/>
      <c r="G22" s="1236"/>
      <c r="H22" s="1218"/>
      <c r="I22" s="1219"/>
    </row>
    <row r="23" spans="2:9" ht="31.5" customHeight="1">
      <c r="B23" s="1210"/>
      <c r="C23" s="640" t="s">
        <v>230</v>
      </c>
      <c r="D23" s="1213"/>
      <c r="E23" s="1213"/>
      <c r="F23" s="1237"/>
      <c r="G23" s="1238"/>
      <c r="H23" s="1220"/>
      <c r="I23" s="1221"/>
    </row>
    <row r="24" spans="2:9" ht="78.75" customHeight="1" thickBot="1">
      <c r="B24" s="1211"/>
      <c r="C24" s="641" t="s">
        <v>231</v>
      </c>
      <c r="D24" s="1206"/>
      <c r="E24" s="1207"/>
      <c r="F24" s="1207"/>
      <c r="G24" s="1207"/>
      <c r="H24" s="1207"/>
      <c r="I24" s="1208"/>
    </row>
    <row r="25" spans="2:9" s="645" customFormat="1" ht="18.75" customHeight="1">
      <c r="B25" s="1191" t="s">
        <v>235</v>
      </c>
      <c r="C25" s="644"/>
      <c r="D25" s="1194" t="s">
        <v>236</v>
      </c>
      <c r="E25" s="1195"/>
      <c r="F25" s="1195"/>
      <c r="G25" s="1194" t="s">
        <v>237</v>
      </c>
      <c r="H25" s="1195"/>
      <c r="I25" s="1196"/>
    </row>
    <row r="26" spans="2:9" ht="32.1" customHeight="1">
      <c r="B26" s="1192"/>
      <c r="C26" s="130"/>
      <c r="D26" s="1222" t="s">
        <v>238</v>
      </c>
      <c r="E26" s="1223"/>
      <c r="F26" s="1223"/>
      <c r="G26" s="1197"/>
      <c r="H26" s="1198"/>
      <c r="I26" s="1199"/>
    </row>
    <row r="27" spans="2:9" ht="32.1" customHeight="1">
      <c r="B27" s="1192"/>
      <c r="C27" s="130"/>
      <c r="D27" s="1222" t="s">
        <v>239</v>
      </c>
      <c r="E27" s="1223"/>
      <c r="F27" s="1223"/>
      <c r="G27" s="1200"/>
      <c r="H27" s="1201"/>
      <c r="I27" s="1202"/>
    </row>
    <row r="28" spans="2:9" ht="32.1" customHeight="1">
      <c r="B28" s="1192"/>
      <c r="C28" s="130"/>
      <c r="D28" s="1222" t="s">
        <v>240</v>
      </c>
      <c r="E28" s="1223"/>
      <c r="F28" s="1223"/>
      <c r="G28" s="1203"/>
      <c r="H28" s="1204"/>
      <c r="I28" s="1205"/>
    </row>
    <row r="29" spans="2:9" ht="94.5" customHeight="1" thickBot="1">
      <c r="B29" s="1193"/>
      <c r="C29" s="646" t="s">
        <v>231</v>
      </c>
      <c r="D29" s="1206"/>
      <c r="E29" s="1207"/>
      <c r="F29" s="1207"/>
      <c r="G29" s="1207"/>
      <c r="H29" s="1207"/>
      <c r="I29" s="1208"/>
    </row>
    <row r="30" spans="2:9" ht="9" customHeight="1">
      <c r="B30" s="647"/>
    </row>
    <row r="31" spans="2:9" hidden="1">
      <c r="B31" s="647"/>
    </row>
    <row r="32" spans="2:9" hidden="1">
      <c r="B32" s="647"/>
    </row>
  </sheetData>
  <sheetProtection sheet="1" objects="1" scenarios="1"/>
  <mergeCells count="44">
    <mergeCell ref="B1:I1"/>
    <mergeCell ref="B2:I2"/>
    <mergeCell ref="B3:I3"/>
    <mergeCell ref="B4:I4"/>
    <mergeCell ref="C6:I6"/>
    <mergeCell ref="B10:B13"/>
    <mergeCell ref="D10:E10"/>
    <mergeCell ref="F10:F12"/>
    <mergeCell ref="H10:I12"/>
    <mergeCell ref="D11:E11"/>
    <mergeCell ref="D12:E12"/>
    <mergeCell ref="D13:I13"/>
    <mergeCell ref="F22:G22"/>
    <mergeCell ref="D23:E23"/>
    <mergeCell ref="F23:G23"/>
    <mergeCell ref="C7:I7"/>
    <mergeCell ref="H8:I8"/>
    <mergeCell ref="C8:F8"/>
    <mergeCell ref="B14:B19"/>
    <mergeCell ref="C14:C15"/>
    <mergeCell ref="D14:E15"/>
    <mergeCell ref="F14:I14"/>
    <mergeCell ref="F15:G15"/>
    <mergeCell ref="H15:I15"/>
    <mergeCell ref="D16:E16"/>
    <mergeCell ref="D17:E17"/>
    <mergeCell ref="D18:E18"/>
    <mergeCell ref="D19:I19"/>
    <mergeCell ref="B25:B29"/>
    <mergeCell ref="G25:I25"/>
    <mergeCell ref="G26:I28"/>
    <mergeCell ref="D29:I29"/>
    <mergeCell ref="B20:B24"/>
    <mergeCell ref="D20:E20"/>
    <mergeCell ref="F20:I20"/>
    <mergeCell ref="D21:E21"/>
    <mergeCell ref="F21:G21"/>
    <mergeCell ref="H21:I23"/>
    <mergeCell ref="D25:F25"/>
    <mergeCell ref="D26:F26"/>
    <mergeCell ref="D27:F27"/>
    <mergeCell ref="D28:F28"/>
    <mergeCell ref="D24:I24"/>
    <mergeCell ref="D22:E22"/>
  </mergeCells>
  <phoneticPr fontId="3"/>
  <dataValidations disablePrompts="1" xWindow="255" yWindow="808" count="4">
    <dataValidation type="list" allowBlank="1" showInputMessage="1" showErrorMessage="1" sqref="C26:C28">
      <formula1>"○"</formula1>
    </dataValidation>
    <dataValidation type="list" allowBlank="1" showInputMessage="1" prompt="リストになければ直接入力して下さい。" sqref="D21:E23 D16:E18">
      <formula1>機械名2</formula1>
    </dataValidation>
    <dataValidation type="list" allowBlank="1" showInputMessage="1" prompt="リストになければ直接入力して下さい。" sqref="D10:E12">
      <formula1>建設業種</formula1>
    </dataValidation>
    <dataValidation type="list" allowBlank="1" showInputMessage="1" prompt="リストになければ直接入力して下さい。" sqref="F21:G23">
      <formula1>"自社保有がない,使用期間が短い,レンタルの方が安い,機械の管理が容易"</formula1>
    </dataValidation>
  </dataValidations>
  <pageMargins left="0.70866141732283472" right="0.70866141732283472" top="0.74803149606299213" bottom="0.74803149606299213" header="0.31496062992125984" footer="0.31496062992125984"/>
  <pageSetup paperSize="9" scale="70" orientation="portrait" cellComments="asDisplayed" horizontalDpi="4294967294"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K3001"/>
  <sheetViews>
    <sheetView zoomScale="90" zoomScaleNormal="90" workbookViewId="0">
      <pane ySplit="1" topLeftCell="A2" activePane="bottomLeft" state="frozen"/>
      <selection pane="bottomLeft" activeCell="R383" sqref="R383:R386"/>
    </sheetView>
  </sheetViews>
  <sheetFormatPr defaultColWidth="9.625" defaultRowHeight="12"/>
  <cols>
    <col min="1" max="1" width="35.125" style="206" customWidth="1"/>
    <col min="2" max="2" width="21.875" style="206" customWidth="1"/>
    <col min="3" max="3" width="22.25" style="206" customWidth="1"/>
    <col min="4" max="4" width="23.625" style="206" customWidth="1"/>
    <col min="5" max="5" width="22.125" style="206" customWidth="1"/>
    <col min="6" max="6" width="17.625" style="206" customWidth="1"/>
    <col min="7" max="7" width="6.5" style="206" customWidth="1"/>
    <col min="8" max="9" width="16.75" style="206" customWidth="1"/>
    <col min="10" max="10" width="5.375" style="207" customWidth="1"/>
    <col min="11" max="11" width="22.375" style="206" customWidth="1"/>
    <col min="12" max="12" width="3.625" style="207" customWidth="1"/>
    <col min="13" max="13" width="28.5" style="207" customWidth="1"/>
    <col min="14" max="14" width="32.25" style="207" customWidth="1"/>
    <col min="15" max="15" width="10.5" style="207" customWidth="1"/>
    <col min="16" max="16" width="3.75" style="207" customWidth="1"/>
    <col min="17" max="18" width="13.625" style="207" customWidth="1"/>
    <col min="19" max="20" width="5.125" style="207" customWidth="1"/>
    <col min="21" max="21" width="21.75" style="207" customWidth="1"/>
    <col min="22" max="22" width="12.75" style="207" customWidth="1"/>
    <col min="23" max="24" width="13.625" style="207" customWidth="1"/>
    <col min="25" max="28" width="5" style="207" customWidth="1"/>
    <col min="29" max="29" width="7.5" style="207" customWidth="1"/>
    <col min="30" max="30" width="9.125" style="206" customWidth="1"/>
    <col min="31" max="31" width="32.625" style="206" customWidth="1"/>
    <col min="32" max="32" width="16.25" style="206" customWidth="1"/>
    <col min="33" max="33" width="18" style="206" customWidth="1"/>
    <col min="34" max="34" width="18.875" style="206" customWidth="1"/>
    <col min="35" max="35" width="3.25" style="207" customWidth="1"/>
    <col min="36" max="36" width="5.125" style="206" customWidth="1"/>
    <col min="37" max="37" width="18.75" style="206" customWidth="1"/>
    <col min="38" max="38" width="7" style="206" customWidth="1"/>
    <col min="39" max="39" width="9.5" style="206" customWidth="1"/>
    <col min="40" max="41" width="8.125" style="206" customWidth="1"/>
    <col min="42" max="42" width="10.625" style="206" customWidth="1"/>
    <col min="43" max="43" width="11.5" style="206" customWidth="1"/>
    <col min="44" max="44" width="3.625" style="207" customWidth="1"/>
    <col min="45" max="45" width="7.125" style="207" customWidth="1"/>
    <col min="46" max="46" width="18.75" style="207" customWidth="1"/>
    <col min="47" max="47" width="22.875" style="207" customWidth="1"/>
    <col min="48" max="48" width="11.5" style="207" customWidth="1"/>
    <col min="49" max="49" width="30" style="207" customWidth="1"/>
    <col min="50" max="50" width="30.5" style="207" customWidth="1"/>
    <col min="51" max="51" width="3.625" style="207" customWidth="1"/>
    <col min="52" max="53" width="9.625" style="207" customWidth="1"/>
    <col min="54" max="55" width="4.75" style="207" customWidth="1"/>
    <col min="56" max="56" width="9.625" style="206" customWidth="1"/>
    <col min="57" max="62" width="9.625" style="208" customWidth="1"/>
    <col min="63" max="64" width="9.625" style="209" customWidth="1"/>
    <col min="65" max="68" width="9.625" style="208" customWidth="1"/>
    <col min="69" max="117" width="9.625" style="209" customWidth="1"/>
    <col min="118" max="127" width="9.625" style="208" customWidth="1"/>
    <col min="128" max="184" width="9.625" style="209" customWidth="1"/>
    <col min="185" max="185" width="9" style="209" customWidth="1"/>
    <col min="186" max="229" width="9.625" style="209" customWidth="1"/>
    <col min="230" max="232" width="9.625" style="208" customWidth="1"/>
    <col min="233" max="16384" width="9.625" style="209"/>
  </cols>
  <sheetData>
    <row r="1" spans="1:81" s="311" customFormat="1" ht="42" customHeight="1" thickTop="1">
      <c r="A1" s="319" t="s">
        <v>69</v>
      </c>
      <c r="B1" s="320" t="s">
        <v>482</v>
      </c>
      <c r="C1" s="321" t="s">
        <v>454</v>
      </c>
      <c r="D1" s="321" t="s">
        <v>455</v>
      </c>
      <c r="E1" s="321" t="s">
        <v>1709</v>
      </c>
      <c r="F1" s="321" t="s">
        <v>2752</v>
      </c>
      <c r="G1" s="719" t="s">
        <v>3074</v>
      </c>
      <c r="H1" s="719" t="s">
        <v>9306</v>
      </c>
      <c r="I1" s="417" t="s">
        <v>1089</v>
      </c>
      <c r="J1" s="723"/>
      <c r="K1" s="724" t="s">
        <v>246</v>
      </c>
      <c r="L1" s="704"/>
      <c r="M1" s="721" t="s">
        <v>5179</v>
      </c>
      <c r="N1" s="721" t="s">
        <v>5180</v>
      </c>
      <c r="O1" s="727" t="s">
        <v>5178</v>
      </c>
      <c r="P1" s="704"/>
      <c r="Q1" s="727" t="s">
        <v>10272</v>
      </c>
      <c r="R1" s="727" t="s">
        <v>8938</v>
      </c>
      <c r="S1" s="727" t="s">
        <v>10273</v>
      </c>
      <c r="T1" s="727" t="s">
        <v>10650</v>
      </c>
      <c r="U1" s="727" t="s">
        <v>12334</v>
      </c>
      <c r="V1" s="727" t="s">
        <v>12335</v>
      </c>
      <c r="W1" s="953" t="s">
        <v>12344</v>
      </c>
      <c r="X1" s="953" t="s">
        <v>12345</v>
      </c>
      <c r="Y1" s="727" t="s">
        <v>10653</v>
      </c>
      <c r="Z1" s="727" t="s">
        <v>10301</v>
      </c>
      <c r="AA1" s="727" t="s">
        <v>12330</v>
      </c>
      <c r="AB1" s="727" t="s">
        <v>12331</v>
      </c>
      <c r="AC1" s="704"/>
      <c r="AD1" s="431" t="s">
        <v>4938</v>
      </c>
      <c r="AE1" s="431" t="s">
        <v>16</v>
      </c>
      <c r="AF1" s="751" t="s">
        <v>9325</v>
      </c>
      <c r="AG1" s="715" t="s">
        <v>3218</v>
      </c>
      <c r="AH1" s="715" t="s">
        <v>231</v>
      </c>
      <c r="AI1" s="973"/>
      <c r="AJ1" s="1257" t="s">
        <v>3300</v>
      </c>
      <c r="AK1" s="1258"/>
      <c r="AL1" s="1257" t="s">
        <v>3565</v>
      </c>
      <c r="AM1" s="1258"/>
      <c r="AN1" s="411" t="s">
        <v>42</v>
      </c>
      <c r="AO1" s="411" t="s">
        <v>85</v>
      </c>
      <c r="AP1" s="411" t="s">
        <v>102</v>
      </c>
      <c r="AQ1" s="430" t="s">
        <v>273</v>
      </c>
      <c r="AR1" s="704"/>
      <c r="AS1" s="706" t="s">
        <v>4992</v>
      </c>
      <c r="AT1" s="706" t="s">
        <v>69</v>
      </c>
      <c r="AU1" s="706" t="s">
        <v>8938</v>
      </c>
      <c r="AV1" s="706" t="s">
        <v>4991</v>
      </c>
      <c r="AW1" s="709" t="s">
        <v>8939</v>
      </c>
      <c r="AX1" s="709" t="s">
        <v>8940</v>
      </c>
      <c r="AY1" s="787"/>
      <c r="AZ1" s="787"/>
      <c r="BA1" s="787"/>
      <c r="BB1" s="467">
        <v>1</v>
      </c>
      <c r="BC1" s="941" t="s">
        <v>10250</v>
      </c>
      <c r="BD1" s="409" t="s">
        <v>2859</v>
      </c>
      <c r="BE1" s="409" t="s">
        <v>2859</v>
      </c>
      <c r="BF1" s="796" t="s">
        <v>2859</v>
      </c>
      <c r="BG1" s="729" t="s">
        <v>488</v>
      </c>
      <c r="BH1" s="730" t="s">
        <v>488</v>
      </c>
      <c r="BI1" s="730" t="s">
        <v>488</v>
      </c>
      <c r="BJ1" s="730" t="s">
        <v>488</v>
      </c>
      <c r="BK1" s="730" t="s">
        <v>488</v>
      </c>
      <c r="BL1" s="730" t="s">
        <v>488</v>
      </c>
      <c r="BM1" s="730" t="s">
        <v>488</v>
      </c>
      <c r="BN1" s="730" t="s">
        <v>488</v>
      </c>
      <c r="BO1" s="730" t="s">
        <v>488</v>
      </c>
      <c r="BP1" s="730" t="s">
        <v>488</v>
      </c>
      <c r="BQ1" s="730" t="s">
        <v>488</v>
      </c>
      <c r="BR1" s="730" t="s">
        <v>488</v>
      </c>
      <c r="BS1" s="730" t="s">
        <v>488</v>
      </c>
      <c r="BT1" s="730" t="s">
        <v>488</v>
      </c>
      <c r="BU1" s="730" t="s">
        <v>488</v>
      </c>
      <c r="BV1" s="602" t="s">
        <v>3430</v>
      </c>
      <c r="BW1" s="426" t="s">
        <v>3430</v>
      </c>
      <c r="BX1" s="796" t="s">
        <v>3430</v>
      </c>
      <c r="BY1" s="730" t="s">
        <v>3430</v>
      </c>
      <c r="BZ1" s="426" t="s">
        <v>3431</v>
      </c>
      <c r="CA1" s="426" t="s">
        <v>3431</v>
      </c>
      <c r="CB1" s="796" t="s">
        <v>3431</v>
      </c>
      <c r="CC1" s="730" t="s">
        <v>3431</v>
      </c>
    </row>
    <row r="2" spans="1:81" s="311" customFormat="1" ht="35.1" customHeight="1">
      <c r="A2" s="322" t="s">
        <v>84</v>
      </c>
      <c r="I2" s="323"/>
      <c r="J2" s="311">
        <v>1</v>
      </c>
      <c r="K2" s="725" t="s">
        <v>171</v>
      </c>
      <c r="M2" s="720" t="s">
        <v>70</v>
      </c>
      <c r="N2" s="720" t="s">
        <v>3062</v>
      </c>
      <c r="O2" s="726" t="s">
        <v>488</v>
      </c>
      <c r="Q2" s="720" t="s">
        <v>70</v>
      </c>
      <c r="R2" s="720" t="s">
        <v>10639</v>
      </c>
      <c r="S2" s="720" t="s">
        <v>12332</v>
      </c>
      <c r="T2" s="720" t="s">
        <v>12165</v>
      </c>
      <c r="U2" s="720" t="s">
        <v>10655</v>
      </c>
      <c r="V2" s="720"/>
      <c r="W2" s="952" t="str">
        <f>$Q2&amp;"_"&amp;$R2&amp;"_"&amp;$S2&amp;"_"&amp;T2</f>
        <v>ﾌﾞﾙﾄﾞｰｻﾞ_普通_第1次_無</v>
      </c>
      <c r="X2" s="952" t="str">
        <f t="shared" ref="X2:X65" si="0">IF($V2="",$Q2&amp;"_"&amp;$R2&amp;"_"&amp;$S2&amp;"_"&amp;$T2&amp;"_"&amp;$U2,$Q2&amp;"_"&amp;$R2&amp;"_"&amp;$S2&amp;"_"&amp;$T2&amp;"_"&amp;$U2&amp;$V2)</f>
        <v>ﾌﾞﾙﾄﾞｰｻﾞ_普通_第1次_無_3t級(3～4t)</v>
      </c>
      <c r="Y2" s="726" t="s">
        <v>488</v>
      </c>
      <c r="Z2" s="726" t="s">
        <v>10302</v>
      </c>
      <c r="AA2" s="726" t="s">
        <v>10303</v>
      </c>
      <c r="AB2" s="726" t="s">
        <v>5111</v>
      </c>
      <c r="AD2" s="418"/>
      <c r="AE2" s="418" t="s">
        <v>3219</v>
      </c>
      <c r="AF2" s="752"/>
      <c r="AG2" s="419"/>
      <c r="AH2" s="419"/>
      <c r="AI2" s="974"/>
      <c r="AJ2" s="579">
        <v>0</v>
      </c>
      <c r="AK2" s="580" t="s">
        <v>3301</v>
      </c>
      <c r="AL2" s="579">
        <v>0</v>
      </c>
      <c r="AM2" s="580" t="s">
        <v>3301</v>
      </c>
      <c r="AN2" s="313" t="s">
        <v>93</v>
      </c>
      <c r="AO2" s="314" t="s">
        <v>89</v>
      </c>
      <c r="AP2" s="314" t="s">
        <v>103</v>
      </c>
      <c r="AQ2" s="315" t="s">
        <v>249</v>
      </c>
      <c r="AS2" s="707" t="s">
        <v>488</v>
      </c>
      <c r="AT2" s="707" t="s">
        <v>70</v>
      </c>
      <c r="AU2" s="707" t="s">
        <v>318</v>
      </c>
      <c r="AV2" s="707" t="s">
        <v>4958</v>
      </c>
      <c r="AW2" s="708" t="str">
        <f t="shared" ref="AW2:AW65" si="1">IF(AU2="",AT2&amp;"_"&amp;VLOOKUP($AV2,$AD$1:$AE$156,2,FALSE),AT2&amp;"_"&amp;AU2&amp;"_"&amp;VLOOKUP($AV2,$AD$1:$AE$156,2,FALSE))</f>
        <v>ﾌﾞﾙﾄﾞｰｻﾞ_普通_ｷｬﾀﾋﾟﾗｰ</v>
      </c>
      <c r="AX2" s="710" t="s">
        <v>5181</v>
      </c>
      <c r="AZ2" s="301" t="s">
        <v>456</v>
      </c>
      <c r="BA2" s="411" t="s">
        <v>2854</v>
      </c>
      <c r="BB2" s="416">
        <v>2</v>
      </c>
      <c r="BC2" s="940" t="s">
        <v>10251</v>
      </c>
      <c r="BD2" s="302" t="s">
        <v>316</v>
      </c>
      <c r="BE2" s="302" t="s">
        <v>317</v>
      </c>
      <c r="BF2" s="797" t="s">
        <v>9298</v>
      </c>
      <c r="BG2" s="898" t="s">
        <v>5181</v>
      </c>
      <c r="BH2" s="899" t="s">
        <v>5182</v>
      </c>
      <c r="BI2" s="899" t="s">
        <v>5183</v>
      </c>
      <c r="BJ2" s="899" t="s">
        <v>5267</v>
      </c>
      <c r="BK2" s="899" t="s">
        <v>5268</v>
      </c>
      <c r="BL2" s="899" t="s">
        <v>5269</v>
      </c>
      <c r="BM2" s="899" t="s">
        <v>5364</v>
      </c>
      <c r="BN2" s="899" t="s">
        <v>5365</v>
      </c>
      <c r="BO2" s="899" t="s">
        <v>5366</v>
      </c>
      <c r="BP2" s="899" t="s">
        <v>5385</v>
      </c>
      <c r="BQ2" s="899" t="s">
        <v>5386</v>
      </c>
      <c r="BR2" s="899" t="s">
        <v>5387</v>
      </c>
      <c r="BS2" s="899" t="s">
        <v>5399</v>
      </c>
      <c r="BT2" s="899" t="s">
        <v>5400</v>
      </c>
      <c r="BU2" s="918" t="s">
        <v>10091</v>
      </c>
      <c r="BV2" s="728" t="s">
        <v>2272</v>
      </c>
      <c r="BW2" s="373" t="s">
        <v>2270</v>
      </c>
      <c r="BX2" s="797" t="s">
        <v>9299</v>
      </c>
      <c r="BY2" s="899" t="s">
        <v>5433</v>
      </c>
      <c r="BZ2" s="376" t="s">
        <v>2280</v>
      </c>
      <c r="CA2" s="377" t="s">
        <v>2282</v>
      </c>
      <c r="CB2" s="797" t="s">
        <v>9300</v>
      </c>
      <c r="CC2" s="899" t="s">
        <v>5435</v>
      </c>
    </row>
    <row r="3" spans="1:81" s="311" customFormat="1" ht="14.25" customHeight="1">
      <c r="A3" s="324" t="s">
        <v>1697</v>
      </c>
      <c r="B3" s="316"/>
      <c r="C3" s="316"/>
      <c r="D3" s="316"/>
      <c r="E3" s="316"/>
      <c r="F3" s="316"/>
      <c r="G3" s="317"/>
      <c r="H3" s="317"/>
      <c r="I3" s="325"/>
      <c r="J3" s="722">
        <v>2</v>
      </c>
      <c r="K3" s="725" t="s">
        <v>170</v>
      </c>
      <c r="M3" s="720" t="s">
        <v>2265</v>
      </c>
      <c r="N3" s="720" t="s">
        <v>3138</v>
      </c>
      <c r="O3" s="726" t="s">
        <v>3430</v>
      </c>
      <c r="P3" s="789"/>
      <c r="Q3" s="720" t="s">
        <v>3062</v>
      </c>
      <c r="R3" s="720" t="s">
        <v>10639</v>
      </c>
      <c r="S3" s="720" t="s">
        <v>12332</v>
      </c>
      <c r="T3" s="720" t="s">
        <v>12165</v>
      </c>
      <c r="U3" s="720" t="s">
        <v>10656</v>
      </c>
      <c r="V3" s="720"/>
      <c r="W3" s="952" t="str">
        <f t="shared" ref="W3:W66" si="2">$Q3&amp;"_"&amp;$R3&amp;"_"&amp;$S3&amp;"_"&amp;T3</f>
        <v>ﾌﾞﾙﾄﾞｰｻﾞ_普通_第1次_無</v>
      </c>
      <c r="X3" s="952" t="str">
        <f t="shared" si="0"/>
        <v>ﾌﾞﾙﾄﾞｰｻﾞ_普通_第1次_無_6t級(6～8t)</v>
      </c>
      <c r="Y3" s="726" t="s">
        <v>488</v>
      </c>
      <c r="Z3" s="726" t="s">
        <v>10302</v>
      </c>
      <c r="AA3" s="726" t="s">
        <v>10304</v>
      </c>
      <c r="AB3" s="726" t="s">
        <v>5111</v>
      </c>
      <c r="AC3" s="789"/>
      <c r="AD3" s="755" t="s">
        <v>9028</v>
      </c>
      <c r="AE3" s="755" t="s">
        <v>9028</v>
      </c>
      <c r="AF3" s="756" t="s">
        <v>9179</v>
      </c>
      <c r="AG3" s="314"/>
      <c r="AH3" s="314"/>
      <c r="AI3" s="974"/>
      <c r="AJ3" s="579">
        <v>1</v>
      </c>
      <c r="AK3" s="580" t="s">
        <v>3302</v>
      </c>
      <c r="AL3" s="579">
        <v>1</v>
      </c>
      <c r="AM3" s="580" t="s">
        <v>3566</v>
      </c>
      <c r="AN3" s="313" t="s">
        <v>94</v>
      </c>
      <c r="AO3" s="314" t="s">
        <v>90</v>
      </c>
      <c r="AP3" s="314" t="s">
        <v>104</v>
      </c>
      <c r="AQ3" s="315" t="s">
        <v>250</v>
      </c>
      <c r="AS3" s="707" t="s">
        <v>488</v>
      </c>
      <c r="AT3" s="707" t="s">
        <v>70</v>
      </c>
      <c r="AU3" s="707" t="s">
        <v>318</v>
      </c>
      <c r="AV3" s="707" t="s">
        <v>4944</v>
      </c>
      <c r="AW3" s="708" t="str">
        <f t="shared" si="1"/>
        <v>ﾌﾞﾙﾄﾞｰｻﾞ_普通_ｺﾏﾂ（小松製作所）</v>
      </c>
      <c r="AX3" s="710" t="s">
        <v>5182</v>
      </c>
      <c r="AZ3" s="304" t="s">
        <v>743</v>
      </c>
      <c r="BA3" s="415" t="s">
        <v>2855</v>
      </c>
      <c r="BB3" s="467">
        <v>3</v>
      </c>
      <c r="BC3" s="466" t="s">
        <v>3505</v>
      </c>
      <c r="BD3" s="305" t="s">
        <v>318</v>
      </c>
      <c r="BE3" s="305" t="s">
        <v>9436</v>
      </c>
      <c r="BF3" s="798" t="s">
        <v>24</v>
      </c>
      <c r="BG3" s="731" t="s">
        <v>5184</v>
      </c>
      <c r="BH3" s="732" t="s">
        <v>5222</v>
      </c>
      <c r="BI3" s="732" t="s">
        <v>5270</v>
      </c>
      <c r="BJ3" s="733" t="s">
        <v>5274</v>
      </c>
      <c r="BK3" s="733" t="s">
        <v>5308</v>
      </c>
      <c r="BL3" s="733" t="s">
        <v>5360</v>
      </c>
      <c r="BM3" s="733" t="s">
        <v>5367</v>
      </c>
      <c r="BN3" s="733" t="s">
        <v>5370</v>
      </c>
      <c r="BO3" s="733" t="s">
        <v>5381</v>
      </c>
      <c r="BP3" s="733" t="s">
        <v>5388</v>
      </c>
      <c r="BQ3" s="733" t="s">
        <v>5389</v>
      </c>
      <c r="BR3" s="733" t="s">
        <v>5390</v>
      </c>
      <c r="BS3" s="733" t="s">
        <v>5401</v>
      </c>
      <c r="BT3" s="733" t="s">
        <v>5402</v>
      </c>
      <c r="BU3" s="917" t="s">
        <v>10088</v>
      </c>
      <c r="BV3" s="371" t="s">
        <v>1794</v>
      </c>
      <c r="BW3" s="372" t="s">
        <v>2271</v>
      </c>
      <c r="BX3" s="798" t="s">
        <v>3619</v>
      </c>
      <c r="BY3" s="733" t="s">
        <v>5434</v>
      </c>
      <c r="BZ3" s="378" t="s">
        <v>1075</v>
      </c>
      <c r="CA3" s="379" t="s">
        <v>2274</v>
      </c>
      <c r="CB3" s="798" t="s">
        <v>9177</v>
      </c>
      <c r="CC3" s="733" t="s">
        <v>5436</v>
      </c>
    </row>
    <row r="4" spans="1:81" s="311" customFormat="1" ht="14.25" customHeight="1">
      <c r="A4" s="327" t="s">
        <v>2210</v>
      </c>
      <c r="B4" s="251"/>
      <c r="C4" s="251"/>
      <c r="D4" s="251"/>
      <c r="E4" s="251"/>
      <c r="F4" s="251" t="s">
        <v>2754</v>
      </c>
      <c r="G4" s="318"/>
      <c r="H4" s="318"/>
      <c r="I4" s="328"/>
      <c r="J4" s="722">
        <v>3</v>
      </c>
      <c r="K4" s="725" t="s">
        <v>247</v>
      </c>
      <c r="M4" s="720" t="s">
        <v>2273</v>
      </c>
      <c r="N4" s="720" t="s">
        <v>3182</v>
      </c>
      <c r="O4" s="726" t="s">
        <v>3431</v>
      </c>
      <c r="P4" s="789"/>
      <c r="Q4" s="720" t="s">
        <v>70</v>
      </c>
      <c r="R4" s="720" t="s">
        <v>10639</v>
      </c>
      <c r="S4" s="720" t="s">
        <v>12332</v>
      </c>
      <c r="T4" s="720" t="s">
        <v>12165</v>
      </c>
      <c r="U4" s="720" t="s">
        <v>10657</v>
      </c>
      <c r="V4" s="720"/>
      <c r="W4" s="952" t="str">
        <f t="shared" si="2"/>
        <v>ﾌﾞﾙﾄﾞｰｻﾞ_普通_第1次_無</v>
      </c>
      <c r="X4" s="952" t="str">
        <f t="shared" si="0"/>
        <v>ﾌﾞﾙﾄﾞｰｻﾞ_普通_第1次_無_9t級(9t)</v>
      </c>
      <c r="Y4" s="726" t="s">
        <v>488</v>
      </c>
      <c r="Z4" s="726" t="s">
        <v>10302</v>
      </c>
      <c r="AA4" s="726" t="s">
        <v>10305</v>
      </c>
      <c r="AB4" s="726" t="s">
        <v>5111</v>
      </c>
      <c r="AC4" s="789"/>
      <c r="AD4" s="755" t="s">
        <v>9097</v>
      </c>
      <c r="AE4" s="755" t="s">
        <v>9036</v>
      </c>
      <c r="AF4" s="756"/>
      <c r="AG4" s="314" t="s">
        <v>3269</v>
      </c>
      <c r="AH4" s="314"/>
      <c r="AI4" s="974"/>
      <c r="AJ4" s="579">
        <v>2</v>
      </c>
      <c r="AK4" s="580" t="s">
        <v>3303</v>
      </c>
      <c r="AL4" s="579">
        <v>2</v>
      </c>
      <c r="AM4" s="580" t="s">
        <v>3567</v>
      </c>
      <c r="AN4" s="313" t="s">
        <v>95</v>
      </c>
      <c r="AO4" s="314" t="s">
        <v>91</v>
      </c>
      <c r="AP4" s="314" t="s">
        <v>105</v>
      </c>
      <c r="AQ4" s="315" t="s">
        <v>251</v>
      </c>
      <c r="AS4" s="707" t="s">
        <v>488</v>
      </c>
      <c r="AT4" s="707" t="s">
        <v>70</v>
      </c>
      <c r="AU4" s="707" t="s">
        <v>318</v>
      </c>
      <c r="AV4" s="707" t="s">
        <v>4951</v>
      </c>
      <c r="AW4" s="708" t="str">
        <f t="shared" si="1"/>
        <v>ﾌﾞﾙﾄﾞｰｻﾞ_普通_三菱重工業</v>
      </c>
      <c r="AX4" s="710" t="s">
        <v>5183</v>
      </c>
      <c r="BB4" s="416">
        <v>4</v>
      </c>
      <c r="BC4" s="416"/>
      <c r="BD4" s="305" t="s">
        <v>319</v>
      </c>
      <c r="BE4" s="305" t="s">
        <v>9437</v>
      </c>
      <c r="BF4" s="798" t="s">
        <v>4033</v>
      </c>
      <c r="BG4" s="731" t="s">
        <v>5185</v>
      </c>
      <c r="BH4" s="732" t="s">
        <v>5223</v>
      </c>
      <c r="BI4" s="732" t="s">
        <v>5271</v>
      </c>
      <c r="BJ4" s="733" t="s">
        <v>5275</v>
      </c>
      <c r="BK4" s="733" t="s">
        <v>5309</v>
      </c>
      <c r="BL4" s="733" t="s">
        <v>5361</v>
      </c>
      <c r="BM4" s="733" t="s">
        <v>5368</v>
      </c>
      <c r="BN4" s="733" t="s">
        <v>5371</v>
      </c>
      <c r="BO4" s="733" t="s">
        <v>5382</v>
      </c>
      <c r="BP4" s="733" t="s">
        <v>292</v>
      </c>
      <c r="BQ4" s="733" t="s">
        <v>5391</v>
      </c>
      <c r="BR4" s="733" t="s">
        <v>5392</v>
      </c>
      <c r="BS4" s="733" t="s">
        <v>5209</v>
      </c>
      <c r="BT4" s="733" t="s">
        <v>5403</v>
      </c>
      <c r="BU4" s="917" t="s">
        <v>10089</v>
      </c>
      <c r="BV4" s="369" t="s">
        <v>292</v>
      </c>
      <c r="BW4" s="370" t="s">
        <v>292</v>
      </c>
      <c r="BX4" s="798" t="s">
        <v>292</v>
      </c>
      <c r="BY4" s="733" t="s">
        <v>292</v>
      </c>
      <c r="BZ4" s="374" t="s">
        <v>292</v>
      </c>
      <c r="CA4" s="379" t="s">
        <v>2275</v>
      </c>
      <c r="CB4" s="798" t="s">
        <v>292</v>
      </c>
      <c r="CC4" s="733" t="s">
        <v>5437</v>
      </c>
    </row>
    <row r="5" spans="1:81" s="311" customFormat="1" ht="14.25" customHeight="1">
      <c r="A5" s="322" t="s">
        <v>2647</v>
      </c>
      <c r="B5" s="311" t="s">
        <v>2647</v>
      </c>
      <c r="C5" s="311" t="s">
        <v>2652</v>
      </c>
      <c r="D5" s="311" t="s">
        <v>2654</v>
      </c>
      <c r="E5" s="311" t="s">
        <v>456</v>
      </c>
      <c r="F5" s="311" t="s">
        <v>3071</v>
      </c>
      <c r="G5" s="250" t="s">
        <v>2648</v>
      </c>
      <c r="H5" s="250" t="s">
        <v>16</v>
      </c>
      <c r="I5" s="326" t="s">
        <v>2649</v>
      </c>
      <c r="J5" s="722">
        <v>4</v>
      </c>
      <c r="K5" s="725" t="s">
        <v>72</v>
      </c>
      <c r="M5" s="720" t="s">
        <v>170</v>
      </c>
      <c r="N5" s="720" t="s">
        <v>3056</v>
      </c>
      <c r="O5" s="726" t="s">
        <v>489</v>
      </c>
      <c r="P5" s="789"/>
      <c r="Q5" s="720" t="s">
        <v>70</v>
      </c>
      <c r="R5" s="720" t="s">
        <v>10639</v>
      </c>
      <c r="S5" s="720" t="s">
        <v>12332</v>
      </c>
      <c r="T5" s="720" t="s">
        <v>12165</v>
      </c>
      <c r="U5" s="720" t="s">
        <v>10658</v>
      </c>
      <c r="V5" s="720"/>
      <c r="W5" s="952" t="str">
        <f t="shared" si="2"/>
        <v>ﾌﾞﾙﾄﾞｰｻﾞ_普通_第1次_無</v>
      </c>
      <c r="X5" s="952" t="str">
        <f t="shared" si="0"/>
        <v>ﾌﾞﾙﾄﾞｰｻﾞ_普通_第1次_無_11t級(10～12t)</v>
      </c>
      <c r="Y5" s="726" t="s">
        <v>488</v>
      </c>
      <c r="Z5" s="726" t="s">
        <v>10302</v>
      </c>
      <c r="AA5" s="726" t="s">
        <v>10306</v>
      </c>
      <c r="AB5" s="726" t="s">
        <v>5111</v>
      </c>
      <c r="AC5" s="789"/>
      <c r="AD5" s="755"/>
      <c r="AE5" s="755" t="s">
        <v>9041</v>
      </c>
      <c r="AF5" s="756" t="s">
        <v>9062</v>
      </c>
      <c r="AG5" s="314" t="s">
        <v>3282</v>
      </c>
      <c r="AH5" s="314"/>
      <c r="AI5" s="974"/>
      <c r="AJ5" s="579">
        <v>3</v>
      </c>
      <c r="AK5" s="580" t="s">
        <v>3304</v>
      </c>
      <c r="AL5" s="582"/>
      <c r="AM5" s="580"/>
      <c r="AN5" s="313" t="s">
        <v>96</v>
      </c>
      <c r="AO5" s="314" t="s">
        <v>92</v>
      </c>
      <c r="AP5" s="314" t="s">
        <v>106</v>
      </c>
      <c r="AQ5" s="315" t="s">
        <v>252</v>
      </c>
      <c r="AS5" s="707" t="s">
        <v>488</v>
      </c>
      <c r="AT5" s="707" t="s">
        <v>70</v>
      </c>
      <c r="AU5" s="707" t="s">
        <v>319</v>
      </c>
      <c r="AV5" s="707" t="s">
        <v>4958</v>
      </c>
      <c r="AW5" s="708" t="str">
        <f t="shared" si="1"/>
        <v>ﾌﾞﾙﾄﾞｰｻﾞ_湿地_ｷｬﾀﾋﾟﾗｰ</v>
      </c>
      <c r="AX5" s="710" t="s">
        <v>5267</v>
      </c>
      <c r="BB5" s="467">
        <v>5</v>
      </c>
      <c r="BC5" s="416"/>
      <c r="BD5" s="305" t="s">
        <v>320</v>
      </c>
      <c r="BE5" s="305" t="s">
        <v>9438</v>
      </c>
      <c r="BF5" s="798" t="s">
        <v>3622</v>
      </c>
      <c r="BG5" s="731" t="s">
        <v>5186</v>
      </c>
      <c r="BH5" s="732" t="s">
        <v>5224</v>
      </c>
      <c r="BI5" s="732" t="s">
        <v>5272</v>
      </c>
      <c r="BJ5" s="733" t="s">
        <v>5276</v>
      </c>
      <c r="BK5" s="733" t="s">
        <v>5310</v>
      </c>
      <c r="BL5" s="733" t="s">
        <v>5362</v>
      </c>
      <c r="BM5" s="733" t="s">
        <v>5369</v>
      </c>
      <c r="BN5" s="733" t="s">
        <v>5372</v>
      </c>
      <c r="BO5" s="733" t="s">
        <v>5383</v>
      </c>
      <c r="BP5" s="733"/>
      <c r="BQ5" s="733" t="s">
        <v>5393</v>
      </c>
      <c r="BR5" s="733" t="s">
        <v>5394</v>
      </c>
      <c r="BS5" s="733" t="s">
        <v>5210</v>
      </c>
      <c r="BT5" s="733" t="s">
        <v>5251</v>
      </c>
      <c r="BU5" s="917" t="s">
        <v>10090</v>
      </c>
      <c r="BV5" s="371"/>
      <c r="BW5" s="372"/>
      <c r="BX5" s="798"/>
      <c r="BY5" s="733"/>
      <c r="BZ5" s="378"/>
      <c r="CA5" s="375" t="s">
        <v>292</v>
      </c>
      <c r="CB5" s="798"/>
      <c r="CC5" s="733" t="s">
        <v>5438</v>
      </c>
    </row>
    <row r="6" spans="1:81" s="311" customFormat="1" ht="14.25" customHeight="1">
      <c r="A6" s="324" t="s">
        <v>1697</v>
      </c>
      <c r="B6" s="316"/>
      <c r="C6" s="316"/>
      <c r="D6" s="316"/>
      <c r="E6" s="316"/>
      <c r="F6" s="316" t="s">
        <v>2753</v>
      </c>
      <c r="G6" s="317"/>
      <c r="H6" s="317"/>
      <c r="I6" s="325"/>
      <c r="J6" s="722">
        <v>5</v>
      </c>
      <c r="K6" s="725" t="s">
        <v>71</v>
      </c>
      <c r="M6" s="720" t="s">
        <v>171</v>
      </c>
      <c r="N6" s="720" t="s">
        <v>3076</v>
      </c>
      <c r="O6" s="726" t="s">
        <v>490</v>
      </c>
      <c r="P6" s="789"/>
      <c r="Q6" s="720" t="s">
        <v>70</v>
      </c>
      <c r="R6" s="720" t="s">
        <v>10639</v>
      </c>
      <c r="S6" s="720" t="s">
        <v>12332</v>
      </c>
      <c r="T6" s="720" t="s">
        <v>12165</v>
      </c>
      <c r="U6" s="720" t="s">
        <v>10659</v>
      </c>
      <c r="V6" s="720"/>
      <c r="W6" s="952" t="str">
        <f t="shared" si="2"/>
        <v>ﾌﾞﾙﾄﾞｰｻﾞ_普通_第1次_無</v>
      </c>
      <c r="X6" s="952" t="str">
        <f t="shared" si="0"/>
        <v>ﾌﾞﾙﾄﾞｰｻﾞ_普通_第1次_無_15t級(13～16t)</v>
      </c>
      <c r="Y6" s="726" t="s">
        <v>488</v>
      </c>
      <c r="Z6" s="726" t="s">
        <v>10302</v>
      </c>
      <c r="AA6" s="726" t="s">
        <v>10307</v>
      </c>
      <c r="AB6" s="726" t="s">
        <v>5111</v>
      </c>
      <c r="AC6" s="789"/>
      <c r="AD6" s="755" t="s">
        <v>4900</v>
      </c>
      <c r="AE6" s="755" t="s">
        <v>9042</v>
      </c>
      <c r="AF6" s="756" t="s">
        <v>9063</v>
      </c>
      <c r="AG6" s="314" t="s">
        <v>3232</v>
      </c>
      <c r="AH6" s="314" t="s">
        <v>3280</v>
      </c>
      <c r="AI6" s="974"/>
      <c r="AJ6" s="579">
        <v>4</v>
      </c>
      <c r="AK6" s="580" t="s">
        <v>3305</v>
      </c>
      <c r="AL6" s="246"/>
      <c r="AM6" s="246"/>
      <c r="AN6" s="313" t="s">
        <v>97</v>
      </c>
      <c r="AO6" s="314" t="s">
        <v>86</v>
      </c>
      <c r="AP6" s="314" t="s">
        <v>107</v>
      </c>
      <c r="AQ6" s="315" t="s">
        <v>253</v>
      </c>
      <c r="AS6" s="707" t="s">
        <v>488</v>
      </c>
      <c r="AT6" s="707" t="s">
        <v>70</v>
      </c>
      <c r="AU6" s="707" t="s">
        <v>319</v>
      </c>
      <c r="AV6" s="707" t="s">
        <v>4944</v>
      </c>
      <c r="AW6" s="708" t="str">
        <f t="shared" si="1"/>
        <v>ﾌﾞﾙﾄﾞｰｻﾞ_湿地_ｺﾏﾂ（小松製作所）</v>
      </c>
      <c r="AX6" s="710" t="s">
        <v>5268</v>
      </c>
      <c r="BB6" s="416">
        <v>6</v>
      </c>
      <c r="BC6" s="416"/>
      <c r="BD6" s="305" t="s">
        <v>321</v>
      </c>
      <c r="BE6" s="305" t="s">
        <v>9439</v>
      </c>
      <c r="BF6" s="798" t="s">
        <v>292</v>
      </c>
      <c r="BG6" s="731" t="s">
        <v>5187</v>
      </c>
      <c r="BH6" s="732" t="s">
        <v>5225</v>
      </c>
      <c r="BI6" s="732" t="s">
        <v>5273</v>
      </c>
      <c r="BJ6" s="733" t="s">
        <v>5277</v>
      </c>
      <c r="BK6" s="733" t="s">
        <v>5311</v>
      </c>
      <c r="BL6" s="733" t="s">
        <v>5363</v>
      </c>
      <c r="BM6" s="733" t="s">
        <v>292</v>
      </c>
      <c r="BN6" s="733" t="s">
        <v>5373</v>
      </c>
      <c r="BO6" s="733" t="s">
        <v>5384</v>
      </c>
      <c r="BP6" s="733"/>
      <c r="BQ6" s="733" t="s">
        <v>5395</v>
      </c>
      <c r="BR6" s="733" t="s">
        <v>292</v>
      </c>
      <c r="BS6" s="733" t="s">
        <v>5211</v>
      </c>
      <c r="BT6" s="733" t="s">
        <v>5252</v>
      </c>
      <c r="BU6" s="917" t="s">
        <v>292</v>
      </c>
      <c r="BV6" s="371"/>
      <c r="BW6" s="372"/>
      <c r="BX6" s="798"/>
      <c r="BY6" s="733"/>
      <c r="BZ6" s="378"/>
      <c r="CA6" s="379"/>
      <c r="CB6" s="798"/>
      <c r="CC6" s="733" t="s">
        <v>292</v>
      </c>
    </row>
    <row r="7" spans="1:81" s="311" customFormat="1" ht="14.25" customHeight="1">
      <c r="A7" s="327" t="s">
        <v>2212</v>
      </c>
      <c r="B7" s="251"/>
      <c r="C7" s="251"/>
      <c r="D7" s="251"/>
      <c r="E7" s="251"/>
      <c r="F7" s="251" t="s">
        <v>2756</v>
      </c>
      <c r="G7" s="318"/>
      <c r="H7" s="318"/>
      <c r="I7" s="328"/>
      <c r="J7" s="722">
        <v>6</v>
      </c>
      <c r="K7" s="725" t="s">
        <v>79</v>
      </c>
      <c r="M7" s="720" t="s">
        <v>5174</v>
      </c>
      <c r="N7" s="720" t="s">
        <v>518</v>
      </c>
      <c r="O7" s="726" t="s">
        <v>3479</v>
      </c>
      <c r="P7" s="789"/>
      <c r="Q7" s="720" t="s">
        <v>70</v>
      </c>
      <c r="R7" s="720" t="s">
        <v>10639</v>
      </c>
      <c r="S7" s="720" t="s">
        <v>12332</v>
      </c>
      <c r="T7" s="720" t="s">
        <v>12165</v>
      </c>
      <c r="U7" s="720" t="s">
        <v>10660</v>
      </c>
      <c r="V7" s="720"/>
      <c r="W7" s="952" t="str">
        <f t="shared" si="2"/>
        <v>ﾌﾞﾙﾄﾞｰｻﾞ_普通_第1次_無</v>
      </c>
      <c r="X7" s="952" t="str">
        <f t="shared" si="0"/>
        <v>ﾌﾞﾙﾄﾞｰｻﾞ_普通_第1次_無_18t級(18～20t)</v>
      </c>
      <c r="Y7" s="726" t="s">
        <v>488</v>
      </c>
      <c r="Z7" s="726" t="s">
        <v>10302</v>
      </c>
      <c r="AA7" s="726" t="s">
        <v>10308</v>
      </c>
      <c r="AB7" s="726" t="s">
        <v>5111</v>
      </c>
      <c r="AC7" s="789"/>
      <c r="AD7" s="755" t="s">
        <v>9096</v>
      </c>
      <c r="AE7" s="755" t="s">
        <v>9043</v>
      </c>
      <c r="AF7" s="756" t="s">
        <v>9086</v>
      </c>
      <c r="AG7" s="314" t="s">
        <v>18</v>
      </c>
      <c r="AH7" s="314"/>
      <c r="AI7" s="974"/>
      <c r="AJ7" s="579">
        <v>5</v>
      </c>
      <c r="AK7" s="581" t="s">
        <v>3306</v>
      </c>
      <c r="AL7" s="425"/>
      <c r="AM7" s="246"/>
      <c r="AN7" s="313" t="s">
        <v>98</v>
      </c>
      <c r="AO7" s="314" t="s">
        <v>87</v>
      </c>
      <c r="AP7" s="314" t="s">
        <v>108</v>
      </c>
      <c r="AQ7" s="315" t="s">
        <v>254</v>
      </c>
      <c r="AS7" s="707" t="s">
        <v>488</v>
      </c>
      <c r="AT7" s="707" t="s">
        <v>70</v>
      </c>
      <c r="AU7" s="707" t="s">
        <v>319</v>
      </c>
      <c r="AV7" s="707" t="s">
        <v>4951</v>
      </c>
      <c r="AW7" s="708" t="str">
        <f t="shared" si="1"/>
        <v>ﾌﾞﾙﾄﾞｰｻﾞ_湿地_三菱重工業</v>
      </c>
      <c r="AX7" s="710" t="s">
        <v>5269</v>
      </c>
      <c r="BB7" s="467">
        <v>7</v>
      </c>
      <c r="BC7" s="416"/>
      <c r="BD7" s="305" t="s">
        <v>331</v>
      </c>
      <c r="BE7" s="305" t="s">
        <v>9440</v>
      </c>
      <c r="BF7" s="798"/>
      <c r="BG7" s="731" t="s">
        <v>5188</v>
      </c>
      <c r="BH7" s="732" t="s">
        <v>5226</v>
      </c>
      <c r="BI7" s="732" t="s">
        <v>292</v>
      </c>
      <c r="BJ7" s="733" t="s">
        <v>5187</v>
      </c>
      <c r="BK7" s="733" t="s">
        <v>5312</v>
      </c>
      <c r="BL7" s="733" t="s">
        <v>292</v>
      </c>
      <c r="BM7" s="733"/>
      <c r="BN7" s="733" t="s">
        <v>5374</v>
      </c>
      <c r="BO7" s="733" t="s">
        <v>292</v>
      </c>
      <c r="BP7" s="733"/>
      <c r="BQ7" s="733" t="s">
        <v>5396</v>
      </c>
      <c r="BR7" s="733"/>
      <c r="BS7" s="733" t="s">
        <v>5404</v>
      </c>
      <c r="BT7" s="733" t="s">
        <v>5253</v>
      </c>
      <c r="BU7" s="733"/>
      <c r="BV7" s="371"/>
      <c r="BW7" s="372"/>
      <c r="BX7" s="798"/>
      <c r="BY7" s="733"/>
      <c r="BZ7" s="378"/>
      <c r="CA7" s="379"/>
      <c r="CB7" s="798"/>
      <c r="CC7" s="733"/>
    </row>
    <row r="8" spans="1:81" s="311" customFormat="1" ht="14.25" customHeight="1">
      <c r="A8" s="322" t="s">
        <v>1011</v>
      </c>
      <c r="B8" s="311" t="s">
        <v>1010</v>
      </c>
      <c r="C8" s="311" t="s">
        <v>1016</v>
      </c>
      <c r="D8" s="311" t="s">
        <v>1018</v>
      </c>
      <c r="E8" s="311" t="s">
        <v>456</v>
      </c>
      <c r="F8" s="311" t="s">
        <v>1011</v>
      </c>
      <c r="G8" s="250" t="s">
        <v>1008</v>
      </c>
      <c r="H8" s="250" t="s">
        <v>16</v>
      </c>
      <c r="I8" s="326" t="s">
        <v>1138</v>
      </c>
      <c r="J8" s="722">
        <v>7</v>
      </c>
      <c r="K8" s="725" t="s">
        <v>78</v>
      </c>
      <c r="M8" s="720" t="s">
        <v>1652</v>
      </c>
      <c r="N8" s="720" t="s">
        <v>2791</v>
      </c>
      <c r="O8" s="726" t="s">
        <v>3479</v>
      </c>
      <c r="P8" s="789"/>
      <c r="Q8" s="720" t="s">
        <v>70</v>
      </c>
      <c r="R8" s="720" t="s">
        <v>10639</v>
      </c>
      <c r="S8" s="720" t="s">
        <v>12332</v>
      </c>
      <c r="T8" s="720" t="s">
        <v>12165</v>
      </c>
      <c r="U8" s="720" t="s">
        <v>10661</v>
      </c>
      <c r="V8" s="720"/>
      <c r="W8" s="952" t="str">
        <f t="shared" si="2"/>
        <v>ﾌﾞﾙﾄﾞｰｻﾞ_普通_第1次_無</v>
      </c>
      <c r="X8" s="952" t="str">
        <f t="shared" si="0"/>
        <v>ﾌﾞﾙﾄﾞｰｻﾞ_普通_第1次_無_21t級(24～26t)</v>
      </c>
      <c r="Y8" s="726" t="s">
        <v>488</v>
      </c>
      <c r="Z8" s="726" t="s">
        <v>10302</v>
      </c>
      <c r="AA8" s="726" t="s">
        <v>10309</v>
      </c>
      <c r="AB8" s="726" t="s">
        <v>5111</v>
      </c>
      <c r="AC8" s="789"/>
      <c r="AD8" s="755" t="s">
        <v>4963</v>
      </c>
      <c r="AE8" s="755" t="s">
        <v>4042</v>
      </c>
      <c r="AF8" s="756"/>
      <c r="AG8" s="314" t="s">
        <v>4025</v>
      </c>
      <c r="AH8" s="314"/>
      <c r="AI8" s="974"/>
      <c r="AJ8" s="579">
        <v>6</v>
      </c>
      <c r="AK8" s="580" t="s">
        <v>3307</v>
      </c>
      <c r="AL8" s="246"/>
      <c r="AM8" s="246"/>
      <c r="AN8" s="313" t="s">
        <v>99</v>
      </c>
      <c r="AO8" s="314" t="s">
        <v>88</v>
      </c>
      <c r="AP8" s="314" t="s">
        <v>109</v>
      </c>
      <c r="AQ8" s="315" t="s">
        <v>255</v>
      </c>
      <c r="AS8" s="707" t="s">
        <v>488</v>
      </c>
      <c r="AT8" s="707" t="s">
        <v>70</v>
      </c>
      <c r="AU8" s="707" t="s">
        <v>320</v>
      </c>
      <c r="AV8" s="707" t="s">
        <v>4958</v>
      </c>
      <c r="AW8" s="708" t="str">
        <f t="shared" si="1"/>
        <v>ﾌﾞﾙﾄﾞｰｻﾞ_超湿地_ｷｬﾀﾋﾟﾗｰ</v>
      </c>
      <c r="AX8" s="710" t="s">
        <v>5364</v>
      </c>
      <c r="BB8" s="416">
        <v>8</v>
      </c>
      <c r="BC8" s="416"/>
      <c r="BD8" s="922" t="s">
        <v>12190</v>
      </c>
      <c r="BE8" s="305" t="s">
        <v>9441</v>
      </c>
      <c r="BF8" s="798"/>
      <c r="BG8" s="731" t="s">
        <v>5189</v>
      </c>
      <c r="BH8" s="732" t="s">
        <v>5227</v>
      </c>
      <c r="BI8" s="732"/>
      <c r="BJ8" s="733" t="s">
        <v>5278</v>
      </c>
      <c r="BK8" s="733" t="s">
        <v>5313</v>
      </c>
      <c r="BL8" s="733"/>
      <c r="BM8" s="733"/>
      <c r="BN8" s="733" t="s">
        <v>5375</v>
      </c>
      <c r="BO8" s="733"/>
      <c r="BP8" s="733"/>
      <c r="BQ8" s="733" t="s">
        <v>5397</v>
      </c>
      <c r="BR8" s="733"/>
      <c r="BS8" s="733" t="s">
        <v>5214</v>
      </c>
      <c r="BT8" s="733" t="s">
        <v>5254</v>
      </c>
      <c r="BU8" s="733"/>
      <c r="BV8" s="371"/>
      <c r="BW8" s="372"/>
      <c r="BX8" s="798"/>
      <c r="BY8" s="733"/>
      <c r="BZ8" s="378"/>
      <c r="CA8" s="379"/>
      <c r="CB8" s="798"/>
      <c r="CC8" s="733"/>
    </row>
    <row r="9" spans="1:81" s="311" customFormat="1" ht="14.25" customHeight="1">
      <c r="A9" s="324" t="s">
        <v>1697</v>
      </c>
      <c r="B9" s="316"/>
      <c r="C9" s="316"/>
      <c r="D9" s="316"/>
      <c r="E9" s="316"/>
      <c r="F9" s="316" t="s">
        <v>2753</v>
      </c>
      <c r="G9" s="317"/>
      <c r="H9" s="317"/>
      <c r="I9" s="325"/>
      <c r="J9" s="722">
        <v>8</v>
      </c>
      <c r="K9" s="725" t="s">
        <v>76</v>
      </c>
      <c r="M9" s="720" t="s">
        <v>1658</v>
      </c>
      <c r="N9" s="720" t="s">
        <v>3172</v>
      </c>
      <c r="O9" s="726" t="s">
        <v>3480</v>
      </c>
      <c r="P9" s="789"/>
      <c r="Q9" s="720" t="s">
        <v>70</v>
      </c>
      <c r="R9" s="720" t="s">
        <v>10639</v>
      </c>
      <c r="S9" s="720" t="s">
        <v>12332</v>
      </c>
      <c r="T9" s="720" t="s">
        <v>12165</v>
      </c>
      <c r="U9" s="720" t="s">
        <v>10662</v>
      </c>
      <c r="V9" s="720"/>
      <c r="W9" s="952" t="str">
        <f t="shared" si="2"/>
        <v>ﾌﾞﾙﾄﾞｰｻﾞ_普通_第1次_無</v>
      </c>
      <c r="X9" s="952" t="str">
        <f t="shared" si="0"/>
        <v>ﾌﾞﾙﾄﾞｰｻﾞ_普通_第1次_無_32t級(33～37t)</v>
      </c>
      <c r="Y9" s="726" t="s">
        <v>488</v>
      </c>
      <c r="Z9" s="726" t="s">
        <v>10302</v>
      </c>
      <c r="AA9" s="726" t="s">
        <v>10310</v>
      </c>
      <c r="AB9" s="726" t="s">
        <v>5111</v>
      </c>
      <c r="AC9" s="789"/>
      <c r="AD9" s="755"/>
      <c r="AE9" s="755" t="s">
        <v>9326</v>
      </c>
      <c r="AF9" s="756" t="s">
        <v>9087</v>
      </c>
      <c r="AG9" s="314" t="s">
        <v>3212</v>
      </c>
      <c r="AH9" s="314"/>
      <c r="AI9" s="974"/>
      <c r="AJ9" s="579">
        <v>99</v>
      </c>
      <c r="AK9" s="580" t="s">
        <v>3564</v>
      </c>
      <c r="AL9" s="425"/>
      <c r="AM9" s="246"/>
      <c r="AN9" s="313" t="s">
        <v>100</v>
      </c>
      <c r="AO9" s="314" t="s">
        <v>274</v>
      </c>
      <c r="AP9" s="314" t="s">
        <v>111</v>
      </c>
      <c r="AQ9" s="315" t="s">
        <v>272</v>
      </c>
      <c r="AS9" s="707" t="s">
        <v>488</v>
      </c>
      <c r="AT9" s="707" t="s">
        <v>70</v>
      </c>
      <c r="AU9" s="707" t="s">
        <v>320</v>
      </c>
      <c r="AV9" s="707" t="s">
        <v>4944</v>
      </c>
      <c r="AW9" s="708" t="str">
        <f t="shared" si="1"/>
        <v>ﾌﾞﾙﾄﾞｰｻﾞ_超湿地_ｺﾏﾂ（小松製作所）</v>
      </c>
      <c r="AX9" s="710" t="s">
        <v>5365</v>
      </c>
      <c r="BB9" s="467">
        <v>9</v>
      </c>
      <c r="BC9" s="416"/>
      <c r="BD9" s="305" t="s">
        <v>12191</v>
      </c>
      <c r="BE9" s="305" t="s">
        <v>9443</v>
      </c>
      <c r="BF9" s="798"/>
      <c r="BG9" s="731" t="s">
        <v>5190</v>
      </c>
      <c r="BH9" s="732" t="s">
        <v>5228</v>
      </c>
      <c r="BI9" s="732"/>
      <c r="BJ9" s="733" t="s">
        <v>5279</v>
      </c>
      <c r="BK9" s="733" t="s">
        <v>5314</v>
      </c>
      <c r="BL9" s="733"/>
      <c r="BM9" s="733"/>
      <c r="BN9" s="733" t="s">
        <v>5376</v>
      </c>
      <c r="BO9" s="733"/>
      <c r="BP9" s="733"/>
      <c r="BQ9" s="733" t="s">
        <v>5398</v>
      </c>
      <c r="BR9" s="733"/>
      <c r="BS9" s="733" t="s">
        <v>5405</v>
      </c>
      <c r="BT9" s="733" t="s">
        <v>5255</v>
      </c>
      <c r="BU9" s="733"/>
      <c r="BV9" s="371"/>
      <c r="BW9" s="372"/>
      <c r="BX9" s="798"/>
      <c r="BY9" s="733"/>
      <c r="BZ9" s="378"/>
      <c r="CA9" s="379"/>
      <c r="CB9" s="798"/>
      <c r="CC9" s="733"/>
    </row>
    <row r="10" spans="1:81" s="311" customFormat="1" ht="14.25" customHeight="1">
      <c r="A10" s="327" t="s">
        <v>2215</v>
      </c>
      <c r="B10" s="251"/>
      <c r="C10" s="251"/>
      <c r="D10" s="251"/>
      <c r="E10" s="251"/>
      <c r="F10" s="251" t="s">
        <v>2759</v>
      </c>
      <c r="G10" s="318"/>
      <c r="H10" s="318"/>
      <c r="I10" s="328"/>
      <c r="J10" s="722">
        <v>9</v>
      </c>
      <c r="K10" s="725" t="s">
        <v>542</v>
      </c>
      <c r="M10" s="720" t="s">
        <v>1675</v>
      </c>
      <c r="N10" s="720" t="s">
        <v>3163</v>
      </c>
      <c r="O10" s="726" t="s">
        <v>3477</v>
      </c>
      <c r="P10" s="789"/>
      <c r="Q10" s="720" t="s">
        <v>70</v>
      </c>
      <c r="R10" s="720" t="s">
        <v>10639</v>
      </c>
      <c r="S10" s="720" t="s">
        <v>10643</v>
      </c>
      <c r="T10" s="720" t="s">
        <v>12165</v>
      </c>
      <c r="U10" s="720" t="s">
        <v>10655</v>
      </c>
      <c r="V10" s="720"/>
      <c r="W10" s="952" t="str">
        <f t="shared" si="2"/>
        <v>ﾌﾞﾙﾄﾞｰｻﾞ_普通_第2次_無</v>
      </c>
      <c r="X10" s="952" t="str">
        <f t="shared" si="0"/>
        <v>ﾌﾞﾙﾄﾞｰｻﾞ_普通_第2次_無_3t級(3～4t)</v>
      </c>
      <c r="Y10" s="726" t="s">
        <v>488</v>
      </c>
      <c r="Z10" s="726" t="s">
        <v>10311</v>
      </c>
      <c r="AA10" s="726" t="s">
        <v>10303</v>
      </c>
      <c r="AB10" s="726" t="s">
        <v>5111</v>
      </c>
      <c r="AC10" s="789"/>
      <c r="AD10" s="755" t="s">
        <v>4954</v>
      </c>
      <c r="AE10" s="755" t="s">
        <v>3259</v>
      </c>
      <c r="AF10" s="756" t="s">
        <v>9088</v>
      </c>
      <c r="AG10" s="314" t="s">
        <v>3259</v>
      </c>
      <c r="AH10" s="314"/>
      <c r="AI10" s="974"/>
      <c r="AJ10" s="582"/>
      <c r="AK10" s="580"/>
      <c r="AL10" s="246"/>
      <c r="AM10" s="246"/>
      <c r="AN10" s="313" t="s">
        <v>101</v>
      </c>
      <c r="AO10" s="314" t="s">
        <v>494</v>
      </c>
      <c r="AP10" s="314" t="s">
        <v>112</v>
      </c>
      <c r="AQ10" s="315" t="s">
        <v>256</v>
      </c>
      <c r="AS10" s="707" t="s">
        <v>488</v>
      </c>
      <c r="AT10" s="707" t="s">
        <v>70</v>
      </c>
      <c r="AU10" s="707" t="s">
        <v>320</v>
      </c>
      <c r="AV10" s="707" t="s">
        <v>4951</v>
      </c>
      <c r="AW10" s="708" t="str">
        <f t="shared" si="1"/>
        <v>ﾌﾞﾙﾄﾞｰｻﾞ_超湿地_三菱重工業</v>
      </c>
      <c r="AX10" s="710" t="s">
        <v>5366</v>
      </c>
      <c r="BB10" s="416">
        <v>10</v>
      </c>
      <c r="BC10" s="416"/>
      <c r="BD10" s="305" t="s">
        <v>292</v>
      </c>
      <c r="BE10" s="305" t="s">
        <v>9442</v>
      </c>
      <c r="BF10" s="798"/>
      <c r="BG10" s="731" t="s">
        <v>5191</v>
      </c>
      <c r="BH10" s="732" t="s">
        <v>5229</v>
      </c>
      <c r="BI10" s="732"/>
      <c r="BJ10" s="733" t="s">
        <v>5280</v>
      </c>
      <c r="BK10" s="733" t="s">
        <v>5315</v>
      </c>
      <c r="BL10" s="733"/>
      <c r="BM10" s="733"/>
      <c r="BN10" s="733" t="s">
        <v>5377</v>
      </c>
      <c r="BO10" s="733"/>
      <c r="BP10" s="733"/>
      <c r="BQ10" s="733" t="s">
        <v>292</v>
      </c>
      <c r="BR10" s="733"/>
      <c r="BS10" s="733" t="s">
        <v>5406</v>
      </c>
      <c r="BT10" s="733" t="s">
        <v>5407</v>
      </c>
      <c r="BU10" s="733"/>
      <c r="BV10" s="371"/>
      <c r="BW10" s="372"/>
      <c r="BX10" s="798"/>
      <c r="BY10" s="733"/>
      <c r="BZ10" s="378"/>
      <c r="CA10" s="379"/>
      <c r="CB10" s="798"/>
      <c r="CC10" s="733"/>
    </row>
    <row r="11" spans="1:81" s="311" customFormat="1" ht="14.25" customHeight="1">
      <c r="A11" s="322" t="s">
        <v>1029</v>
      </c>
      <c r="B11" s="311" t="s">
        <v>1029</v>
      </c>
      <c r="C11" s="311" t="s">
        <v>1030</v>
      </c>
      <c r="D11" s="311" t="s">
        <v>1031</v>
      </c>
      <c r="E11" s="311" t="s">
        <v>456</v>
      </c>
      <c r="F11" s="311" t="s">
        <v>1029</v>
      </c>
      <c r="G11" s="250" t="s">
        <v>511</v>
      </c>
      <c r="H11" s="250" t="s">
        <v>16</v>
      </c>
      <c r="I11" s="326" t="s">
        <v>1140</v>
      </c>
      <c r="J11" s="722">
        <v>10</v>
      </c>
      <c r="K11" s="725" t="s">
        <v>567</v>
      </c>
      <c r="M11" s="720" t="s">
        <v>1788</v>
      </c>
      <c r="N11" s="720" t="s">
        <v>3103</v>
      </c>
      <c r="O11" s="726" t="s">
        <v>3391</v>
      </c>
      <c r="P11" s="789"/>
      <c r="Q11" s="720" t="s">
        <v>70</v>
      </c>
      <c r="R11" s="720" t="s">
        <v>10639</v>
      </c>
      <c r="S11" s="720" t="s">
        <v>10643</v>
      </c>
      <c r="T11" s="720" t="s">
        <v>12165</v>
      </c>
      <c r="U11" s="720" t="s">
        <v>10656</v>
      </c>
      <c r="V11" s="720"/>
      <c r="W11" s="952" t="str">
        <f t="shared" si="2"/>
        <v>ﾌﾞﾙﾄﾞｰｻﾞ_普通_第2次_無</v>
      </c>
      <c r="X11" s="952" t="str">
        <f t="shared" si="0"/>
        <v>ﾌﾞﾙﾄﾞｰｻﾞ_普通_第2次_無_6t級(6～8t)</v>
      </c>
      <c r="Y11" s="726" t="s">
        <v>488</v>
      </c>
      <c r="Z11" s="726" t="s">
        <v>10311</v>
      </c>
      <c r="AA11" s="726" t="s">
        <v>10304</v>
      </c>
      <c r="AB11" s="726" t="s">
        <v>5111</v>
      </c>
      <c r="AC11" s="789"/>
      <c r="AD11" s="755" t="s">
        <v>4975</v>
      </c>
      <c r="AE11" s="755" t="s">
        <v>4019</v>
      </c>
      <c r="AF11" s="756"/>
      <c r="AG11" s="314" t="s">
        <v>4019</v>
      </c>
      <c r="AH11" s="314"/>
      <c r="AJ11" s="246"/>
      <c r="AK11" s="425"/>
      <c r="AL11" s="246"/>
      <c r="AM11" s="246"/>
      <c r="AN11" s="313" t="s">
        <v>43</v>
      </c>
      <c r="AO11" s="314" t="s">
        <v>5110</v>
      </c>
      <c r="AP11" s="314" t="s">
        <v>113</v>
      </c>
      <c r="AQ11" s="315" t="s">
        <v>257</v>
      </c>
      <c r="AS11" s="707" t="s">
        <v>488</v>
      </c>
      <c r="AT11" s="707" t="s">
        <v>70</v>
      </c>
      <c r="AU11" s="707" t="s">
        <v>321</v>
      </c>
      <c r="AV11" s="707" t="s">
        <v>4958</v>
      </c>
      <c r="AW11" s="708" t="str">
        <f t="shared" si="1"/>
        <v>ﾌﾞﾙﾄﾞｰｻﾞ_超々湿地_ｷｬﾀﾋﾟﾗｰ</v>
      </c>
      <c r="AX11" s="710" t="s">
        <v>5385</v>
      </c>
      <c r="BB11" s="467">
        <v>11</v>
      </c>
      <c r="BC11" s="416"/>
      <c r="BD11" s="305"/>
      <c r="BE11" s="305" t="s">
        <v>9444</v>
      </c>
      <c r="BF11" s="798"/>
      <c r="BG11" s="731" t="s">
        <v>5192</v>
      </c>
      <c r="BH11" s="732" t="s">
        <v>5230</v>
      </c>
      <c r="BI11" s="732"/>
      <c r="BJ11" s="733" t="s">
        <v>5281</v>
      </c>
      <c r="BK11" s="733" t="s">
        <v>5316</v>
      </c>
      <c r="BL11" s="733"/>
      <c r="BM11" s="733"/>
      <c r="BN11" s="733" t="s">
        <v>5378</v>
      </c>
      <c r="BO11" s="733"/>
      <c r="BP11" s="733"/>
      <c r="BQ11" s="733"/>
      <c r="BR11" s="733"/>
      <c r="BS11" s="733" t="s">
        <v>5216</v>
      </c>
      <c r="BT11" s="733" t="s">
        <v>5257</v>
      </c>
      <c r="BU11" s="733"/>
      <c r="BV11" s="371"/>
      <c r="BW11" s="372"/>
      <c r="BX11" s="798"/>
      <c r="BY11" s="733"/>
      <c r="BZ11" s="378"/>
      <c r="CA11" s="379"/>
      <c r="CB11" s="798"/>
      <c r="CC11" s="733"/>
    </row>
    <row r="12" spans="1:81" s="311" customFormat="1" ht="14.25" customHeight="1">
      <c r="A12" s="324" t="s">
        <v>1697</v>
      </c>
      <c r="B12" s="316"/>
      <c r="C12" s="316"/>
      <c r="D12" s="316"/>
      <c r="E12" s="316"/>
      <c r="F12" s="316" t="s">
        <v>2753</v>
      </c>
      <c r="G12" s="317"/>
      <c r="H12" s="317"/>
      <c r="I12" s="325"/>
      <c r="J12" s="722">
        <v>11</v>
      </c>
      <c r="K12" s="725" t="s">
        <v>77</v>
      </c>
      <c r="M12" s="720" t="s">
        <v>9321</v>
      </c>
      <c r="N12" s="720" t="s">
        <v>3081</v>
      </c>
      <c r="O12" s="726" t="s">
        <v>491</v>
      </c>
      <c r="P12" s="789"/>
      <c r="Q12" s="720" t="s">
        <v>70</v>
      </c>
      <c r="R12" s="720" t="s">
        <v>10639</v>
      </c>
      <c r="S12" s="720" t="s">
        <v>10643</v>
      </c>
      <c r="T12" s="720" t="s">
        <v>12165</v>
      </c>
      <c r="U12" s="720" t="s">
        <v>10657</v>
      </c>
      <c r="V12" s="720"/>
      <c r="W12" s="952" t="str">
        <f t="shared" si="2"/>
        <v>ﾌﾞﾙﾄﾞｰｻﾞ_普通_第2次_無</v>
      </c>
      <c r="X12" s="952" t="str">
        <f t="shared" si="0"/>
        <v>ﾌﾞﾙﾄﾞｰｻﾞ_普通_第2次_無_9t級(9t)</v>
      </c>
      <c r="Y12" s="726" t="s">
        <v>488</v>
      </c>
      <c r="Z12" s="726" t="s">
        <v>10311</v>
      </c>
      <c r="AA12" s="726" t="s">
        <v>10305</v>
      </c>
      <c r="AB12" s="726" t="s">
        <v>5111</v>
      </c>
      <c r="AC12" s="789"/>
      <c r="AD12" s="755"/>
      <c r="AE12" s="755" t="s">
        <v>9045</v>
      </c>
      <c r="AF12" s="756" t="s">
        <v>9089</v>
      </c>
      <c r="AG12" s="314" t="s">
        <v>33</v>
      </c>
      <c r="AH12" s="314"/>
      <c r="AJ12" s="246"/>
      <c r="AK12" s="246"/>
      <c r="AL12" s="246"/>
      <c r="AM12" s="246"/>
      <c r="AN12" s="313" t="s">
        <v>44</v>
      </c>
      <c r="AO12" s="314" t="s">
        <v>9296</v>
      </c>
      <c r="AP12" s="314" t="s">
        <v>114</v>
      </c>
      <c r="AQ12" s="315" t="s">
        <v>258</v>
      </c>
      <c r="AS12" s="707" t="s">
        <v>488</v>
      </c>
      <c r="AT12" s="707" t="s">
        <v>70</v>
      </c>
      <c r="AU12" s="707" t="s">
        <v>321</v>
      </c>
      <c r="AV12" s="707" t="s">
        <v>4944</v>
      </c>
      <c r="AW12" s="708" t="str">
        <f t="shared" si="1"/>
        <v>ﾌﾞﾙﾄﾞｰｻﾞ_超々湿地_ｺﾏﾂ（小松製作所）</v>
      </c>
      <c r="AX12" s="710" t="s">
        <v>5386</v>
      </c>
      <c r="BB12" s="416">
        <v>12</v>
      </c>
      <c r="BC12" s="416"/>
      <c r="BD12" s="305"/>
      <c r="BE12" s="305" t="s">
        <v>9445</v>
      </c>
      <c r="BF12" s="798"/>
      <c r="BG12" s="731" t="s">
        <v>5193</v>
      </c>
      <c r="BH12" s="732" t="s">
        <v>5231</v>
      </c>
      <c r="BI12" s="732"/>
      <c r="BJ12" s="733" t="s">
        <v>5282</v>
      </c>
      <c r="BK12" s="733" t="s">
        <v>5317</v>
      </c>
      <c r="BL12" s="733"/>
      <c r="BM12" s="733"/>
      <c r="BN12" s="733" t="s">
        <v>5379</v>
      </c>
      <c r="BO12" s="733"/>
      <c r="BP12" s="733"/>
      <c r="BQ12" s="733"/>
      <c r="BR12" s="733"/>
      <c r="BS12" s="733" t="s">
        <v>5217</v>
      </c>
      <c r="BT12" s="733" t="s">
        <v>5258</v>
      </c>
      <c r="BU12" s="733"/>
      <c r="BV12" s="371"/>
      <c r="BW12" s="372"/>
      <c r="BX12" s="798"/>
      <c r="BY12" s="733"/>
      <c r="BZ12" s="378"/>
      <c r="CA12" s="379"/>
      <c r="CB12" s="798"/>
      <c r="CC12" s="733"/>
    </row>
    <row r="13" spans="1:81" s="311" customFormat="1" ht="14.25" customHeight="1">
      <c r="A13" s="327" t="s">
        <v>2217</v>
      </c>
      <c r="B13" s="251"/>
      <c r="C13" s="251"/>
      <c r="D13" s="251"/>
      <c r="E13" s="251"/>
      <c r="F13" s="251" t="s">
        <v>2761</v>
      </c>
      <c r="G13" s="318"/>
      <c r="H13" s="318"/>
      <c r="I13" s="328"/>
      <c r="J13" s="722">
        <v>12</v>
      </c>
      <c r="K13" s="725" t="s">
        <v>82</v>
      </c>
      <c r="M13" s="720" t="s">
        <v>1875</v>
      </c>
      <c r="N13" s="720" t="s">
        <v>1875</v>
      </c>
      <c r="O13" s="726" t="s">
        <v>3398</v>
      </c>
      <c r="P13" s="789"/>
      <c r="Q13" s="720" t="s">
        <v>70</v>
      </c>
      <c r="R13" s="720" t="s">
        <v>10639</v>
      </c>
      <c r="S13" s="720" t="s">
        <v>10643</v>
      </c>
      <c r="T13" s="720" t="s">
        <v>12165</v>
      </c>
      <c r="U13" s="720" t="s">
        <v>10658</v>
      </c>
      <c r="V13" s="720"/>
      <c r="W13" s="952" t="str">
        <f t="shared" si="2"/>
        <v>ﾌﾞﾙﾄﾞｰｻﾞ_普通_第2次_無</v>
      </c>
      <c r="X13" s="952" t="str">
        <f t="shared" si="0"/>
        <v>ﾌﾞﾙﾄﾞｰｻﾞ_普通_第2次_無_11t級(10～12t)</v>
      </c>
      <c r="Y13" s="726" t="s">
        <v>488</v>
      </c>
      <c r="Z13" s="726" t="s">
        <v>10311</v>
      </c>
      <c r="AA13" s="726" t="s">
        <v>10306</v>
      </c>
      <c r="AB13" s="726" t="s">
        <v>5111</v>
      </c>
      <c r="AC13" s="789"/>
      <c r="AD13" s="755" t="s">
        <v>4955</v>
      </c>
      <c r="AE13" s="755" t="s">
        <v>4037</v>
      </c>
      <c r="AF13" s="756" t="s">
        <v>9090</v>
      </c>
      <c r="AG13" s="314" t="s">
        <v>3270</v>
      </c>
      <c r="AH13" s="314"/>
      <c r="AJ13" s="246"/>
      <c r="AK13" s="246"/>
      <c r="AL13" s="246"/>
      <c r="AM13" s="246"/>
      <c r="AN13" s="313" t="s">
        <v>45</v>
      </c>
      <c r="AO13" s="314" t="s">
        <v>12348</v>
      </c>
      <c r="AP13" s="314" t="s">
        <v>115</v>
      </c>
      <c r="AQ13" s="315" t="s">
        <v>259</v>
      </c>
      <c r="AS13" s="707" t="s">
        <v>488</v>
      </c>
      <c r="AT13" s="707" t="s">
        <v>70</v>
      </c>
      <c r="AU13" s="707" t="s">
        <v>321</v>
      </c>
      <c r="AV13" s="707" t="s">
        <v>4951</v>
      </c>
      <c r="AW13" s="708" t="str">
        <f t="shared" si="1"/>
        <v>ﾌﾞﾙﾄﾞｰｻﾞ_超々湿地_三菱重工業</v>
      </c>
      <c r="AX13" s="710" t="s">
        <v>5387</v>
      </c>
      <c r="BB13" s="467">
        <v>13</v>
      </c>
      <c r="BC13" s="416"/>
      <c r="BD13" s="305"/>
      <c r="BE13" s="305" t="s">
        <v>9446</v>
      </c>
      <c r="BF13" s="798"/>
      <c r="BG13" s="731" t="s">
        <v>5194</v>
      </c>
      <c r="BH13" s="732" t="s">
        <v>5232</v>
      </c>
      <c r="BI13" s="732"/>
      <c r="BJ13" s="733" t="s">
        <v>5283</v>
      </c>
      <c r="BK13" s="733" t="s">
        <v>5318</v>
      </c>
      <c r="BL13" s="733"/>
      <c r="BM13" s="733"/>
      <c r="BN13" s="733" t="s">
        <v>5380</v>
      </c>
      <c r="BO13" s="733"/>
      <c r="BP13" s="733"/>
      <c r="BQ13" s="733"/>
      <c r="BR13" s="733"/>
      <c r="BS13" s="733" t="s">
        <v>5219</v>
      </c>
      <c r="BT13" s="733" t="s">
        <v>5259</v>
      </c>
      <c r="BU13" s="733"/>
      <c r="BV13" s="371"/>
      <c r="BW13" s="372"/>
      <c r="BX13" s="798"/>
      <c r="BY13" s="733"/>
      <c r="BZ13" s="378"/>
      <c r="CA13" s="379"/>
      <c r="CB13" s="798"/>
      <c r="CC13" s="733"/>
    </row>
    <row r="14" spans="1:81" s="311" customFormat="1" ht="14.25" customHeight="1">
      <c r="A14" s="322" t="s">
        <v>1188</v>
      </c>
      <c r="B14" s="311" t="s">
        <v>1188</v>
      </c>
      <c r="C14" s="311" t="s">
        <v>1189</v>
      </c>
      <c r="D14" s="311" t="s">
        <v>1191</v>
      </c>
      <c r="E14" s="311" t="s">
        <v>456</v>
      </c>
      <c r="F14" s="311" t="s">
        <v>3097</v>
      </c>
      <c r="G14" s="250" t="s">
        <v>1200</v>
      </c>
      <c r="H14" s="250" t="s">
        <v>9366</v>
      </c>
      <c r="I14" s="326" t="str">
        <f>PHONETIC(A14)</f>
        <v>グラウトポンプ</v>
      </c>
      <c r="J14" s="722">
        <v>13</v>
      </c>
      <c r="K14" s="725" t="s">
        <v>70</v>
      </c>
      <c r="M14" s="720" t="s">
        <v>247</v>
      </c>
      <c r="N14" s="720" t="s">
        <v>3055</v>
      </c>
      <c r="O14" s="726" t="s">
        <v>492</v>
      </c>
      <c r="P14" s="789"/>
      <c r="Q14" s="720" t="s">
        <v>70</v>
      </c>
      <c r="R14" s="720" t="s">
        <v>10639</v>
      </c>
      <c r="S14" s="720" t="s">
        <v>10643</v>
      </c>
      <c r="T14" s="720" t="s">
        <v>12165</v>
      </c>
      <c r="U14" s="720" t="s">
        <v>10659</v>
      </c>
      <c r="V14" s="720"/>
      <c r="W14" s="952" t="str">
        <f t="shared" si="2"/>
        <v>ﾌﾞﾙﾄﾞｰｻﾞ_普通_第2次_無</v>
      </c>
      <c r="X14" s="952" t="str">
        <f t="shared" si="0"/>
        <v>ﾌﾞﾙﾄﾞｰｻﾞ_普通_第2次_無_15t級(13～16t)</v>
      </c>
      <c r="Y14" s="726" t="s">
        <v>488</v>
      </c>
      <c r="Z14" s="726" t="s">
        <v>10311</v>
      </c>
      <c r="AA14" s="726" t="s">
        <v>10307</v>
      </c>
      <c r="AB14" s="726" t="s">
        <v>5111</v>
      </c>
      <c r="AC14" s="789"/>
      <c r="AD14" s="755" t="s">
        <v>9164</v>
      </c>
      <c r="AE14" s="755" t="s">
        <v>163</v>
      </c>
      <c r="AF14" s="756" t="s">
        <v>9091</v>
      </c>
      <c r="AG14" s="314" t="s">
        <v>163</v>
      </c>
      <c r="AH14" s="314"/>
      <c r="AJ14" s="1257" t="s">
        <v>12340</v>
      </c>
      <c r="AK14" s="1258" t="s">
        <v>12339</v>
      </c>
      <c r="AL14" s="1257" t="s">
        <v>12342</v>
      </c>
      <c r="AM14" s="1258"/>
      <c r="AN14" s="313" t="s">
        <v>46</v>
      </c>
      <c r="AO14" s="314" t="s">
        <v>10270</v>
      </c>
      <c r="AP14" s="314" t="s">
        <v>116</v>
      </c>
      <c r="AQ14" s="315" t="s">
        <v>260</v>
      </c>
      <c r="AS14" s="707" t="s">
        <v>488</v>
      </c>
      <c r="AT14" s="707" t="s">
        <v>70</v>
      </c>
      <c r="AU14" s="707" t="s">
        <v>331</v>
      </c>
      <c r="AV14" s="707" t="s">
        <v>4921</v>
      </c>
      <c r="AW14" s="708" t="str">
        <f t="shared" si="1"/>
        <v>ﾌﾞﾙﾄﾞｰｻﾞ_ﾘｯﾊﾟ装置付_ｷｬﾀﾋﾟﾗｰ</v>
      </c>
      <c r="AX14" s="710" t="s">
        <v>8941</v>
      </c>
      <c r="BB14" s="416">
        <v>14</v>
      </c>
      <c r="BC14" s="416"/>
      <c r="BD14" s="305"/>
      <c r="BE14" s="305" t="s">
        <v>9447</v>
      </c>
      <c r="BF14" s="798"/>
      <c r="BG14" s="731" t="s">
        <v>5195</v>
      </c>
      <c r="BH14" s="732" t="s">
        <v>5233</v>
      </c>
      <c r="BI14" s="732"/>
      <c r="BJ14" s="733" t="s">
        <v>5284</v>
      </c>
      <c r="BK14" s="733" t="s">
        <v>5319</v>
      </c>
      <c r="BL14" s="733"/>
      <c r="BM14" s="733"/>
      <c r="BN14" s="733" t="s">
        <v>292</v>
      </c>
      <c r="BO14" s="733"/>
      <c r="BP14" s="733"/>
      <c r="BQ14" s="733"/>
      <c r="BR14" s="733"/>
      <c r="BS14" s="733" t="s">
        <v>5220</v>
      </c>
      <c r="BT14" s="733" t="s">
        <v>5408</v>
      </c>
      <c r="BU14" s="733"/>
      <c r="BV14" s="484"/>
      <c r="BW14" s="485"/>
      <c r="BX14" s="798"/>
      <c r="BY14" s="733"/>
      <c r="BZ14" s="486"/>
      <c r="CA14" s="487"/>
      <c r="CB14" s="798"/>
      <c r="CC14" s="733"/>
    </row>
    <row r="15" spans="1:81" s="311" customFormat="1" ht="14.25" customHeight="1">
      <c r="A15" s="322" t="s">
        <v>1485</v>
      </c>
      <c r="B15" s="311" t="s">
        <v>1485</v>
      </c>
      <c r="C15" s="311" t="s">
        <v>1480</v>
      </c>
      <c r="D15" s="311" t="s">
        <v>1482</v>
      </c>
      <c r="E15" s="311" t="s">
        <v>456</v>
      </c>
      <c r="F15" s="311" t="s">
        <v>1485</v>
      </c>
      <c r="G15" s="250" t="s">
        <v>1484</v>
      </c>
      <c r="H15" s="250" t="s">
        <v>9368</v>
      </c>
      <c r="I15" s="326" t="s">
        <v>1520</v>
      </c>
      <c r="J15" s="722">
        <v>14</v>
      </c>
      <c r="K15" s="725" t="s">
        <v>682</v>
      </c>
      <c r="M15" s="720" t="s">
        <v>72</v>
      </c>
      <c r="N15" s="720" t="s">
        <v>3080</v>
      </c>
      <c r="O15" s="726" t="s">
        <v>493</v>
      </c>
      <c r="P15" s="789"/>
      <c r="Q15" s="720" t="s">
        <v>70</v>
      </c>
      <c r="R15" s="720" t="s">
        <v>10639</v>
      </c>
      <c r="S15" s="720" t="s">
        <v>10643</v>
      </c>
      <c r="T15" s="720" t="s">
        <v>12165</v>
      </c>
      <c r="U15" s="720" t="s">
        <v>10660</v>
      </c>
      <c r="V15" s="720"/>
      <c r="W15" s="952" t="str">
        <f t="shared" si="2"/>
        <v>ﾌﾞﾙﾄﾞｰｻﾞ_普通_第2次_無</v>
      </c>
      <c r="X15" s="952" t="str">
        <f t="shared" si="0"/>
        <v>ﾌﾞﾙﾄﾞｰｻﾞ_普通_第2次_無_18t級(18～20t)</v>
      </c>
      <c r="Y15" s="726" t="s">
        <v>488</v>
      </c>
      <c r="Z15" s="726" t="s">
        <v>10311</v>
      </c>
      <c r="AA15" s="726" t="s">
        <v>10308</v>
      </c>
      <c r="AB15" s="726" t="s">
        <v>5111</v>
      </c>
      <c r="AC15" s="789"/>
      <c r="AD15" s="755" t="s">
        <v>3271</v>
      </c>
      <c r="AE15" s="755" t="s">
        <v>3271</v>
      </c>
      <c r="AF15" s="756" t="s">
        <v>9092</v>
      </c>
      <c r="AG15" s="314" t="s">
        <v>3271</v>
      </c>
      <c r="AH15" s="314"/>
      <c r="AI15" s="974"/>
      <c r="AJ15" s="579">
        <v>0</v>
      </c>
      <c r="AK15" s="972" t="s">
        <v>12171</v>
      </c>
      <c r="AL15" s="579">
        <v>0</v>
      </c>
      <c r="AM15" s="580" t="s">
        <v>12171</v>
      </c>
      <c r="AN15" s="313" t="s">
        <v>47</v>
      </c>
      <c r="AO15" s="314" t="s">
        <v>10271</v>
      </c>
      <c r="AP15" s="314" t="s">
        <v>117</v>
      </c>
      <c r="AQ15" s="315" t="s">
        <v>261</v>
      </c>
      <c r="AS15" s="707" t="s">
        <v>488</v>
      </c>
      <c r="AT15" s="707" t="s">
        <v>70</v>
      </c>
      <c r="AU15" s="707" t="s">
        <v>331</v>
      </c>
      <c r="AV15" s="707" t="s">
        <v>17</v>
      </c>
      <c r="AW15" s="708" t="str">
        <f t="shared" si="1"/>
        <v>ﾌﾞﾙﾄﾞｰｻﾞ_ﾘｯﾊﾟ装置付_ｺﾏﾂ（小松製作所）</v>
      </c>
      <c r="AX15" s="710" t="s">
        <v>8942</v>
      </c>
      <c r="BB15" s="467">
        <v>15</v>
      </c>
      <c r="BC15" s="416"/>
      <c r="BD15" s="305"/>
      <c r="BE15" s="305" t="s">
        <v>9448</v>
      </c>
      <c r="BF15" s="798"/>
      <c r="BG15" s="731" t="s">
        <v>5196</v>
      </c>
      <c r="BH15" s="732" t="s">
        <v>5234</v>
      </c>
      <c r="BI15" s="732"/>
      <c r="BJ15" s="733" t="s">
        <v>5193</v>
      </c>
      <c r="BK15" s="733" t="s">
        <v>5320</v>
      </c>
      <c r="BL15" s="733"/>
      <c r="BM15" s="733"/>
      <c r="BN15" s="733"/>
      <c r="BO15" s="733"/>
      <c r="BP15" s="733"/>
      <c r="BQ15" s="733"/>
      <c r="BR15" s="733"/>
      <c r="BS15" s="733" t="s">
        <v>5221</v>
      </c>
      <c r="BT15" s="733" t="s">
        <v>5261</v>
      </c>
      <c r="BU15" s="733"/>
      <c r="BV15" s="479"/>
      <c r="BW15" s="479"/>
      <c r="BX15" s="798"/>
      <c r="BY15" s="733"/>
      <c r="BZ15" s="479"/>
      <c r="CA15" s="479"/>
      <c r="CB15" s="798"/>
      <c r="CC15" s="733"/>
    </row>
    <row r="16" spans="1:81" s="311" customFormat="1" ht="14.25" customHeight="1" thickBot="1">
      <c r="A16" s="322" t="s">
        <v>2605</v>
      </c>
      <c r="B16" s="311" t="s">
        <v>2605</v>
      </c>
      <c r="C16" s="311" t="s">
        <v>2608</v>
      </c>
      <c r="D16" s="311" t="s">
        <v>2610</v>
      </c>
      <c r="E16" s="311" t="s">
        <v>456</v>
      </c>
      <c r="F16" s="311" t="s">
        <v>3098</v>
      </c>
      <c r="G16" s="250" t="s">
        <v>2606</v>
      </c>
      <c r="H16" s="250" t="s">
        <v>16</v>
      </c>
      <c r="I16" s="326" t="s">
        <v>2607</v>
      </c>
      <c r="J16" s="722">
        <v>15</v>
      </c>
      <c r="K16" s="725" t="s">
        <v>1026</v>
      </c>
      <c r="M16" s="720" t="s">
        <v>754</v>
      </c>
      <c r="N16" s="720" t="s">
        <v>602</v>
      </c>
      <c r="O16" s="726" t="s">
        <v>3323</v>
      </c>
      <c r="P16" s="789"/>
      <c r="Q16" s="720" t="s">
        <v>70</v>
      </c>
      <c r="R16" s="720" t="s">
        <v>10639</v>
      </c>
      <c r="S16" s="720" t="s">
        <v>10643</v>
      </c>
      <c r="T16" s="720" t="s">
        <v>12165</v>
      </c>
      <c r="U16" s="720" t="s">
        <v>10661</v>
      </c>
      <c r="V16" s="720"/>
      <c r="W16" s="952" t="str">
        <f t="shared" si="2"/>
        <v>ﾌﾞﾙﾄﾞｰｻﾞ_普通_第2次_無</v>
      </c>
      <c r="X16" s="952" t="str">
        <f t="shared" si="0"/>
        <v>ﾌﾞﾙﾄﾞｰｻﾞ_普通_第2次_無_21t級(24～26t)</v>
      </c>
      <c r="Y16" s="726" t="s">
        <v>488</v>
      </c>
      <c r="Z16" s="726" t="s">
        <v>10311</v>
      </c>
      <c r="AA16" s="726" t="s">
        <v>10309</v>
      </c>
      <c r="AB16" s="726" t="s">
        <v>5111</v>
      </c>
      <c r="AC16" s="789"/>
      <c r="AD16" s="755"/>
      <c r="AE16" s="755" t="s">
        <v>9327</v>
      </c>
      <c r="AF16" s="756" t="s">
        <v>9093</v>
      </c>
      <c r="AG16" s="314" t="s">
        <v>3213</v>
      </c>
      <c r="AH16" s="314"/>
      <c r="AI16" s="974"/>
      <c r="AJ16" s="579">
        <v>1</v>
      </c>
      <c r="AK16" s="972" t="s">
        <v>12336</v>
      </c>
      <c r="AL16" s="579">
        <v>1</v>
      </c>
      <c r="AM16" s="580" t="s">
        <v>12171</v>
      </c>
      <c r="AN16" s="313" t="s">
        <v>48</v>
      </c>
      <c r="AO16" s="314"/>
      <c r="AP16" s="314" t="s">
        <v>118</v>
      </c>
      <c r="AQ16" s="315" t="s">
        <v>262</v>
      </c>
      <c r="AS16" s="919" t="s">
        <v>488</v>
      </c>
      <c r="AT16" s="919" t="s">
        <v>70</v>
      </c>
      <c r="AU16" s="919" t="s">
        <v>12191</v>
      </c>
      <c r="AV16" s="919" t="s">
        <v>17</v>
      </c>
      <c r="AW16" s="920" t="str">
        <f t="shared" si="1"/>
        <v>ﾌﾞﾙﾄﾞｰｻﾞ_湿地・ICT施工対応型_ｺﾏﾂ（小松製作所）</v>
      </c>
      <c r="AX16" s="921" t="s">
        <v>10091</v>
      </c>
      <c r="BB16" s="416">
        <v>16</v>
      </c>
      <c r="BC16" s="416"/>
      <c r="BD16" s="305"/>
      <c r="BE16" s="305" t="s">
        <v>9449</v>
      </c>
      <c r="BF16" s="798"/>
      <c r="BG16" s="731" t="s">
        <v>5197</v>
      </c>
      <c r="BH16" s="732" t="s">
        <v>5235</v>
      </c>
      <c r="BI16" s="732"/>
      <c r="BJ16" s="733" t="s">
        <v>5285</v>
      </c>
      <c r="BK16" s="733" t="s">
        <v>5321</v>
      </c>
      <c r="BL16" s="733"/>
      <c r="BM16" s="733"/>
      <c r="BN16" s="733"/>
      <c r="BO16" s="733"/>
      <c r="BP16" s="733"/>
      <c r="BQ16" s="733"/>
      <c r="BR16" s="733"/>
      <c r="BS16" s="733" t="s">
        <v>5409</v>
      </c>
      <c r="BT16" s="733" t="s">
        <v>5263</v>
      </c>
      <c r="BU16" s="733"/>
      <c r="BV16" s="479"/>
      <c r="BW16" s="479"/>
      <c r="BX16" s="798"/>
      <c r="BY16" s="733"/>
      <c r="BZ16" s="479"/>
      <c r="CA16" s="479"/>
      <c r="CB16" s="798"/>
      <c r="CC16" s="733"/>
    </row>
    <row r="17" spans="1:81" s="311" customFormat="1" ht="14.25" customHeight="1" thickTop="1" thickBot="1">
      <c r="A17" s="324" t="s">
        <v>1697</v>
      </c>
      <c r="B17" s="316"/>
      <c r="C17" s="316"/>
      <c r="D17" s="316"/>
      <c r="E17" s="316"/>
      <c r="F17" s="316" t="s">
        <v>2753</v>
      </c>
      <c r="G17" s="317"/>
      <c r="H17" s="317"/>
      <c r="I17" s="325"/>
      <c r="J17" s="722">
        <v>16</v>
      </c>
      <c r="K17" s="725" t="s">
        <v>81</v>
      </c>
      <c r="M17" s="720" t="s">
        <v>601</v>
      </c>
      <c r="N17" s="720" t="s">
        <v>601</v>
      </c>
      <c r="O17" s="726" t="s">
        <v>510</v>
      </c>
      <c r="P17" s="789"/>
      <c r="Q17" s="720" t="s">
        <v>70</v>
      </c>
      <c r="R17" s="720" t="s">
        <v>10639</v>
      </c>
      <c r="S17" s="720" t="s">
        <v>10643</v>
      </c>
      <c r="T17" s="720" t="s">
        <v>12165</v>
      </c>
      <c r="U17" s="720" t="s">
        <v>10662</v>
      </c>
      <c r="V17" s="720"/>
      <c r="W17" s="952" t="str">
        <f t="shared" si="2"/>
        <v>ﾌﾞﾙﾄﾞｰｻﾞ_普通_第2次_無</v>
      </c>
      <c r="X17" s="952" t="str">
        <f t="shared" si="0"/>
        <v>ﾌﾞﾙﾄﾞｰｻﾞ_普通_第2次_無_32t級(33～37t)</v>
      </c>
      <c r="Y17" s="726" t="s">
        <v>488</v>
      </c>
      <c r="Z17" s="726" t="s">
        <v>10311</v>
      </c>
      <c r="AA17" s="726" t="s">
        <v>10310</v>
      </c>
      <c r="AB17" s="726" t="s">
        <v>5111</v>
      </c>
      <c r="AC17" s="789"/>
      <c r="AD17" s="943" t="s">
        <v>10246</v>
      </c>
      <c r="AE17" s="943" t="s">
        <v>10244</v>
      </c>
      <c r="AF17" s="944" t="s">
        <v>10243</v>
      </c>
      <c r="AG17" s="945" t="s">
        <v>10244</v>
      </c>
      <c r="AH17" s="945" t="s">
        <v>10245</v>
      </c>
      <c r="AI17" s="975"/>
      <c r="AJ17" s="579">
        <v>2</v>
      </c>
      <c r="AK17" s="972" t="s">
        <v>10644</v>
      </c>
      <c r="AL17" s="579">
        <v>2</v>
      </c>
      <c r="AM17" s="580" t="s">
        <v>12338</v>
      </c>
      <c r="AN17" s="313" t="s">
        <v>49</v>
      </c>
      <c r="AO17" s="314"/>
      <c r="AP17" s="314" t="s">
        <v>119</v>
      </c>
      <c r="AQ17" s="315" t="s">
        <v>263</v>
      </c>
      <c r="AS17" s="900" t="s">
        <v>2266</v>
      </c>
      <c r="AT17" s="776" t="s">
        <v>3138</v>
      </c>
      <c r="AU17" s="776"/>
      <c r="AV17" s="776" t="s">
        <v>10092</v>
      </c>
      <c r="AW17" s="778" t="str">
        <f t="shared" si="1"/>
        <v>ｽｸﾚｰﾌﾟﾄﾞｰｻﾞ_日本車輛製造</v>
      </c>
      <c r="AX17" s="779" t="s">
        <v>9414</v>
      </c>
      <c r="BB17" s="467">
        <v>17</v>
      </c>
      <c r="BC17" s="416"/>
      <c r="BD17" s="305"/>
      <c r="BE17" s="305" t="s">
        <v>9450</v>
      </c>
      <c r="BF17" s="798"/>
      <c r="BG17" s="731" t="s">
        <v>5198</v>
      </c>
      <c r="BH17" s="732" t="s">
        <v>5236</v>
      </c>
      <c r="BI17" s="732"/>
      <c r="BJ17" s="733" t="s">
        <v>5286</v>
      </c>
      <c r="BK17" s="733" t="s">
        <v>5322</v>
      </c>
      <c r="BL17" s="733"/>
      <c r="BM17" s="733"/>
      <c r="BN17" s="733"/>
      <c r="BO17" s="733"/>
      <c r="BP17" s="733"/>
      <c r="BQ17" s="733"/>
      <c r="BR17" s="733"/>
      <c r="BS17" s="733" t="s">
        <v>5410</v>
      </c>
      <c r="BT17" s="733" t="s">
        <v>5264</v>
      </c>
      <c r="BU17" s="733"/>
      <c r="BV17" s="479"/>
      <c r="BW17" s="479"/>
      <c r="BX17" s="798"/>
      <c r="BY17" s="733"/>
      <c r="BZ17" s="479"/>
      <c r="CA17" s="479"/>
      <c r="CB17" s="798"/>
      <c r="CC17" s="733"/>
    </row>
    <row r="18" spans="1:81" s="311" customFormat="1" ht="14.25" customHeight="1" thickTop="1" thickBot="1">
      <c r="A18" s="327" t="s">
        <v>2219</v>
      </c>
      <c r="B18" s="251"/>
      <c r="C18" s="251"/>
      <c r="D18" s="251"/>
      <c r="E18" s="251"/>
      <c r="F18" s="251" t="s">
        <v>2763</v>
      </c>
      <c r="G18" s="318"/>
      <c r="H18" s="318"/>
      <c r="I18" s="328"/>
      <c r="J18" s="722">
        <v>17</v>
      </c>
      <c r="K18" s="725" t="s">
        <v>83</v>
      </c>
      <c r="M18" s="720" t="s">
        <v>73</v>
      </c>
      <c r="N18" s="720" t="s">
        <v>3067</v>
      </c>
      <c r="O18" s="726" t="s">
        <v>505</v>
      </c>
      <c r="P18" s="789"/>
      <c r="Q18" s="720" t="s">
        <v>70</v>
      </c>
      <c r="R18" s="720" t="s">
        <v>10639</v>
      </c>
      <c r="S18" s="720" t="s">
        <v>10645</v>
      </c>
      <c r="T18" s="720" t="s">
        <v>12165</v>
      </c>
      <c r="U18" s="720" t="s">
        <v>10655</v>
      </c>
      <c r="V18" s="720"/>
      <c r="W18" s="952" t="str">
        <f t="shared" si="2"/>
        <v>ﾌﾞﾙﾄﾞｰｻﾞ_普通_第3次_無</v>
      </c>
      <c r="X18" s="952" t="str">
        <f t="shared" si="0"/>
        <v>ﾌﾞﾙﾄﾞｰｻﾞ_普通_第3次_無_3t級(3～4t)</v>
      </c>
      <c r="Y18" s="726" t="s">
        <v>488</v>
      </c>
      <c r="Z18" s="726" t="s">
        <v>10312</v>
      </c>
      <c r="AA18" s="726" t="s">
        <v>10303</v>
      </c>
      <c r="AB18" s="726" t="s">
        <v>5111</v>
      </c>
      <c r="AC18" s="789"/>
      <c r="AD18" s="755" t="s">
        <v>4956</v>
      </c>
      <c r="AE18" s="755" t="s">
        <v>4038</v>
      </c>
      <c r="AF18" s="756" t="s">
        <v>9094</v>
      </c>
      <c r="AG18" s="314" t="s">
        <v>40</v>
      </c>
      <c r="AH18" s="314"/>
      <c r="AI18" s="974"/>
      <c r="AJ18" s="579">
        <v>3</v>
      </c>
      <c r="AK18" s="972" t="s">
        <v>10646</v>
      </c>
      <c r="AL18" s="582" t="s">
        <v>3564</v>
      </c>
      <c r="AM18" s="580" t="s">
        <v>12171</v>
      </c>
      <c r="AN18" s="313" t="s">
        <v>50</v>
      </c>
      <c r="AO18" s="314"/>
      <c r="AP18" s="314" t="s">
        <v>120</v>
      </c>
      <c r="AQ18" s="315" t="s">
        <v>264</v>
      </c>
      <c r="AS18" s="776" t="s">
        <v>3431</v>
      </c>
      <c r="AT18" s="776" t="s">
        <v>2273</v>
      </c>
      <c r="AU18" s="777"/>
      <c r="AV18" s="776" t="s">
        <v>9001</v>
      </c>
      <c r="AW18" s="778" t="str">
        <f t="shared" si="1"/>
        <v>被けん引式ｽｸﾚｰﾊﾟ_国土開発工業</v>
      </c>
      <c r="AX18" s="779" t="s">
        <v>8943</v>
      </c>
      <c r="BB18" s="416">
        <v>18</v>
      </c>
      <c r="BC18" s="416"/>
      <c r="BD18" s="305"/>
      <c r="BE18" s="305" t="s">
        <v>9451</v>
      </c>
      <c r="BF18" s="798"/>
      <c r="BG18" s="731" t="s">
        <v>5199</v>
      </c>
      <c r="BH18" s="732" t="s">
        <v>5237</v>
      </c>
      <c r="BI18" s="732"/>
      <c r="BJ18" s="733" t="s">
        <v>5287</v>
      </c>
      <c r="BK18" s="733" t="s">
        <v>5323</v>
      </c>
      <c r="BL18" s="733"/>
      <c r="BM18" s="733"/>
      <c r="BN18" s="733"/>
      <c r="BO18" s="733"/>
      <c r="BP18" s="733"/>
      <c r="BQ18" s="733"/>
      <c r="BR18" s="733"/>
      <c r="BS18" s="733" t="s">
        <v>5411</v>
      </c>
      <c r="BT18" s="733" t="s">
        <v>5265</v>
      </c>
      <c r="BU18" s="733"/>
      <c r="BV18" s="479"/>
      <c r="BW18" s="479"/>
      <c r="BX18" s="798"/>
      <c r="BY18" s="733"/>
      <c r="BZ18" s="479"/>
      <c r="CA18" s="479"/>
      <c r="CB18" s="798"/>
      <c r="CC18" s="733"/>
    </row>
    <row r="19" spans="1:81" s="311" customFormat="1" ht="14.25" customHeight="1" thickTop="1">
      <c r="A19" s="322" t="s">
        <v>889</v>
      </c>
      <c r="B19" s="311" t="s">
        <v>889</v>
      </c>
      <c r="C19" s="311" t="s">
        <v>895</v>
      </c>
      <c r="D19" s="311" t="s">
        <v>9937</v>
      </c>
      <c r="E19" s="311" t="s">
        <v>456</v>
      </c>
      <c r="F19" s="311" t="s">
        <v>889</v>
      </c>
      <c r="G19" s="250" t="s">
        <v>888</v>
      </c>
      <c r="H19" s="250" t="s">
        <v>16</v>
      </c>
      <c r="I19" s="326" t="s">
        <v>1132</v>
      </c>
      <c r="J19" s="722">
        <v>18</v>
      </c>
      <c r="K19" s="725" t="s">
        <v>469</v>
      </c>
      <c r="M19" s="720" t="s">
        <v>248</v>
      </c>
      <c r="N19" s="720" t="s">
        <v>603</v>
      </c>
      <c r="O19" s="726" t="s">
        <v>5164</v>
      </c>
      <c r="P19" s="789"/>
      <c r="Q19" s="720" t="s">
        <v>70</v>
      </c>
      <c r="R19" s="720" t="s">
        <v>10639</v>
      </c>
      <c r="S19" s="720" t="s">
        <v>10645</v>
      </c>
      <c r="T19" s="720" t="s">
        <v>12165</v>
      </c>
      <c r="U19" s="720" t="s">
        <v>10656</v>
      </c>
      <c r="V19" s="720"/>
      <c r="W19" s="952" t="str">
        <f t="shared" si="2"/>
        <v>ﾌﾞﾙﾄﾞｰｻﾞ_普通_第3次_無</v>
      </c>
      <c r="X19" s="952" t="str">
        <f t="shared" si="0"/>
        <v>ﾌﾞﾙﾄﾞｰｻﾞ_普通_第3次_無_6t級(6～8t)</v>
      </c>
      <c r="Y19" s="726" t="s">
        <v>488</v>
      </c>
      <c r="Z19" s="726" t="s">
        <v>10312</v>
      </c>
      <c r="AA19" s="726" t="s">
        <v>10304</v>
      </c>
      <c r="AB19" s="726" t="s">
        <v>5111</v>
      </c>
      <c r="AC19" s="789"/>
      <c r="AD19" s="755"/>
      <c r="AE19" s="755" t="s">
        <v>9085</v>
      </c>
      <c r="AF19" s="756" t="s">
        <v>9095</v>
      </c>
      <c r="AG19" s="314" t="s">
        <v>38</v>
      </c>
      <c r="AH19" s="314"/>
      <c r="AI19" s="974"/>
      <c r="AJ19" s="579">
        <v>4</v>
      </c>
      <c r="AK19" s="972" t="s">
        <v>10646</v>
      </c>
      <c r="AL19" s="246"/>
      <c r="AM19" s="246"/>
      <c r="AN19" s="313" t="s">
        <v>51</v>
      </c>
      <c r="AO19" s="314"/>
      <c r="AP19" s="314" t="s">
        <v>121</v>
      </c>
      <c r="AQ19" s="315" t="s">
        <v>265</v>
      </c>
      <c r="AS19" s="766" t="s">
        <v>489</v>
      </c>
      <c r="AT19" s="766" t="s">
        <v>9037</v>
      </c>
      <c r="AU19" s="766" t="s">
        <v>323</v>
      </c>
      <c r="AV19" s="766" t="s">
        <v>4958</v>
      </c>
      <c r="AW19" s="768" t="str">
        <f t="shared" si="1"/>
        <v>小型ﾊﾞｯｸﾎｳ(ｸﾛｰﾗ型)_標準型_ｷｬﾀﾋﾟﾗｰ</v>
      </c>
      <c r="AX19" s="769" t="s">
        <v>5439</v>
      </c>
      <c r="BB19" s="467">
        <v>19</v>
      </c>
      <c r="BC19" s="416"/>
      <c r="BD19" s="305"/>
      <c r="BE19" s="305" t="s">
        <v>9452</v>
      </c>
      <c r="BF19" s="798"/>
      <c r="BG19" s="731" t="s">
        <v>5200</v>
      </c>
      <c r="BH19" s="732" t="s">
        <v>5238</v>
      </c>
      <c r="BI19" s="732"/>
      <c r="BJ19" s="733" t="s">
        <v>5288</v>
      </c>
      <c r="BK19" s="733" t="s">
        <v>5324</v>
      </c>
      <c r="BL19" s="733"/>
      <c r="BM19" s="733"/>
      <c r="BN19" s="733"/>
      <c r="BO19" s="733"/>
      <c r="BP19" s="733"/>
      <c r="BQ19" s="733"/>
      <c r="BR19" s="733"/>
      <c r="BS19" s="733" t="s">
        <v>5412</v>
      </c>
      <c r="BT19" s="733" t="s">
        <v>5266</v>
      </c>
      <c r="BU19" s="733"/>
      <c r="BV19" s="479"/>
      <c r="BW19" s="479"/>
      <c r="BX19" s="798"/>
      <c r="BY19" s="733"/>
      <c r="BZ19" s="479"/>
      <c r="CA19" s="479"/>
      <c r="CB19" s="798"/>
      <c r="CC19" s="733"/>
    </row>
    <row r="20" spans="1:81" s="311" customFormat="1" ht="14.25" customHeight="1">
      <c r="A20" s="322" t="s">
        <v>170</v>
      </c>
      <c r="B20" s="311" t="s">
        <v>170</v>
      </c>
      <c r="C20" s="311" t="s">
        <v>483</v>
      </c>
      <c r="D20" s="311" t="s">
        <v>484</v>
      </c>
      <c r="E20" s="311" t="s">
        <v>456</v>
      </c>
      <c r="F20" s="311" t="s">
        <v>3056</v>
      </c>
      <c r="G20" s="250" t="s">
        <v>489</v>
      </c>
      <c r="H20" s="250" t="s">
        <v>9304</v>
      </c>
      <c r="I20" s="326" t="s">
        <v>3054</v>
      </c>
      <c r="J20" s="722">
        <v>19</v>
      </c>
      <c r="K20" s="725" t="s">
        <v>73</v>
      </c>
      <c r="M20" s="720" t="s">
        <v>74</v>
      </c>
      <c r="N20" s="720" t="s">
        <v>3068</v>
      </c>
      <c r="O20" s="726" t="s">
        <v>507</v>
      </c>
      <c r="P20" s="789"/>
      <c r="Q20" s="720" t="s">
        <v>70</v>
      </c>
      <c r="R20" s="720" t="s">
        <v>10639</v>
      </c>
      <c r="S20" s="720" t="s">
        <v>10645</v>
      </c>
      <c r="T20" s="720" t="s">
        <v>12165</v>
      </c>
      <c r="U20" s="720" t="s">
        <v>10657</v>
      </c>
      <c r="V20" s="720"/>
      <c r="W20" s="952" t="str">
        <f t="shared" si="2"/>
        <v>ﾌﾞﾙﾄﾞｰｻﾞ_普通_第3次_無</v>
      </c>
      <c r="X20" s="952" t="str">
        <f t="shared" si="0"/>
        <v>ﾌﾞﾙﾄﾞｰｻﾞ_普通_第3次_無_9t級(9t)</v>
      </c>
      <c r="Y20" s="726" t="s">
        <v>488</v>
      </c>
      <c r="Z20" s="726" t="s">
        <v>10312</v>
      </c>
      <c r="AA20" s="726" t="s">
        <v>10305</v>
      </c>
      <c r="AB20" s="726" t="s">
        <v>5111</v>
      </c>
      <c r="AC20" s="789"/>
      <c r="AD20" s="420"/>
      <c r="AE20" s="420" t="s">
        <v>1853</v>
      </c>
      <c r="AF20" s="753"/>
      <c r="AG20" s="421"/>
      <c r="AH20" s="421"/>
      <c r="AI20" s="974"/>
      <c r="AJ20" s="579">
        <v>5</v>
      </c>
      <c r="AK20" s="972">
        <v>2011</v>
      </c>
      <c r="AL20" s="246"/>
      <c r="AM20" s="246"/>
      <c r="AN20" s="313" t="s">
        <v>52</v>
      </c>
      <c r="AO20" s="314"/>
      <c r="AP20" s="314" t="s">
        <v>122</v>
      </c>
      <c r="AQ20" s="315" t="s">
        <v>266</v>
      </c>
      <c r="AS20" s="707" t="s">
        <v>489</v>
      </c>
      <c r="AT20" s="707" t="s">
        <v>9037</v>
      </c>
      <c r="AU20" s="707" t="s">
        <v>323</v>
      </c>
      <c r="AV20" s="707" t="s">
        <v>4900</v>
      </c>
      <c r="AW20" s="708" t="str">
        <f t="shared" si="1"/>
        <v>小型ﾊﾞｯｸﾎｳ(ｸﾛｰﾗ型)_標準型_IHI建機</v>
      </c>
      <c r="AX20" s="710" t="s">
        <v>8944</v>
      </c>
      <c r="BB20" s="416">
        <v>20</v>
      </c>
      <c r="BC20" s="416"/>
      <c r="BD20" s="305"/>
      <c r="BE20" s="305" t="s">
        <v>9453</v>
      </c>
      <c r="BF20" s="798"/>
      <c r="BG20" s="731" t="s">
        <v>5201</v>
      </c>
      <c r="BH20" s="732" t="s">
        <v>5239</v>
      </c>
      <c r="BI20" s="732"/>
      <c r="BJ20" s="733" t="s">
        <v>5289</v>
      </c>
      <c r="BK20" s="733" t="s">
        <v>5325</v>
      </c>
      <c r="BL20" s="733"/>
      <c r="BM20" s="733"/>
      <c r="BN20" s="733"/>
      <c r="BO20" s="733"/>
      <c r="BP20" s="733"/>
      <c r="BQ20" s="733"/>
      <c r="BR20" s="733"/>
      <c r="BS20" s="733" t="s">
        <v>5413</v>
      </c>
      <c r="BT20" s="733" t="s">
        <v>5414</v>
      </c>
      <c r="BU20" s="733"/>
      <c r="BV20" s="479"/>
      <c r="BW20" s="479"/>
      <c r="BX20" s="798"/>
      <c r="BY20" s="733"/>
      <c r="BZ20" s="479"/>
      <c r="CA20" s="479"/>
      <c r="CB20" s="798"/>
      <c r="CC20" s="733"/>
    </row>
    <row r="21" spans="1:81" s="311" customFormat="1" ht="14.25" customHeight="1">
      <c r="A21" s="324" t="s">
        <v>1697</v>
      </c>
      <c r="B21" s="316"/>
      <c r="C21" s="316"/>
      <c r="D21" s="316"/>
      <c r="E21" s="316"/>
      <c r="F21" s="316" t="s">
        <v>2753</v>
      </c>
      <c r="G21" s="317"/>
      <c r="H21" s="317"/>
      <c r="I21" s="325"/>
      <c r="J21" s="722">
        <v>20</v>
      </c>
      <c r="K21" s="725" t="s">
        <v>74</v>
      </c>
      <c r="M21" s="720" t="s">
        <v>466</v>
      </c>
      <c r="N21" s="720" t="s">
        <v>3151</v>
      </c>
      <c r="O21" s="726" t="s">
        <v>5159</v>
      </c>
      <c r="P21" s="789"/>
      <c r="Q21" s="720" t="s">
        <v>70</v>
      </c>
      <c r="R21" s="720" t="s">
        <v>10639</v>
      </c>
      <c r="S21" s="720" t="s">
        <v>10645</v>
      </c>
      <c r="T21" s="720" t="s">
        <v>12165</v>
      </c>
      <c r="U21" s="720" t="s">
        <v>10663</v>
      </c>
      <c r="V21" s="720"/>
      <c r="W21" s="952" t="str">
        <f t="shared" si="2"/>
        <v>ﾌﾞﾙﾄﾞｰｻﾞ_普通_第3次_無</v>
      </c>
      <c r="X21" s="952" t="str">
        <f t="shared" si="0"/>
        <v>ﾌﾞﾙﾄﾞｰｻﾞ_普通_第3次_無_15t級(13～17t)</v>
      </c>
      <c r="Y21" s="726" t="s">
        <v>488</v>
      </c>
      <c r="Z21" s="726" t="s">
        <v>10312</v>
      </c>
      <c r="AA21" s="726" t="s">
        <v>10307</v>
      </c>
      <c r="AB21" s="726" t="s">
        <v>5111</v>
      </c>
      <c r="AC21" s="789"/>
      <c r="AD21" s="418"/>
      <c r="AE21" s="418" t="s">
        <v>3221</v>
      </c>
      <c r="AF21" s="752"/>
      <c r="AG21" s="419"/>
      <c r="AH21" s="419"/>
      <c r="AI21" s="974"/>
      <c r="AJ21" s="579">
        <v>6</v>
      </c>
      <c r="AK21" s="972">
        <v>2014</v>
      </c>
      <c r="AL21" s="246"/>
      <c r="AM21" s="246"/>
      <c r="AN21" s="313" t="s">
        <v>53</v>
      </c>
      <c r="AO21" s="314"/>
      <c r="AP21" s="314" t="s">
        <v>123</v>
      </c>
      <c r="AQ21" s="315" t="s">
        <v>267</v>
      </c>
      <c r="AS21" s="707" t="s">
        <v>489</v>
      </c>
      <c r="AT21" s="707" t="s">
        <v>9037</v>
      </c>
      <c r="AU21" s="707" t="s">
        <v>323</v>
      </c>
      <c r="AV21" s="707" t="s">
        <v>19</v>
      </c>
      <c r="AW21" s="708" t="str">
        <f t="shared" si="1"/>
        <v>小型ﾊﾞｯｸﾎｳ(ｸﾛｰﾗ型)_標準型_ｸﾎﾞﾀ</v>
      </c>
      <c r="AX21" s="710" t="s">
        <v>8945</v>
      </c>
      <c r="BB21" s="467">
        <v>21</v>
      </c>
      <c r="BC21" s="416"/>
      <c r="BD21" s="305"/>
      <c r="BE21" s="305" t="s">
        <v>9454</v>
      </c>
      <c r="BF21" s="798"/>
      <c r="BG21" s="731" t="s">
        <v>5202</v>
      </c>
      <c r="BH21" s="732" t="s">
        <v>5240</v>
      </c>
      <c r="BI21" s="732"/>
      <c r="BJ21" s="733" t="s">
        <v>5200</v>
      </c>
      <c r="BK21" s="733" t="s">
        <v>5326</v>
      </c>
      <c r="BL21" s="733"/>
      <c r="BM21" s="733"/>
      <c r="BN21" s="733"/>
      <c r="BO21" s="733"/>
      <c r="BP21" s="733"/>
      <c r="BQ21" s="733"/>
      <c r="BR21" s="733"/>
      <c r="BS21" s="733" t="s">
        <v>5415</v>
      </c>
      <c r="BT21" s="733" t="s">
        <v>5416</v>
      </c>
      <c r="BU21" s="733"/>
      <c r="BV21" s="479"/>
      <c r="BW21" s="479"/>
      <c r="BX21" s="798"/>
      <c r="BY21" s="733"/>
      <c r="BZ21" s="479"/>
      <c r="CA21" s="479"/>
      <c r="CB21" s="798"/>
      <c r="CC21" s="733"/>
    </row>
    <row r="22" spans="1:81" s="311" customFormat="1" ht="14.25" customHeight="1">
      <c r="A22" s="327" t="s">
        <v>2220</v>
      </c>
      <c r="B22" s="251"/>
      <c r="C22" s="251"/>
      <c r="D22" s="251"/>
      <c r="E22" s="251"/>
      <c r="F22" s="251" t="s">
        <v>2764</v>
      </c>
      <c r="G22" s="318"/>
      <c r="H22" s="318"/>
      <c r="I22" s="328"/>
      <c r="J22" s="722">
        <v>21</v>
      </c>
      <c r="K22" s="725" t="s">
        <v>575</v>
      </c>
      <c r="M22" s="720" t="s">
        <v>655</v>
      </c>
      <c r="N22" s="720" t="s">
        <v>604</v>
      </c>
      <c r="O22" s="726" t="s">
        <v>5153</v>
      </c>
      <c r="P22" s="789"/>
      <c r="Q22" s="720" t="s">
        <v>70</v>
      </c>
      <c r="R22" s="720" t="s">
        <v>10639</v>
      </c>
      <c r="S22" s="720" t="s">
        <v>10645</v>
      </c>
      <c r="T22" s="720" t="s">
        <v>12165</v>
      </c>
      <c r="U22" s="720" t="s">
        <v>10660</v>
      </c>
      <c r="V22" s="720"/>
      <c r="W22" s="952" t="str">
        <f t="shared" si="2"/>
        <v>ﾌﾞﾙﾄﾞｰｻﾞ_普通_第3次_無</v>
      </c>
      <c r="X22" s="952" t="str">
        <f t="shared" si="0"/>
        <v>ﾌﾞﾙﾄﾞｰｻﾞ_普通_第3次_無_18t級(18～20t)</v>
      </c>
      <c r="Y22" s="726" t="s">
        <v>488</v>
      </c>
      <c r="Z22" s="726" t="s">
        <v>10312</v>
      </c>
      <c r="AA22" s="726" t="s">
        <v>10308</v>
      </c>
      <c r="AB22" s="726" t="s">
        <v>5111</v>
      </c>
      <c r="AC22" s="789"/>
      <c r="AD22" s="755"/>
      <c r="AE22" s="755" t="s">
        <v>9328</v>
      </c>
      <c r="AF22" s="756"/>
      <c r="AG22" s="314" t="s">
        <v>3293</v>
      </c>
      <c r="AH22" s="314"/>
      <c r="AI22" s="974"/>
      <c r="AJ22" s="579">
        <v>99</v>
      </c>
      <c r="AK22" s="972" t="s">
        <v>12171</v>
      </c>
      <c r="AL22" s="246"/>
      <c r="AM22" s="246"/>
      <c r="AN22" s="313" t="s">
        <v>54</v>
      </c>
      <c r="AO22" s="314"/>
      <c r="AP22" s="314" t="s">
        <v>124</v>
      </c>
      <c r="AQ22" s="315" t="s">
        <v>268</v>
      </c>
      <c r="AS22" s="707" t="s">
        <v>489</v>
      </c>
      <c r="AT22" s="707" t="s">
        <v>9037</v>
      </c>
      <c r="AU22" s="707" t="s">
        <v>323</v>
      </c>
      <c r="AV22" s="707" t="s">
        <v>4897</v>
      </c>
      <c r="AW22" s="708" t="str">
        <f t="shared" si="1"/>
        <v>小型ﾊﾞｯｸﾎｳ(ｸﾛｰﾗ型)_標準型_ｺﾍﾞﾙｺ建機</v>
      </c>
      <c r="AX22" s="710" t="s">
        <v>8946</v>
      </c>
      <c r="BB22" s="416">
        <v>22</v>
      </c>
      <c r="BC22" s="416"/>
      <c r="BD22" s="305"/>
      <c r="BE22" s="305" t="s">
        <v>9455</v>
      </c>
      <c r="BF22" s="798"/>
      <c r="BG22" s="731" t="s">
        <v>5203</v>
      </c>
      <c r="BH22" s="732" t="s">
        <v>5241</v>
      </c>
      <c r="BI22" s="732"/>
      <c r="BJ22" s="733" t="s">
        <v>5290</v>
      </c>
      <c r="BK22" s="733" t="s">
        <v>5327</v>
      </c>
      <c r="BL22" s="733"/>
      <c r="BM22" s="733"/>
      <c r="BN22" s="733"/>
      <c r="BO22" s="733"/>
      <c r="BP22" s="733"/>
      <c r="BQ22" s="733"/>
      <c r="BR22" s="733"/>
      <c r="BS22" s="733" t="s">
        <v>5417</v>
      </c>
      <c r="BT22" s="733" t="s">
        <v>5418</v>
      </c>
      <c r="BU22" s="733"/>
      <c r="BV22" s="479"/>
      <c r="BW22" s="479"/>
      <c r="BX22" s="798"/>
      <c r="BY22" s="733"/>
      <c r="BZ22" s="479"/>
      <c r="CA22" s="479"/>
      <c r="CB22" s="798"/>
      <c r="CC22" s="733"/>
    </row>
    <row r="23" spans="1:81" s="311" customFormat="1" ht="14.25" customHeight="1">
      <c r="A23" s="322" t="s">
        <v>1277</v>
      </c>
      <c r="B23" s="311" t="s">
        <v>1277</v>
      </c>
      <c r="C23" s="311" t="s">
        <v>280</v>
      </c>
      <c r="D23" s="311" t="s">
        <v>281</v>
      </c>
      <c r="E23" s="311" t="s">
        <v>456</v>
      </c>
      <c r="F23" s="311" t="s">
        <v>1277</v>
      </c>
      <c r="G23" s="250" t="s">
        <v>1276</v>
      </c>
      <c r="H23" s="250" t="s">
        <v>9372</v>
      </c>
      <c r="I23" s="326" t="s">
        <v>1281</v>
      </c>
      <c r="J23" s="246">
        <v>22</v>
      </c>
      <c r="K23" s="725" t="s">
        <v>811</v>
      </c>
      <c r="M23" s="720" t="s">
        <v>2175</v>
      </c>
      <c r="N23" s="720" t="s">
        <v>3195</v>
      </c>
      <c r="O23" s="726" t="s">
        <v>3421</v>
      </c>
      <c r="P23" s="789"/>
      <c r="Q23" s="720" t="s">
        <v>70</v>
      </c>
      <c r="R23" s="720" t="s">
        <v>10639</v>
      </c>
      <c r="S23" s="720" t="s">
        <v>10645</v>
      </c>
      <c r="T23" s="720" t="s">
        <v>12165</v>
      </c>
      <c r="U23" s="720" t="s">
        <v>10661</v>
      </c>
      <c r="V23" s="720"/>
      <c r="W23" s="952" t="str">
        <f t="shared" si="2"/>
        <v>ﾌﾞﾙﾄﾞｰｻﾞ_普通_第3次_無</v>
      </c>
      <c r="X23" s="952" t="str">
        <f t="shared" si="0"/>
        <v>ﾌﾞﾙﾄﾞｰｻﾞ_普通_第3次_無_21t級(24～26t)</v>
      </c>
      <c r="Y23" s="726" t="s">
        <v>488</v>
      </c>
      <c r="Z23" s="726" t="s">
        <v>10312</v>
      </c>
      <c r="AA23" s="726" t="s">
        <v>10309</v>
      </c>
      <c r="AB23" s="726" t="s">
        <v>5111</v>
      </c>
      <c r="AC23" s="789"/>
      <c r="AD23" s="755" t="s">
        <v>9217</v>
      </c>
      <c r="AE23" s="755" t="s">
        <v>3638</v>
      </c>
      <c r="AF23" s="756" t="s">
        <v>9165</v>
      </c>
      <c r="AG23" s="314" t="s">
        <v>27</v>
      </c>
      <c r="AH23" s="314"/>
      <c r="AJ23" s="246"/>
      <c r="AK23" s="246"/>
      <c r="AL23" s="246"/>
      <c r="AM23" s="246"/>
      <c r="AN23" s="313" t="s">
        <v>55</v>
      </c>
      <c r="AO23" s="314"/>
      <c r="AP23" s="314" t="s">
        <v>125</v>
      </c>
      <c r="AQ23" s="315" t="s">
        <v>269</v>
      </c>
      <c r="AS23" s="707" t="s">
        <v>489</v>
      </c>
      <c r="AT23" s="707" t="s">
        <v>9037</v>
      </c>
      <c r="AU23" s="707" t="s">
        <v>323</v>
      </c>
      <c r="AV23" s="707" t="s">
        <v>17</v>
      </c>
      <c r="AW23" s="708" t="str">
        <f t="shared" si="1"/>
        <v>小型ﾊﾞｯｸﾎｳ(ｸﾛｰﾗ型)_標準型_ｺﾏﾂ（小松製作所）</v>
      </c>
      <c r="AX23" s="710" t="s">
        <v>8947</v>
      </c>
      <c r="BB23" s="467">
        <v>23</v>
      </c>
      <c r="BC23" s="416"/>
      <c r="BD23" s="305"/>
      <c r="BE23" s="305" t="s">
        <v>9456</v>
      </c>
      <c r="BF23" s="798"/>
      <c r="BG23" s="731" t="s">
        <v>5204</v>
      </c>
      <c r="BH23" s="732" t="s">
        <v>5242</v>
      </c>
      <c r="BI23" s="732"/>
      <c r="BJ23" s="733" t="s">
        <v>5291</v>
      </c>
      <c r="BK23" s="733" t="s">
        <v>5328</v>
      </c>
      <c r="BL23" s="733"/>
      <c r="BM23" s="733"/>
      <c r="BN23" s="733"/>
      <c r="BO23" s="733"/>
      <c r="BP23" s="733"/>
      <c r="BQ23" s="733"/>
      <c r="BR23" s="733"/>
      <c r="BS23" s="733" t="s">
        <v>5419</v>
      </c>
      <c r="BT23" s="733" t="s">
        <v>5420</v>
      </c>
      <c r="BU23" s="733"/>
      <c r="BV23" s="479"/>
      <c r="BW23" s="479"/>
      <c r="BX23" s="798"/>
      <c r="BY23" s="733"/>
      <c r="BZ23" s="479"/>
      <c r="CA23" s="479"/>
      <c r="CB23" s="798"/>
      <c r="CC23" s="733"/>
    </row>
    <row r="24" spans="1:81" s="311" customFormat="1" ht="14.25" customHeight="1">
      <c r="A24" s="324" t="s">
        <v>1697</v>
      </c>
      <c r="B24" s="316"/>
      <c r="C24" s="316"/>
      <c r="D24" s="316"/>
      <c r="E24" s="316"/>
      <c r="F24" s="316" t="s">
        <v>2753</v>
      </c>
      <c r="G24" s="317"/>
      <c r="H24" s="317"/>
      <c r="I24" s="325"/>
      <c r="J24" s="246">
        <v>23</v>
      </c>
      <c r="K24" s="725" t="s">
        <v>693</v>
      </c>
      <c r="M24" s="720" t="s">
        <v>1830</v>
      </c>
      <c r="N24" s="720" t="s">
        <v>3106</v>
      </c>
      <c r="O24" s="726" t="s">
        <v>3395</v>
      </c>
      <c r="P24" s="789"/>
      <c r="Q24" s="720" t="s">
        <v>70</v>
      </c>
      <c r="R24" s="720" t="s">
        <v>10639</v>
      </c>
      <c r="S24" s="720" t="s">
        <v>10645</v>
      </c>
      <c r="T24" s="720" t="s">
        <v>12165</v>
      </c>
      <c r="U24" s="720" t="s">
        <v>10662</v>
      </c>
      <c r="V24" s="720"/>
      <c r="W24" s="952" t="str">
        <f t="shared" si="2"/>
        <v>ﾌﾞﾙﾄﾞｰｻﾞ_普通_第3次_無</v>
      </c>
      <c r="X24" s="952" t="str">
        <f t="shared" si="0"/>
        <v>ﾌﾞﾙﾄﾞｰｻﾞ_普通_第3次_無_32t級(33～37t)</v>
      </c>
      <c r="Y24" s="726" t="s">
        <v>488</v>
      </c>
      <c r="Z24" s="726" t="s">
        <v>10312</v>
      </c>
      <c r="AA24" s="726" t="s">
        <v>10310</v>
      </c>
      <c r="AB24" s="726" t="s">
        <v>5111</v>
      </c>
      <c r="AC24" s="789"/>
      <c r="AD24" s="755"/>
      <c r="AE24" s="755" t="s">
        <v>4052</v>
      </c>
      <c r="AF24" s="756" t="s">
        <v>9166</v>
      </c>
      <c r="AG24" s="314" t="s">
        <v>3249</v>
      </c>
      <c r="AH24" s="314"/>
      <c r="AJ24" s="246"/>
      <c r="AK24" s="246"/>
      <c r="AL24" s="246"/>
      <c r="AM24" s="246"/>
      <c r="AN24" s="313" t="s">
        <v>56</v>
      </c>
      <c r="AO24" s="314"/>
      <c r="AP24" s="314" t="s">
        <v>126</v>
      </c>
      <c r="AQ24" s="315" t="s">
        <v>270</v>
      </c>
      <c r="AS24" s="707" t="s">
        <v>489</v>
      </c>
      <c r="AT24" s="707" t="s">
        <v>9037</v>
      </c>
      <c r="AU24" s="707" t="s">
        <v>323</v>
      </c>
      <c r="AV24" s="707" t="s">
        <v>9002</v>
      </c>
      <c r="AW24" s="708" t="str">
        <f t="shared" si="1"/>
        <v>小型ﾊﾞｯｸﾎｳ(ｸﾛｰﾗ型)_標準型_ﾔﾝﾏｰ建機</v>
      </c>
      <c r="AX24" s="710" t="s">
        <v>8948</v>
      </c>
      <c r="BB24" s="416">
        <v>24</v>
      </c>
      <c r="BC24" s="416"/>
      <c r="BD24" s="305"/>
      <c r="BE24" s="922" t="s">
        <v>12407</v>
      </c>
      <c r="BF24" s="798"/>
      <c r="BG24" s="731" t="s">
        <v>5205</v>
      </c>
      <c r="BH24" s="732" t="s">
        <v>5243</v>
      </c>
      <c r="BI24" s="732"/>
      <c r="BJ24" s="733" t="s">
        <v>5292</v>
      </c>
      <c r="BK24" s="733" t="s">
        <v>5329</v>
      </c>
      <c r="BL24" s="733"/>
      <c r="BM24" s="733"/>
      <c r="BN24" s="733"/>
      <c r="BO24" s="733"/>
      <c r="BP24" s="733"/>
      <c r="BQ24" s="733"/>
      <c r="BR24" s="733"/>
      <c r="BS24" s="733" t="s">
        <v>5421</v>
      </c>
      <c r="BT24" s="733" t="s">
        <v>5422</v>
      </c>
      <c r="BU24" s="733"/>
      <c r="BV24" s="479"/>
      <c r="BW24" s="479"/>
      <c r="BX24" s="798"/>
      <c r="BY24" s="733"/>
      <c r="BZ24" s="479"/>
      <c r="CA24" s="479"/>
      <c r="CB24" s="798"/>
      <c r="CC24" s="733"/>
    </row>
    <row r="25" spans="1:81" s="311" customFormat="1" ht="14.25" customHeight="1">
      <c r="A25" s="327" t="s">
        <v>2221</v>
      </c>
      <c r="B25" s="251"/>
      <c r="C25" s="251"/>
      <c r="D25" s="251"/>
      <c r="E25" s="251"/>
      <c r="F25" s="251" t="s">
        <v>2765</v>
      </c>
      <c r="G25" s="318"/>
      <c r="H25" s="318"/>
      <c r="I25" s="328"/>
      <c r="J25" s="246">
        <v>24</v>
      </c>
      <c r="K25" s="725" t="s">
        <v>80</v>
      </c>
      <c r="M25" s="720" t="s">
        <v>2183</v>
      </c>
      <c r="N25" s="720" t="s">
        <v>3110</v>
      </c>
      <c r="O25" s="726" t="s">
        <v>3422</v>
      </c>
      <c r="P25" s="789"/>
      <c r="Q25" s="720" t="s">
        <v>70</v>
      </c>
      <c r="R25" s="720" t="s">
        <v>10639</v>
      </c>
      <c r="S25" s="720">
        <v>2011</v>
      </c>
      <c r="T25" s="720" t="s">
        <v>12165</v>
      </c>
      <c r="U25" s="720" t="s">
        <v>10656</v>
      </c>
      <c r="V25" s="720"/>
      <c r="W25" s="952" t="str">
        <f t="shared" si="2"/>
        <v>ﾌﾞﾙﾄﾞｰｻﾞ_普通_2011_無</v>
      </c>
      <c r="X25" s="952" t="str">
        <f t="shared" si="0"/>
        <v>ﾌﾞﾙﾄﾞｰｻﾞ_普通_2011_無_6t級(6～8t)</v>
      </c>
      <c r="Y25" s="726" t="s">
        <v>488</v>
      </c>
      <c r="Z25" s="726" t="s">
        <v>10313</v>
      </c>
      <c r="AA25" s="726" t="s">
        <v>10304</v>
      </c>
      <c r="AB25" s="726" t="s">
        <v>5111</v>
      </c>
      <c r="AC25" s="789"/>
      <c r="AD25" s="755" t="s">
        <v>4957</v>
      </c>
      <c r="AE25" s="755" t="s">
        <v>4022</v>
      </c>
      <c r="AF25" s="756"/>
      <c r="AG25" s="314" t="s">
        <v>4022</v>
      </c>
      <c r="AH25" s="314"/>
      <c r="AJ25" s="246"/>
      <c r="AK25" s="246"/>
      <c r="AL25" s="246"/>
      <c r="AM25" s="246"/>
      <c r="AN25" s="313" t="s">
        <v>57</v>
      </c>
      <c r="AO25" s="314"/>
      <c r="AP25" s="314" t="s">
        <v>127</v>
      </c>
      <c r="AQ25" s="315"/>
      <c r="AS25" s="707" t="s">
        <v>489</v>
      </c>
      <c r="AT25" s="707" t="s">
        <v>9037</v>
      </c>
      <c r="AU25" s="707" t="s">
        <v>323</v>
      </c>
      <c r="AV25" s="707" t="s">
        <v>4898</v>
      </c>
      <c r="AW25" s="708" t="str">
        <f t="shared" si="1"/>
        <v>小型ﾊﾞｯｸﾎｳ(ｸﾛｰﾗ型)_標準型_三菱重工業</v>
      </c>
      <c r="AX25" s="710" t="s">
        <v>8949</v>
      </c>
      <c r="BB25" s="467">
        <v>25</v>
      </c>
      <c r="BC25" s="416"/>
      <c r="BD25" s="305"/>
      <c r="BE25" s="305" t="s">
        <v>9457</v>
      </c>
      <c r="BF25" s="798"/>
      <c r="BG25" s="731" t="s">
        <v>5206</v>
      </c>
      <c r="BH25" s="732" t="s">
        <v>5244</v>
      </c>
      <c r="BI25" s="732"/>
      <c r="BJ25" s="733" t="s">
        <v>5293</v>
      </c>
      <c r="BK25" s="733" t="s">
        <v>5330</v>
      </c>
      <c r="BL25" s="733"/>
      <c r="BM25" s="733"/>
      <c r="BN25" s="733"/>
      <c r="BO25" s="733"/>
      <c r="BP25" s="733"/>
      <c r="BQ25" s="733"/>
      <c r="BR25" s="733"/>
      <c r="BS25" s="733" t="s">
        <v>5423</v>
      </c>
      <c r="BT25" s="733" t="s">
        <v>5424</v>
      </c>
      <c r="BU25" s="733"/>
      <c r="BV25" s="479"/>
      <c r="BW25" s="479"/>
      <c r="BX25" s="798"/>
      <c r="BY25" s="733"/>
      <c r="BZ25" s="479"/>
      <c r="CA25" s="479"/>
      <c r="CB25" s="798"/>
      <c r="CC25" s="733"/>
    </row>
    <row r="26" spans="1:81" s="311" customFormat="1" ht="14.25" customHeight="1">
      <c r="A26" s="322" t="s">
        <v>2287</v>
      </c>
      <c r="B26" s="311" t="s">
        <v>2287</v>
      </c>
      <c r="C26" s="311" t="s">
        <v>2291</v>
      </c>
      <c r="D26" s="311" t="s">
        <v>2292</v>
      </c>
      <c r="E26" s="311" t="s">
        <v>456</v>
      </c>
      <c r="F26" s="311" t="s">
        <v>3123</v>
      </c>
      <c r="G26" s="250" t="s">
        <v>2288</v>
      </c>
      <c r="H26" s="250" t="s">
        <v>16</v>
      </c>
      <c r="I26" s="326" t="s">
        <v>2289</v>
      </c>
      <c r="J26" s="246">
        <v>25</v>
      </c>
      <c r="K26" s="725" t="s">
        <v>466</v>
      </c>
      <c r="M26" s="720" t="s">
        <v>605</v>
      </c>
      <c r="N26" s="720" t="s">
        <v>605</v>
      </c>
      <c r="O26" s="726" t="s">
        <v>5148</v>
      </c>
      <c r="P26" s="789"/>
      <c r="Q26" s="720" t="s">
        <v>70</v>
      </c>
      <c r="R26" s="720" t="s">
        <v>10639</v>
      </c>
      <c r="S26" s="720">
        <v>2011</v>
      </c>
      <c r="T26" s="720" t="s">
        <v>12165</v>
      </c>
      <c r="U26" s="720" t="s">
        <v>10657</v>
      </c>
      <c r="V26" s="720"/>
      <c r="W26" s="952" t="str">
        <f t="shared" si="2"/>
        <v>ﾌﾞﾙﾄﾞｰｻﾞ_普通_2011_無</v>
      </c>
      <c r="X26" s="952" t="str">
        <f t="shared" si="0"/>
        <v>ﾌﾞﾙﾄﾞｰｻﾞ_普通_2011_無_9t級(9t)</v>
      </c>
      <c r="Y26" s="726" t="s">
        <v>488</v>
      </c>
      <c r="Z26" s="726" t="s">
        <v>10313</v>
      </c>
      <c r="AA26" s="726" t="s">
        <v>10305</v>
      </c>
      <c r="AB26" s="726" t="s">
        <v>5111</v>
      </c>
      <c r="AC26" s="789"/>
      <c r="AD26" s="755"/>
      <c r="AE26" s="755" t="s">
        <v>9329</v>
      </c>
      <c r="AF26" s="756" t="s">
        <v>9167</v>
      </c>
      <c r="AG26" s="314" t="s">
        <v>3296</v>
      </c>
      <c r="AH26" s="314"/>
      <c r="AJ26" s="246"/>
      <c r="AK26" s="246"/>
      <c r="AL26" s="246"/>
      <c r="AM26" s="246"/>
      <c r="AN26" s="313" t="s">
        <v>58</v>
      </c>
      <c r="AO26" s="314"/>
      <c r="AP26" s="314" t="s">
        <v>128</v>
      </c>
      <c r="AQ26" s="315"/>
      <c r="AS26" s="707" t="s">
        <v>489</v>
      </c>
      <c r="AT26" s="707" t="s">
        <v>9037</v>
      </c>
      <c r="AU26" s="707" t="s">
        <v>323</v>
      </c>
      <c r="AV26" s="707" t="s">
        <v>4910</v>
      </c>
      <c r="AW26" s="708" t="str">
        <f t="shared" si="1"/>
        <v>小型ﾊﾞｯｸﾎｳ(ｸﾛｰﾗ型)_標準型_住友建機</v>
      </c>
      <c r="AX26" s="710" t="s">
        <v>8950</v>
      </c>
      <c r="BB26" s="416">
        <v>26</v>
      </c>
      <c r="BC26" s="416"/>
      <c r="BD26" s="305"/>
      <c r="BE26" s="922" t="s">
        <v>12408</v>
      </c>
      <c r="BF26" s="798"/>
      <c r="BG26" s="731" t="s">
        <v>5207</v>
      </c>
      <c r="BH26" s="732" t="s">
        <v>5245</v>
      </c>
      <c r="BI26" s="732"/>
      <c r="BJ26" s="733" t="s">
        <v>5294</v>
      </c>
      <c r="BK26" s="733" t="s">
        <v>5331</v>
      </c>
      <c r="BL26" s="733"/>
      <c r="BM26" s="733"/>
      <c r="BN26" s="733"/>
      <c r="BO26" s="733"/>
      <c r="BP26" s="733"/>
      <c r="BQ26" s="733"/>
      <c r="BR26" s="733"/>
      <c r="BS26" s="733" t="s">
        <v>5425</v>
      </c>
      <c r="BT26" s="733" t="s">
        <v>5426</v>
      </c>
      <c r="BU26" s="733"/>
      <c r="BV26" s="479"/>
      <c r="BW26" s="479"/>
      <c r="BX26" s="798"/>
      <c r="BY26" s="733"/>
      <c r="BZ26" s="479"/>
      <c r="CA26" s="479"/>
      <c r="CB26" s="798"/>
      <c r="CC26" s="733"/>
    </row>
    <row r="27" spans="1:81" s="311" customFormat="1" ht="14.25" customHeight="1">
      <c r="A27" s="322" t="s">
        <v>12153</v>
      </c>
      <c r="B27" s="311" t="s">
        <v>12153</v>
      </c>
      <c r="C27" s="311" t="s">
        <v>12160</v>
      </c>
      <c r="D27" s="311" t="s">
        <v>456</v>
      </c>
      <c r="E27" s="311" t="s">
        <v>456</v>
      </c>
      <c r="F27" s="311" t="s">
        <v>12153</v>
      </c>
      <c r="G27" s="250" t="s">
        <v>12154</v>
      </c>
      <c r="H27" s="250" t="s">
        <v>16</v>
      </c>
      <c r="I27" s="326" t="s">
        <v>12155</v>
      </c>
      <c r="J27" s="246">
        <v>26</v>
      </c>
      <c r="K27" s="725" t="s">
        <v>889</v>
      </c>
      <c r="M27" s="720" t="s">
        <v>469</v>
      </c>
      <c r="N27" s="720" t="s">
        <v>3066</v>
      </c>
      <c r="O27" s="726" t="s">
        <v>506</v>
      </c>
      <c r="P27" s="789"/>
      <c r="Q27" s="720" t="s">
        <v>70</v>
      </c>
      <c r="R27" s="720" t="s">
        <v>10639</v>
      </c>
      <c r="S27" s="720">
        <v>2011</v>
      </c>
      <c r="T27" s="720" t="s">
        <v>12165</v>
      </c>
      <c r="U27" s="720" t="s">
        <v>10663</v>
      </c>
      <c r="V27" s="720"/>
      <c r="W27" s="952" t="str">
        <f t="shared" si="2"/>
        <v>ﾌﾞﾙﾄﾞｰｻﾞ_普通_2011_無</v>
      </c>
      <c r="X27" s="952" t="str">
        <f t="shared" si="0"/>
        <v>ﾌﾞﾙﾄﾞｰｻﾞ_普通_2011_無_15t級(13～17t)</v>
      </c>
      <c r="Y27" s="726" t="s">
        <v>488</v>
      </c>
      <c r="Z27" s="726" t="s">
        <v>10313</v>
      </c>
      <c r="AA27" s="726" t="s">
        <v>10307</v>
      </c>
      <c r="AB27" s="726" t="s">
        <v>5111</v>
      </c>
      <c r="AC27" s="789"/>
      <c r="AD27" s="755"/>
      <c r="AE27" s="755" t="s">
        <v>9330</v>
      </c>
      <c r="AF27" s="756" t="s">
        <v>9168</v>
      </c>
      <c r="AG27" s="314" t="s">
        <v>3288</v>
      </c>
      <c r="AH27" s="314"/>
      <c r="AJ27" s="246"/>
      <c r="AK27" s="246"/>
      <c r="AL27" s="246"/>
      <c r="AM27" s="246"/>
      <c r="AN27" s="313" t="s">
        <v>59</v>
      </c>
      <c r="AO27" s="314"/>
      <c r="AP27" s="314" t="s">
        <v>129</v>
      </c>
      <c r="AQ27" s="315"/>
      <c r="AS27" s="707" t="s">
        <v>489</v>
      </c>
      <c r="AT27" s="707" t="s">
        <v>9037</v>
      </c>
      <c r="AU27" s="707" t="s">
        <v>323</v>
      </c>
      <c r="AV27" s="707" t="s">
        <v>4911</v>
      </c>
      <c r="AW27" s="708" t="str">
        <f t="shared" si="1"/>
        <v>小型ﾊﾞｯｸﾎｳ(ｸﾛｰﾗ型)_標準型_日立建機</v>
      </c>
      <c r="AX27" s="710" t="s">
        <v>8951</v>
      </c>
      <c r="BB27" s="467">
        <v>27</v>
      </c>
      <c r="BC27" s="416"/>
      <c r="BD27" s="305"/>
      <c r="BE27" s="305" t="s">
        <v>9458</v>
      </c>
      <c r="BF27" s="798"/>
      <c r="BG27" s="731" t="s">
        <v>5208</v>
      </c>
      <c r="BH27" s="732" t="s">
        <v>5246</v>
      </c>
      <c r="BI27" s="732"/>
      <c r="BJ27" s="733" t="s">
        <v>5295</v>
      </c>
      <c r="BK27" s="733" t="s">
        <v>5332</v>
      </c>
      <c r="BL27" s="733"/>
      <c r="BM27" s="733"/>
      <c r="BN27" s="733"/>
      <c r="BO27" s="733"/>
      <c r="BP27" s="733"/>
      <c r="BQ27" s="733"/>
      <c r="BR27" s="733"/>
      <c r="BS27" s="733" t="s">
        <v>292</v>
      </c>
      <c r="BT27" s="733" t="s">
        <v>5427</v>
      </c>
      <c r="BU27" s="733"/>
      <c r="BV27" s="479"/>
      <c r="BW27" s="479"/>
      <c r="BX27" s="798"/>
      <c r="BY27" s="733"/>
      <c r="BZ27" s="479"/>
      <c r="CA27" s="479"/>
      <c r="CB27" s="798"/>
      <c r="CC27" s="733"/>
    </row>
    <row r="28" spans="1:81" s="311" customFormat="1" ht="14.25" customHeight="1">
      <c r="A28" s="322" t="s">
        <v>899</v>
      </c>
      <c r="B28" s="311" t="s">
        <v>899</v>
      </c>
      <c r="C28" s="311" t="s">
        <v>902</v>
      </c>
      <c r="D28" s="311" t="s">
        <v>908</v>
      </c>
      <c r="E28" s="311" t="s">
        <v>456</v>
      </c>
      <c r="F28" s="311" t="s">
        <v>899</v>
      </c>
      <c r="G28" s="250" t="s">
        <v>906</v>
      </c>
      <c r="H28" s="250" t="s">
        <v>16</v>
      </c>
      <c r="I28" s="326" t="s">
        <v>1133</v>
      </c>
      <c r="J28" s="722">
        <v>27</v>
      </c>
      <c r="K28" s="725" t="s">
        <v>292</v>
      </c>
      <c r="M28" s="720" t="s">
        <v>2193</v>
      </c>
      <c r="N28" s="720" t="s">
        <v>3150</v>
      </c>
      <c r="O28" s="726" t="s">
        <v>3423</v>
      </c>
      <c r="P28" s="789"/>
      <c r="Q28" s="720" t="s">
        <v>70</v>
      </c>
      <c r="R28" s="720" t="s">
        <v>10639</v>
      </c>
      <c r="S28" s="720">
        <v>2011</v>
      </c>
      <c r="T28" s="720" t="s">
        <v>12165</v>
      </c>
      <c r="U28" s="720" t="s">
        <v>10660</v>
      </c>
      <c r="V28" s="720"/>
      <c r="W28" s="952" t="str">
        <f t="shared" si="2"/>
        <v>ﾌﾞﾙﾄﾞｰｻﾞ_普通_2011_無</v>
      </c>
      <c r="X28" s="952" t="str">
        <f t="shared" si="0"/>
        <v>ﾌﾞﾙﾄﾞｰｻﾞ_普通_2011_無_18t級(18～20t)</v>
      </c>
      <c r="Y28" s="726" t="s">
        <v>488</v>
      </c>
      <c r="Z28" s="726" t="s">
        <v>10313</v>
      </c>
      <c r="AA28" s="726" t="s">
        <v>10308</v>
      </c>
      <c r="AB28" s="726" t="s">
        <v>5111</v>
      </c>
      <c r="AC28" s="789"/>
      <c r="AD28" s="755"/>
      <c r="AE28" s="755" t="s">
        <v>9331</v>
      </c>
      <c r="AF28" s="756" t="s">
        <v>9169</v>
      </c>
      <c r="AG28" s="314" t="s">
        <v>3284</v>
      </c>
      <c r="AH28" s="314"/>
      <c r="AJ28" s="246"/>
      <c r="AK28" s="246"/>
      <c r="AL28" s="246"/>
      <c r="AM28" s="246"/>
      <c r="AN28" s="313" t="s">
        <v>60</v>
      </c>
      <c r="AO28" s="314"/>
      <c r="AP28" s="314" t="s">
        <v>130</v>
      </c>
      <c r="AQ28" s="315"/>
      <c r="AS28" s="766" t="s">
        <v>489</v>
      </c>
      <c r="AT28" s="766" t="s">
        <v>9037</v>
      </c>
      <c r="AU28" s="774" t="s">
        <v>324</v>
      </c>
      <c r="AV28" s="766" t="s">
        <v>4958</v>
      </c>
      <c r="AW28" s="768" t="str">
        <f t="shared" si="1"/>
        <v>小型ﾊﾞｯｸﾎｳ(ｸﾛｰﾗ型)_標準型・ｸﾚｰﾝ機能付_ｷｬﾀﾋﾟﾗｰ</v>
      </c>
      <c r="AX28" s="769" t="s">
        <v>5439</v>
      </c>
      <c r="BB28" s="416">
        <v>28</v>
      </c>
      <c r="BD28" s="305"/>
      <c r="BE28" s="305" t="s">
        <v>9459</v>
      </c>
      <c r="BF28" s="798"/>
      <c r="BG28" s="731" t="s">
        <v>5208</v>
      </c>
      <c r="BH28" s="732" t="s">
        <v>5247</v>
      </c>
      <c r="BI28" s="732"/>
      <c r="BJ28" s="733" t="s">
        <v>5296</v>
      </c>
      <c r="BK28" s="733" t="s">
        <v>5333</v>
      </c>
      <c r="BL28" s="733"/>
      <c r="BM28" s="733"/>
      <c r="BN28" s="733"/>
      <c r="BO28" s="733"/>
      <c r="BP28" s="733"/>
      <c r="BQ28" s="733"/>
      <c r="BR28" s="733"/>
      <c r="BS28" s="733"/>
      <c r="BT28" s="733" t="s">
        <v>5428</v>
      </c>
      <c r="BU28" s="733"/>
      <c r="BV28" s="479"/>
      <c r="BW28" s="479"/>
      <c r="BX28" s="798"/>
      <c r="BY28" s="733"/>
      <c r="BZ28" s="479"/>
      <c r="CA28" s="479"/>
      <c r="CB28" s="798"/>
      <c r="CC28" s="733"/>
    </row>
    <row r="29" spans="1:81" s="311" customFormat="1" ht="14.25" customHeight="1">
      <c r="A29" s="324" t="s">
        <v>1697</v>
      </c>
      <c r="B29" s="316"/>
      <c r="C29" s="316"/>
      <c r="D29" s="316"/>
      <c r="E29" s="316"/>
      <c r="F29" s="316" t="s">
        <v>2753</v>
      </c>
      <c r="G29" s="317"/>
      <c r="H29" s="317"/>
      <c r="I29" s="325"/>
      <c r="J29" s="722">
        <v>28</v>
      </c>
      <c r="K29" s="725"/>
      <c r="M29" s="720" t="s">
        <v>75</v>
      </c>
      <c r="N29" s="720" t="s">
        <v>3111</v>
      </c>
      <c r="O29" s="726" t="s">
        <v>5149</v>
      </c>
      <c r="P29" s="789"/>
      <c r="Q29" s="720" t="s">
        <v>70</v>
      </c>
      <c r="R29" s="720" t="s">
        <v>10639</v>
      </c>
      <c r="S29" s="720">
        <v>2011</v>
      </c>
      <c r="T29" s="720" t="s">
        <v>12165</v>
      </c>
      <c r="U29" s="720" t="s">
        <v>10662</v>
      </c>
      <c r="V29" s="720"/>
      <c r="W29" s="952" t="str">
        <f t="shared" si="2"/>
        <v>ﾌﾞﾙﾄﾞｰｻﾞ_普通_2011_無</v>
      </c>
      <c r="X29" s="952" t="str">
        <f t="shared" si="0"/>
        <v>ﾌﾞﾙﾄﾞｰｻﾞ_普通_2011_無_32t級(33～37t)</v>
      </c>
      <c r="Y29" s="726" t="s">
        <v>488</v>
      </c>
      <c r="Z29" s="726" t="s">
        <v>10313</v>
      </c>
      <c r="AA29" s="726" t="s">
        <v>10310</v>
      </c>
      <c r="AB29" s="726" t="s">
        <v>5111</v>
      </c>
      <c r="AC29" s="789"/>
      <c r="AD29" s="755"/>
      <c r="AE29" s="755" t="s">
        <v>4030</v>
      </c>
      <c r="AF29" s="756" t="s">
        <v>9170</v>
      </c>
      <c r="AG29" s="314" t="s">
        <v>39</v>
      </c>
      <c r="AH29" s="314"/>
      <c r="AJ29" s="246"/>
      <c r="AK29" s="246"/>
      <c r="AL29" s="246"/>
      <c r="AM29" s="246"/>
      <c r="AN29" s="313" t="s">
        <v>61</v>
      </c>
      <c r="AO29" s="314"/>
      <c r="AP29" s="314" t="s">
        <v>131</v>
      </c>
      <c r="AQ29" s="315"/>
      <c r="AS29" s="707" t="s">
        <v>489</v>
      </c>
      <c r="AT29" s="707" t="s">
        <v>9037</v>
      </c>
      <c r="AU29" s="747" t="s">
        <v>324</v>
      </c>
      <c r="AV29" s="707" t="s">
        <v>4900</v>
      </c>
      <c r="AW29" s="708" t="str">
        <f t="shared" si="1"/>
        <v>小型ﾊﾞｯｸﾎｳ(ｸﾛｰﾗ型)_標準型・ｸﾚｰﾝ機能付_IHI建機</v>
      </c>
      <c r="AX29" s="710" t="s">
        <v>8944</v>
      </c>
      <c r="BB29" s="467">
        <v>29</v>
      </c>
      <c r="BD29" s="305"/>
      <c r="BE29" s="305" t="s">
        <v>9460</v>
      </c>
      <c r="BF29" s="798"/>
      <c r="BG29" s="731" t="s">
        <v>5209</v>
      </c>
      <c r="BH29" s="732" t="s">
        <v>5248</v>
      </c>
      <c r="BI29" s="732"/>
      <c r="BJ29" s="733" t="s">
        <v>5297</v>
      </c>
      <c r="BK29" s="733" t="s">
        <v>5334</v>
      </c>
      <c r="BL29" s="733"/>
      <c r="BM29" s="733"/>
      <c r="BN29" s="733"/>
      <c r="BO29" s="733"/>
      <c r="BP29" s="733"/>
      <c r="BQ29" s="733"/>
      <c r="BR29" s="733"/>
      <c r="BS29" s="733"/>
      <c r="BT29" s="733" t="s">
        <v>5429</v>
      </c>
      <c r="BU29" s="733"/>
      <c r="BV29" s="479"/>
      <c r="BW29" s="479"/>
      <c r="BX29" s="798"/>
      <c r="BY29" s="733"/>
      <c r="BZ29" s="479"/>
      <c r="CA29" s="479"/>
      <c r="CB29" s="798"/>
      <c r="CC29" s="733"/>
    </row>
    <row r="30" spans="1:81" s="311" customFormat="1" ht="24.95" customHeight="1">
      <c r="A30" s="327" t="s">
        <v>2222</v>
      </c>
      <c r="B30" s="251"/>
      <c r="C30" s="251"/>
      <c r="D30" s="251"/>
      <c r="E30" s="251"/>
      <c r="F30" s="251" t="s">
        <v>2766</v>
      </c>
      <c r="G30" s="318"/>
      <c r="H30" s="318"/>
      <c r="I30" s="328"/>
      <c r="J30" s="722">
        <v>29</v>
      </c>
      <c r="K30" s="725"/>
      <c r="M30" s="720" t="s">
        <v>2546</v>
      </c>
      <c r="N30" s="720" t="s">
        <v>3203</v>
      </c>
      <c r="O30" s="726" t="s">
        <v>3457</v>
      </c>
      <c r="P30" s="789"/>
      <c r="Q30" s="720" t="s">
        <v>70</v>
      </c>
      <c r="R30" s="720" t="s">
        <v>10639</v>
      </c>
      <c r="S30" s="720">
        <v>2014</v>
      </c>
      <c r="T30" s="720" t="s">
        <v>12165</v>
      </c>
      <c r="U30" s="720" t="s">
        <v>10656</v>
      </c>
      <c r="V30" s="720"/>
      <c r="W30" s="952" t="str">
        <f t="shared" si="2"/>
        <v>ﾌﾞﾙﾄﾞｰｻﾞ_普通_2014_無</v>
      </c>
      <c r="X30" s="952" t="str">
        <f t="shared" si="0"/>
        <v>ﾌﾞﾙﾄﾞｰｻﾞ_普通_2014_無_6t級(6～8t)</v>
      </c>
      <c r="Y30" s="726" t="s">
        <v>488</v>
      </c>
      <c r="Z30" s="726" t="s">
        <v>10314</v>
      </c>
      <c r="AA30" s="726" t="s">
        <v>10304</v>
      </c>
      <c r="AB30" s="726" t="s">
        <v>5111</v>
      </c>
      <c r="AC30" s="789"/>
      <c r="AD30" s="755" t="s">
        <v>4958</v>
      </c>
      <c r="AE30" s="755" t="s">
        <v>24</v>
      </c>
      <c r="AF30" s="756" t="s">
        <v>9102</v>
      </c>
      <c r="AG30" s="314" t="s">
        <v>24</v>
      </c>
      <c r="AH30" s="314"/>
      <c r="AJ30" s="246"/>
      <c r="AK30" s="246"/>
      <c r="AL30" s="246"/>
      <c r="AM30" s="246"/>
      <c r="AN30" s="313" t="s">
        <v>62</v>
      </c>
      <c r="AO30" s="314"/>
      <c r="AP30" s="314" t="s">
        <v>132</v>
      </c>
      <c r="AQ30" s="315"/>
      <c r="AS30" s="707" t="s">
        <v>489</v>
      </c>
      <c r="AT30" s="707" t="s">
        <v>9037</v>
      </c>
      <c r="AU30" s="747" t="s">
        <v>324</v>
      </c>
      <c r="AV30" s="707" t="s">
        <v>19</v>
      </c>
      <c r="AW30" s="708" t="str">
        <f t="shared" si="1"/>
        <v>小型ﾊﾞｯｸﾎｳ(ｸﾛｰﾗ型)_標準型・ｸﾚｰﾝ機能付_ｸﾎﾞﾀ</v>
      </c>
      <c r="AX30" s="710" t="s">
        <v>8945</v>
      </c>
      <c r="BB30" s="416">
        <v>30</v>
      </c>
      <c r="BD30" s="305"/>
      <c r="BE30" s="305" t="s">
        <v>9461</v>
      </c>
      <c r="BF30" s="798"/>
      <c r="BG30" s="731" t="s">
        <v>5210</v>
      </c>
      <c r="BH30" s="732" t="s">
        <v>5249</v>
      </c>
      <c r="BI30" s="732"/>
      <c r="BJ30" s="733" t="s">
        <v>5297</v>
      </c>
      <c r="BK30" s="733" t="s">
        <v>5335</v>
      </c>
      <c r="BL30" s="733"/>
      <c r="BM30" s="733"/>
      <c r="BN30" s="733"/>
      <c r="BO30" s="733"/>
      <c r="BP30" s="733"/>
      <c r="BQ30" s="733"/>
      <c r="BR30" s="733"/>
      <c r="BS30" s="733"/>
      <c r="BT30" s="917" t="s">
        <v>10087</v>
      </c>
      <c r="BU30" s="917"/>
      <c r="BV30" s="479"/>
      <c r="BW30" s="479"/>
      <c r="BX30" s="798"/>
      <c r="BY30" s="733"/>
      <c r="BZ30" s="479"/>
      <c r="CA30" s="479"/>
      <c r="CB30" s="798"/>
      <c r="CC30" s="733"/>
    </row>
    <row r="31" spans="1:81" s="311" customFormat="1" ht="14.25" customHeight="1">
      <c r="A31" s="322" t="s">
        <v>901</v>
      </c>
      <c r="B31" s="311" t="s">
        <v>900</v>
      </c>
      <c r="C31" s="311" t="s">
        <v>904</v>
      </c>
      <c r="D31" s="311" t="s">
        <v>9941</v>
      </c>
      <c r="E31" s="311" t="s">
        <v>456</v>
      </c>
      <c r="F31" s="311" t="s">
        <v>901</v>
      </c>
      <c r="G31" s="250" t="s">
        <v>907</v>
      </c>
      <c r="H31" s="250" t="s">
        <v>16</v>
      </c>
      <c r="I31" s="326" t="s">
        <v>1134</v>
      </c>
      <c r="J31" s="722">
        <v>30</v>
      </c>
      <c r="K31" s="725"/>
      <c r="M31" s="720" t="s">
        <v>1201</v>
      </c>
      <c r="N31" s="720" t="s">
        <v>5167</v>
      </c>
      <c r="O31" s="726" t="s">
        <v>3356</v>
      </c>
      <c r="P31" s="789"/>
      <c r="Q31" s="720" t="s">
        <v>70</v>
      </c>
      <c r="R31" s="720" t="s">
        <v>10639</v>
      </c>
      <c r="S31" s="720">
        <v>2014</v>
      </c>
      <c r="T31" s="720" t="s">
        <v>12165</v>
      </c>
      <c r="U31" s="720" t="s">
        <v>10657</v>
      </c>
      <c r="V31" s="720"/>
      <c r="W31" s="952" t="str">
        <f t="shared" si="2"/>
        <v>ﾌﾞﾙﾄﾞｰｻﾞ_普通_2014_無</v>
      </c>
      <c r="X31" s="952" t="str">
        <f t="shared" si="0"/>
        <v>ﾌﾞﾙﾄﾞｰｻﾞ_普通_2014_無_9t級(9t)</v>
      </c>
      <c r="Y31" s="726" t="s">
        <v>488</v>
      </c>
      <c r="Z31" s="726" t="s">
        <v>10314</v>
      </c>
      <c r="AA31" s="726" t="s">
        <v>10305</v>
      </c>
      <c r="AB31" s="726" t="s">
        <v>5111</v>
      </c>
      <c r="AC31" s="789"/>
      <c r="AD31" s="755"/>
      <c r="AE31" s="755" t="s">
        <v>9126</v>
      </c>
      <c r="AF31" s="756" t="s">
        <v>9124</v>
      </c>
      <c r="AG31" s="314" t="s">
        <v>3248</v>
      </c>
      <c r="AH31" s="314"/>
      <c r="AJ31" s="246"/>
      <c r="AK31" s="246"/>
      <c r="AL31" s="246"/>
      <c r="AM31" s="246"/>
      <c r="AN31" s="313" t="s">
        <v>63</v>
      </c>
      <c r="AO31" s="314"/>
      <c r="AP31" s="314" t="s">
        <v>133</v>
      </c>
      <c r="AQ31" s="315"/>
      <c r="AS31" s="707" t="s">
        <v>489</v>
      </c>
      <c r="AT31" s="707" t="s">
        <v>9037</v>
      </c>
      <c r="AU31" s="747" t="s">
        <v>324</v>
      </c>
      <c r="AV31" s="707" t="s">
        <v>4897</v>
      </c>
      <c r="AW31" s="708" t="str">
        <f t="shared" si="1"/>
        <v>小型ﾊﾞｯｸﾎｳ(ｸﾛｰﾗ型)_標準型・ｸﾚｰﾝ機能付_ｺﾍﾞﾙｺ建機</v>
      </c>
      <c r="AX31" s="710" t="s">
        <v>8946</v>
      </c>
      <c r="BB31" s="467">
        <v>31</v>
      </c>
      <c r="BD31" s="305"/>
      <c r="BE31" s="305" t="s">
        <v>9462</v>
      </c>
      <c r="BF31" s="798"/>
      <c r="BG31" s="731" t="s">
        <v>5211</v>
      </c>
      <c r="BH31" s="732" t="s">
        <v>5250</v>
      </c>
      <c r="BI31" s="732"/>
      <c r="BJ31" s="733" t="s">
        <v>5297</v>
      </c>
      <c r="BK31" s="733" t="s">
        <v>5336</v>
      </c>
      <c r="BL31" s="733"/>
      <c r="BM31" s="733"/>
      <c r="BN31" s="733"/>
      <c r="BO31" s="733"/>
      <c r="BP31" s="733"/>
      <c r="BQ31" s="733"/>
      <c r="BR31" s="733"/>
      <c r="BS31" s="733"/>
      <c r="BT31" s="733" t="s">
        <v>5430</v>
      </c>
      <c r="BU31" s="733"/>
      <c r="BV31" s="479"/>
      <c r="BW31" s="479"/>
      <c r="BX31" s="798"/>
      <c r="BY31" s="733"/>
      <c r="BZ31" s="479"/>
      <c r="CA31" s="479"/>
      <c r="CB31" s="798"/>
      <c r="CC31" s="733"/>
    </row>
    <row r="32" spans="1:81" s="311" customFormat="1" ht="14.25" customHeight="1">
      <c r="A32" s="324" t="s">
        <v>1697</v>
      </c>
      <c r="B32" s="316"/>
      <c r="C32" s="316"/>
      <c r="D32" s="316"/>
      <c r="E32" s="316"/>
      <c r="F32" s="316" t="s">
        <v>2753</v>
      </c>
      <c r="G32" s="317"/>
      <c r="H32" s="317"/>
      <c r="I32" s="325"/>
      <c r="J32" s="722">
        <v>31</v>
      </c>
      <c r="K32" s="725"/>
      <c r="M32" s="720" t="s">
        <v>2126</v>
      </c>
      <c r="N32" s="720" t="s">
        <v>2126</v>
      </c>
      <c r="O32" s="726" t="s">
        <v>3416</v>
      </c>
      <c r="P32" s="789"/>
      <c r="Q32" s="720" t="s">
        <v>70</v>
      </c>
      <c r="R32" s="720" t="s">
        <v>10639</v>
      </c>
      <c r="S32" s="720">
        <v>2014</v>
      </c>
      <c r="T32" s="720" t="s">
        <v>12165</v>
      </c>
      <c r="U32" s="720" t="s">
        <v>10660</v>
      </c>
      <c r="V32" s="720"/>
      <c r="W32" s="952" t="str">
        <f t="shared" si="2"/>
        <v>ﾌﾞﾙﾄﾞｰｻﾞ_普通_2014_無</v>
      </c>
      <c r="X32" s="952" t="str">
        <f t="shared" si="0"/>
        <v>ﾌﾞﾙﾄﾞｰｻﾞ_普通_2014_無_18t級(18～20t)</v>
      </c>
      <c r="Y32" s="726" t="s">
        <v>488</v>
      </c>
      <c r="Z32" s="726" t="s">
        <v>10314</v>
      </c>
      <c r="AA32" s="726" t="s">
        <v>10308</v>
      </c>
      <c r="AB32" s="726" t="s">
        <v>5111</v>
      </c>
      <c r="AC32" s="789"/>
      <c r="AD32" s="755" t="s">
        <v>4939</v>
      </c>
      <c r="AE32" s="755" t="s">
        <v>4939</v>
      </c>
      <c r="AF32" s="756" t="s">
        <v>9324</v>
      </c>
      <c r="AG32" s="314" t="s">
        <v>4020</v>
      </c>
      <c r="AH32" s="314"/>
      <c r="AJ32" s="246"/>
      <c r="AK32" s="246"/>
      <c r="AL32" s="246"/>
      <c r="AM32" s="246"/>
      <c r="AN32" s="313" t="s">
        <v>64</v>
      </c>
      <c r="AO32" s="314"/>
      <c r="AP32" s="314" t="s">
        <v>134</v>
      </c>
      <c r="AQ32" s="315"/>
      <c r="AS32" s="707" t="s">
        <v>489</v>
      </c>
      <c r="AT32" s="707" t="s">
        <v>9037</v>
      </c>
      <c r="AU32" s="747" t="s">
        <v>324</v>
      </c>
      <c r="AV32" s="707" t="s">
        <v>17</v>
      </c>
      <c r="AW32" s="708" t="str">
        <f t="shared" si="1"/>
        <v>小型ﾊﾞｯｸﾎｳ(ｸﾛｰﾗ型)_標準型・ｸﾚｰﾝ機能付_ｺﾏﾂ（小松製作所）</v>
      </c>
      <c r="AX32" s="710" t="s">
        <v>8947</v>
      </c>
      <c r="BB32" s="416">
        <v>32</v>
      </c>
      <c r="BD32" s="305"/>
      <c r="BE32" s="305" t="s">
        <v>292</v>
      </c>
      <c r="BF32" s="798"/>
      <c r="BG32" s="731" t="s">
        <v>5212</v>
      </c>
      <c r="BH32" s="732" t="s">
        <v>5251</v>
      </c>
      <c r="BI32" s="732"/>
      <c r="BJ32" s="733" t="s">
        <v>5298</v>
      </c>
      <c r="BK32" s="733" t="s">
        <v>5337</v>
      </c>
      <c r="BL32" s="733"/>
      <c r="BM32" s="733"/>
      <c r="BN32" s="733"/>
      <c r="BO32" s="733"/>
      <c r="BP32" s="733"/>
      <c r="BQ32" s="733"/>
      <c r="BR32" s="733"/>
      <c r="BS32" s="733"/>
      <c r="BT32" s="733" t="s">
        <v>5431</v>
      </c>
      <c r="BU32" s="733"/>
      <c r="BV32" s="479"/>
      <c r="BW32" s="479"/>
      <c r="BX32" s="798"/>
      <c r="BY32" s="733"/>
      <c r="BZ32" s="479"/>
      <c r="CA32" s="479"/>
      <c r="CB32" s="798"/>
      <c r="CC32" s="733"/>
    </row>
    <row r="33" spans="1:81" s="311" customFormat="1" ht="14.25" customHeight="1">
      <c r="A33" s="327" t="s">
        <v>2223</v>
      </c>
      <c r="B33" s="251"/>
      <c r="C33" s="251"/>
      <c r="D33" s="251"/>
      <c r="E33" s="251"/>
      <c r="F33" s="251" t="s">
        <v>2768</v>
      </c>
      <c r="G33" s="318"/>
      <c r="H33" s="318"/>
      <c r="I33" s="328"/>
      <c r="J33" s="722">
        <v>32</v>
      </c>
      <c r="K33" s="725"/>
      <c r="M33" s="720" t="s">
        <v>2554</v>
      </c>
      <c r="N33" s="720" t="s">
        <v>5140</v>
      </c>
      <c r="O33" s="726" t="s">
        <v>3458</v>
      </c>
      <c r="P33" s="789"/>
      <c r="Q33" s="720" t="s">
        <v>70</v>
      </c>
      <c r="R33" s="720" t="s">
        <v>10639</v>
      </c>
      <c r="S33" s="720">
        <v>2014</v>
      </c>
      <c r="T33" s="720" t="s">
        <v>12165</v>
      </c>
      <c r="U33" s="720" t="s">
        <v>10661</v>
      </c>
      <c r="V33" s="720"/>
      <c r="W33" s="952" t="str">
        <f t="shared" si="2"/>
        <v>ﾌﾞﾙﾄﾞｰｻﾞ_普通_2014_無</v>
      </c>
      <c r="X33" s="952" t="str">
        <f t="shared" si="0"/>
        <v>ﾌﾞﾙﾄﾞｰｻﾞ_普通_2014_無_21t級(24～26t)</v>
      </c>
      <c r="Y33" s="726" t="s">
        <v>488</v>
      </c>
      <c r="Z33" s="726" t="s">
        <v>10314</v>
      </c>
      <c r="AA33" s="726" t="s">
        <v>10309</v>
      </c>
      <c r="AB33" s="726" t="s">
        <v>5111</v>
      </c>
      <c r="AC33" s="789"/>
      <c r="AD33" s="755"/>
      <c r="AE33" s="755" t="s">
        <v>9127</v>
      </c>
      <c r="AF33" s="756" t="s">
        <v>9125</v>
      </c>
      <c r="AG33" s="314" t="s">
        <v>152</v>
      </c>
      <c r="AH33" s="314"/>
      <c r="AJ33" s="246"/>
      <c r="AK33" s="246"/>
      <c r="AL33" s="246"/>
      <c r="AM33" s="246"/>
      <c r="AN33" s="313" t="s">
        <v>65</v>
      </c>
      <c r="AO33" s="314"/>
      <c r="AP33" s="314" t="s">
        <v>135</v>
      </c>
      <c r="AQ33" s="315"/>
      <c r="AS33" s="707" t="s">
        <v>489</v>
      </c>
      <c r="AT33" s="707" t="s">
        <v>9037</v>
      </c>
      <c r="AU33" s="747" t="s">
        <v>324</v>
      </c>
      <c r="AV33" s="707" t="s">
        <v>9002</v>
      </c>
      <c r="AW33" s="708" t="str">
        <f t="shared" si="1"/>
        <v>小型ﾊﾞｯｸﾎｳ(ｸﾛｰﾗ型)_標準型・ｸﾚｰﾝ機能付_ﾔﾝﾏｰ建機</v>
      </c>
      <c r="AX33" s="710" t="s">
        <v>8948</v>
      </c>
      <c r="BB33" s="467">
        <v>33</v>
      </c>
      <c r="BD33" s="305"/>
      <c r="BE33" s="305"/>
      <c r="BF33" s="798"/>
      <c r="BG33" s="731" t="s">
        <v>5213</v>
      </c>
      <c r="BH33" s="732" t="s">
        <v>5252</v>
      </c>
      <c r="BI33" s="732"/>
      <c r="BJ33" s="733" t="s">
        <v>5299</v>
      </c>
      <c r="BK33" s="733" t="s">
        <v>5338</v>
      </c>
      <c r="BL33" s="733"/>
      <c r="BM33" s="733"/>
      <c r="BN33" s="733"/>
      <c r="BO33" s="733"/>
      <c r="BP33" s="733"/>
      <c r="BQ33" s="733"/>
      <c r="BR33" s="733"/>
      <c r="BS33" s="733"/>
      <c r="BT33" s="733" t="s">
        <v>5432</v>
      </c>
      <c r="BU33" s="733"/>
      <c r="BV33" s="479"/>
      <c r="BW33" s="479"/>
      <c r="BX33" s="798"/>
      <c r="BY33" s="733"/>
      <c r="BZ33" s="479"/>
      <c r="CA33" s="479"/>
      <c r="CB33" s="798"/>
      <c r="CC33" s="733"/>
    </row>
    <row r="34" spans="1:81" s="311" customFormat="1" ht="14.25" customHeight="1">
      <c r="A34" s="322" t="s">
        <v>1037</v>
      </c>
      <c r="B34" s="311" t="s">
        <v>1037</v>
      </c>
      <c r="C34" s="311" t="s">
        <v>1038</v>
      </c>
      <c r="D34" s="311" t="s">
        <v>1040</v>
      </c>
      <c r="E34" s="311" t="s">
        <v>456</v>
      </c>
      <c r="F34" s="311" t="s">
        <v>3144</v>
      </c>
      <c r="G34" s="250" t="s">
        <v>512</v>
      </c>
      <c r="H34" s="250" t="s">
        <v>16</v>
      </c>
      <c r="I34" s="326" t="s">
        <v>1144</v>
      </c>
      <c r="J34" s="722">
        <v>33</v>
      </c>
      <c r="K34" s="725"/>
      <c r="M34" s="720" t="s">
        <v>1056</v>
      </c>
      <c r="N34" s="720" t="s">
        <v>5145</v>
      </c>
      <c r="O34" s="726" t="s">
        <v>514</v>
      </c>
      <c r="P34" s="789"/>
      <c r="Q34" s="720" t="s">
        <v>70</v>
      </c>
      <c r="R34" s="720" t="s">
        <v>10634</v>
      </c>
      <c r="S34" s="720" t="s">
        <v>12332</v>
      </c>
      <c r="T34" s="720" t="s">
        <v>12165</v>
      </c>
      <c r="U34" s="720" t="s">
        <v>10664</v>
      </c>
      <c r="V34" s="720"/>
      <c r="W34" s="952" t="str">
        <f t="shared" si="2"/>
        <v>ﾌﾞﾙﾄﾞｰｻﾞ_湿地_第1次_無</v>
      </c>
      <c r="X34" s="952" t="str">
        <f t="shared" si="0"/>
        <v>ﾌﾞﾙﾄﾞｰｻﾞ_湿地_第1次_無_4t級(4～5t)</v>
      </c>
      <c r="Y34" s="726" t="s">
        <v>488</v>
      </c>
      <c r="Z34" s="726" t="s">
        <v>10315</v>
      </c>
      <c r="AA34" s="726" t="s">
        <v>10316</v>
      </c>
      <c r="AB34" s="726" t="s">
        <v>5111</v>
      </c>
      <c r="AC34" s="789"/>
      <c r="AD34" s="755" t="s">
        <v>4940</v>
      </c>
      <c r="AE34" s="755" t="s">
        <v>4031</v>
      </c>
      <c r="AF34" s="756"/>
      <c r="AG34" s="314" t="s">
        <v>4021</v>
      </c>
      <c r="AH34" s="314"/>
      <c r="AJ34" s="246"/>
      <c r="AK34" s="246"/>
      <c r="AL34" s="246"/>
      <c r="AM34" s="246"/>
      <c r="AN34" s="313" t="s">
        <v>66</v>
      </c>
      <c r="AO34" s="314"/>
      <c r="AP34" s="314" t="s">
        <v>136</v>
      </c>
      <c r="AQ34" s="315"/>
      <c r="AS34" s="707" t="s">
        <v>489</v>
      </c>
      <c r="AT34" s="707" t="s">
        <v>9037</v>
      </c>
      <c r="AU34" s="747" t="s">
        <v>324</v>
      </c>
      <c r="AV34" s="707" t="s">
        <v>4898</v>
      </c>
      <c r="AW34" s="708" t="str">
        <f t="shared" si="1"/>
        <v>小型ﾊﾞｯｸﾎｳ(ｸﾛｰﾗ型)_標準型・ｸﾚｰﾝ機能付_三菱重工業</v>
      </c>
      <c r="AX34" s="710" t="s">
        <v>8949</v>
      </c>
      <c r="BB34" s="416">
        <v>34</v>
      </c>
      <c r="BD34" s="305"/>
      <c r="BE34" s="305"/>
      <c r="BF34" s="798"/>
      <c r="BG34" s="731" t="s">
        <v>5214</v>
      </c>
      <c r="BH34" s="732" t="s">
        <v>5253</v>
      </c>
      <c r="BI34" s="732"/>
      <c r="BJ34" s="733" t="s">
        <v>5300</v>
      </c>
      <c r="BK34" s="733" t="s">
        <v>5339</v>
      </c>
      <c r="BL34" s="733"/>
      <c r="BM34" s="733"/>
      <c r="BN34" s="733"/>
      <c r="BO34" s="733"/>
      <c r="BP34" s="733"/>
      <c r="BQ34" s="733"/>
      <c r="BR34" s="733"/>
      <c r="BS34" s="733"/>
      <c r="BT34" s="733" t="s">
        <v>292</v>
      </c>
      <c r="BU34" s="733"/>
      <c r="BV34" s="479"/>
      <c r="BW34" s="479"/>
      <c r="BX34" s="798"/>
      <c r="BY34" s="733"/>
      <c r="BZ34" s="479"/>
      <c r="CA34" s="479"/>
      <c r="CB34" s="798"/>
      <c r="CC34" s="733"/>
    </row>
    <row r="35" spans="1:81" s="311" customFormat="1" ht="14.25" customHeight="1">
      <c r="A35" s="324" t="s">
        <v>1697</v>
      </c>
      <c r="B35" s="316"/>
      <c r="C35" s="316"/>
      <c r="D35" s="316"/>
      <c r="E35" s="316"/>
      <c r="F35" s="316" t="s">
        <v>2753</v>
      </c>
      <c r="G35" s="317"/>
      <c r="H35" s="317"/>
      <c r="I35" s="325"/>
      <c r="J35" s="722">
        <v>34</v>
      </c>
      <c r="K35" s="725"/>
      <c r="M35" s="720" t="s">
        <v>5134</v>
      </c>
      <c r="N35" s="720" t="s">
        <v>5134</v>
      </c>
      <c r="O35" s="726" t="s">
        <v>5125</v>
      </c>
      <c r="P35" s="789"/>
      <c r="Q35" s="720" t="s">
        <v>70</v>
      </c>
      <c r="R35" s="720" t="s">
        <v>10634</v>
      </c>
      <c r="S35" s="720" t="s">
        <v>12332</v>
      </c>
      <c r="T35" s="720" t="s">
        <v>12165</v>
      </c>
      <c r="U35" s="720" t="s">
        <v>10665</v>
      </c>
      <c r="V35" s="720"/>
      <c r="W35" s="952" t="str">
        <f t="shared" si="2"/>
        <v>ﾌﾞﾙﾄﾞｰｻﾞ_湿地_第1次_無</v>
      </c>
      <c r="X35" s="952" t="str">
        <f t="shared" si="0"/>
        <v>ﾌﾞﾙﾄﾞｰｻﾞ_湿地_第1次_無_7t級(7～9t)</v>
      </c>
      <c r="Y35" s="726" t="s">
        <v>488</v>
      </c>
      <c r="Z35" s="726" t="s">
        <v>10315</v>
      </c>
      <c r="AA35" s="726" t="s">
        <v>10317</v>
      </c>
      <c r="AB35" s="726" t="s">
        <v>5111</v>
      </c>
      <c r="AC35" s="789"/>
      <c r="AD35" s="755" t="s">
        <v>9123</v>
      </c>
      <c r="AE35" s="755" t="s">
        <v>9123</v>
      </c>
      <c r="AF35" s="756" t="s">
        <v>9122</v>
      </c>
      <c r="AG35" s="314" t="s">
        <v>19</v>
      </c>
      <c r="AH35" s="314"/>
      <c r="AJ35" s="246"/>
      <c r="AK35" s="246"/>
      <c r="AL35" s="246"/>
      <c r="AM35" s="246"/>
      <c r="AN35" s="313" t="s">
        <v>67</v>
      </c>
      <c r="AO35" s="314"/>
      <c r="AP35" s="314" t="s">
        <v>137</v>
      </c>
      <c r="AQ35" s="315"/>
      <c r="AS35" s="707" t="s">
        <v>489</v>
      </c>
      <c r="AT35" s="707" t="s">
        <v>9037</v>
      </c>
      <c r="AU35" s="747" t="s">
        <v>324</v>
      </c>
      <c r="AV35" s="707" t="s">
        <v>4910</v>
      </c>
      <c r="AW35" s="708" t="str">
        <f t="shared" si="1"/>
        <v>小型ﾊﾞｯｸﾎｳ(ｸﾛｰﾗ型)_標準型・ｸﾚｰﾝ機能付_住友建機</v>
      </c>
      <c r="AX35" s="710" t="s">
        <v>8950</v>
      </c>
      <c r="BB35" s="467">
        <v>35</v>
      </c>
      <c r="BD35" s="305"/>
      <c r="BE35" s="305"/>
      <c r="BF35" s="798"/>
      <c r="BG35" s="731" t="s">
        <v>5215</v>
      </c>
      <c r="BH35" s="732" t="s">
        <v>5254</v>
      </c>
      <c r="BI35" s="732"/>
      <c r="BJ35" s="733" t="s">
        <v>5301</v>
      </c>
      <c r="BK35" s="733" t="s">
        <v>5340</v>
      </c>
      <c r="BL35" s="733"/>
      <c r="BM35" s="733"/>
      <c r="BN35" s="733"/>
      <c r="BO35" s="733"/>
      <c r="BP35" s="733"/>
      <c r="BQ35" s="733"/>
      <c r="BR35" s="733"/>
      <c r="BS35" s="733"/>
      <c r="BT35" s="733"/>
      <c r="BU35" s="733"/>
      <c r="BV35" s="479"/>
      <c r="BW35" s="479"/>
      <c r="BX35" s="798"/>
      <c r="BY35" s="733"/>
      <c r="BZ35" s="479"/>
      <c r="CA35" s="479"/>
      <c r="CB35" s="798"/>
      <c r="CC35" s="733"/>
    </row>
    <row r="36" spans="1:81" s="311" customFormat="1" ht="14.25" customHeight="1">
      <c r="A36" s="327" t="s">
        <v>2225</v>
      </c>
      <c r="B36" s="251"/>
      <c r="C36" s="251"/>
      <c r="D36" s="251"/>
      <c r="E36" s="251"/>
      <c r="F36" s="251" t="s">
        <v>2769</v>
      </c>
      <c r="G36" s="318"/>
      <c r="H36" s="318"/>
      <c r="I36" s="328"/>
      <c r="J36" s="722">
        <v>35</v>
      </c>
      <c r="K36" s="725"/>
      <c r="M36" s="720" t="s">
        <v>3099</v>
      </c>
      <c r="N36" s="720" t="s">
        <v>2101</v>
      </c>
      <c r="O36" s="726" t="s">
        <v>3415</v>
      </c>
      <c r="P36" s="789"/>
      <c r="Q36" s="720" t="s">
        <v>70</v>
      </c>
      <c r="R36" s="720" t="s">
        <v>10634</v>
      </c>
      <c r="S36" s="720" t="s">
        <v>12332</v>
      </c>
      <c r="T36" s="720" t="s">
        <v>12165</v>
      </c>
      <c r="U36" s="720" t="s">
        <v>10666</v>
      </c>
      <c r="V36" s="720"/>
      <c r="W36" s="952" t="str">
        <f t="shared" si="2"/>
        <v>ﾌﾞﾙﾄﾞｰｻﾞ_湿地_第1次_無</v>
      </c>
      <c r="X36" s="952" t="str">
        <f t="shared" si="0"/>
        <v>ﾌﾞﾙﾄﾞｰｻﾞ_湿地_第1次_無_10t級(10t)</v>
      </c>
      <c r="Y36" s="726" t="s">
        <v>488</v>
      </c>
      <c r="Z36" s="726" t="s">
        <v>10315</v>
      </c>
      <c r="AA36" s="726" t="s">
        <v>10318</v>
      </c>
      <c r="AB36" s="726" t="s">
        <v>5111</v>
      </c>
      <c r="AC36" s="789"/>
      <c r="AD36" s="755" t="s">
        <v>4959</v>
      </c>
      <c r="AE36" s="755" t="s">
        <v>4959</v>
      </c>
      <c r="AF36" s="756" t="s">
        <v>9121</v>
      </c>
      <c r="AG36" s="314" t="s">
        <v>3230</v>
      </c>
      <c r="AH36" s="314" t="s">
        <v>3231</v>
      </c>
      <c r="AJ36" s="246"/>
      <c r="AK36" s="246"/>
      <c r="AL36" s="246"/>
      <c r="AM36" s="246"/>
      <c r="AN36" s="313" t="s">
        <v>68</v>
      </c>
      <c r="AO36" s="314"/>
      <c r="AP36" s="314" t="s">
        <v>138</v>
      </c>
      <c r="AQ36" s="315"/>
      <c r="AS36" s="707" t="s">
        <v>489</v>
      </c>
      <c r="AT36" s="707" t="s">
        <v>9037</v>
      </c>
      <c r="AU36" s="747" t="s">
        <v>324</v>
      </c>
      <c r="AV36" s="707" t="s">
        <v>4911</v>
      </c>
      <c r="AW36" s="708" t="str">
        <f t="shared" si="1"/>
        <v>小型ﾊﾞｯｸﾎｳ(ｸﾛｰﾗ型)_標準型・ｸﾚｰﾝ機能付_日立建機</v>
      </c>
      <c r="AX36" s="710" t="s">
        <v>8951</v>
      </c>
      <c r="BB36" s="416">
        <v>36</v>
      </c>
      <c r="BD36" s="305"/>
      <c r="BE36" s="305"/>
      <c r="BF36" s="798"/>
      <c r="BG36" s="731" t="s">
        <v>5216</v>
      </c>
      <c r="BH36" s="732" t="s">
        <v>5255</v>
      </c>
      <c r="BI36" s="732"/>
      <c r="BJ36" s="733" t="s">
        <v>5302</v>
      </c>
      <c r="BK36" s="733" t="s">
        <v>5341</v>
      </c>
      <c r="BL36" s="733"/>
      <c r="BM36" s="733"/>
      <c r="BN36" s="733"/>
      <c r="BO36" s="733"/>
      <c r="BP36" s="733"/>
      <c r="BQ36" s="733"/>
      <c r="BR36" s="733"/>
      <c r="BS36" s="733"/>
      <c r="BT36" s="733"/>
      <c r="BU36" s="733"/>
      <c r="BV36" s="479"/>
      <c r="BW36" s="479"/>
      <c r="BX36" s="798"/>
      <c r="BY36" s="733"/>
      <c r="BZ36" s="479"/>
      <c r="CA36" s="479"/>
      <c r="CB36" s="798"/>
      <c r="CC36" s="733"/>
    </row>
    <row r="37" spans="1:81" s="311" customFormat="1" ht="14.25" customHeight="1">
      <c r="A37" s="322" t="s">
        <v>2666</v>
      </c>
      <c r="B37" s="311" t="s">
        <v>2666</v>
      </c>
      <c r="C37" s="311" t="s">
        <v>2669</v>
      </c>
      <c r="D37" s="311" t="s">
        <v>2671</v>
      </c>
      <c r="E37" s="311" t="s">
        <v>456</v>
      </c>
      <c r="F37" s="311" t="s">
        <v>3148</v>
      </c>
      <c r="G37" s="250" t="s">
        <v>2667</v>
      </c>
      <c r="H37" s="250" t="s">
        <v>9370</v>
      </c>
      <c r="I37" s="326" t="s">
        <v>2668</v>
      </c>
      <c r="J37" s="722">
        <v>36</v>
      </c>
      <c r="K37" s="725"/>
      <c r="M37" s="720" t="s">
        <v>2134</v>
      </c>
      <c r="N37" s="720" t="s">
        <v>2134</v>
      </c>
      <c r="O37" s="726" t="s">
        <v>3417</v>
      </c>
      <c r="P37" s="789"/>
      <c r="Q37" s="720" t="s">
        <v>70</v>
      </c>
      <c r="R37" s="720" t="s">
        <v>10634</v>
      </c>
      <c r="S37" s="720" t="s">
        <v>12332</v>
      </c>
      <c r="T37" s="720" t="s">
        <v>12165</v>
      </c>
      <c r="U37" s="720" t="s">
        <v>10667</v>
      </c>
      <c r="V37" s="720"/>
      <c r="W37" s="952" t="str">
        <f t="shared" si="2"/>
        <v>ﾌﾞﾙﾄﾞｰｻﾞ_湿地_第1次_無</v>
      </c>
      <c r="X37" s="952" t="str">
        <f t="shared" si="0"/>
        <v>ﾌﾞﾙﾄﾞｰｻﾞ_湿地_第1次_無_13t級(11～13t)</v>
      </c>
      <c r="Y37" s="726" t="s">
        <v>488</v>
      </c>
      <c r="Z37" s="726" t="s">
        <v>10315</v>
      </c>
      <c r="AA37" s="726" t="s">
        <v>10319</v>
      </c>
      <c r="AB37" s="726" t="s">
        <v>5111</v>
      </c>
      <c r="AC37" s="789"/>
      <c r="AD37" s="755" t="s">
        <v>4942</v>
      </c>
      <c r="AE37" s="755" t="s">
        <v>4032</v>
      </c>
      <c r="AF37" s="756" t="s">
        <v>9171</v>
      </c>
      <c r="AG37" s="314" t="s">
        <v>3250</v>
      </c>
      <c r="AH37" s="314"/>
      <c r="AJ37" s="246"/>
      <c r="AK37" s="246"/>
      <c r="AL37" s="246"/>
      <c r="AM37" s="246"/>
      <c r="AN37" s="314" t="s">
        <v>274</v>
      </c>
      <c r="AO37" s="314"/>
      <c r="AP37" s="314" t="s">
        <v>139</v>
      </c>
      <c r="AQ37" s="315"/>
      <c r="AS37" s="707" t="s">
        <v>489</v>
      </c>
      <c r="AT37" s="707" t="s">
        <v>9037</v>
      </c>
      <c r="AU37" s="707" t="s">
        <v>325</v>
      </c>
      <c r="AV37" s="707" t="s">
        <v>4958</v>
      </c>
      <c r="AW37" s="708" t="str">
        <f t="shared" si="1"/>
        <v>小型ﾊﾞｯｸﾎｳ(ｸﾛｰﾗ型)_後方超小旋回型_ｷｬﾀﾋﾟﾗｰ</v>
      </c>
      <c r="AX37" s="710" t="s">
        <v>5601</v>
      </c>
      <c r="BB37" s="467">
        <v>37</v>
      </c>
      <c r="BD37" s="305"/>
      <c r="BE37" s="305"/>
      <c r="BF37" s="798"/>
      <c r="BG37" s="731" t="s">
        <v>5217</v>
      </c>
      <c r="BH37" s="732" t="s">
        <v>5256</v>
      </c>
      <c r="BI37" s="732"/>
      <c r="BJ37" s="733" t="s">
        <v>5303</v>
      </c>
      <c r="BK37" s="733" t="s">
        <v>5342</v>
      </c>
      <c r="BL37" s="733"/>
      <c r="BM37" s="733"/>
      <c r="BN37" s="733"/>
      <c r="BO37" s="733"/>
      <c r="BP37" s="733"/>
      <c r="BQ37" s="733"/>
      <c r="BR37" s="733"/>
      <c r="BS37" s="733"/>
      <c r="BT37" s="733"/>
      <c r="BU37" s="733"/>
      <c r="BV37" s="479"/>
      <c r="BW37" s="479"/>
      <c r="BX37" s="798"/>
      <c r="BY37" s="733"/>
      <c r="BZ37" s="479"/>
      <c r="CA37" s="479"/>
      <c r="CB37" s="798"/>
      <c r="CC37" s="733"/>
    </row>
    <row r="38" spans="1:81" s="311" customFormat="1" ht="14.25" customHeight="1">
      <c r="A38" s="322" t="s">
        <v>2066</v>
      </c>
      <c r="B38" s="311" t="s">
        <v>2066</v>
      </c>
      <c r="C38" s="311" t="s">
        <v>2067</v>
      </c>
      <c r="D38" s="311" t="s">
        <v>2069</v>
      </c>
      <c r="E38" s="311" t="s">
        <v>456</v>
      </c>
      <c r="F38" s="311" t="s">
        <v>3149</v>
      </c>
      <c r="G38" s="250" t="s">
        <v>2071</v>
      </c>
      <c r="H38" s="250" t="s">
        <v>16</v>
      </c>
      <c r="I38" s="326" t="s">
        <v>2072</v>
      </c>
      <c r="J38" s="722">
        <v>37</v>
      </c>
      <c r="K38" s="725"/>
      <c r="M38" s="720" t="s">
        <v>5172</v>
      </c>
      <c r="N38" s="720" t="s">
        <v>5172</v>
      </c>
      <c r="O38" s="726" t="s">
        <v>3418</v>
      </c>
      <c r="P38" s="789"/>
      <c r="Q38" s="720" t="s">
        <v>70</v>
      </c>
      <c r="R38" s="720" t="s">
        <v>10634</v>
      </c>
      <c r="S38" s="720" t="s">
        <v>12332</v>
      </c>
      <c r="T38" s="720" t="s">
        <v>12165</v>
      </c>
      <c r="U38" s="720" t="s">
        <v>10668</v>
      </c>
      <c r="V38" s="720"/>
      <c r="W38" s="952" t="str">
        <f t="shared" si="2"/>
        <v>ﾌﾞﾙﾄﾞｰｻﾞ_湿地_第1次_無</v>
      </c>
      <c r="X38" s="952" t="str">
        <f t="shared" si="0"/>
        <v>ﾌﾞﾙﾄﾞｰｻﾞ_湿地_第1次_無_16t級(15～17t)</v>
      </c>
      <c r="Y38" s="726" t="s">
        <v>488</v>
      </c>
      <c r="Z38" s="726" t="s">
        <v>10315</v>
      </c>
      <c r="AA38" s="726" t="s">
        <v>10320</v>
      </c>
      <c r="AB38" s="726" t="s">
        <v>5111</v>
      </c>
      <c r="AC38" s="789"/>
      <c r="AD38" s="755" t="s">
        <v>9061</v>
      </c>
      <c r="AE38" s="755" t="s">
        <v>9177</v>
      </c>
      <c r="AF38" s="756" t="s">
        <v>9172</v>
      </c>
      <c r="AG38" s="314" t="s">
        <v>26</v>
      </c>
      <c r="AH38" s="314"/>
      <c r="AJ38" s="246"/>
      <c r="AK38" s="246"/>
      <c r="AL38" s="246"/>
      <c r="AM38" s="246"/>
      <c r="AN38" s="314" t="s">
        <v>494</v>
      </c>
      <c r="AO38" s="314"/>
      <c r="AP38" s="314" t="s">
        <v>140</v>
      </c>
      <c r="AQ38" s="315"/>
      <c r="AS38" s="707" t="s">
        <v>489</v>
      </c>
      <c r="AT38" s="707" t="s">
        <v>9037</v>
      </c>
      <c r="AU38" s="707" t="s">
        <v>325</v>
      </c>
      <c r="AV38" s="707" t="s">
        <v>4900</v>
      </c>
      <c r="AW38" s="708" t="str">
        <f t="shared" si="1"/>
        <v>小型ﾊﾞｯｸﾎｳ(ｸﾛｰﾗ型)_後方超小旋回型_IHI建機</v>
      </c>
      <c r="AX38" s="710" t="s">
        <v>8952</v>
      </c>
      <c r="BB38" s="416">
        <v>38</v>
      </c>
      <c r="BD38" s="305"/>
      <c r="BE38" s="305"/>
      <c r="BF38" s="798"/>
      <c r="BG38" s="731" t="s">
        <v>5218</v>
      </c>
      <c r="BH38" s="732" t="s">
        <v>5257</v>
      </c>
      <c r="BI38" s="732"/>
      <c r="BJ38" s="733" t="s">
        <v>5304</v>
      </c>
      <c r="BK38" s="733" t="s">
        <v>5343</v>
      </c>
      <c r="BL38" s="733"/>
      <c r="BM38" s="733"/>
      <c r="BN38" s="733"/>
      <c r="BO38" s="733"/>
      <c r="BP38" s="733"/>
      <c r="BQ38" s="733"/>
      <c r="BR38" s="733"/>
      <c r="BS38" s="733"/>
      <c r="BT38" s="733"/>
      <c r="BU38" s="733"/>
      <c r="BV38" s="479"/>
      <c r="BW38" s="479"/>
      <c r="BX38" s="798"/>
      <c r="BY38" s="733"/>
      <c r="BZ38" s="479"/>
      <c r="CA38" s="479"/>
      <c r="CB38" s="798"/>
      <c r="CC38" s="733"/>
    </row>
    <row r="39" spans="1:81" s="311" customFormat="1" ht="14.25" customHeight="1">
      <c r="A39" s="324" t="s">
        <v>1697</v>
      </c>
      <c r="B39" s="316"/>
      <c r="C39" s="316"/>
      <c r="D39" s="316"/>
      <c r="E39" s="316"/>
      <c r="F39" s="316" t="s">
        <v>2753</v>
      </c>
      <c r="G39" s="317"/>
      <c r="H39" s="317"/>
      <c r="I39" s="325"/>
      <c r="J39" s="722">
        <v>38</v>
      </c>
      <c r="K39" s="725"/>
      <c r="M39" s="720" t="s">
        <v>2586</v>
      </c>
      <c r="N39" s="720" t="s">
        <v>3201</v>
      </c>
      <c r="O39" s="726" t="s">
        <v>3459</v>
      </c>
      <c r="P39" s="789"/>
      <c r="Q39" s="720" t="s">
        <v>70</v>
      </c>
      <c r="R39" s="720" t="s">
        <v>10634</v>
      </c>
      <c r="S39" s="720" t="s">
        <v>12332</v>
      </c>
      <c r="T39" s="720" t="s">
        <v>12165</v>
      </c>
      <c r="U39" s="720" t="s">
        <v>10669</v>
      </c>
      <c r="V39" s="720"/>
      <c r="W39" s="952" t="str">
        <f t="shared" si="2"/>
        <v>ﾌﾞﾙﾄﾞｰｻﾞ_湿地_第1次_無</v>
      </c>
      <c r="X39" s="952" t="str">
        <f t="shared" si="0"/>
        <v>ﾌﾞﾙﾄﾞｰｻﾞ_湿地_第1次_無_20t級(19～21t)</v>
      </c>
      <c r="Y39" s="726" t="s">
        <v>488</v>
      </c>
      <c r="Z39" s="726" t="s">
        <v>10315</v>
      </c>
      <c r="AA39" s="726" t="s">
        <v>10321</v>
      </c>
      <c r="AB39" s="726" t="s">
        <v>5111</v>
      </c>
      <c r="AC39" s="789"/>
      <c r="AD39" s="755"/>
      <c r="AE39" s="755" t="s">
        <v>154</v>
      </c>
      <c r="AF39" s="756"/>
      <c r="AG39" s="314" t="s">
        <v>154</v>
      </c>
      <c r="AH39" s="314"/>
      <c r="AJ39" s="246"/>
      <c r="AK39" s="246"/>
      <c r="AL39" s="246"/>
      <c r="AM39" s="246"/>
      <c r="AN39" s="314" t="s">
        <v>5110</v>
      </c>
      <c r="AO39" s="314"/>
      <c r="AP39" s="314" t="s">
        <v>141</v>
      </c>
      <c r="AQ39" s="315"/>
      <c r="AS39" s="707" t="s">
        <v>489</v>
      </c>
      <c r="AT39" s="707" t="s">
        <v>9037</v>
      </c>
      <c r="AU39" s="707" t="s">
        <v>325</v>
      </c>
      <c r="AV39" s="707" t="s">
        <v>19</v>
      </c>
      <c r="AW39" s="708" t="str">
        <f t="shared" si="1"/>
        <v>小型ﾊﾞｯｸﾎｳ(ｸﾛｰﾗ型)_後方超小旋回型_ｸﾎﾞﾀ</v>
      </c>
      <c r="AX39" s="710" t="s">
        <v>8953</v>
      </c>
      <c r="BB39" s="467">
        <v>39</v>
      </c>
      <c r="BD39" s="305"/>
      <c r="BE39" s="305"/>
      <c r="BF39" s="798"/>
      <c r="BG39" s="731" t="s">
        <v>5219</v>
      </c>
      <c r="BH39" s="732" t="s">
        <v>5258</v>
      </c>
      <c r="BI39" s="732"/>
      <c r="BJ39" s="733" t="s">
        <v>5305</v>
      </c>
      <c r="BK39" s="733" t="s">
        <v>5344</v>
      </c>
      <c r="BL39" s="733"/>
      <c r="BM39" s="733"/>
      <c r="BN39" s="733"/>
      <c r="BO39" s="733"/>
      <c r="BP39" s="733"/>
      <c r="BQ39" s="733"/>
      <c r="BR39" s="733"/>
      <c r="BS39" s="733"/>
      <c r="BT39" s="733"/>
      <c r="BU39" s="733"/>
      <c r="BV39" s="479"/>
      <c r="BW39" s="479"/>
      <c r="BX39" s="798"/>
      <c r="BY39" s="733"/>
      <c r="BZ39" s="479"/>
      <c r="CA39" s="479"/>
      <c r="CB39" s="798"/>
      <c r="CC39" s="733"/>
    </row>
    <row r="40" spans="1:81" s="311" customFormat="1" ht="14.25" customHeight="1">
      <c r="A40" s="327" t="s">
        <v>2226</v>
      </c>
      <c r="B40" s="251"/>
      <c r="C40" s="251"/>
      <c r="D40" s="251"/>
      <c r="E40" s="251"/>
      <c r="F40" s="251" t="s">
        <v>2770</v>
      </c>
      <c r="G40" s="318"/>
      <c r="H40" s="318"/>
      <c r="I40" s="328"/>
      <c r="J40" s="722">
        <v>39</v>
      </c>
      <c r="K40" s="725"/>
      <c r="M40" s="720" t="s">
        <v>1166</v>
      </c>
      <c r="N40" s="720" t="s">
        <v>1166</v>
      </c>
      <c r="O40" s="726" t="s">
        <v>3353</v>
      </c>
      <c r="P40" s="789"/>
      <c r="Q40" s="720" t="s">
        <v>70</v>
      </c>
      <c r="R40" s="720" t="s">
        <v>10634</v>
      </c>
      <c r="S40" s="720" t="s">
        <v>12332</v>
      </c>
      <c r="T40" s="720" t="s">
        <v>12165</v>
      </c>
      <c r="U40" s="720" t="s">
        <v>10670</v>
      </c>
      <c r="V40" s="720"/>
      <c r="W40" s="952" t="str">
        <f t="shared" si="2"/>
        <v>ﾌﾞﾙﾄﾞｰｻﾞ_湿地_第1次_無</v>
      </c>
      <c r="X40" s="952" t="str">
        <f t="shared" si="0"/>
        <v>ﾌﾞﾙﾄﾞｰｻﾞ_湿地_第1次_無_28t級(27～28t)</v>
      </c>
      <c r="Y40" s="726" t="s">
        <v>488</v>
      </c>
      <c r="Z40" s="726" t="s">
        <v>10315</v>
      </c>
      <c r="AA40" s="726" t="s">
        <v>10322</v>
      </c>
      <c r="AB40" s="726" t="s">
        <v>5111</v>
      </c>
      <c r="AC40" s="789"/>
      <c r="AD40" s="755" t="s">
        <v>4960</v>
      </c>
      <c r="AE40" s="755" t="s">
        <v>4039</v>
      </c>
      <c r="AF40" s="756"/>
      <c r="AG40" s="314" t="s">
        <v>4023</v>
      </c>
      <c r="AH40" s="314"/>
      <c r="AJ40" s="246"/>
      <c r="AK40" s="246"/>
      <c r="AL40" s="246"/>
      <c r="AM40" s="246"/>
      <c r="AN40" s="314" t="s">
        <v>9296</v>
      </c>
      <c r="AO40" s="314"/>
      <c r="AP40" s="314" t="s">
        <v>142</v>
      </c>
      <c r="AQ40" s="315"/>
      <c r="AS40" s="707" t="s">
        <v>489</v>
      </c>
      <c r="AT40" s="707" t="s">
        <v>9037</v>
      </c>
      <c r="AU40" s="707" t="s">
        <v>325</v>
      </c>
      <c r="AV40" s="707" t="s">
        <v>4897</v>
      </c>
      <c r="AW40" s="708" t="str">
        <f t="shared" si="1"/>
        <v>小型ﾊﾞｯｸﾎｳ(ｸﾛｰﾗ型)_後方超小旋回型_ｺﾍﾞﾙｺ建機</v>
      </c>
      <c r="AX40" s="710" t="s">
        <v>8954</v>
      </c>
      <c r="BB40" s="416">
        <v>40</v>
      </c>
      <c r="BD40" s="305"/>
      <c r="BE40" s="305"/>
      <c r="BF40" s="798"/>
      <c r="BG40" s="731" t="s">
        <v>5220</v>
      </c>
      <c r="BH40" s="732" t="s">
        <v>5259</v>
      </c>
      <c r="BI40" s="732"/>
      <c r="BJ40" s="733" t="s">
        <v>5306</v>
      </c>
      <c r="BK40" s="733" t="s">
        <v>5345</v>
      </c>
      <c r="BL40" s="733"/>
      <c r="BM40" s="733"/>
      <c r="BN40" s="733"/>
      <c r="BO40" s="733"/>
      <c r="BP40" s="733"/>
      <c r="BQ40" s="733"/>
      <c r="BR40" s="733"/>
      <c r="BS40" s="733"/>
      <c r="BT40" s="733"/>
      <c r="BU40" s="733"/>
      <c r="BV40" s="479"/>
      <c r="BW40" s="479"/>
      <c r="BX40" s="798"/>
      <c r="BY40" s="733"/>
      <c r="BZ40" s="479"/>
      <c r="CA40" s="479"/>
      <c r="CB40" s="798"/>
      <c r="CC40" s="733"/>
    </row>
    <row r="41" spans="1:81" s="311" customFormat="1" ht="14.25" customHeight="1">
      <c r="A41" s="322" t="s">
        <v>2203</v>
      </c>
      <c r="B41" s="311" t="s">
        <v>2203</v>
      </c>
      <c r="C41" s="311" t="s">
        <v>2206</v>
      </c>
      <c r="D41" s="311" t="s">
        <v>2208</v>
      </c>
      <c r="E41" s="311" t="s">
        <v>456</v>
      </c>
      <c r="F41" s="311" t="s">
        <v>3157</v>
      </c>
      <c r="G41" s="250" t="s">
        <v>2204</v>
      </c>
      <c r="H41" s="250" t="s">
        <v>16</v>
      </c>
      <c r="I41" s="326" t="s">
        <v>2205</v>
      </c>
      <c r="J41" s="722">
        <v>40</v>
      </c>
      <c r="K41" s="725"/>
      <c r="M41" s="720" t="s">
        <v>2594</v>
      </c>
      <c r="N41" s="720" t="s">
        <v>2594</v>
      </c>
      <c r="O41" s="726" t="s">
        <v>3460</v>
      </c>
      <c r="P41" s="789"/>
      <c r="Q41" s="720" t="s">
        <v>70</v>
      </c>
      <c r="R41" s="720" t="s">
        <v>10634</v>
      </c>
      <c r="S41" s="720" t="s">
        <v>10643</v>
      </c>
      <c r="T41" s="720" t="s">
        <v>12165</v>
      </c>
      <c r="U41" s="720" t="s">
        <v>10664</v>
      </c>
      <c r="V41" s="720"/>
      <c r="W41" s="952" t="str">
        <f t="shared" si="2"/>
        <v>ﾌﾞﾙﾄﾞｰｻﾞ_湿地_第2次_無</v>
      </c>
      <c r="X41" s="952" t="str">
        <f t="shared" si="0"/>
        <v>ﾌﾞﾙﾄﾞｰｻﾞ_湿地_第2次_無_4t級(4～5t)</v>
      </c>
      <c r="Y41" s="726" t="s">
        <v>488</v>
      </c>
      <c r="Z41" s="726" t="s">
        <v>10323</v>
      </c>
      <c r="AA41" s="726" t="s">
        <v>10316</v>
      </c>
      <c r="AB41" s="726" t="s">
        <v>5111</v>
      </c>
      <c r="AC41" s="789"/>
      <c r="AD41" s="755" t="s">
        <v>4943</v>
      </c>
      <c r="AE41" s="755" t="s">
        <v>3620</v>
      </c>
      <c r="AF41" s="756" t="s">
        <v>9173</v>
      </c>
      <c r="AG41" s="314" t="s">
        <v>28</v>
      </c>
      <c r="AH41" s="314" t="s">
        <v>3234</v>
      </c>
      <c r="AJ41" s="246"/>
      <c r="AK41" s="246"/>
      <c r="AL41" s="246"/>
      <c r="AM41" s="246"/>
      <c r="AN41" s="314" t="s">
        <v>12348</v>
      </c>
      <c r="AO41" s="314"/>
      <c r="AP41" s="314" t="s">
        <v>143</v>
      </c>
      <c r="AQ41" s="315"/>
      <c r="AS41" s="707" t="s">
        <v>489</v>
      </c>
      <c r="AT41" s="707" t="s">
        <v>9037</v>
      </c>
      <c r="AU41" s="707" t="s">
        <v>325</v>
      </c>
      <c r="AV41" s="707" t="s">
        <v>17</v>
      </c>
      <c r="AW41" s="708" t="str">
        <f t="shared" si="1"/>
        <v>小型ﾊﾞｯｸﾎｳ(ｸﾛｰﾗ型)_後方超小旋回型_ｺﾏﾂ（小松製作所）</v>
      </c>
      <c r="AX41" s="710" t="s">
        <v>8955</v>
      </c>
      <c r="BB41" s="467">
        <v>41</v>
      </c>
      <c r="BD41" s="305"/>
      <c r="BE41" s="305"/>
      <c r="BF41" s="798"/>
      <c r="BG41" s="731" t="s">
        <v>5221</v>
      </c>
      <c r="BH41" s="732" t="s">
        <v>5260</v>
      </c>
      <c r="BI41" s="732"/>
      <c r="BJ41" s="733" t="s">
        <v>5307</v>
      </c>
      <c r="BK41" s="733" t="s">
        <v>5346</v>
      </c>
      <c r="BL41" s="733"/>
      <c r="BM41" s="733"/>
      <c r="BN41" s="733"/>
      <c r="BO41" s="733"/>
      <c r="BP41" s="733"/>
      <c r="BQ41" s="733"/>
      <c r="BR41" s="733"/>
      <c r="BS41" s="733"/>
      <c r="BT41" s="733"/>
      <c r="BU41" s="733"/>
      <c r="BV41" s="479"/>
      <c r="BW41" s="479"/>
      <c r="BX41" s="798"/>
      <c r="BY41" s="733"/>
      <c r="BZ41" s="479"/>
      <c r="CA41" s="479"/>
      <c r="CB41" s="798"/>
      <c r="CC41" s="733"/>
    </row>
    <row r="42" spans="1:81" s="311" customFormat="1" ht="14.25" customHeight="1">
      <c r="A42" s="322" t="s">
        <v>2656</v>
      </c>
      <c r="B42" s="311" t="s">
        <v>2656</v>
      </c>
      <c r="C42" s="311" t="s">
        <v>2662</v>
      </c>
      <c r="D42" s="311" t="s">
        <v>2664</v>
      </c>
      <c r="E42" s="311" t="s">
        <v>456</v>
      </c>
      <c r="F42" s="311" t="s">
        <v>3160</v>
      </c>
      <c r="G42" s="250" t="s">
        <v>2660</v>
      </c>
      <c r="H42" s="250" t="s">
        <v>16</v>
      </c>
      <c r="I42" s="326" t="s">
        <v>2661</v>
      </c>
      <c r="J42" s="722">
        <v>41</v>
      </c>
      <c r="K42" s="725"/>
      <c r="M42" s="720" t="s">
        <v>1064</v>
      </c>
      <c r="N42" s="720" t="s">
        <v>1064</v>
      </c>
      <c r="O42" s="726" t="s">
        <v>3349</v>
      </c>
      <c r="P42" s="789"/>
      <c r="Q42" s="720" t="s">
        <v>70</v>
      </c>
      <c r="R42" s="720" t="s">
        <v>10634</v>
      </c>
      <c r="S42" s="720" t="s">
        <v>10643</v>
      </c>
      <c r="T42" s="720" t="s">
        <v>12165</v>
      </c>
      <c r="U42" s="720" t="s">
        <v>10665</v>
      </c>
      <c r="V42" s="720"/>
      <c r="W42" s="952" t="str">
        <f t="shared" si="2"/>
        <v>ﾌﾞﾙﾄﾞｰｻﾞ_湿地_第2次_無</v>
      </c>
      <c r="X42" s="952" t="str">
        <f t="shared" si="0"/>
        <v>ﾌﾞﾙﾄﾞｰｻﾞ_湿地_第2次_無_7t級(7～9t)</v>
      </c>
      <c r="Y42" s="726" t="s">
        <v>488</v>
      </c>
      <c r="Z42" s="726" t="s">
        <v>10323</v>
      </c>
      <c r="AA42" s="726" t="s">
        <v>10317</v>
      </c>
      <c r="AB42" s="726" t="s">
        <v>5111</v>
      </c>
      <c r="AC42" s="789"/>
      <c r="AD42" s="755" t="s">
        <v>4944</v>
      </c>
      <c r="AE42" s="755" t="s">
        <v>4033</v>
      </c>
      <c r="AF42" s="756" t="s">
        <v>9174</v>
      </c>
      <c r="AG42" s="314" t="s">
        <v>17</v>
      </c>
      <c r="AH42" s="314"/>
      <c r="AJ42" s="246"/>
      <c r="AK42" s="246"/>
      <c r="AL42" s="246"/>
      <c r="AM42" s="246"/>
      <c r="AN42" s="314" t="s">
        <v>10270</v>
      </c>
      <c r="AO42" s="314"/>
      <c r="AP42" s="314" t="s">
        <v>144</v>
      </c>
      <c r="AQ42" s="315"/>
      <c r="AS42" s="707" t="s">
        <v>489</v>
      </c>
      <c r="AT42" s="707" t="s">
        <v>9037</v>
      </c>
      <c r="AU42" s="707" t="s">
        <v>325</v>
      </c>
      <c r="AV42" s="707" t="s">
        <v>9002</v>
      </c>
      <c r="AW42" s="708" t="str">
        <f t="shared" si="1"/>
        <v>小型ﾊﾞｯｸﾎｳ(ｸﾛｰﾗ型)_後方超小旋回型_ﾔﾝﾏｰ建機</v>
      </c>
      <c r="AX42" s="710" t="s">
        <v>8956</v>
      </c>
      <c r="BB42" s="416">
        <v>42</v>
      </c>
      <c r="BD42" s="305"/>
      <c r="BE42" s="305"/>
      <c r="BF42" s="798"/>
      <c r="BG42" s="731" t="s">
        <v>292</v>
      </c>
      <c r="BH42" s="732" t="s">
        <v>5261</v>
      </c>
      <c r="BI42" s="732"/>
      <c r="BJ42" s="733" t="s">
        <v>292</v>
      </c>
      <c r="BK42" s="733" t="s">
        <v>5347</v>
      </c>
      <c r="BL42" s="733"/>
      <c r="BM42" s="733"/>
      <c r="BN42" s="733"/>
      <c r="BO42" s="733"/>
      <c r="BP42" s="733"/>
      <c r="BQ42" s="733"/>
      <c r="BR42" s="733"/>
      <c r="BS42" s="733"/>
      <c r="BT42" s="733"/>
      <c r="BU42" s="733"/>
      <c r="BV42" s="479"/>
      <c r="BW42" s="479"/>
      <c r="BX42" s="798"/>
      <c r="BY42" s="733"/>
      <c r="BZ42" s="479"/>
      <c r="CA42" s="479"/>
      <c r="CB42" s="798"/>
      <c r="CC42" s="733"/>
    </row>
    <row r="43" spans="1:81" s="311" customFormat="1" ht="14.25" customHeight="1">
      <c r="A43" s="322" t="s">
        <v>2613</v>
      </c>
      <c r="B43" s="311" t="s">
        <v>2613</v>
      </c>
      <c r="C43" s="311" t="s">
        <v>2629</v>
      </c>
      <c r="D43" s="311" t="s">
        <v>2631</v>
      </c>
      <c r="E43" s="311" t="s">
        <v>456</v>
      </c>
      <c r="F43" s="311" t="s">
        <v>3162</v>
      </c>
      <c r="G43" s="250" t="s">
        <v>2627</v>
      </c>
      <c r="H43" s="250" t="s">
        <v>16</v>
      </c>
      <c r="I43" s="326" t="s">
        <v>2628</v>
      </c>
      <c r="J43" s="722">
        <v>42</v>
      </c>
      <c r="K43" s="725"/>
      <c r="M43" s="720" t="s">
        <v>2595</v>
      </c>
      <c r="N43" s="720" t="s">
        <v>2595</v>
      </c>
      <c r="O43" s="726" t="s">
        <v>3461</v>
      </c>
      <c r="P43" s="789"/>
      <c r="Q43" s="720" t="s">
        <v>70</v>
      </c>
      <c r="R43" s="720" t="s">
        <v>10634</v>
      </c>
      <c r="S43" s="720" t="s">
        <v>10643</v>
      </c>
      <c r="T43" s="720" t="s">
        <v>12165</v>
      </c>
      <c r="U43" s="720" t="s">
        <v>10666</v>
      </c>
      <c r="V43" s="720"/>
      <c r="W43" s="952" t="str">
        <f t="shared" si="2"/>
        <v>ﾌﾞﾙﾄﾞｰｻﾞ_湿地_第2次_無</v>
      </c>
      <c r="X43" s="952" t="str">
        <f t="shared" si="0"/>
        <v>ﾌﾞﾙﾄﾞｰｻﾞ_湿地_第2次_無_10t級(10t)</v>
      </c>
      <c r="Y43" s="726" t="s">
        <v>488</v>
      </c>
      <c r="Z43" s="726" t="s">
        <v>10323</v>
      </c>
      <c r="AA43" s="726" t="s">
        <v>10318</v>
      </c>
      <c r="AB43" s="726" t="s">
        <v>5111</v>
      </c>
      <c r="AC43" s="789"/>
      <c r="AD43" s="755"/>
      <c r="AE43" s="755" t="s">
        <v>166</v>
      </c>
      <c r="AF43" s="756" t="s">
        <v>9175</v>
      </c>
      <c r="AG43" s="314" t="s">
        <v>166</v>
      </c>
      <c r="AH43" s="314"/>
      <c r="AJ43" s="246"/>
      <c r="AK43" s="246"/>
      <c r="AL43" s="246"/>
      <c r="AM43" s="246"/>
      <c r="AN43" s="314" t="s">
        <v>10271</v>
      </c>
      <c r="AO43" s="314"/>
      <c r="AP43" s="314" t="s">
        <v>145</v>
      </c>
      <c r="AQ43" s="315"/>
      <c r="AS43" s="707" t="s">
        <v>489</v>
      </c>
      <c r="AT43" s="707" t="s">
        <v>9037</v>
      </c>
      <c r="AU43" s="707" t="s">
        <v>325</v>
      </c>
      <c r="AV43" s="707" t="s">
        <v>4898</v>
      </c>
      <c r="AW43" s="708" t="str">
        <f t="shared" si="1"/>
        <v>小型ﾊﾞｯｸﾎｳ(ｸﾛｰﾗ型)_後方超小旋回型_三菱重工業</v>
      </c>
      <c r="AX43" s="710" t="s">
        <v>8957</v>
      </c>
      <c r="BB43" s="467">
        <v>43</v>
      </c>
      <c r="BD43" s="305"/>
      <c r="BE43" s="305"/>
      <c r="BF43" s="798"/>
      <c r="BG43" s="731"/>
      <c r="BH43" s="732" t="s">
        <v>5262</v>
      </c>
      <c r="BI43" s="732"/>
      <c r="BJ43" s="733"/>
      <c r="BK43" s="733" t="s">
        <v>5348</v>
      </c>
      <c r="BL43" s="733"/>
      <c r="BM43" s="733"/>
      <c r="BN43" s="733"/>
      <c r="BO43" s="733"/>
      <c r="BP43" s="733"/>
      <c r="BQ43" s="733"/>
      <c r="BR43" s="733"/>
      <c r="BS43" s="733"/>
      <c r="BT43" s="733"/>
      <c r="BU43" s="733"/>
      <c r="BV43" s="479"/>
      <c r="BW43" s="479"/>
      <c r="BX43" s="798"/>
      <c r="BY43" s="733"/>
      <c r="BZ43" s="479"/>
      <c r="CA43" s="479"/>
      <c r="CB43" s="798"/>
      <c r="CC43" s="733"/>
    </row>
    <row r="44" spans="1:81" s="311" customFormat="1" ht="14.25" customHeight="1">
      <c r="A44" s="324" t="s">
        <v>1697</v>
      </c>
      <c r="B44" s="316"/>
      <c r="C44" s="316"/>
      <c r="D44" s="316"/>
      <c r="E44" s="316"/>
      <c r="F44" s="316" t="s">
        <v>2753</v>
      </c>
      <c r="G44" s="317"/>
      <c r="H44" s="317"/>
      <c r="I44" s="325"/>
      <c r="J44" s="722">
        <v>43</v>
      </c>
      <c r="K44" s="725"/>
      <c r="M44" s="720" t="s">
        <v>2880</v>
      </c>
      <c r="N44" s="720" t="s">
        <v>5166</v>
      </c>
      <c r="O44" s="726" t="s">
        <v>3308</v>
      </c>
      <c r="P44" s="789"/>
      <c r="Q44" s="720" t="s">
        <v>70</v>
      </c>
      <c r="R44" s="720" t="s">
        <v>10634</v>
      </c>
      <c r="S44" s="720" t="s">
        <v>10643</v>
      </c>
      <c r="T44" s="720" t="s">
        <v>12165</v>
      </c>
      <c r="U44" s="720" t="s">
        <v>10671</v>
      </c>
      <c r="V44" s="720"/>
      <c r="W44" s="952" t="str">
        <f t="shared" si="2"/>
        <v>ﾌﾞﾙﾄﾞｰｻﾞ_湿地_第2次_無</v>
      </c>
      <c r="X44" s="952" t="str">
        <f t="shared" si="0"/>
        <v>ﾌﾞﾙﾄﾞｰｻﾞ_湿地_第2次_無_13t級(13t)</v>
      </c>
      <c r="Y44" s="726" t="s">
        <v>488</v>
      </c>
      <c r="Z44" s="726" t="s">
        <v>10323</v>
      </c>
      <c r="AA44" s="726" t="s">
        <v>10319</v>
      </c>
      <c r="AB44" s="726" t="s">
        <v>5111</v>
      </c>
      <c r="AC44" s="789"/>
      <c r="AD44" s="755"/>
      <c r="AE44" s="755" t="s">
        <v>9178</v>
      </c>
      <c r="AF44" s="756" t="s">
        <v>9176</v>
      </c>
      <c r="AG44" s="314" t="s">
        <v>3214</v>
      </c>
      <c r="AH44" s="314"/>
      <c r="AJ44" s="246"/>
      <c r="AK44" s="246"/>
      <c r="AL44" s="246"/>
      <c r="AM44" s="246"/>
      <c r="AN44" s="314"/>
      <c r="AO44" s="314"/>
      <c r="AP44" s="314" t="s">
        <v>146</v>
      </c>
      <c r="AQ44" s="315"/>
      <c r="AS44" s="707" t="s">
        <v>489</v>
      </c>
      <c r="AT44" s="707" t="s">
        <v>9037</v>
      </c>
      <c r="AU44" s="707" t="s">
        <v>325</v>
      </c>
      <c r="AV44" s="707" t="s">
        <v>4910</v>
      </c>
      <c r="AW44" s="708" t="str">
        <f t="shared" si="1"/>
        <v>小型ﾊﾞｯｸﾎｳ(ｸﾛｰﾗ型)_後方超小旋回型_住友建機</v>
      </c>
      <c r="AX44" s="710" t="s">
        <v>8958</v>
      </c>
      <c r="BB44" s="416">
        <v>44</v>
      </c>
      <c r="BD44" s="305"/>
      <c r="BE44" s="305"/>
      <c r="BF44" s="798"/>
      <c r="BG44" s="731"/>
      <c r="BH44" s="732" t="s">
        <v>5263</v>
      </c>
      <c r="BI44" s="732"/>
      <c r="BJ44" s="733"/>
      <c r="BK44" s="733" t="s">
        <v>5349</v>
      </c>
      <c r="BL44" s="733"/>
      <c r="BM44" s="733"/>
      <c r="BN44" s="733"/>
      <c r="BO44" s="733"/>
      <c r="BP44" s="733"/>
      <c r="BQ44" s="733"/>
      <c r="BR44" s="733"/>
      <c r="BS44" s="733"/>
      <c r="BT44" s="733"/>
      <c r="BU44" s="733"/>
      <c r="BV44" s="479"/>
      <c r="BW44" s="479"/>
      <c r="BX44" s="798"/>
      <c r="BY44" s="733"/>
      <c r="BZ44" s="479"/>
      <c r="CA44" s="479"/>
      <c r="CB44" s="798"/>
      <c r="CC44" s="733"/>
    </row>
    <row r="45" spans="1:81" s="311" customFormat="1" ht="14.25" customHeight="1">
      <c r="A45" s="327" t="s">
        <v>2227</v>
      </c>
      <c r="B45" s="251"/>
      <c r="C45" s="251"/>
      <c r="D45" s="251"/>
      <c r="E45" s="251"/>
      <c r="F45" s="251" t="s">
        <v>2771</v>
      </c>
      <c r="G45" s="318"/>
      <c r="H45" s="318"/>
      <c r="I45" s="328"/>
      <c r="J45" s="722">
        <v>44</v>
      </c>
      <c r="K45" s="725"/>
      <c r="M45" s="720" t="s">
        <v>2882</v>
      </c>
      <c r="N45" s="720" t="s">
        <v>2876</v>
      </c>
      <c r="O45" s="726" t="s">
        <v>3309</v>
      </c>
      <c r="P45" s="789"/>
      <c r="Q45" s="720" t="s">
        <v>70</v>
      </c>
      <c r="R45" s="720" t="s">
        <v>10634</v>
      </c>
      <c r="S45" s="720" t="s">
        <v>10643</v>
      </c>
      <c r="T45" s="720" t="s">
        <v>12165</v>
      </c>
      <c r="U45" s="720" t="s">
        <v>10668</v>
      </c>
      <c r="V45" s="720"/>
      <c r="W45" s="952" t="str">
        <f t="shared" si="2"/>
        <v>ﾌﾞﾙﾄﾞｰｻﾞ_湿地_第2次_無</v>
      </c>
      <c r="X45" s="952" t="str">
        <f t="shared" si="0"/>
        <v>ﾌﾞﾙﾄﾞｰｻﾞ_湿地_第2次_無_16t級(15～17t)</v>
      </c>
      <c r="Y45" s="726" t="s">
        <v>488</v>
      </c>
      <c r="Z45" s="726" t="s">
        <v>10323</v>
      </c>
      <c r="AA45" s="726" t="s">
        <v>10320</v>
      </c>
      <c r="AB45" s="726" t="s">
        <v>5111</v>
      </c>
      <c r="AC45" s="789"/>
      <c r="AD45" s="420"/>
      <c r="AE45" s="420" t="s">
        <v>1853</v>
      </c>
      <c r="AF45" s="753"/>
      <c r="AG45" s="421"/>
      <c r="AH45" s="421"/>
      <c r="AJ45" s="246"/>
      <c r="AK45" s="246"/>
      <c r="AL45" s="246"/>
      <c r="AM45" s="246"/>
      <c r="AN45" s="314"/>
      <c r="AO45" s="314"/>
      <c r="AP45" s="314" t="s">
        <v>147</v>
      </c>
      <c r="AQ45" s="315"/>
      <c r="AS45" s="707" t="s">
        <v>489</v>
      </c>
      <c r="AT45" s="707" t="s">
        <v>9037</v>
      </c>
      <c r="AU45" s="707" t="s">
        <v>325</v>
      </c>
      <c r="AV45" s="707" t="s">
        <v>4911</v>
      </c>
      <c r="AW45" s="708" t="str">
        <f t="shared" si="1"/>
        <v>小型ﾊﾞｯｸﾎｳ(ｸﾛｰﾗ型)_後方超小旋回型_日立建機</v>
      </c>
      <c r="AX45" s="710" t="s">
        <v>8959</v>
      </c>
      <c r="BB45" s="467">
        <v>45</v>
      </c>
      <c r="BD45" s="305"/>
      <c r="BE45" s="305"/>
      <c r="BF45" s="798"/>
      <c r="BG45" s="731"/>
      <c r="BH45" s="732" t="s">
        <v>5264</v>
      </c>
      <c r="BI45" s="732"/>
      <c r="BJ45" s="733"/>
      <c r="BK45" s="733" t="s">
        <v>5350</v>
      </c>
      <c r="BL45" s="733"/>
      <c r="BM45" s="733"/>
      <c r="BN45" s="733"/>
      <c r="BO45" s="733"/>
      <c r="BP45" s="733"/>
      <c r="BQ45" s="733"/>
      <c r="BR45" s="733"/>
      <c r="BS45" s="733"/>
      <c r="BT45" s="733"/>
      <c r="BU45" s="733"/>
      <c r="BV45" s="479"/>
      <c r="BW45" s="479"/>
      <c r="BX45" s="798"/>
      <c r="BY45" s="733"/>
      <c r="BZ45" s="479"/>
      <c r="CA45" s="479"/>
      <c r="CB45" s="798"/>
      <c r="CC45" s="733"/>
    </row>
    <row r="46" spans="1:81" s="311" customFormat="1" ht="14.25" customHeight="1">
      <c r="A46" s="322" t="s">
        <v>2962</v>
      </c>
      <c r="B46" s="311" t="s">
        <v>2962</v>
      </c>
      <c r="C46" s="311" t="s">
        <v>2972</v>
      </c>
      <c r="D46" s="311" t="s">
        <v>2974</v>
      </c>
      <c r="E46" s="311" t="s">
        <v>456</v>
      </c>
      <c r="F46" s="311" t="s">
        <v>3165</v>
      </c>
      <c r="G46" s="250" t="s">
        <v>2963</v>
      </c>
      <c r="H46" s="250" t="s">
        <v>16</v>
      </c>
      <c r="I46" s="326" t="s">
        <v>2964</v>
      </c>
      <c r="J46" s="722">
        <v>45</v>
      </c>
      <c r="K46" s="725"/>
      <c r="M46" s="720" t="s">
        <v>2883</v>
      </c>
      <c r="N46" s="720" t="s">
        <v>2877</v>
      </c>
      <c r="O46" s="726" t="s">
        <v>3310</v>
      </c>
      <c r="P46" s="789"/>
      <c r="Q46" s="720" t="s">
        <v>70</v>
      </c>
      <c r="R46" s="720" t="s">
        <v>10634</v>
      </c>
      <c r="S46" s="720" t="s">
        <v>10643</v>
      </c>
      <c r="T46" s="720" t="s">
        <v>12165</v>
      </c>
      <c r="U46" s="720" t="s">
        <v>10669</v>
      </c>
      <c r="V46" s="720"/>
      <c r="W46" s="952" t="str">
        <f t="shared" si="2"/>
        <v>ﾌﾞﾙﾄﾞｰｻﾞ_湿地_第2次_無</v>
      </c>
      <c r="X46" s="952" t="str">
        <f t="shared" si="0"/>
        <v>ﾌﾞﾙﾄﾞｰｻﾞ_湿地_第2次_無_20t級(19～21t)</v>
      </c>
      <c r="Y46" s="726" t="s">
        <v>488</v>
      </c>
      <c r="Z46" s="726" t="s">
        <v>10323</v>
      </c>
      <c r="AA46" s="726" t="s">
        <v>10321</v>
      </c>
      <c r="AB46" s="726" t="s">
        <v>5111</v>
      </c>
      <c r="AC46" s="789"/>
      <c r="AD46" s="418"/>
      <c r="AE46" s="418" t="s">
        <v>3222</v>
      </c>
      <c r="AF46" s="752"/>
      <c r="AG46" s="419"/>
      <c r="AH46" s="419"/>
      <c r="AJ46" s="246"/>
      <c r="AK46" s="246"/>
      <c r="AL46" s="246"/>
      <c r="AM46" s="246"/>
      <c r="AN46" s="314"/>
      <c r="AO46" s="314"/>
      <c r="AP46" s="314" t="s">
        <v>148</v>
      </c>
      <c r="AQ46" s="315"/>
      <c r="AS46" s="924" t="s">
        <v>489</v>
      </c>
      <c r="AT46" s="924" t="s">
        <v>9037</v>
      </c>
      <c r="AU46" s="924" t="s">
        <v>325</v>
      </c>
      <c r="AV46" s="924" t="s">
        <v>9217</v>
      </c>
      <c r="AW46" s="925" t="str">
        <f t="shared" si="1"/>
        <v>小型ﾊﾞｯｸﾎｳ(ｸﾛｰﾗ型)_後方超小旋回型_加藤製作所</v>
      </c>
      <c r="AX46" s="926" t="s">
        <v>10094</v>
      </c>
      <c r="BB46" s="416">
        <v>46</v>
      </c>
      <c r="BD46" s="305"/>
      <c r="BE46" s="305"/>
      <c r="BF46" s="798"/>
      <c r="BG46" s="731"/>
      <c r="BH46" s="732" t="s">
        <v>5265</v>
      </c>
      <c r="BI46" s="732"/>
      <c r="BJ46" s="733"/>
      <c r="BK46" s="733" t="s">
        <v>5351</v>
      </c>
      <c r="BL46" s="733"/>
      <c r="BM46" s="733"/>
      <c r="BN46" s="733"/>
      <c r="BO46" s="733"/>
      <c r="BP46" s="733"/>
      <c r="BQ46" s="733"/>
      <c r="BR46" s="733"/>
      <c r="BS46" s="733"/>
      <c r="BT46" s="733"/>
      <c r="BU46" s="733"/>
      <c r="BV46" s="479"/>
      <c r="BW46" s="479"/>
      <c r="BX46" s="798"/>
      <c r="BY46" s="733"/>
      <c r="BZ46" s="479"/>
      <c r="CA46" s="479"/>
      <c r="CB46" s="798"/>
      <c r="CC46" s="733"/>
    </row>
    <row r="47" spans="1:81" s="311" customFormat="1" ht="14.25" customHeight="1">
      <c r="A47" s="322" t="s">
        <v>12141</v>
      </c>
      <c r="B47" s="311" t="s">
        <v>12141</v>
      </c>
      <c r="C47" s="311" t="s">
        <v>1012</v>
      </c>
      <c r="D47" s="311" t="s">
        <v>1013</v>
      </c>
      <c r="E47" s="311" t="s">
        <v>456</v>
      </c>
      <c r="F47" s="311" t="s">
        <v>3167</v>
      </c>
      <c r="G47" s="250" t="s">
        <v>1007</v>
      </c>
      <c r="H47" s="250" t="s">
        <v>16</v>
      </c>
      <c r="I47" s="326" t="s">
        <v>1137</v>
      </c>
      <c r="J47" s="722">
        <v>46</v>
      </c>
      <c r="K47" s="725"/>
      <c r="M47" s="720" t="s">
        <v>2884</v>
      </c>
      <c r="N47" s="720" t="s">
        <v>2878</v>
      </c>
      <c r="O47" s="726" t="s">
        <v>3311</v>
      </c>
      <c r="P47" s="789"/>
      <c r="Q47" s="720" t="s">
        <v>70</v>
      </c>
      <c r="R47" s="720" t="s">
        <v>10634</v>
      </c>
      <c r="S47" s="720" t="s">
        <v>10643</v>
      </c>
      <c r="T47" s="720" t="s">
        <v>12165</v>
      </c>
      <c r="U47" s="720" t="s">
        <v>10670</v>
      </c>
      <c r="V47" s="720"/>
      <c r="W47" s="952" t="str">
        <f t="shared" si="2"/>
        <v>ﾌﾞﾙﾄﾞｰｻﾞ_湿地_第2次_無</v>
      </c>
      <c r="X47" s="952" t="str">
        <f t="shared" si="0"/>
        <v>ﾌﾞﾙﾄﾞｰｻﾞ_湿地_第2次_無_28t級(27～28t)</v>
      </c>
      <c r="Y47" s="726" t="s">
        <v>488</v>
      </c>
      <c r="Z47" s="726" t="s">
        <v>10323</v>
      </c>
      <c r="AA47" s="726" t="s">
        <v>10322</v>
      </c>
      <c r="AB47" s="726" t="s">
        <v>5111</v>
      </c>
      <c r="AC47" s="789"/>
      <c r="AD47" s="755" t="s">
        <v>9018</v>
      </c>
      <c r="AE47" s="755" t="s">
        <v>9194</v>
      </c>
      <c r="AF47" s="756" t="s">
        <v>9180</v>
      </c>
      <c r="AG47" s="314" t="s">
        <v>3220</v>
      </c>
      <c r="AH47" s="314"/>
      <c r="AJ47" s="246"/>
      <c r="AK47" s="246"/>
      <c r="AL47" s="246"/>
      <c r="AM47" s="246"/>
      <c r="AN47" s="314"/>
      <c r="AO47" s="314"/>
      <c r="AP47" s="314" t="s">
        <v>149</v>
      </c>
      <c r="AQ47" s="315"/>
      <c r="AS47" s="707" t="s">
        <v>489</v>
      </c>
      <c r="AT47" s="707" t="s">
        <v>9037</v>
      </c>
      <c r="AU47" s="747" t="s">
        <v>326</v>
      </c>
      <c r="AV47" s="707" t="s">
        <v>4958</v>
      </c>
      <c r="AW47" s="708" t="str">
        <f t="shared" si="1"/>
        <v>小型ﾊﾞｯｸﾎｳ(ｸﾛｰﾗ型)_後方超小旋回型・ｸﾚｰﾝ機能付_ｷｬﾀﾋﾟﾗｰ</v>
      </c>
      <c r="AX47" s="710" t="s">
        <v>5601</v>
      </c>
      <c r="BB47" s="467">
        <v>47</v>
      </c>
      <c r="BD47" s="305"/>
      <c r="BE47" s="305"/>
      <c r="BF47" s="798"/>
      <c r="BG47" s="731"/>
      <c r="BH47" s="732" t="s">
        <v>5266</v>
      </c>
      <c r="BI47" s="732"/>
      <c r="BJ47" s="733"/>
      <c r="BK47" s="733" t="s">
        <v>5352</v>
      </c>
      <c r="BL47" s="733"/>
      <c r="BM47" s="733"/>
      <c r="BN47" s="733"/>
      <c r="BO47" s="733"/>
      <c r="BP47" s="733"/>
      <c r="BQ47" s="733"/>
      <c r="BR47" s="733"/>
      <c r="BS47" s="733"/>
      <c r="BT47" s="733"/>
      <c r="BU47" s="733"/>
      <c r="BV47" s="479"/>
      <c r="BW47" s="479"/>
      <c r="BX47" s="798"/>
      <c r="BY47" s="733"/>
      <c r="BZ47" s="479"/>
      <c r="CA47" s="479"/>
      <c r="CB47" s="798"/>
      <c r="CC47" s="733"/>
    </row>
    <row r="48" spans="1:81" s="311" customFormat="1" ht="14.25" customHeight="1">
      <c r="A48" s="324" t="s">
        <v>1697</v>
      </c>
      <c r="B48" s="316"/>
      <c r="C48" s="316"/>
      <c r="D48" s="316"/>
      <c r="E48" s="316"/>
      <c r="F48" s="316" t="s">
        <v>2753</v>
      </c>
      <c r="G48" s="317"/>
      <c r="H48" s="317"/>
      <c r="I48" s="325"/>
      <c r="J48" s="722">
        <v>47</v>
      </c>
      <c r="K48" s="725"/>
      <c r="M48" s="720" t="s">
        <v>2879</v>
      </c>
      <c r="N48" s="720" t="s">
        <v>2874</v>
      </c>
      <c r="O48" s="726" t="s">
        <v>3312</v>
      </c>
      <c r="P48" s="789"/>
      <c r="Q48" s="720" t="s">
        <v>70</v>
      </c>
      <c r="R48" s="720" t="s">
        <v>10634</v>
      </c>
      <c r="S48" s="720" t="s">
        <v>10645</v>
      </c>
      <c r="T48" s="720" t="s">
        <v>12165</v>
      </c>
      <c r="U48" s="720" t="s">
        <v>10664</v>
      </c>
      <c r="V48" s="720"/>
      <c r="W48" s="952" t="str">
        <f t="shared" si="2"/>
        <v>ﾌﾞﾙﾄﾞｰｻﾞ_湿地_第3次_無</v>
      </c>
      <c r="X48" s="952" t="str">
        <f t="shared" si="0"/>
        <v>ﾌﾞﾙﾄﾞｰｻﾞ_湿地_第3次_無_4t級(4～5t)</v>
      </c>
      <c r="Y48" s="726" t="s">
        <v>488</v>
      </c>
      <c r="Z48" s="726" t="s">
        <v>10324</v>
      </c>
      <c r="AA48" s="726" t="s">
        <v>10316</v>
      </c>
      <c r="AB48" s="726" t="s">
        <v>5111</v>
      </c>
      <c r="AC48" s="789"/>
      <c r="AD48" s="755"/>
      <c r="AE48" s="755" t="s">
        <v>9332</v>
      </c>
      <c r="AF48" s="756" t="s">
        <v>9181</v>
      </c>
      <c r="AG48" s="314" t="s">
        <v>3273</v>
      </c>
      <c r="AH48" s="314"/>
      <c r="AJ48" s="246"/>
      <c r="AK48" s="246"/>
      <c r="AL48" s="246"/>
      <c r="AM48" s="246"/>
      <c r="AN48" s="314"/>
      <c r="AO48" s="314"/>
      <c r="AP48" s="314" t="s">
        <v>110</v>
      </c>
      <c r="AQ48" s="315"/>
      <c r="AS48" s="707" t="s">
        <v>489</v>
      </c>
      <c r="AT48" s="707" t="s">
        <v>9037</v>
      </c>
      <c r="AU48" s="747" t="s">
        <v>326</v>
      </c>
      <c r="AV48" s="707" t="s">
        <v>4900</v>
      </c>
      <c r="AW48" s="708" t="str">
        <f t="shared" si="1"/>
        <v>小型ﾊﾞｯｸﾎｳ(ｸﾛｰﾗ型)_後方超小旋回型・ｸﾚｰﾝ機能付_IHI建機</v>
      </c>
      <c r="AX48" s="710" t="s">
        <v>8952</v>
      </c>
      <c r="BB48" s="416">
        <v>48</v>
      </c>
      <c r="BD48" s="305"/>
      <c r="BE48" s="305"/>
      <c r="BF48" s="798"/>
      <c r="BG48" s="731"/>
      <c r="BH48" s="732" t="s">
        <v>292</v>
      </c>
      <c r="BI48" s="732"/>
      <c r="BJ48" s="733"/>
      <c r="BK48" s="733" t="s">
        <v>5353</v>
      </c>
      <c r="BL48" s="733"/>
      <c r="BM48" s="733"/>
      <c r="BN48" s="733"/>
      <c r="BO48" s="733"/>
      <c r="BP48" s="733"/>
      <c r="BQ48" s="733"/>
      <c r="BR48" s="733"/>
      <c r="BS48" s="733"/>
      <c r="BT48" s="733"/>
      <c r="BU48" s="733"/>
      <c r="BV48" s="479"/>
      <c r="BW48" s="479"/>
      <c r="BX48" s="798"/>
      <c r="BY48" s="733"/>
      <c r="BZ48" s="479"/>
      <c r="CA48" s="479"/>
      <c r="CB48" s="798"/>
      <c r="CC48" s="733"/>
    </row>
    <row r="49" spans="1:269" s="311" customFormat="1" ht="14.25" customHeight="1">
      <c r="A49" s="327" t="s">
        <v>2228</v>
      </c>
      <c r="B49" s="251"/>
      <c r="C49" s="251"/>
      <c r="D49" s="251"/>
      <c r="E49" s="251"/>
      <c r="F49" s="251" t="s">
        <v>2772</v>
      </c>
      <c r="G49" s="318"/>
      <c r="H49" s="318"/>
      <c r="I49" s="328"/>
      <c r="J49" s="722">
        <v>48</v>
      </c>
      <c r="K49" s="725"/>
      <c r="M49" s="720" t="s">
        <v>3039</v>
      </c>
      <c r="N49" s="720" t="s">
        <v>5170</v>
      </c>
      <c r="O49" s="726" t="s">
        <v>1025</v>
      </c>
      <c r="P49" s="789"/>
      <c r="Q49" s="720" t="s">
        <v>70</v>
      </c>
      <c r="R49" s="720" t="s">
        <v>10634</v>
      </c>
      <c r="S49" s="720" t="s">
        <v>10645</v>
      </c>
      <c r="T49" s="720" t="s">
        <v>12165</v>
      </c>
      <c r="U49" s="720" t="s">
        <v>10665</v>
      </c>
      <c r="V49" s="720"/>
      <c r="W49" s="952" t="str">
        <f t="shared" si="2"/>
        <v>ﾌﾞﾙﾄﾞｰｻﾞ_湿地_第3次_無</v>
      </c>
      <c r="X49" s="952" t="str">
        <f t="shared" si="0"/>
        <v>ﾌﾞﾙﾄﾞｰｻﾞ_湿地_第3次_無_7t級(7～9t)</v>
      </c>
      <c r="Y49" s="726" t="s">
        <v>488</v>
      </c>
      <c r="Z49" s="726" t="s">
        <v>10324</v>
      </c>
      <c r="AA49" s="726" t="s">
        <v>10317</v>
      </c>
      <c r="AB49" s="726" t="s">
        <v>5111</v>
      </c>
      <c r="AC49" s="789"/>
      <c r="AD49" s="755"/>
      <c r="AE49" s="755" t="s">
        <v>9195</v>
      </c>
      <c r="AF49" s="756" t="s">
        <v>9182</v>
      </c>
      <c r="AG49" s="314" t="s">
        <v>3263</v>
      </c>
      <c r="AH49" s="314"/>
      <c r="AJ49" s="246"/>
      <c r="AK49" s="246"/>
      <c r="AL49" s="246"/>
      <c r="AM49" s="246"/>
      <c r="AN49" s="314"/>
      <c r="AO49" s="314"/>
      <c r="AP49" s="314"/>
      <c r="AQ49" s="477"/>
      <c r="AS49" s="707" t="s">
        <v>489</v>
      </c>
      <c r="AT49" s="707" t="s">
        <v>9037</v>
      </c>
      <c r="AU49" s="747" t="s">
        <v>326</v>
      </c>
      <c r="AV49" s="707" t="s">
        <v>19</v>
      </c>
      <c r="AW49" s="708" t="str">
        <f t="shared" si="1"/>
        <v>小型ﾊﾞｯｸﾎｳ(ｸﾛｰﾗ型)_後方超小旋回型・ｸﾚｰﾝ機能付_ｸﾎﾞﾀ</v>
      </c>
      <c r="AX49" s="710" t="s">
        <v>8953</v>
      </c>
      <c r="BB49" s="467">
        <v>49</v>
      </c>
      <c r="BD49" s="305"/>
      <c r="BE49" s="305"/>
      <c r="BF49" s="798"/>
      <c r="BG49" s="731"/>
      <c r="BH49" s="732"/>
      <c r="BI49" s="732"/>
      <c r="BJ49" s="733"/>
      <c r="BK49" s="733" t="s">
        <v>5354</v>
      </c>
      <c r="BL49" s="733"/>
      <c r="BM49" s="733"/>
      <c r="BN49" s="733"/>
      <c r="BO49" s="733"/>
      <c r="BP49" s="733"/>
      <c r="BQ49" s="733"/>
      <c r="BR49" s="733"/>
      <c r="BS49" s="733"/>
      <c r="BT49" s="733"/>
      <c r="BU49" s="733"/>
      <c r="BV49" s="479"/>
      <c r="BW49" s="479"/>
      <c r="BX49" s="798"/>
      <c r="BY49" s="733"/>
      <c r="BZ49" s="479"/>
      <c r="CA49" s="479"/>
      <c r="CB49" s="798"/>
      <c r="CC49" s="733"/>
    </row>
    <row r="50" spans="1:269" s="311" customFormat="1" ht="14.25" customHeight="1">
      <c r="A50" s="322" t="s">
        <v>1026</v>
      </c>
      <c r="B50" s="311" t="s">
        <v>1026</v>
      </c>
      <c r="C50" s="311" t="s">
        <v>1027</v>
      </c>
      <c r="D50" s="311" t="s">
        <v>1028</v>
      </c>
      <c r="E50" s="311" t="s">
        <v>456</v>
      </c>
      <c r="F50" s="311" t="s">
        <v>3169</v>
      </c>
      <c r="G50" s="250" t="s">
        <v>502</v>
      </c>
      <c r="H50" s="250" t="s">
        <v>16</v>
      </c>
      <c r="I50" s="326" t="s">
        <v>1139</v>
      </c>
      <c r="J50" s="722">
        <v>49</v>
      </c>
      <c r="K50" s="725"/>
      <c r="M50" s="720" t="s">
        <v>3015</v>
      </c>
      <c r="N50" s="720" t="s">
        <v>3015</v>
      </c>
      <c r="O50" s="726" t="s">
        <v>3496</v>
      </c>
      <c r="P50" s="789"/>
      <c r="Q50" s="720" t="s">
        <v>70</v>
      </c>
      <c r="R50" s="720" t="s">
        <v>10634</v>
      </c>
      <c r="S50" s="720" t="s">
        <v>10645</v>
      </c>
      <c r="T50" s="720" t="s">
        <v>12165</v>
      </c>
      <c r="U50" s="720" t="s">
        <v>10666</v>
      </c>
      <c r="V50" s="720"/>
      <c r="W50" s="952" t="str">
        <f t="shared" si="2"/>
        <v>ﾌﾞﾙﾄﾞｰｻﾞ_湿地_第3次_無</v>
      </c>
      <c r="X50" s="952" t="str">
        <f t="shared" si="0"/>
        <v>ﾌﾞﾙﾄﾞｰｻﾞ_湿地_第3次_無_10t級(10t)</v>
      </c>
      <c r="Y50" s="726" t="s">
        <v>488</v>
      </c>
      <c r="Z50" s="726" t="s">
        <v>10324</v>
      </c>
      <c r="AA50" s="726" t="s">
        <v>10318</v>
      </c>
      <c r="AB50" s="726" t="s">
        <v>5111</v>
      </c>
      <c r="AC50" s="789"/>
      <c r="AD50" s="755"/>
      <c r="AE50" s="755" t="s">
        <v>9333</v>
      </c>
      <c r="AF50" s="756" t="s">
        <v>9183</v>
      </c>
      <c r="AG50" s="314" t="s">
        <v>3291</v>
      </c>
      <c r="AH50" s="314"/>
      <c r="AJ50" s="246"/>
      <c r="AK50" s="246"/>
      <c r="AL50" s="246"/>
      <c r="AM50" s="246"/>
      <c r="AN50" s="314"/>
      <c r="AO50" s="314"/>
      <c r="AP50" s="314"/>
      <c r="AQ50" s="477"/>
      <c r="AS50" s="707" t="s">
        <v>489</v>
      </c>
      <c r="AT50" s="707" t="s">
        <v>9037</v>
      </c>
      <c r="AU50" s="747" t="s">
        <v>326</v>
      </c>
      <c r="AV50" s="707" t="s">
        <v>4897</v>
      </c>
      <c r="AW50" s="708" t="str">
        <f t="shared" si="1"/>
        <v>小型ﾊﾞｯｸﾎｳ(ｸﾛｰﾗ型)_後方超小旋回型・ｸﾚｰﾝ機能付_ｺﾍﾞﾙｺ建機</v>
      </c>
      <c r="AX50" s="710" t="s">
        <v>8954</v>
      </c>
      <c r="BB50" s="416">
        <v>50</v>
      </c>
      <c r="BD50" s="305"/>
      <c r="BE50" s="305"/>
      <c r="BF50" s="798"/>
      <c r="BG50" s="731"/>
      <c r="BH50" s="732"/>
      <c r="BI50" s="732"/>
      <c r="BJ50" s="733"/>
      <c r="BK50" s="733" t="s">
        <v>5355</v>
      </c>
      <c r="BL50" s="733"/>
      <c r="BM50" s="733"/>
      <c r="BN50" s="733"/>
      <c r="BO50" s="733"/>
      <c r="BP50" s="733"/>
      <c r="BQ50" s="733"/>
      <c r="BR50" s="733"/>
      <c r="BS50" s="733"/>
      <c r="BT50" s="733"/>
      <c r="BU50" s="733"/>
      <c r="BV50" s="479"/>
      <c r="BW50" s="479"/>
      <c r="BX50" s="798"/>
      <c r="BY50" s="733"/>
      <c r="BZ50" s="479"/>
      <c r="CA50" s="479"/>
      <c r="CB50" s="798"/>
      <c r="CC50" s="733"/>
    </row>
    <row r="51" spans="1:269" s="311" customFormat="1" ht="24" customHeight="1">
      <c r="A51" s="322" t="s">
        <v>518</v>
      </c>
      <c r="B51" s="311" t="s">
        <v>5174</v>
      </c>
      <c r="C51" s="311" t="s">
        <v>2854</v>
      </c>
      <c r="D51" s="311" t="s">
        <v>9308</v>
      </c>
      <c r="E51" s="311" t="s">
        <v>456</v>
      </c>
      <c r="F51" s="311" t="s">
        <v>5174</v>
      </c>
      <c r="G51" s="250" t="s">
        <v>1698</v>
      </c>
      <c r="H51" s="250" t="s">
        <v>9313</v>
      </c>
      <c r="I51" s="326" t="s">
        <v>5175</v>
      </c>
      <c r="J51" s="722">
        <v>50</v>
      </c>
      <c r="K51" s="725"/>
      <c r="M51" s="720" t="s">
        <v>1856</v>
      </c>
      <c r="N51" s="720" t="s">
        <v>1856</v>
      </c>
      <c r="O51" s="726" t="s">
        <v>5162</v>
      </c>
      <c r="P51" s="789"/>
      <c r="Q51" s="720" t="s">
        <v>70</v>
      </c>
      <c r="R51" s="720" t="s">
        <v>10634</v>
      </c>
      <c r="S51" s="720" t="s">
        <v>10645</v>
      </c>
      <c r="T51" s="720" t="s">
        <v>12165</v>
      </c>
      <c r="U51" s="720" t="s">
        <v>10671</v>
      </c>
      <c r="V51" s="720"/>
      <c r="W51" s="952" t="str">
        <f t="shared" si="2"/>
        <v>ﾌﾞﾙﾄﾞｰｻﾞ_湿地_第3次_無</v>
      </c>
      <c r="X51" s="952" t="str">
        <f t="shared" si="0"/>
        <v>ﾌﾞﾙﾄﾞｰｻﾞ_湿地_第3次_無_13t級(13t)</v>
      </c>
      <c r="Y51" s="726" t="s">
        <v>488</v>
      </c>
      <c r="Z51" s="726" t="s">
        <v>10324</v>
      </c>
      <c r="AA51" s="726" t="s">
        <v>10319</v>
      </c>
      <c r="AB51" s="726" t="s">
        <v>5111</v>
      </c>
      <c r="AC51" s="789"/>
      <c r="AD51" s="755" t="s">
        <v>4961</v>
      </c>
      <c r="AE51" s="755" t="s">
        <v>4024</v>
      </c>
      <c r="AF51" s="756"/>
      <c r="AG51" s="314" t="s">
        <v>4024</v>
      </c>
      <c r="AH51" s="314"/>
      <c r="AJ51" s="246"/>
      <c r="AK51" s="246"/>
      <c r="AL51" s="246"/>
      <c r="AM51" s="246"/>
      <c r="AN51" s="314"/>
      <c r="AO51" s="314"/>
      <c r="AP51" s="314"/>
      <c r="AQ51" s="477"/>
      <c r="AS51" s="707" t="s">
        <v>489</v>
      </c>
      <c r="AT51" s="707" t="s">
        <v>9037</v>
      </c>
      <c r="AU51" s="747" t="s">
        <v>326</v>
      </c>
      <c r="AV51" s="707" t="s">
        <v>17</v>
      </c>
      <c r="AW51" s="708" t="str">
        <f t="shared" si="1"/>
        <v>小型ﾊﾞｯｸﾎｳ(ｸﾛｰﾗ型)_後方超小旋回型・ｸﾚｰﾝ機能付_ｺﾏﾂ（小松製作所）</v>
      </c>
      <c r="AX51" s="710" t="s">
        <v>8955</v>
      </c>
      <c r="BB51" s="467">
        <v>51</v>
      </c>
      <c r="BD51" s="305"/>
      <c r="BE51" s="305"/>
      <c r="BF51" s="798"/>
      <c r="BG51" s="731"/>
      <c r="BH51" s="732"/>
      <c r="BI51" s="732"/>
      <c r="BJ51" s="733"/>
      <c r="BK51" s="733" t="s">
        <v>5356</v>
      </c>
      <c r="BL51" s="733"/>
      <c r="BM51" s="733"/>
      <c r="BN51" s="733"/>
      <c r="BO51" s="733"/>
      <c r="BP51" s="733"/>
      <c r="BQ51" s="733"/>
      <c r="BR51" s="733"/>
      <c r="BS51" s="733"/>
      <c r="BT51" s="733"/>
      <c r="BU51" s="733"/>
      <c r="BV51" s="479"/>
      <c r="BW51" s="479"/>
      <c r="BX51" s="798"/>
      <c r="BY51" s="733"/>
      <c r="BZ51" s="479"/>
      <c r="CA51" s="479"/>
      <c r="CB51" s="798"/>
      <c r="CC51" s="733"/>
    </row>
    <row r="52" spans="1:269" s="311" customFormat="1" ht="14.25" customHeight="1">
      <c r="A52" s="324" t="s">
        <v>1697</v>
      </c>
      <c r="B52" s="316"/>
      <c r="C52" s="316"/>
      <c r="D52" s="316"/>
      <c r="E52" s="316"/>
      <c r="F52" s="316" t="s">
        <v>2753</v>
      </c>
      <c r="G52" s="317"/>
      <c r="H52" s="317"/>
      <c r="I52" s="325"/>
      <c r="J52" s="722">
        <v>51</v>
      </c>
      <c r="K52" s="725"/>
      <c r="M52" s="720" t="s">
        <v>2912</v>
      </c>
      <c r="N52" s="720" t="s">
        <v>2912</v>
      </c>
      <c r="O52" s="726" t="s">
        <v>2913</v>
      </c>
      <c r="P52" s="789"/>
      <c r="Q52" s="720" t="s">
        <v>70</v>
      </c>
      <c r="R52" s="720" t="s">
        <v>10634</v>
      </c>
      <c r="S52" s="720" t="s">
        <v>10645</v>
      </c>
      <c r="T52" s="720" t="s">
        <v>12165</v>
      </c>
      <c r="U52" s="720" t="s">
        <v>10672</v>
      </c>
      <c r="V52" s="720"/>
      <c r="W52" s="952" t="str">
        <f t="shared" si="2"/>
        <v>ﾌﾞﾙﾄﾞｰｻﾞ_湿地_第3次_無</v>
      </c>
      <c r="X52" s="952" t="str">
        <f t="shared" si="0"/>
        <v>ﾌﾞﾙﾄﾞｰｻﾞ_湿地_第3次_無_16t級(15～18t)</v>
      </c>
      <c r="Y52" s="726" t="s">
        <v>488</v>
      </c>
      <c r="Z52" s="726" t="s">
        <v>10324</v>
      </c>
      <c r="AA52" s="726" t="s">
        <v>10320</v>
      </c>
      <c r="AB52" s="726" t="s">
        <v>5111</v>
      </c>
      <c r="AC52" s="789"/>
      <c r="AD52" s="755" t="s">
        <v>3713</v>
      </c>
      <c r="AE52" s="755" t="s">
        <v>3713</v>
      </c>
      <c r="AF52" s="756" t="s">
        <v>9184</v>
      </c>
      <c r="AG52" s="314" t="s">
        <v>159</v>
      </c>
      <c r="AH52" s="314"/>
      <c r="AJ52" s="246"/>
      <c r="AK52" s="246"/>
      <c r="AL52" s="246"/>
      <c r="AM52" s="246"/>
      <c r="AN52" s="314"/>
      <c r="AO52" s="314"/>
      <c r="AP52" s="314"/>
      <c r="AQ52" s="477"/>
      <c r="AS52" s="707" t="s">
        <v>489</v>
      </c>
      <c r="AT52" s="707" t="s">
        <v>9037</v>
      </c>
      <c r="AU52" s="747" t="s">
        <v>326</v>
      </c>
      <c r="AV52" s="707" t="s">
        <v>9002</v>
      </c>
      <c r="AW52" s="708" t="str">
        <f t="shared" si="1"/>
        <v>小型ﾊﾞｯｸﾎｳ(ｸﾛｰﾗ型)_後方超小旋回型・ｸﾚｰﾝ機能付_ﾔﾝﾏｰ建機</v>
      </c>
      <c r="AX52" s="710" t="s">
        <v>8956</v>
      </c>
      <c r="BB52" s="416">
        <v>52</v>
      </c>
      <c r="BD52" s="305"/>
      <c r="BE52" s="305"/>
      <c r="BF52" s="798"/>
      <c r="BG52" s="731"/>
      <c r="BH52" s="732"/>
      <c r="BI52" s="732"/>
      <c r="BJ52" s="733"/>
      <c r="BK52" s="733" t="s">
        <v>5357</v>
      </c>
      <c r="BL52" s="733"/>
      <c r="BM52" s="733"/>
      <c r="BN52" s="733"/>
      <c r="BO52" s="733"/>
      <c r="BP52" s="733"/>
      <c r="BQ52" s="733"/>
      <c r="BR52" s="733"/>
      <c r="BS52" s="733"/>
      <c r="BT52" s="733"/>
      <c r="BU52" s="733"/>
      <c r="BV52" s="479"/>
      <c r="BW52" s="479"/>
      <c r="BX52" s="798"/>
      <c r="BY52" s="733"/>
      <c r="BZ52" s="479"/>
      <c r="CA52" s="479"/>
      <c r="CB52" s="798"/>
      <c r="CC52" s="733"/>
    </row>
    <row r="53" spans="1:269" s="311" customFormat="1" ht="14.25" customHeight="1">
      <c r="A53" s="327" t="s">
        <v>2230</v>
      </c>
      <c r="B53" s="251"/>
      <c r="C53" s="251"/>
      <c r="D53" s="251"/>
      <c r="E53" s="251"/>
      <c r="F53" s="251" t="s">
        <v>2774</v>
      </c>
      <c r="G53" s="318"/>
      <c r="H53" s="318"/>
      <c r="I53" s="328"/>
      <c r="J53" s="722">
        <v>52</v>
      </c>
      <c r="K53" s="725"/>
      <c r="M53" s="720" t="s">
        <v>1840</v>
      </c>
      <c r="N53" s="720" t="s">
        <v>5155</v>
      </c>
      <c r="O53" s="726" t="s">
        <v>4155</v>
      </c>
      <c r="P53" s="789"/>
      <c r="Q53" s="720" t="s">
        <v>70</v>
      </c>
      <c r="R53" s="720" t="s">
        <v>10634</v>
      </c>
      <c r="S53" s="720" t="s">
        <v>10645</v>
      </c>
      <c r="T53" s="720" t="s">
        <v>12165</v>
      </c>
      <c r="U53" s="720" t="s">
        <v>10669</v>
      </c>
      <c r="V53" s="720"/>
      <c r="W53" s="952" t="str">
        <f t="shared" si="2"/>
        <v>ﾌﾞﾙﾄﾞｰｻﾞ_湿地_第3次_無</v>
      </c>
      <c r="X53" s="952" t="str">
        <f t="shared" si="0"/>
        <v>ﾌﾞﾙﾄﾞｰｻﾞ_湿地_第3次_無_20t級(19～21t)</v>
      </c>
      <c r="Y53" s="726" t="s">
        <v>488</v>
      </c>
      <c r="Z53" s="726" t="s">
        <v>10324</v>
      </c>
      <c r="AA53" s="726" t="s">
        <v>10321</v>
      </c>
      <c r="AB53" s="726" t="s">
        <v>5111</v>
      </c>
      <c r="AC53" s="789"/>
      <c r="AD53" s="755" t="s">
        <v>3714</v>
      </c>
      <c r="AE53" s="755" t="s">
        <v>3714</v>
      </c>
      <c r="AF53" s="756" t="s">
        <v>9185</v>
      </c>
      <c r="AG53" s="314" t="s">
        <v>158</v>
      </c>
      <c r="AH53" s="314"/>
      <c r="AJ53" s="246"/>
      <c r="AK53" s="246"/>
      <c r="AL53" s="246"/>
      <c r="AM53" s="246"/>
      <c r="AN53" s="314"/>
      <c r="AO53" s="314"/>
      <c r="AP53" s="314"/>
      <c r="AQ53" s="477"/>
      <c r="AS53" s="707" t="s">
        <v>489</v>
      </c>
      <c r="AT53" s="707" t="s">
        <v>9037</v>
      </c>
      <c r="AU53" s="747" t="s">
        <v>326</v>
      </c>
      <c r="AV53" s="707" t="s">
        <v>4898</v>
      </c>
      <c r="AW53" s="708" t="str">
        <f t="shared" si="1"/>
        <v>小型ﾊﾞｯｸﾎｳ(ｸﾛｰﾗ型)_後方超小旋回型・ｸﾚｰﾝ機能付_三菱重工業</v>
      </c>
      <c r="AX53" s="710" t="s">
        <v>8957</v>
      </c>
      <c r="BB53" s="467">
        <v>53</v>
      </c>
      <c r="BD53" s="305"/>
      <c r="BE53" s="305"/>
      <c r="BF53" s="798"/>
      <c r="BG53" s="731"/>
      <c r="BH53" s="732"/>
      <c r="BI53" s="732"/>
      <c r="BJ53" s="733"/>
      <c r="BK53" s="733" t="s">
        <v>5358</v>
      </c>
      <c r="BL53" s="733"/>
      <c r="BM53" s="733"/>
      <c r="BN53" s="733"/>
      <c r="BO53" s="733"/>
      <c r="BP53" s="733"/>
      <c r="BQ53" s="733"/>
      <c r="BR53" s="733"/>
      <c r="BS53" s="733"/>
      <c r="BT53" s="733"/>
      <c r="BU53" s="733"/>
      <c r="BV53" s="479"/>
      <c r="BW53" s="479"/>
      <c r="BX53" s="798"/>
      <c r="BY53" s="733"/>
      <c r="BZ53" s="479"/>
      <c r="CA53" s="479"/>
      <c r="CB53" s="798"/>
      <c r="CC53" s="733"/>
    </row>
    <row r="54" spans="1:269" s="311" customFormat="1" ht="14.25" customHeight="1">
      <c r="A54" s="322" t="s">
        <v>171</v>
      </c>
      <c r="B54" s="311" t="s">
        <v>171</v>
      </c>
      <c r="C54" s="311" t="s">
        <v>485</v>
      </c>
      <c r="D54" s="311" t="s">
        <v>486</v>
      </c>
      <c r="E54" s="311" t="s">
        <v>456</v>
      </c>
      <c r="F54" s="311" t="s">
        <v>3076</v>
      </c>
      <c r="G54" s="250" t="s">
        <v>490</v>
      </c>
      <c r="H54" s="250" t="s">
        <v>9307</v>
      </c>
      <c r="I54" s="326" t="s">
        <v>2751</v>
      </c>
      <c r="J54" s="722">
        <v>53</v>
      </c>
      <c r="K54" s="725"/>
      <c r="M54" s="720" t="s">
        <v>2920</v>
      </c>
      <c r="N54" s="720" t="s">
        <v>2920</v>
      </c>
      <c r="O54" s="726" t="s">
        <v>3486</v>
      </c>
      <c r="P54" s="789"/>
      <c r="Q54" s="720" t="s">
        <v>70</v>
      </c>
      <c r="R54" s="720" t="s">
        <v>10634</v>
      </c>
      <c r="S54" s="720" t="s">
        <v>10645</v>
      </c>
      <c r="T54" s="720" t="s">
        <v>12165</v>
      </c>
      <c r="U54" s="720" t="s">
        <v>10670</v>
      </c>
      <c r="V54" s="720"/>
      <c r="W54" s="952" t="str">
        <f t="shared" si="2"/>
        <v>ﾌﾞﾙﾄﾞｰｻﾞ_湿地_第3次_無</v>
      </c>
      <c r="X54" s="952" t="str">
        <f t="shared" si="0"/>
        <v>ﾌﾞﾙﾄﾞｰｻﾞ_湿地_第3次_無_28t級(27～28t)</v>
      </c>
      <c r="Y54" s="726" t="s">
        <v>488</v>
      </c>
      <c r="Z54" s="726" t="s">
        <v>10324</v>
      </c>
      <c r="AA54" s="726" t="s">
        <v>10322</v>
      </c>
      <c r="AB54" s="726" t="s">
        <v>5111</v>
      </c>
      <c r="AC54" s="789"/>
      <c r="AD54" s="755"/>
      <c r="AE54" s="755" t="s">
        <v>9196</v>
      </c>
      <c r="AF54" s="756" t="s">
        <v>9186</v>
      </c>
      <c r="AG54" s="314" t="s">
        <v>3252</v>
      </c>
      <c r="AH54" s="314"/>
      <c r="AJ54" s="246"/>
      <c r="AK54" s="246"/>
      <c r="AL54" s="246"/>
      <c r="AM54" s="246"/>
      <c r="AN54" s="314"/>
      <c r="AO54" s="314"/>
      <c r="AP54" s="314"/>
      <c r="AQ54" s="477"/>
      <c r="AS54" s="707" t="s">
        <v>489</v>
      </c>
      <c r="AT54" s="707" t="s">
        <v>9037</v>
      </c>
      <c r="AU54" s="747" t="s">
        <v>326</v>
      </c>
      <c r="AV54" s="707" t="s">
        <v>4910</v>
      </c>
      <c r="AW54" s="708" t="str">
        <f t="shared" si="1"/>
        <v>小型ﾊﾞｯｸﾎｳ(ｸﾛｰﾗ型)_後方超小旋回型・ｸﾚｰﾝ機能付_住友建機</v>
      </c>
      <c r="AX54" s="710" t="s">
        <v>8958</v>
      </c>
      <c r="BB54" s="416">
        <v>54</v>
      </c>
      <c r="BD54" s="305"/>
      <c r="BE54" s="305"/>
      <c r="BF54" s="798"/>
      <c r="BG54" s="731"/>
      <c r="BH54" s="732"/>
      <c r="BI54" s="732"/>
      <c r="BJ54" s="733"/>
      <c r="BK54" s="733" t="s">
        <v>5359</v>
      </c>
      <c r="BL54" s="733"/>
      <c r="BM54" s="733"/>
      <c r="BN54" s="733"/>
      <c r="BO54" s="733"/>
      <c r="BP54" s="733"/>
      <c r="BQ54" s="733"/>
      <c r="BR54" s="733"/>
      <c r="BS54" s="733"/>
      <c r="BT54" s="733"/>
      <c r="BU54" s="733"/>
      <c r="BV54" s="479"/>
      <c r="BW54" s="479"/>
      <c r="BX54" s="798"/>
      <c r="BY54" s="733"/>
      <c r="BZ54" s="479"/>
      <c r="CA54" s="479"/>
      <c r="CB54" s="798"/>
      <c r="CC54" s="733"/>
    </row>
    <row r="55" spans="1:269" s="311" customFormat="1" ht="14.25" customHeight="1">
      <c r="A55" s="322" t="s">
        <v>1652</v>
      </c>
      <c r="B55" s="311" t="s">
        <v>1652</v>
      </c>
      <c r="C55" s="311" t="s">
        <v>1650</v>
      </c>
      <c r="D55" s="311" t="s">
        <v>1651</v>
      </c>
      <c r="E55" s="311" t="s">
        <v>456</v>
      </c>
      <c r="F55" s="311" t="s">
        <v>2791</v>
      </c>
      <c r="G55" s="250" t="s">
        <v>1698</v>
      </c>
      <c r="H55" s="250" t="s">
        <v>9312</v>
      </c>
      <c r="I55" s="326" t="s">
        <v>1653</v>
      </c>
      <c r="J55" s="722">
        <v>54</v>
      </c>
      <c r="K55" s="725"/>
      <c r="M55" s="720" t="s">
        <v>2932</v>
      </c>
      <c r="N55" s="720" t="s">
        <v>2932</v>
      </c>
      <c r="O55" s="726" t="s">
        <v>3487</v>
      </c>
      <c r="P55" s="789"/>
      <c r="Q55" s="720" t="s">
        <v>70</v>
      </c>
      <c r="R55" s="720" t="s">
        <v>10634</v>
      </c>
      <c r="S55" s="720">
        <v>2011</v>
      </c>
      <c r="T55" s="720" t="s">
        <v>12165</v>
      </c>
      <c r="U55" s="720" t="s">
        <v>10665</v>
      </c>
      <c r="V55" s="720"/>
      <c r="W55" s="952" t="str">
        <f t="shared" si="2"/>
        <v>ﾌﾞﾙﾄﾞｰｻﾞ_湿地_2011_無</v>
      </c>
      <c r="X55" s="952" t="str">
        <f t="shared" si="0"/>
        <v>ﾌﾞﾙﾄﾞｰｻﾞ_湿地_2011_無_7t級(7～9t)</v>
      </c>
      <c r="Y55" s="726" t="s">
        <v>488</v>
      </c>
      <c r="Z55" s="726" t="s">
        <v>10325</v>
      </c>
      <c r="AA55" s="726" t="s">
        <v>10317</v>
      </c>
      <c r="AB55" s="726" t="s">
        <v>5111</v>
      </c>
      <c r="AC55" s="789"/>
      <c r="AD55" s="755"/>
      <c r="AE55" s="755" t="s">
        <v>9197</v>
      </c>
      <c r="AF55" s="756" t="s">
        <v>9187</v>
      </c>
      <c r="AG55" s="314" t="s">
        <v>3294</v>
      </c>
      <c r="AH55" s="314"/>
      <c r="AJ55" s="246"/>
      <c r="AK55" s="246"/>
      <c r="AL55" s="246"/>
      <c r="AM55" s="246"/>
      <c r="AN55" s="314"/>
      <c r="AO55" s="314"/>
      <c r="AP55" s="314"/>
      <c r="AQ55" s="477"/>
      <c r="AS55" s="707" t="s">
        <v>489</v>
      </c>
      <c r="AT55" s="707" t="s">
        <v>9037</v>
      </c>
      <c r="AU55" s="747" t="s">
        <v>326</v>
      </c>
      <c r="AV55" s="707" t="s">
        <v>4911</v>
      </c>
      <c r="AW55" s="708" t="str">
        <f t="shared" si="1"/>
        <v>小型ﾊﾞｯｸﾎｳ(ｸﾛｰﾗ型)_後方超小旋回型・ｸﾚｰﾝ機能付_日立建機</v>
      </c>
      <c r="AX55" s="710" t="s">
        <v>8959</v>
      </c>
      <c r="BB55" s="467">
        <v>55</v>
      </c>
      <c r="BD55" s="305"/>
      <c r="BE55" s="305"/>
      <c r="BF55" s="798"/>
      <c r="BG55" s="731"/>
      <c r="BH55" s="732"/>
      <c r="BI55" s="732"/>
      <c r="BJ55" s="733"/>
      <c r="BK55" s="733" t="s">
        <v>292</v>
      </c>
      <c r="BL55" s="733"/>
      <c r="BM55" s="733"/>
      <c r="BN55" s="733"/>
      <c r="BO55" s="733"/>
      <c r="BP55" s="733"/>
      <c r="BQ55" s="733"/>
      <c r="BR55" s="733"/>
      <c r="BS55" s="733"/>
      <c r="BT55" s="733"/>
      <c r="BU55" s="733"/>
      <c r="BV55" s="479"/>
      <c r="BW55" s="479"/>
      <c r="BX55" s="798"/>
      <c r="BY55" s="733"/>
      <c r="BZ55" s="479"/>
      <c r="CA55" s="479"/>
      <c r="CB55" s="798"/>
      <c r="CC55" s="733"/>
    </row>
    <row r="56" spans="1:269" s="311" customFormat="1" ht="14.25" customHeight="1">
      <c r="A56" s="324" t="s">
        <v>1697</v>
      </c>
      <c r="B56" s="316"/>
      <c r="C56" s="316"/>
      <c r="D56" s="316"/>
      <c r="E56" s="316"/>
      <c r="F56" s="316" t="s">
        <v>2753</v>
      </c>
      <c r="G56" s="317"/>
      <c r="H56" s="317"/>
      <c r="I56" s="325"/>
      <c r="J56" s="722">
        <v>55</v>
      </c>
      <c r="K56" s="246"/>
      <c r="M56" s="720" t="s">
        <v>1181</v>
      </c>
      <c r="N56" s="720" t="s">
        <v>1181</v>
      </c>
      <c r="O56" s="726" t="s">
        <v>3354</v>
      </c>
      <c r="P56" s="790"/>
      <c r="Q56" s="720" t="s">
        <v>70</v>
      </c>
      <c r="R56" s="720" t="s">
        <v>10634</v>
      </c>
      <c r="S56" s="720">
        <v>2011</v>
      </c>
      <c r="T56" s="720" t="s">
        <v>12165</v>
      </c>
      <c r="U56" s="720" t="s">
        <v>10666</v>
      </c>
      <c r="V56" s="720"/>
      <c r="W56" s="952" t="str">
        <f t="shared" si="2"/>
        <v>ﾌﾞﾙﾄﾞｰｻﾞ_湿地_2011_無</v>
      </c>
      <c r="X56" s="952" t="str">
        <f t="shared" si="0"/>
        <v>ﾌﾞﾙﾄﾞｰｻﾞ_湿地_2011_無_10t級(10t)</v>
      </c>
      <c r="Y56" s="726" t="s">
        <v>488</v>
      </c>
      <c r="Z56" s="726" t="s">
        <v>10325</v>
      </c>
      <c r="AA56" s="726" t="s">
        <v>10318</v>
      </c>
      <c r="AB56" s="726" t="s">
        <v>5111</v>
      </c>
      <c r="AC56" s="790"/>
      <c r="AD56" s="755"/>
      <c r="AE56" s="755" t="s">
        <v>3290</v>
      </c>
      <c r="AF56" s="756" t="s">
        <v>9188</v>
      </c>
      <c r="AG56" s="314" t="s">
        <v>3290</v>
      </c>
      <c r="AH56" s="314"/>
      <c r="AJ56" s="246"/>
      <c r="AK56" s="246"/>
      <c r="AL56" s="246"/>
      <c r="AM56" s="246"/>
      <c r="AN56" s="246"/>
      <c r="AO56" s="246"/>
      <c r="AP56" s="246"/>
      <c r="AQ56" s="246"/>
      <c r="AS56" s="707" t="s">
        <v>489</v>
      </c>
      <c r="AT56" s="707" t="s">
        <v>9037</v>
      </c>
      <c r="AU56" s="707" t="s">
        <v>327</v>
      </c>
      <c r="AV56" s="707" t="s">
        <v>4958</v>
      </c>
      <c r="AW56" s="708" t="str">
        <f t="shared" si="1"/>
        <v>小型ﾊﾞｯｸﾎｳ(ｸﾛｰﾗ型)_超小旋回型_ｷｬﾀﾋﾟﾗｰ</v>
      </c>
      <c r="AX56" s="710" t="s">
        <v>5885</v>
      </c>
      <c r="BB56" s="416">
        <v>56</v>
      </c>
      <c r="BD56" s="305"/>
      <c r="BE56" s="305"/>
      <c r="BF56" s="798"/>
      <c r="BG56" s="731"/>
      <c r="BH56" s="732"/>
      <c r="BI56" s="732"/>
      <c r="BJ56" s="733"/>
      <c r="BK56" s="733"/>
      <c r="BL56" s="733"/>
      <c r="BM56" s="733"/>
      <c r="BN56" s="733"/>
      <c r="BO56" s="733"/>
      <c r="BP56" s="733"/>
      <c r="BQ56" s="733"/>
      <c r="BR56" s="733"/>
      <c r="BS56" s="733"/>
      <c r="BT56" s="733"/>
      <c r="BU56" s="733"/>
      <c r="BV56" s="479"/>
      <c r="BW56" s="479"/>
      <c r="BX56" s="798"/>
      <c r="BY56" s="733"/>
      <c r="BZ56" s="479"/>
      <c r="CA56" s="479"/>
      <c r="CB56" s="798"/>
      <c r="CC56" s="733"/>
    </row>
    <row r="57" spans="1:269" s="311" customFormat="1" ht="14.25" customHeight="1">
      <c r="A57" s="327" t="s">
        <v>2231</v>
      </c>
      <c r="B57" s="251"/>
      <c r="C57" s="251"/>
      <c r="D57" s="251"/>
      <c r="E57" s="251"/>
      <c r="F57" s="251" t="s">
        <v>2776</v>
      </c>
      <c r="G57" s="318"/>
      <c r="H57" s="318"/>
      <c r="I57" s="328"/>
      <c r="J57" s="722">
        <v>56</v>
      </c>
      <c r="K57" s="246"/>
      <c r="M57" s="720" t="s">
        <v>2944</v>
      </c>
      <c r="N57" s="720" t="s">
        <v>2944</v>
      </c>
      <c r="O57" s="726" t="s">
        <v>3488</v>
      </c>
      <c r="P57" s="790"/>
      <c r="Q57" s="720" t="s">
        <v>70</v>
      </c>
      <c r="R57" s="720" t="s">
        <v>10634</v>
      </c>
      <c r="S57" s="720">
        <v>2011</v>
      </c>
      <c r="T57" s="720" t="s">
        <v>12165</v>
      </c>
      <c r="U57" s="720" t="s">
        <v>10668</v>
      </c>
      <c r="V57" s="720"/>
      <c r="W57" s="952" t="str">
        <f t="shared" si="2"/>
        <v>ﾌﾞﾙﾄﾞｰｻﾞ_湿地_2011_無</v>
      </c>
      <c r="X57" s="952" t="str">
        <f t="shared" si="0"/>
        <v>ﾌﾞﾙﾄﾞｰｻﾞ_湿地_2011_無_16t級(15～17t)</v>
      </c>
      <c r="Y57" s="726" t="s">
        <v>488</v>
      </c>
      <c r="Z57" s="726" t="s">
        <v>10325</v>
      </c>
      <c r="AA57" s="726" t="s">
        <v>10320</v>
      </c>
      <c r="AB57" s="726" t="s">
        <v>5111</v>
      </c>
      <c r="AC57" s="790"/>
      <c r="AD57" s="755"/>
      <c r="AE57" s="755" t="s">
        <v>4040</v>
      </c>
      <c r="AF57" s="756" t="s">
        <v>9189</v>
      </c>
      <c r="AG57" s="314" t="s">
        <v>3286</v>
      </c>
      <c r="AH57" s="314"/>
      <c r="AJ57" s="246"/>
      <c r="AK57" s="246"/>
      <c r="AL57" s="246"/>
      <c r="AM57" s="246"/>
      <c r="AN57" s="246"/>
      <c r="AO57" s="246"/>
      <c r="AP57" s="246"/>
      <c r="AQ57" s="246"/>
      <c r="AS57" s="707" t="s">
        <v>489</v>
      </c>
      <c r="AT57" s="707" t="s">
        <v>9037</v>
      </c>
      <c r="AU57" s="707" t="s">
        <v>327</v>
      </c>
      <c r="AV57" s="707" t="s">
        <v>4900</v>
      </c>
      <c r="AW57" s="708" t="str">
        <f t="shared" si="1"/>
        <v>小型ﾊﾞｯｸﾎｳ(ｸﾛｰﾗ型)_超小旋回型_IHI建機</v>
      </c>
      <c r="AX57" s="710" t="s">
        <v>8960</v>
      </c>
      <c r="BB57" s="467">
        <v>57</v>
      </c>
      <c r="BD57" s="305"/>
      <c r="BE57" s="305"/>
      <c r="BF57" s="798"/>
      <c r="BG57" s="731"/>
      <c r="BH57" s="732"/>
      <c r="BI57" s="732"/>
      <c r="BJ57" s="733"/>
      <c r="BK57" s="733"/>
      <c r="BL57" s="733"/>
      <c r="BM57" s="733"/>
      <c r="BN57" s="733"/>
      <c r="BO57" s="733"/>
      <c r="BP57" s="733"/>
      <c r="BQ57" s="733"/>
      <c r="BR57" s="733"/>
      <c r="BS57" s="733"/>
      <c r="BT57" s="733"/>
      <c r="BU57" s="733"/>
      <c r="BV57" s="479"/>
      <c r="BW57" s="479"/>
      <c r="BX57" s="798"/>
      <c r="BY57" s="733"/>
      <c r="BZ57" s="479"/>
      <c r="CA57" s="479"/>
      <c r="CB57" s="798"/>
      <c r="CC57" s="733"/>
    </row>
    <row r="58" spans="1:269" s="311" customFormat="1" ht="14.25" customHeight="1">
      <c r="A58" s="322" t="s">
        <v>886</v>
      </c>
      <c r="B58" s="311" t="s">
        <v>886</v>
      </c>
      <c r="C58" s="311" t="s">
        <v>893</v>
      </c>
      <c r="D58" s="311" t="s">
        <v>9936</v>
      </c>
      <c r="E58" s="311" t="s">
        <v>456</v>
      </c>
      <c r="F58" s="311" t="s">
        <v>886</v>
      </c>
      <c r="G58" s="250" t="s">
        <v>887</v>
      </c>
      <c r="H58" s="250" t="s">
        <v>16</v>
      </c>
      <c r="I58" s="326" t="s">
        <v>1131</v>
      </c>
      <c r="J58" s="722">
        <v>57</v>
      </c>
      <c r="K58" s="246"/>
      <c r="M58" s="720" t="s">
        <v>1147</v>
      </c>
      <c r="N58" s="720" t="s">
        <v>5161</v>
      </c>
      <c r="O58" s="726" t="s">
        <v>3351</v>
      </c>
      <c r="P58" s="790"/>
      <c r="Q58" s="720" t="s">
        <v>70</v>
      </c>
      <c r="R58" s="720" t="s">
        <v>10634</v>
      </c>
      <c r="S58" s="720">
        <v>2011</v>
      </c>
      <c r="T58" s="720" t="s">
        <v>12165</v>
      </c>
      <c r="U58" s="720" t="s">
        <v>10669</v>
      </c>
      <c r="V58" s="720"/>
      <c r="W58" s="952" t="str">
        <f t="shared" si="2"/>
        <v>ﾌﾞﾙﾄﾞｰｻﾞ_湿地_2011_無</v>
      </c>
      <c r="X58" s="952" t="str">
        <f t="shared" si="0"/>
        <v>ﾌﾞﾙﾄﾞｰｻﾞ_湿地_2011_無_20t級(19～21t)</v>
      </c>
      <c r="Y58" s="726" t="s">
        <v>488</v>
      </c>
      <c r="Z58" s="726" t="s">
        <v>10325</v>
      </c>
      <c r="AA58" s="726" t="s">
        <v>10321</v>
      </c>
      <c r="AB58" s="726" t="s">
        <v>5111</v>
      </c>
      <c r="AC58" s="790"/>
      <c r="AD58" s="755" t="s">
        <v>9221</v>
      </c>
      <c r="AE58" s="755" t="s">
        <v>4034</v>
      </c>
      <c r="AF58" s="756" t="s">
        <v>9190</v>
      </c>
      <c r="AG58" s="314" t="s">
        <v>153</v>
      </c>
      <c r="AH58" s="314"/>
      <c r="AJ58" s="246"/>
      <c r="AK58" s="246"/>
      <c r="AL58" s="246"/>
      <c r="AM58" s="246"/>
      <c r="AN58" s="246"/>
      <c r="AO58" s="246"/>
      <c r="AP58" s="246"/>
      <c r="AQ58" s="246"/>
      <c r="AS58" s="707" t="s">
        <v>489</v>
      </c>
      <c r="AT58" s="707" t="s">
        <v>9037</v>
      </c>
      <c r="AU58" s="707" t="s">
        <v>327</v>
      </c>
      <c r="AV58" s="707" t="s">
        <v>19</v>
      </c>
      <c r="AW58" s="708" t="str">
        <f t="shared" si="1"/>
        <v>小型ﾊﾞｯｸﾎｳ(ｸﾛｰﾗ型)_超小旋回型_ｸﾎﾞﾀ</v>
      </c>
      <c r="AX58" s="710" t="s">
        <v>8961</v>
      </c>
      <c r="BB58" s="416">
        <v>58</v>
      </c>
      <c r="BD58" s="305"/>
      <c r="BE58" s="305"/>
      <c r="BF58" s="798"/>
      <c r="BG58" s="731"/>
      <c r="BH58" s="732"/>
      <c r="BI58" s="732"/>
      <c r="BJ58" s="733"/>
      <c r="BK58" s="733"/>
      <c r="BL58" s="733"/>
      <c r="BM58" s="733"/>
      <c r="BN58" s="733"/>
      <c r="BO58" s="733"/>
      <c r="BP58" s="733"/>
      <c r="BQ58" s="733"/>
      <c r="BR58" s="733"/>
      <c r="BS58" s="733"/>
      <c r="BT58" s="733"/>
      <c r="BU58" s="733"/>
      <c r="BV58" s="479"/>
      <c r="BW58" s="479"/>
      <c r="BX58" s="798"/>
      <c r="BY58" s="733"/>
      <c r="BZ58" s="479"/>
      <c r="CA58" s="479"/>
      <c r="CB58" s="798"/>
      <c r="CC58" s="733"/>
    </row>
    <row r="59" spans="1:269" s="311" customFormat="1" ht="14.25" customHeight="1">
      <c r="A59" s="324" t="s">
        <v>1697</v>
      </c>
      <c r="B59" s="316"/>
      <c r="C59" s="316"/>
      <c r="D59" s="316"/>
      <c r="E59" s="316"/>
      <c r="F59" s="316" t="s">
        <v>2753</v>
      </c>
      <c r="G59" s="317"/>
      <c r="H59" s="317"/>
      <c r="I59" s="325"/>
      <c r="J59" s="722">
        <v>58</v>
      </c>
      <c r="K59" s="246"/>
      <c r="M59" s="720" t="s">
        <v>1188</v>
      </c>
      <c r="N59" s="720" t="s">
        <v>1188</v>
      </c>
      <c r="O59" s="726" t="s">
        <v>3355</v>
      </c>
      <c r="P59" s="790"/>
      <c r="Q59" s="720" t="s">
        <v>70</v>
      </c>
      <c r="R59" s="720" t="s">
        <v>10634</v>
      </c>
      <c r="S59" s="720">
        <v>2014</v>
      </c>
      <c r="T59" s="720" t="s">
        <v>12165</v>
      </c>
      <c r="U59" s="720" t="s">
        <v>10665</v>
      </c>
      <c r="V59" s="720"/>
      <c r="W59" s="952" t="str">
        <f t="shared" si="2"/>
        <v>ﾌﾞﾙﾄﾞｰｻﾞ_湿地_2014_無</v>
      </c>
      <c r="X59" s="952" t="str">
        <f t="shared" si="0"/>
        <v>ﾌﾞﾙﾄﾞｰｻﾞ_湿地_2014_無_7t級(7～9t)</v>
      </c>
      <c r="Y59" s="726" t="s">
        <v>488</v>
      </c>
      <c r="Z59" s="726" t="s">
        <v>10326</v>
      </c>
      <c r="AA59" s="726" t="s">
        <v>10317</v>
      </c>
      <c r="AB59" s="726" t="s">
        <v>5111</v>
      </c>
      <c r="AC59" s="790"/>
      <c r="AD59" s="755" t="s">
        <v>4976</v>
      </c>
      <c r="AE59" s="755" t="s">
        <v>4976</v>
      </c>
      <c r="AF59" s="756"/>
      <c r="AG59" s="314" t="s">
        <v>4906</v>
      </c>
      <c r="AH59" s="314" t="s">
        <v>4977</v>
      </c>
      <c r="AJ59" s="246"/>
      <c r="AK59" s="246"/>
      <c r="AL59" s="246"/>
      <c r="AM59" s="246"/>
      <c r="AN59" s="246"/>
      <c r="AO59" s="246"/>
      <c r="AP59" s="246"/>
      <c r="AQ59" s="246"/>
      <c r="AS59" s="707" t="s">
        <v>489</v>
      </c>
      <c r="AT59" s="707" t="s">
        <v>9037</v>
      </c>
      <c r="AU59" s="707" t="s">
        <v>327</v>
      </c>
      <c r="AV59" s="707" t="s">
        <v>4897</v>
      </c>
      <c r="AW59" s="708" t="str">
        <f t="shared" si="1"/>
        <v>小型ﾊﾞｯｸﾎｳ(ｸﾛｰﾗ型)_超小旋回型_ｺﾍﾞﾙｺ建機</v>
      </c>
      <c r="AX59" s="710" t="s">
        <v>8962</v>
      </c>
      <c r="BB59" s="467">
        <v>59</v>
      </c>
      <c r="BD59" s="305"/>
      <c r="BE59" s="305"/>
      <c r="BF59" s="798"/>
      <c r="BG59" s="731"/>
      <c r="BH59" s="732"/>
      <c r="BI59" s="732"/>
      <c r="BJ59" s="733"/>
      <c r="BK59" s="733"/>
      <c r="BL59" s="733"/>
      <c r="BM59" s="733"/>
      <c r="BN59" s="733"/>
      <c r="BO59" s="733"/>
      <c r="BP59" s="733"/>
      <c r="BQ59" s="733"/>
      <c r="BR59" s="733"/>
      <c r="BS59" s="733"/>
      <c r="BT59" s="733"/>
      <c r="BU59" s="733"/>
      <c r="BV59" s="479"/>
      <c r="BW59" s="479"/>
      <c r="BX59" s="798"/>
      <c r="BY59" s="733"/>
      <c r="BZ59" s="479"/>
      <c r="CA59" s="479"/>
      <c r="CB59" s="798"/>
      <c r="CC59" s="733"/>
    </row>
    <row r="60" spans="1:269" s="311" customFormat="1" ht="14.25" customHeight="1">
      <c r="A60" s="327" t="s">
        <v>2232</v>
      </c>
      <c r="B60" s="251"/>
      <c r="C60" s="251"/>
      <c r="D60" s="251"/>
      <c r="E60" s="251"/>
      <c r="F60" s="251" t="s">
        <v>2777</v>
      </c>
      <c r="G60" s="318"/>
      <c r="H60" s="318"/>
      <c r="I60" s="328"/>
      <c r="J60" s="722">
        <v>59</v>
      </c>
      <c r="K60" s="246"/>
      <c r="M60" s="720" t="s">
        <v>4914</v>
      </c>
      <c r="N60" s="720" t="s">
        <v>4914</v>
      </c>
      <c r="O60" s="726" t="s">
        <v>3379</v>
      </c>
      <c r="P60" s="790"/>
      <c r="Q60" s="720" t="s">
        <v>70</v>
      </c>
      <c r="R60" s="720" t="s">
        <v>10634</v>
      </c>
      <c r="S60" s="720">
        <v>2014</v>
      </c>
      <c r="T60" s="720" t="s">
        <v>12165</v>
      </c>
      <c r="U60" s="720" t="s">
        <v>10666</v>
      </c>
      <c r="V60" s="720"/>
      <c r="W60" s="952" t="str">
        <f t="shared" si="2"/>
        <v>ﾌﾞﾙﾄﾞｰｻﾞ_湿地_2014_無</v>
      </c>
      <c r="X60" s="952" t="str">
        <f t="shared" si="0"/>
        <v>ﾌﾞﾙﾄﾞｰｻﾞ_湿地_2014_無_10t級(10t)</v>
      </c>
      <c r="Y60" s="726" t="s">
        <v>488</v>
      </c>
      <c r="Z60" s="726" t="s">
        <v>10326</v>
      </c>
      <c r="AA60" s="726" t="s">
        <v>10318</v>
      </c>
      <c r="AB60" s="726" t="s">
        <v>5111</v>
      </c>
      <c r="AC60" s="790"/>
      <c r="AD60" s="755"/>
      <c r="AE60" s="755" t="s">
        <v>3235</v>
      </c>
      <c r="AF60" s="756" t="s">
        <v>9191</v>
      </c>
      <c r="AG60" s="314" t="s">
        <v>3235</v>
      </c>
      <c r="AH60" s="314"/>
      <c r="AJ60" s="246"/>
      <c r="AK60" s="246"/>
      <c r="AL60" s="246"/>
      <c r="AM60" s="246"/>
      <c r="AN60" s="246"/>
      <c r="AO60" s="246"/>
      <c r="AP60" s="246"/>
      <c r="AQ60" s="246"/>
      <c r="AS60" s="707" t="s">
        <v>489</v>
      </c>
      <c r="AT60" s="707" t="s">
        <v>9037</v>
      </c>
      <c r="AU60" s="707" t="s">
        <v>327</v>
      </c>
      <c r="AV60" s="707" t="s">
        <v>17</v>
      </c>
      <c r="AW60" s="708" t="str">
        <f t="shared" si="1"/>
        <v>小型ﾊﾞｯｸﾎｳ(ｸﾛｰﾗ型)_超小旋回型_ｺﾏﾂ（小松製作所）</v>
      </c>
      <c r="AX60" s="710" t="s">
        <v>8963</v>
      </c>
      <c r="BB60" s="416">
        <v>60</v>
      </c>
      <c r="BD60" s="305"/>
      <c r="BE60" s="305"/>
      <c r="BF60" s="798"/>
      <c r="BG60" s="731"/>
      <c r="BH60" s="732"/>
      <c r="BI60" s="732"/>
      <c r="BJ60" s="733"/>
      <c r="BK60" s="733"/>
      <c r="BL60" s="733"/>
      <c r="BM60" s="733"/>
      <c r="BN60" s="733"/>
      <c r="BO60" s="733"/>
      <c r="BP60" s="733"/>
      <c r="BQ60" s="733"/>
      <c r="BR60" s="733"/>
      <c r="BS60" s="733"/>
      <c r="BT60" s="733"/>
      <c r="BU60" s="733"/>
      <c r="BV60" s="479"/>
      <c r="BW60" s="479"/>
      <c r="BX60" s="798"/>
      <c r="BY60" s="733"/>
      <c r="BZ60" s="479"/>
      <c r="CA60" s="479"/>
      <c r="CB60" s="798"/>
      <c r="CC60" s="733"/>
    </row>
    <row r="61" spans="1:269" s="311" customFormat="1" ht="14.25" customHeight="1">
      <c r="A61" s="322" t="s">
        <v>2057</v>
      </c>
      <c r="B61" s="311" t="s">
        <v>2057</v>
      </c>
      <c r="C61" s="311" t="s">
        <v>2060</v>
      </c>
      <c r="D61" s="311" t="s">
        <v>2062</v>
      </c>
      <c r="E61" s="311" t="s">
        <v>456</v>
      </c>
      <c r="F61" s="311" t="s">
        <v>3187</v>
      </c>
      <c r="G61" s="250" t="s">
        <v>2058</v>
      </c>
      <c r="H61" s="250" t="s">
        <v>16</v>
      </c>
      <c r="I61" s="326" t="s">
        <v>2059</v>
      </c>
      <c r="J61" s="722">
        <v>60</v>
      </c>
      <c r="K61" s="246"/>
      <c r="M61" s="720" t="s">
        <v>2954</v>
      </c>
      <c r="N61" s="720" t="s">
        <v>2954</v>
      </c>
      <c r="O61" s="726" t="s">
        <v>3489</v>
      </c>
      <c r="P61" s="790"/>
      <c r="Q61" s="720" t="s">
        <v>70</v>
      </c>
      <c r="R61" s="720" t="s">
        <v>10634</v>
      </c>
      <c r="S61" s="720">
        <v>2014</v>
      </c>
      <c r="T61" s="720" t="s">
        <v>12165</v>
      </c>
      <c r="U61" s="720" t="s">
        <v>10668</v>
      </c>
      <c r="V61" s="720"/>
      <c r="W61" s="952" t="str">
        <f t="shared" si="2"/>
        <v>ﾌﾞﾙﾄﾞｰｻﾞ_湿地_2014_無</v>
      </c>
      <c r="X61" s="952" t="str">
        <f t="shared" si="0"/>
        <v>ﾌﾞﾙﾄﾞｰｻﾞ_湿地_2014_無_16t級(15～17t)</v>
      </c>
      <c r="Y61" s="726" t="s">
        <v>488</v>
      </c>
      <c r="Z61" s="726" t="s">
        <v>10326</v>
      </c>
      <c r="AA61" s="726" t="s">
        <v>10320</v>
      </c>
      <c r="AB61" s="726" t="s">
        <v>5111</v>
      </c>
      <c r="AC61" s="790"/>
      <c r="AD61" s="755" t="s">
        <v>9219</v>
      </c>
      <c r="AE61" s="755" t="s">
        <v>3926</v>
      </c>
      <c r="AF61" s="756" t="s">
        <v>9192</v>
      </c>
      <c r="AG61" s="314" t="s">
        <v>23</v>
      </c>
      <c r="AH61" s="314"/>
      <c r="AJ61" s="246"/>
      <c r="AK61" s="246"/>
      <c r="AL61" s="246"/>
      <c r="AM61" s="246"/>
      <c r="AN61" s="246"/>
      <c r="AO61" s="246"/>
      <c r="AP61" s="246"/>
      <c r="AQ61" s="246"/>
      <c r="AS61" s="707" t="s">
        <v>489</v>
      </c>
      <c r="AT61" s="707" t="s">
        <v>9037</v>
      </c>
      <c r="AU61" s="707" t="s">
        <v>327</v>
      </c>
      <c r="AV61" s="707" t="s">
        <v>9002</v>
      </c>
      <c r="AW61" s="708" t="str">
        <f t="shared" si="1"/>
        <v>小型ﾊﾞｯｸﾎｳ(ｸﾛｰﾗ型)_超小旋回型_ﾔﾝﾏｰ建機</v>
      </c>
      <c r="AX61" s="710" t="s">
        <v>8964</v>
      </c>
      <c r="BB61" s="416"/>
      <c r="BE61" s="335"/>
      <c r="BF61" s="312"/>
      <c r="BG61" s="312"/>
      <c r="BH61" s="312"/>
      <c r="BI61" s="334"/>
      <c r="BJ61" s="334"/>
      <c r="BK61" s="334"/>
      <c r="BL61" s="334"/>
      <c r="BM61" s="334"/>
      <c r="BN61" s="334"/>
      <c r="BO61" s="334"/>
      <c r="BP61" s="334"/>
      <c r="BQ61" s="334"/>
      <c r="BR61" s="334"/>
      <c r="BS61" s="334"/>
      <c r="BT61" s="334"/>
      <c r="BU61" s="334"/>
      <c r="BV61" s="334"/>
      <c r="BW61" s="334"/>
      <c r="BX61" s="334"/>
      <c r="BY61" s="334"/>
      <c r="BZ61" s="333"/>
      <c r="CA61" s="333"/>
      <c r="CB61" s="334"/>
      <c r="CC61" s="334"/>
      <c r="CD61" s="334"/>
      <c r="CE61" s="334"/>
      <c r="CF61" s="334"/>
      <c r="CG61" s="334"/>
      <c r="CH61" s="334"/>
      <c r="CI61" s="334"/>
      <c r="CJ61" s="334"/>
      <c r="CK61" s="334"/>
      <c r="CL61" s="334"/>
      <c r="CM61" s="334"/>
      <c r="CN61" s="334"/>
      <c r="CO61" s="334"/>
      <c r="CP61" s="334"/>
      <c r="CQ61" s="334"/>
      <c r="CR61" s="478"/>
      <c r="CS61" s="478"/>
      <c r="CT61" s="478"/>
      <c r="CU61" s="478"/>
      <c r="CV61" s="478"/>
      <c r="CW61" s="478"/>
      <c r="CX61" s="334"/>
      <c r="CY61" s="334"/>
      <c r="CZ61" s="334"/>
      <c r="DA61" s="334"/>
      <c r="DB61" s="334"/>
      <c r="DC61" s="334"/>
      <c r="DD61" s="334"/>
      <c r="DE61" s="334"/>
      <c r="DF61" s="334"/>
      <c r="DG61" s="334"/>
      <c r="DH61" s="334"/>
      <c r="DI61" s="334"/>
      <c r="DJ61" s="334"/>
      <c r="DK61" s="334"/>
      <c r="DL61" s="334"/>
      <c r="DM61" s="334"/>
      <c r="DN61" s="334"/>
      <c r="DO61" s="334"/>
      <c r="DP61" s="334"/>
      <c r="DQ61" s="334"/>
      <c r="DR61" s="334"/>
      <c r="DS61" s="334"/>
      <c r="DT61" s="334"/>
      <c r="DU61" s="334"/>
      <c r="DV61" s="334"/>
      <c r="DW61" s="334"/>
      <c r="DX61" s="334"/>
      <c r="DY61" s="334"/>
      <c r="DZ61" s="334"/>
      <c r="EA61" s="334"/>
      <c r="EB61" s="334"/>
      <c r="EC61" s="334"/>
      <c r="ED61" s="334"/>
      <c r="EE61" s="334"/>
      <c r="EF61" s="334"/>
      <c r="EG61" s="334"/>
      <c r="EH61" s="334"/>
      <c r="EI61" s="334"/>
      <c r="EJ61" s="334"/>
      <c r="EK61" s="334"/>
      <c r="EL61" s="334"/>
      <c r="EM61" s="334"/>
      <c r="EN61" s="334"/>
      <c r="EO61" s="334"/>
      <c r="EP61" s="334"/>
      <c r="EQ61" s="334"/>
      <c r="ER61" s="334"/>
      <c r="ES61" s="334"/>
      <c r="ET61" s="334"/>
      <c r="EU61" s="334"/>
      <c r="EV61" s="334"/>
      <c r="EW61" s="334"/>
      <c r="EX61" s="334"/>
      <c r="EY61" s="334"/>
      <c r="EZ61" s="334"/>
      <c r="FA61" s="334"/>
      <c r="FB61" s="334"/>
      <c r="FC61" s="334"/>
      <c r="FD61" s="334"/>
      <c r="FE61" s="334"/>
      <c r="FF61" s="334"/>
      <c r="FG61" s="334"/>
      <c r="FH61" s="334"/>
      <c r="FI61" s="334"/>
      <c r="FJ61" s="334"/>
      <c r="FK61" s="334"/>
      <c r="FL61" s="334"/>
      <c r="FM61" s="334"/>
      <c r="FN61" s="334"/>
      <c r="FO61" s="334"/>
      <c r="FP61" s="334"/>
      <c r="FQ61" s="334"/>
      <c r="FR61" s="334"/>
      <c r="FS61" s="334"/>
      <c r="FT61" s="334"/>
      <c r="FU61" s="334"/>
      <c r="FV61" s="334"/>
      <c r="FW61" s="334"/>
      <c r="FX61" s="334"/>
      <c r="FY61" s="334"/>
      <c r="FZ61" s="334"/>
      <c r="GA61" s="334"/>
      <c r="GB61" s="334"/>
      <c r="GC61" s="334"/>
      <c r="GD61" s="334"/>
      <c r="GE61" s="334"/>
      <c r="GF61" s="334"/>
      <c r="GG61" s="334"/>
      <c r="GH61" s="334"/>
      <c r="GI61" s="334"/>
      <c r="GJ61" s="334"/>
      <c r="GK61" s="334"/>
      <c r="GL61" s="334"/>
      <c r="GM61" s="334"/>
      <c r="GN61" s="334"/>
      <c r="GO61" s="334"/>
    </row>
    <row r="62" spans="1:269" s="311" customFormat="1" ht="14.25" customHeight="1">
      <c r="A62" s="322" t="s">
        <v>2453</v>
      </c>
      <c r="B62" s="311" t="s">
        <v>2453</v>
      </c>
      <c r="C62" s="311" t="s">
        <v>2458</v>
      </c>
      <c r="D62" s="311" t="s">
        <v>2460</v>
      </c>
      <c r="E62" s="311" t="s">
        <v>456</v>
      </c>
      <c r="F62" s="311" t="s">
        <v>3190</v>
      </c>
      <c r="G62" s="250" t="s">
        <v>2456</v>
      </c>
      <c r="H62" s="250" t="s">
        <v>16</v>
      </c>
      <c r="I62" s="326" t="s">
        <v>2457</v>
      </c>
      <c r="J62" s="722">
        <v>61</v>
      </c>
      <c r="K62" s="246"/>
      <c r="M62" s="720" t="s">
        <v>2151</v>
      </c>
      <c r="N62" s="720" t="s">
        <v>2151</v>
      </c>
      <c r="O62" s="726" t="s">
        <v>3419</v>
      </c>
      <c r="P62" s="790"/>
      <c r="Q62" s="720" t="s">
        <v>70</v>
      </c>
      <c r="R62" s="720" t="s">
        <v>10634</v>
      </c>
      <c r="S62" s="720">
        <v>2014</v>
      </c>
      <c r="T62" s="720" t="s">
        <v>12165</v>
      </c>
      <c r="U62" s="720" t="s">
        <v>10669</v>
      </c>
      <c r="V62" s="720"/>
      <c r="W62" s="952" t="str">
        <f t="shared" si="2"/>
        <v>ﾌﾞﾙﾄﾞｰｻﾞ_湿地_2014_無</v>
      </c>
      <c r="X62" s="952" t="str">
        <f t="shared" si="0"/>
        <v>ﾌﾞﾙﾄﾞｰｻﾞ_湿地_2014_無_20t級(19～21t)</v>
      </c>
      <c r="Y62" s="726" t="s">
        <v>488</v>
      </c>
      <c r="Z62" s="726" t="s">
        <v>10326</v>
      </c>
      <c r="AA62" s="726" t="s">
        <v>10321</v>
      </c>
      <c r="AB62" s="726" t="s">
        <v>5111</v>
      </c>
      <c r="AC62" s="790"/>
      <c r="AD62" s="755" t="s">
        <v>4962</v>
      </c>
      <c r="AE62" s="755" t="s">
        <v>4041</v>
      </c>
      <c r="AF62" s="756" t="s">
        <v>9193</v>
      </c>
      <c r="AG62" s="314" t="s">
        <v>3236</v>
      </c>
      <c r="AH62" s="314" t="s">
        <v>3237</v>
      </c>
      <c r="AJ62" s="246"/>
      <c r="AK62" s="246"/>
      <c r="AL62" s="246"/>
      <c r="AM62" s="246"/>
      <c r="AN62" s="246"/>
      <c r="AO62" s="246"/>
      <c r="AP62" s="246"/>
      <c r="AQ62" s="246"/>
      <c r="AS62" s="707" t="s">
        <v>489</v>
      </c>
      <c r="AT62" s="707" t="s">
        <v>9037</v>
      </c>
      <c r="AU62" s="707" t="s">
        <v>327</v>
      </c>
      <c r="AV62" s="707" t="s">
        <v>4912</v>
      </c>
      <c r="AW62" s="708" t="str">
        <f t="shared" si="1"/>
        <v>小型ﾊﾞｯｸﾎｳ(ｸﾛｰﾗ型)_超小旋回型_加藤製作所</v>
      </c>
      <c r="AX62" s="710" t="s">
        <v>8965</v>
      </c>
      <c r="BB62" s="416">
        <v>1</v>
      </c>
      <c r="BC62" s="466" t="s">
        <v>3506</v>
      </c>
      <c r="BD62" s="488" t="s">
        <v>2857</v>
      </c>
      <c r="BE62" s="489" t="s">
        <v>2857</v>
      </c>
      <c r="BF62" s="799" t="s">
        <v>2857</v>
      </c>
      <c r="BG62" s="730" t="s">
        <v>489</v>
      </c>
      <c r="BH62" s="730" t="s">
        <v>489</v>
      </c>
      <c r="BI62" s="730" t="s">
        <v>489</v>
      </c>
      <c r="BJ62" s="730" t="s">
        <v>489</v>
      </c>
      <c r="BK62" s="730" t="s">
        <v>489</v>
      </c>
      <c r="BL62" s="730" t="s">
        <v>489</v>
      </c>
      <c r="BM62" s="730" t="s">
        <v>489</v>
      </c>
      <c r="BN62" s="730" t="s">
        <v>489</v>
      </c>
      <c r="BO62" s="730" t="s">
        <v>489</v>
      </c>
      <c r="BP62" s="730" t="s">
        <v>489</v>
      </c>
      <c r="BQ62" s="730" t="s">
        <v>489</v>
      </c>
      <c r="BR62" s="730" t="s">
        <v>489</v>
      </c>
      <c r="BS62" s="730" t="s">
        <v>489</v>
      </c>
      <c r="BT62" s="730" t="s">
        <v>489</v>
      </c>
      <c r="BU62" s="730" t="s">
        <v>489</v>
      </c>
      <c r="BV62" s="730" t="s">
        <v>489</v>
      </c>
      <c r="BW62" s="730" t="s">
        <v>489</v>
      </c>
      <c r="BX62" s="730" t="s">
        <v>489</v>
      </c>
      <c r="BY62" s="730" t="s">
        <v>489</v>
      </c>
      <c r="BZ62" s="730" t="s">
        <v>489</v>
      </c>
      <c r="CA62" s="730" t="s">
        <v>489</v>
      </c>
      <c r="CB62" s="730" t="s">
        <v>489</v>
      </c>
      <c r="CC62" s="730" t="s">
        <v>489</v>
      </c>
      <c r="CD62" s="730" t="s">
        <v>489</v>
      </c>
      <c r="CE62" s="730" t="s">
        <v>489</v>
      </c>
      <c r="CF62" s="730" t="s">
        <v>489</v>
      </c>
      <c r="CG62" s="730" t="s">
        <v>489</v>
      </c>
      <c r="CH62" s="730" t="s">
        <v>489</v>
      </c>
      <c r="CI62" s="730" t="s">
        <v>489</v>
      </c>
      <c r="CJ62" s="730" t="s">
        <v>489</v>
      </c>
      <c r="CK62" s="730" t="s">
        <v>489</v>
      </c>
      <c r="CL62" s="730" t="s">
        <v>489</v>
      </c>
      <c r="CM62" s="489" t="s">
        <v>2856</v>
      </c>
      <c r="CN62" s="489" t="s">
        <v>2856</v>
      </c>
      <c r="CO62" s="799" t="s">
        <v>2857</v>
      </c>
      <c r="CP62" s="730" t="s">
        <v>490</v>
      </c>
      <c r="CQ62" s="730" t="s">
        <v>490</v>
      </c>
      <c r="CR62" s="730" t="s">
        <v>490</v>
      </c>
      <c r="CS62" s="730" t="s">
        <v>490</v>
      </c>
      <c r="CT62" s="730" t="s">
        <v>490</v>
      </c>
      <c r="CU62" s="730" t="s">
        <v>490</v>
      </c>
      <c r="CV62" s="730" t="s">
        <v>490</v>
      </c>
      <c r="CW62" s="730" t="s">
        <v>490</v>
      </c>
      <c r="CX62" s="730" t="s">
        <v>490</v>
      </c>
      <c r="CY62" s="730" t="s">
        <v>490</v>
      </c>
      <c r="CZ62" s="730" t="s">
        <v>490</v>
      </c>
      <c r="DA62" s="730" t="s">
        <v>490</v>
      </c>
      <c r="DB62" s="730" t="s">
        <v>490</v>
      </c>
      <c r="DC62" s="730" t="s">
        <v>490</v>
      </c>
      <c r="DD62" s="730" t="s">
        <v>490</v>
      </c>
      <c r="DE62" s="730" t="s">
        <v>490</v>
      </c>
      <c r="DF62" s="730" t="s">
        <v>490</v>
      </c>
      <c r="DG62" s="730" t="s">
        <v>490</v>
      </c>
      <c r="DH62" s="730" t="s">
        <v>490</v>
      </c>
      <c r="DI62" s="730" t="s">
        <v>490</v>
      </c>
      <c r="DJ62" s="730" t="s">
        <v>490</v>
      </c>
      <c r="DK62" s="730" t="s">
        <v>490</v>
      </c>
      <c r="DL62" s="730" t="s">
        <v>490</v>
      </c>
      <c r="DM62" s="730" t="s">
        <v>490</v>
      </c>
      <c r="DN62" s="730" t="s">
        <v>490</v>
      </c>
      <c r="DO62" s="730" t="s">
        <v>490</v>
      </c>
      <c r="DP62" s="730" t="s">
        <v>490</v>
      </c>
      <c r="DQ62" s="428" t="s">
        <v>3479</v>
      </c>
      <c r="DR62" s="799" t="s">
        <v>1698</v>
      </c>
      <c r="DS62" s="699" t="s">
        <v>3479</v>
      </c>
      <c r="DT62" s="699" t="s">
        <v>3479</v>
      </c>
      <c r="DU62" s="428" t="s">
        <v>3479</v>
      </c>
      <c r="DV62" s="428" t="s">
        <v>3479</v>
      </c>
      <c r="DW62" s="799" t="s">
        <v>1698</v>
      </c>
      <c r="DX62" s="699" t="s">
        <v>3479</v>
      </c>
      <c r="DY62" s="699" t="s">
        <v>3479</v>
      </c>
      <c r="DZ62" s="699" t="s">
        <v>3479</v>
      </c>
      <c r="EA62" s="699" t="s">
        <v>3479</v>
      </c>
      <c r="EB62" s="428" t="s">
        <v>3480</v>
      </c>
      <c r="EC62" s="428" t="s">
        <v>3480</v>
      </c>
      <c r="ED62" s="799" t="s">
        <v>1662</v>
      </c>
      <c r="EE62" s="699" t="s">
        <v>3480</v>
      </c>
      <c r="EF62" s="699" t="s">
        <v>3480</v>
      </c>
      <c r="EG62" s="699" t="s">
        <v>3480</v>
      </c>
      <c r="EH62" s="699" t="s">
        <v>3480</v>
      </c>
      <c r="EI62" s="699" t="s">
        <v>3480</v>
      </c>
      <c r="EJ62" s="428" t="s">
        <v>3477</v>
      </c>
      <c r="EK62" s="428" t="s">
        <v>3477</v>
      </c>
      <c r="EL62" s="428" t="s">
        <v>3391</v>
      </c>
      <c r="EM62" s="428" t="s">
        <v>3391</v>
      </c>
      <c r="EN62" s="799" t="s">
        <v>1792</v>
      </c>
      <c r="EO62" s="699" t="s">
        <v>3391</v>
      </c>
      <c r="EP62" s="699" t="s">
        <v>3391</v>
      </c>
      <c r="EQ62" s="699" t="s">
        <v>3391</v>
      </c>
      <c r="ER62" s="699" t="s">
        <v>3391</v>
      </c>
      <c r="ES62" s="489" t="s">
        <v>2860</v>
      </c>
      <c r="ET62" s="489" t="s">
        <v>2860</v>
      </c>
      <c r="EU62" s="806" t="s">
        <v>491</v>
      </c>
      <c r="EV62" s="730" t="s">
        <v>491</v>
      </c>
      <c r="EW62" s="730" t="s">
        <v>491</v>
      </c>
      <c r="EX62" s="730" t="s">
        <v>491</v>
      </c>
      <c r="EY62" s="730" t="s">
        <v>491</v>
      </c>
      <c r="EZ62" s="730" t="s">
        <v>491</v>
      </c>
      <c r="FA62" s="730" t="s">
        <v>491</v>
      </c>
      <c r="FB62" s="730" t="s">
        <v>491</v>
      </c>
      <c r="FC62" s="730" t="s">
        <v>491</v>
      </c>
      <c r="FD62" s="730" t="s">
        <v>491</v>
      </c>
      <c r="FE62" s="730" t="s">
        <v>491</v>
      </c>
      <c r="FF62" s="428" t="s">
        <v>3398</v>
      </c>
      <c r="FG62" s="428" t="s">
        <v>3398</v>
      </c>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12"/>
      <c r="HA62" s="312"/>
      <c r="HB62" s="312"/>
      <c r="HC62" s="312"/>
      <c r="HD62" s="312"/>
      <c r="HE62" s="312"/>
      <c r="HF62" s="312"/>
      <c r="HG62" s="312"/>
      <c r="HH62" s="312"/>
      <c r="HI62" s="312"/>
      <c r="HJ62" s="333"/>
      <c r="HK62" s="333"/>
      <c r="HL62" s="333"/>
      <c r="HM62" s="333"/>
      <c r="HN62" s="333"/>
      <c r="HO62" s="333"/>
      <c r="HP62" s="333"/>
      <c r="HQ62" s="333"/>
      <c r="HR62" s="333"/>
      <c r="HS62" s="333"/>
      <c r="HT62" s="333"/>
      <c r="HU62" s="333"/>
      <c r="HV62" s="333"/>
      <c r="HW62" s="333"/>
      <c r="HX62" s="333"/>
      <c r="HY62" s="333"/>
      <c r="HZ62" s="333"/>
      <c r="IA62" s="333"/>
      <c r="IB62" s="333"/>
      <c r="IC62" s="333"/>
      <c r="ID62" s="333"/>
      <c r="IE62" s="333"/>
      <c r="IF62" s="333"/>
      <c r="IG62" s="333"/>
      <c r="IH62" s="333"/>
      <c r="II62" s="333"/>
      <c r="IJ62" s="333"/>
      <c r="IK62" s="333"/>
      <c r="IL62" s="333"/>
      <c r="IM62" s="333"/>
      <c r="IN62" s="333"/>
      <c r="IO62" s="333"/>
      <c r="IP62" s="333"/>
      <c r="IQ62" s="333"/>
      <c r="IR62" s="333"/>
      <c r="IS62" s="333"/>
      <c r="IT62" s="333"/>
      <c r="IU62" s="333"/>
      <c r="IV62" s="333"/>
      <c r="IW62" s="333"/>
      <c r="IX62" s="333"/>
      <c r="IY62" s="333"/>
      <c r="IZ62" s="333"/>
      <c r="JA62" s="333"/>
      <c r="JB62" s="333"/>
      <c r="JC62" s="333"/>
      <c r="JD62" s="333"/>
      <c r="JE62" s="333"/>
      <c r="JF62" s="333"/>
      <c r="JG62" s="333"/>
      <c r="JH62" s="333"/>
      <c r="JI62" s="333"/>
    </row>
    <row r="63" spans="1:269" s="311" customFormat="1" ht="14.45" customHeight="1">
      <c r="A63" s="324" t="s">
        <v>1697</v>
      </c>
      <c r="B63" s="316"/>
      <c r="C63" s="316"/>
      <c r="D63" s="316"/>
      <c r="E63" s="316"/>
      <c r="F63" s="316" t="s">
        <v>2753</v>
      </c>
      <c r="G63" s="317"/>
      <c r="H63" s="317"/>
      <c r="I63" s="325"/>
      <c r="J63" s="722">
        <v>62</v>
      </c>
      <c r="K63" s="246"/>
      <c r="M63" s="720" t="s">
        <v>2159</v>
      </c>
      <c r="N63" s="720" t="s">
        <v>2159</v>
      </c>
      <c r="O63" s="726" t="s">
        <v>3420</v>
      </c>
      <c r="P63" s="790"/>
      <c r="Q63" s="720" t="s">
        <v>70</v>
      </c>
      <c r="R63" s="720" t="s">
        <v>10634</v>
      </c>
      <c r="S63" s="720">
        <v>2014</v>
      </c>
      <c r="T63" s="720" t="s">
        <v>12165</v>
      </c>
      <c r="U63" s="720" t="s">
        <v>10670</v>
      </c>
      <c r="V63" s="720"/>
      <c r="W63" s="952" t="str">
        <f t="shared" si="2"/>
        <v>ﾌﾞﾙﾄﾞｰｻﾞ_湿地_2014_無</v>
      </c>
      <c r="X63" s="952" t="str">
        <f t="shared" si="0"/>
        <v>ﾌﾞﾙﾄﾞｰｻﾞ_湿地_2014_無_28t級(27～28t)</v>
      </c>
      <c r="Y63" s="726" t="s">
        <v>488</v>
      </c>
      <c r="Z63" s="726" t="s">
        <v>10326</v>
      </c>
      <c r="AA63" s="726" t="s">
        <v>10322</v>
      </c>
      <c r="AB63" s="726" t="s">
        <v>5111</v>
      </c>
      <c r="AC63" s="790"/>
      <c r="AD63" s="420"/>
      <c r="AE63" s="420" t="s">
        <v>1853</v>
      </c>
      <c r="AF63" s="753"/>
      <c r="AG63" s="421"/>
      <c r="AH63" s="421"/>
      <c r="AJ63" s="246"/>
      <c r="AK63" s="246"/>
      <c r="AL63" s="246"/>
      <c r="AM63" s="246"/>
      <c r="AN63" s="246"/>
      <c r="AO63" s="246"/>
      <c r="AP63" s="246"/>
      <c r="AQ63" s="246"/>
      <c r="AS63" s="707" t="s">
        <v>489</v>
      </c>
      <c r="AT63" s="707" t="s">
        <v>9037</v>
      </c>
      <c r="AU63" s="707" t="s">
        <v>327</v>
      </c>
      <c r="AV63" s="707" t="s">
        <v>4898</v>
      </c>
      <c r="AW63" s="708" t="str">
        <f t="shared" si="1"/>
        <v>小型ﾊﾞｯｸﾎｳ(ｸﾛｰﾗ型)_超小旋回型_三菱重工業</v>
      </c>
      <c r="AX63" s="710" t="s">
        <v>8966</v>
      </c>
      <c r="BB63" s="416">
        <v>2</v>
      </c>
      <c r="BC63" s="246"/>
      <c r="BD63" s="490" t="s">
        <v>332</v>
      </c>
      <c r="BE63" s="491" t="s">
        <v>457</v>
      </c>
      <c r="BF63" s="800" t="s">
        <v>9301</v>
      </c>
      <c r="BG63" s="899" t="s">
        <v>5439</v>
      </c>
      <c r="BH63" s="899" t="s">
        <v>5440</v>
      </c>
      <c r="BI63" s="899" t="s">
        <v>5441</v>
      </c>
      <c r="BJ63" s="899" t="s">
        <v>5442</v>
      </c>
      <c r="BK63" s="899" t="s">
        <v>5443</v>
      </c>
      <c r="BL63" s="899" t="s">
        <v>5444</v>
      </c>
      <c r="BM63" s="899" t="s">
        <v>5445</v>
      </c>
      <c r="BN63" s="899" t="s">
        <v>5446</v>
      </c>
      <c r="BO63" s="899" t="s">
        <v>5447</v>
      </c>
      <c r="BP63" s="899" t="s">
        <v>5601</v>
      </c>
      <c r="BQ63" s="899" t="s">
        <v>5602</v>
      </c>
      <c r="BR63" s="899" t="s">
        <v>5603</v>
      </c>
      <c r="BS63" s="899" t="s">
        <v>5604</v>
      </c>
      <c r="BT63" s="899" t="s">
        <v>5605</v>
      </c>
      <c r="BU63" s="899" t="s">
        <v>5606</v>
      </c>
      <c r="BV63" s="899" t="s">
        <v>5607</v>
      </c>
      <c r="BW63" s="899" t="s">
        <v>5608</v>
      </c>
      <c r="BX63" s="899" t="s">
        <v>5609</v>
      </c>
      <c r="BY63" s="918" t="s">
        <v>10094</v>
      </c>
      <c r="BZ63" s="899" t="s">
        <v>5885</v>
      </c>
      <c r="CA63" s="899" t="s">
        <v>5886</v>
      </c>
      <c r="CB63" s="899" t="s">
        <v>5887</v>
      </c>
      <c r="CC63" s="899" t="s">
        <v>5888</v>
      </c>
      <c r="CD63" s="899" t="s">
        <v>5889</v>
      </c>
      <c r="CE63" s="899" t="s">
        <v>5890</v>
      </c>
      <c r="CF63" s="899" t="s">
        <v>5891</v>
      </c>
      <c r="CG63" s="899" t="s">
        <v>5892</v>
      </c>
      <c r="CH63" s="899" t="s">
        <v>5893</v>
      </c>
      <c r="CI63" s="899" t="s">
        <v>5894</v>
      </c>
      <c r="CJ63" s="899" t="s">
        <v>6065</v>
      </c>
      <c r="CK63" s="899" t="s">
        <v>6066</v>
      </c>
      <c r="CL63" s="899" t="s">
        <v>6067</v>
      </c>
      <c r="CM63" s="491" t="s">
        <v>322</v>
      </c>
      <c r="CN63" s="491" t="s">
        <v>487</v>
      </c>
      <c r="CO63" s="800" t="s">
        <v>9307</v>
      </c>
      <c r="CP63" s="899" t="s">
        <v>6073</v>
      </c>
      <c r="CQ63" s="899" t="s">
        <v>6074</v>
      </c>
      <c r="CR63" s="927" t="s">
        <v>6075</v>
      </c>
      <c r="CS63" s="927" t="s">
        <v>6076</v>
      </c>
      <c r="CT63" s="899" t="s">
        <v>6077</v>
      </c>
      <c r="CU63" s="899" t="s">
        <v>6078</v>
      </c>
      <c r="CV63" s="899" t="s">
        <v>6079</v>
      </c>
      <c r="CW63" s="899" t="s">
        <v>6490</v>
      </c>
      <c r="CX63" s="899" t="s">
        <v>6491</v>
      </c>
      <c r="CY63" s="899" t="s">
        <v>6492</v>
      </c>
      <c r="CZ63" s="899" t="s">
        <v>6493</v>
      </c>
      <c r="DA63" s="899" t="s">
        <v>6494</v>
      </c>
      <c r="DB63" s="899" t="s">
        <v>6495</v>
      </c>
      <c r="DC63" s="899" t="s">
        <v>6496</v>
      </c>
      <c r="DD63" s="899" t="s">
        <v>6497</v>
      </c>
      <c r="DE63" s="899" t="s">
        <v>6612</v>
      </c>
      <c r="DF63" s="899" t="s">
        <v>6613</v>
      </c>
      <c r="DG63" s="899" t="s">
        <v>6614</v>
      </c>
      <c r="DH63" s="899" t="s">
        <v>6615</v>
      </c>
      <c r="DI63" s="899" t="s">
        <v>6616</v>
      </c>
      <c r="DJ63" s="899" t="s">
        <v>6617</v>
      </c>
      <c r="DK63" s="899" t="s">
        <v>6618</v>
      </c>
      <c r="DL63" s="899" t="s">
        <v>6688</v>
      </c>
      <c r="DM63" s="899" t="s">
        <v>6689</v>
      </c>
      <c r="DN63" s="899" t="s">
        <v>6690</v>
      </c>
      <c r="DO63" s="899" t="s">
        <v>6691</v>
      </c>
      <c r="DP63" s="918" t="s">
        <v>10130</v>
      </c>
      <c r="DQ63" s="492" t="s">
        <v>9309</v>
      </c>
      <c r="DR63" s="800" t="s">
        <v>9311</v>
      </c>
      <c r="DS63" s="814" t="s">
        <v>6706</v>
      </c>
      <c r="DT63" s="814" t="s">
        <v>6707</v>
      </c>
      <c r="DU63" s="492" t="s">
        <v>1650</v>
      </c>
      <c r="DV63" s="492" t="s">
        <v>1651</v>
      </c>
      <c r="DW63" s="800" t="s">
        <v>9312</v>
      </c>
      <c r="DX63" s="814" t="s">
        <v>6710</v>
      </c>
      <c r="DY63" s="814" t="s">
        <v>6711</v>
      </c>
      <c r="DZ63" s="814" t="s">
        <v>6712</v>
      </c>
      <c r="EA63" s="814" t="s">
        <v>6713</v>
      </c>
      <c r="EB63" s="492" t="s">
        <v>1674</v>
      </c>
      <c r="EC63" s="492" t="s">
        <v>1661</v>
      </c>
      <c r="ED63" s="807" t="s">
        <v>9316</v>
      </c>
      <c r="EE63" s="814" t="s">
        <v>9048</v>
      </c>
      <c r="EF63" s="814" t="s">
        <v>9050</v>
      </c>
      <c r="EG63" s="814" t="s">
        <v>9052</v>
      </c>
      <c r="EH63" s="814" t="s">
        <v>9054</v>
      </c>
      <c r="EI63" s="814" t="s">
        <v>9056</v>
      </c>
      <c r="EJ63" s="492" t="s">
        <v>1678</v>
      </c>
      <c r="EK63" s="492" t="s">
        <v>1680</v>
      </c>
      <c r="EL63" s="492" t="s">
        <v>1795</v>
      </c>
      <c r="EM63" s="492" t="s">
        <v>1791</v>
      </c>
      <c r="EN63" s="807" t="s">
        <v>9315</v>
      </c>
      <c r="EO63" s="814" t="s">
        <v>9231</v>
      </c>
      <c r="EP63" s="814" t="s">
        <v>9254</v>
      </c>
      <c r="EQ63" s="814" t="s">
        <v>9255</v>
      </c>
      <c r="ER63" s="814" t="s">
        <v>9256</v>
      </c>
      <c r="ES63" s="491" t="s">
        <v>366</v>
      </c>
      <c r="ET63" s="491" t="s">
        <v>367</v>
      </c>
      <c r="EU63" s="807" t="s">
        <v>9318</v>
      </c>
      <c r="EV63" s="899" t="s">
        <v>9235</v>
      </c>
      <c r="EW63" s="899" t="s">
        <v>9257</v>
      </c>
      <c r="EX63" s="899" t="s">
        <v>9258</v>
      </c>
      <c r="EY63" s="899" t="s">
        <v>9259</v>
      </c>
      <c r="EZ63" s="899" t="s">
        <v>9260</v>
      </c>
      <c r="FA63" s="899" t="s">
        <v>9261</v>
      </c>
      <c r="FB63" s="899" t="s">
        <v>9262</v>
      </c>
      <c r="FC63" s="899" t="s">
        <v>9263</v>
      </c>
      <c r="FD63" s="899" t="s">
        <v>9264</v>
      </c>
      <c r="FE63" s="899" t="s">
        <v>9265</v>
      </c>
      <c r="FF63" s="492" t="s">
        <v>1876</v>
      </c>
      <c r="FG63" s="492" t="s">
        <v>1877</v>
      </c>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12"/>
      <c r="HA63" s="312"/>
      <c r="HB63" s="312"/>
      <c r="HC63" s="312"/>
      <c r="HD63" s="312"/>
      <c r="HE63" s="312"/>
      <c r="HF63" s="312"/>
      <c r="HG63" s="312"/>
      <c r="HH63" s="312"/>
      <c r="HI63" s="312"/>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row>
    <row r="64" spans="1:269" s="311" customFormat="1" ht="14.25" customHeight="1">
      <c r="A64" s="327" t="s">
        <v>2233</v>
      </c>
      <c r="B64" s="251"/>
      <c r="C64" s="251"/>
      <c r="D64" s="251"/>
      <c r="E64" s="251"/>
      <c r="F64" s="251" t="s">
        <v>2778</v>
      </c>
      <c r="G64" s="318"/>
      <c r="H64" s="318"/>
      <c r="I64" s="328"/>
      <c r="J64" s="722">
        <v>63</v>
      </c>
      <c r="K64" s="246"/>
      <c r="M64" s="720" t="s">
        <v>2962</v>
      </c>
      <c r="N64" s="720" t="s">
        <v>2962</v>
      </c>
      <c r="O64" s="726" t="s">
        <v>3490</v>
      </c>
      <c r="P64" s="790"/>
      <c r="Q64" s="720" t="s">
        <v>70</v>
      </c>
      <c r="R64" s="720" t="s">
        <v>10636</v>
      </c>
      <c r="S64" s="720" t="s">
        <v>12332</v>
      </c>
      <c r="T64" s="720" t="s">
        <v>12165</v>
      </c>
      <c r="U64" s="720" t="s">
        <v>10664</v>
      </c>
      <c r="V64" s="720"/>
      <c r="W64" s="952" t="str">
        <f t="shared" si="2"/>
        <v>ﾌﾞﾙﾄﾞｰｻﾞ_超湿地_第1次_無</v>
      </c>
      <c r="X64" s="952" t="str">
        <f t="shared" si="0"/>
        <v>ﾌﾞﾙﾄﾞｰｻﾞ_超湿地_第1次_無_4t級(4～5t)</v>
      </c>
      <c r="Y64" s="726" t="s">
        <v>488</v>
      </c>
      <c r="Z64" s="726" t="s">
        <v>10327</v>
      </c>
      <c r="AA64" s="726" t="s">
        <v>10316</v>
      </c>
      <c r="AB64" s="726" t="s">
        <v>5111</v>
      </c>
      <c r="AC64" s="790"/>
      <c r="AD64" s="418"/>
      <c r="AE64" s="418" t="s">
        <v>3223</v>
      </c>
      <c r="AF64" s="752"/>
      <c r="AG64" s="419"/>
      <c r="AH64" s="419"/>
      <c r="AJ64" s="246"/>
      <c r="AK64" s="246"/>
      <c r="AL64" s="246"/>
      <c r="AM64" s="246"/>
      <c r="AN64" s="246"/>
      <c r="AO64" s="246"/>
      <c r="AP64" s="246"/>
      <c r="AQ64" s="246"/>
      <c r="AS64" s="707" t="s">
        <v>489</v>
      </c>
      <c r="AT64" s="707" t="s">
        <v>9037</v>
      </c>
      <c r="AU64" s="707" t="s">
        <v>327</v>
      </c>
      <c r="AV64" s="707" t="s">
        <v>4910</v>
      </c>
      <c r="AW64" s="708" t="str">
        <f t="shared" si="1"/>
        <v>小型ﾊﾞｯｸﾎｳ(ｸﾛｰﾗ型)_超小旋回型_住友建機</v>
      </c>
      <c r="AX64" s="710" t="s">
        <v>8967</v>
      </c>
      <c r="BB64" s="416">
        <v>3</v>
      </c>
      <c r="BC64" s="246"/>
      <c r="BD64" s="469" t="s">
        <v>323</v>
      </c>
      <c r="BE64" s="406" t="s">
        <v>347</v>
      </c>
      <c r="BF64" s="801" t="s">
        <v>9297</v>
      </c>
      <c r="BG64" s="732" t="s">
        <v>5448</v>
      </c>
      <c r="BH64" s="732" t="s">
        <v>5449</v>
      </c>
      <c r="BI64" s="732" t="s">
        <v>5470</v>
      </c>
      <c r="BJ64" s="732" t="s">
        <v>5495</v>
      </c>
      <c r="BK64" s="732" t="s">
        <v>5512</v>
      </c>
      <c r="BL64" s="732" t="s">
        <v>5535</v>
      </c>
      <c r="BM64" s="732" t="s">
        <v>5555</v>
      </c>
      <c r="BN64" s="732" t="s">
        <v>5564</v>
      </c>
      <c r="BO64" s="732" t="s">
        <v>5579</v>
      </c>
      <c r="BP64" s="732" t="s">
        <v>5610</v>
      </c>
      <c r="BQ64" s="732" t="s">
        <v>5637</v>
      </c>
      <c r="BR64" s="732" t="s">
        <v>5494</v>
      </c>
      <c r="BS64" s="732" t="s">
        <v>5717</v>
      </c>
      <c r="BT64" s="732" t="s">
        <v>5755</v>
      </c>
      <c r="BU64" s="732" t="s">
        <v>5792</v>
      </c>
      <c r="BV64" s="732" t="s">
        <v>5826</v>
      </c>
      <c r="BW64" s="732" t="s">
        <v>5830</v>
      </c>
      <c r="BX64" s="732" t="s">
        <v>5841</v>
      </c>
      <c r="BY64" s="923" t="s">
        <v>10095</v>
      </c>
      <c r="BZ64" s="732" t="s">
        <v>5895</v>
      </c>
      <c r="CA64" s="732" t="s">
        <v>5908</v>
      </c>
      <c r="CB64" s="732" t="s">
        <v>5934</v>
      </c>
      <c r="CC64" s="732" t="s">
        <v>5957</v>
      </c>
      <c r="CD64" s="732" t="s">
        <v>5970</v>
      </c>
      <c r="CE64" s="732" t="s">
        <v>5990</v>
      </c>
      <c r="CF64" s="923" t="s">
        <v>10114</v>
      </c>
      <c r="CG64" s="732" t="s">
        <v>6007</v>
      </c>
      <c r="CH64" s="732" t="s">
        <v>6019</v>
      </c>
      <c r="CI64" s="732" t="s">
        <v>6036</v>
      </c>
      <c r="CJ64" s="732" t="s">
        <v>6068</v>
      </c>
      <c r="CK64" s="732" t="s">
        <v>6069</v>
      </c>
      <c r="CL64" s="732" t="s">
        <v>6070</v>
      </c>
      <c r="CM64" s="406" t="s">
        <v>323</v>
      </c>
      <c r="CN64" s="732" t="s">
        <v>363</v>
      </c>
      <c r="CO64" s="801" t="s">
        <v>9297</v>
      </c>
      <c r="CP64" s="732" t="s">
        <v>6080</v>
      </c>
      <c r="CQ64" s="732" t="s">
        <v>6152</v>
      </c>
      <c r="CR64" s="732" t="s">
        <v>6172</v>
      </c>
      <c r="CS64" s="732" t="s">
        <v>6212</v>
      </c>
      <c r="CT64" s="732" t="s">
        <v>6297</v>
      </c>
      <c r="CU64" s="732" t="s">
        <v>6337</v>
      </c>
      <c r="CV64" s="732" t="s">
        <v>6391</v>
      </c>
      <c r="CW64" s="732" t="s">
        <v>6498</v>
      </c>
      <c r="CX64" s="732" t="s">
        <v>6513</v>
      </c>
      <c r="CY64" s="732" t="s">
        <v>6520</v>
      </c>
      <c r="CZ64" s="732" t="s">
        <v>6545</v>
      </c>
      <c r="DA64" s="732" t="s">
        <v>6567</v>
      </c>
      <c r="DB64" s="732" t="s">
        <v>6574</v>
      </c>
      <c r="DC64" s="732" t="s">
        <v>6577</v>
      </c>
      <c r="DD64" s="732" t="s">
        <v>6596</v>
      </c>
      <c r="DE64" s="732" t="s">
        <v>6619</v>
      </c>
      <c r="DF64" s="732" t="s">
        <v>6628</v>
      </c>
      <c r="DG64" s="732" t="s">
        <v>6638</v>
      </c>
      <c r="DH64" s="732" t="s">
        <v>6649</v>
      </c>
      <c r="DI64" s="732" t="s">
        <v>6660</v>
      </c>
      <c r="DJ64" s="732" t="s">
        <v>6665</v>
      </c>
      <c r="DK64" s="732" t="s">
        <v>6679</v>
      </c>
      <c r="DL64" s="732" t="s">
        <v>6692</v>
      </c>
      <c r="DM64" s="732" t="s">
        <v>6695</v>
      </c>
      <c r="DN64" s="732" t="s">
        <v>6701</v>
      </c>
      <c r="DO64" s="732" t="s">
        <v>6703</v>
      </c>
      <c r="DP64" s="923" t="s">
        <v>10131</v>
      </c>
      <c r="DQ64" s="470" t="s">
        <v>9310</v>
      </c>
      <c r="DR64" s="801" t="s">
        <v>18</v>
      </c>
      <c r="DS64" s="735" t="s">
        <v>6708</v>
      </c>
      <c r="DT64" s="735" t="s">
        <v>6709</v>
      </c>
      <c r="DU64" s="470" t="s">
        <v>519</v>
      </c>
      <c r="DV64" s="470" t="s">
        <v>1657</v>
      </c>
      <c r="DW64" s="801" t="s">
        <v>9123</v>
      </c>
      <c r="DX64" s="735" t="s">
        <v>6714</v>
      </c>
      <c r="DY64" s="735" t="s">
        <v>6715</v>
      </c>
      <c r="DZ64" s="735" t="s">
        <v>6716</v>
      </c>
      <c r="EA64" s="735" t="s">
        <v>6717</v>
      </c>
      <c r="EB64" s="470" t="s">
        <v>12197</v>
      </c>
      <c r="EC64" s="341" t="s">
        <v>1668</v>
      </c>
      <c r="ED64" s="808" t="s">
        <v>9297</v>
      </c>
      <c r="EE64" s="736" t="s">
        <v>6094</v>
      </c>
      <c r="EF64" s="736" t="s">
        <v>6175</v>
      </c>
      <c r="EG64" s="736" t="s">
        <v>6740</v>
      </c>
      <c r="EH64" s="736" t="s">
        <v>6745</v>
      </c>
      <c r="EI64" s="736" t="s">
        <v>6755</v>
      </c>
      <c r="EJ64" s="470" t="s">
        <v>1682</v>
      </c>
      <c r="EK64" s="380" t="s">
        <v>10074</v>
      </c>
      <c r="EL64" s="341" t="s">
        <v>1794</v>
      </c>
      <c r="EM64" s="341" t="s">
        <v>9415</v>
      </c>
      <c r="EN64" s="808" t="s">
        <v>9297</v>
      </c>
      <c r="EO64" s="736" t="s">
        <v>6770</v>
      </c>
      <c r="EP64" s="736" t="s">
        <v>6785</v>
      </c>
      <c r="EQ64" s="736" t="s">
        <v>6796</v>
      </c>
      <c r="ER64" s="736" t="s">
        <v>6794</v>
      </c>
      <c r="ES64" s="406" t="s">
        <v>318</v>
      </c>
      <c r="ET64" s="406" t="s">
        <v>11725</v>
      </c>
      <c r="EU64" s="808" t="s">
        <v>9297</v>
      </c>
      <c r="EV64" s="732" t="s">
        <v>6798</v>
      </c>
      <c r="EW64" s="732" t="s">
        <v>6882</v>
      </c>
      <c r="EX64" s="732" t="s">
        <v>6954</v>
      </c>
      <c r="EY64" s="732" t="s">
        <v>7020</v>
      </c>
      <c r="EZ64" s="732" t="s">
        <v>7047</v>
      </c>
      <c r="FA64" s="732" t="s">
        <v>7071</v>
      </c>
      <c r="FB64" s="732" t="s">
        <v>7121</v>
      </c>
      <c r="FC64" s="732" t="s">
        <v>7204</v>
      </c>
      <c r="FD64" s="732" t="s">
        <v>7217</v>
      </c>
      <c r="FE64" s="732" t="s">
        <v>7232</v>
      </c>
      <c r="FF64" s="341" t="s">
        <v>1881</v>
      </c>
      <c r="FG64" s="341" t="s">
        <v>1880</v>
      </c>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12"/>
      <c r="HA64" s="312"/>
      <c r="HB64" s="312"/>
      <c r="HC64" s="312"/>
      <c r="HD64" s="312"/>
      <c r="HE64" s="312"/>
      <c r="HF64" s="312"/>
      <c r="HG64" s="312"/>
      <c r="HH64" s="312"/>
      <c r="HI64" s="312"/>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row>
    <row r="65" spans="1:269" s="311" customFormat="1" ht="24.95" customHeight="1">
      <c r="A65" s="322" t="s">
        <v>1070</v>
      </c>
      <c r="B65" s="311" t="s">
        <v>1069</v>
      </c>
      <c r="C65" s="311" t="s">
        <v>1071</v>
      </c>
      <c r="D65" s="311" t="s">
        <v>1073</v>
      </c>
      <c r="E65" s="311" t="s">
        <v>456</v>
      </c>
      <c r="F65" s="311" t="s">
        <v>1070</v>
      </c>
      <c r="G65" s="250" t="s">
        <v>1088</v>
      </c>
      <c r="H65" s="250" t="s">
        <v>9369</v>
      </c>
      <c r="I65" s="326" t="s">
        <v>1142</v>
      </c>
      <c r="J65" s="722">
        <v>64</v>
      </c>
      <c r="K65" s="246"/>
      <c r="M65" s="720" t="s">
        <v>2976</v>
      </c>
      <c r="N65" s="720" t="s">
        <v>2976</v>
      </c>
      <c r="O65" s="726" t="s">
        <v>3491</v>
      </c>
      <c r="P65" s="790"/>
      <c r="Q65" s="720" t="s">
        <v>70</v>
      </c>
      <c r="R65" s="720" t="s">
        <v>10636</v>
      </c>
      <c r="S65" s="720" t="s">
        <v>12332</v>
      </c>
      <c r="T65" s="720" t="s">
        <v>12165</v>
      </c>
      <c r="U65" s="720" t="s">
        <v>10673</v>
      </c>
      <c r="V65" s="720"/>
      <c r="W65" s="952" t="str">
        <f t="shared" si="2"/>
        <v>ﾌﾞﾙﾄﾞｰｻﾞ_超湿地_第1次_無</v>
      </c>
      <c r="X65" s="952" t="str">
        <f t="shared" si="0"/>
        <v>ﾌﾞﾙﾄﾞｰｻﾞ_超湿地_第1次_無_10t級(7～10t)</v>
      </c>
      <c r="Y65" s="726" t="s">
        <v>488</v>
      </c>
      <c r="Z65" s="726" t="s">
        <v>10327</v>
      </c>
      <c r="AA65" s="726" t="s">
        <v>10318</v>
      </c>
      <c r="AB65" s="726" t="s">
        <v>5111</v>
      </c>
      <c r="AC65" s="790"/>
      <c r="AD65" s="755"/>
      <c r="AE65" s="755" t="s">
        <v>9108</v>
      </c>
      <c r="AF65" s="756" t="s">
        <v>9107</v>
      </c>
      <c r="AG65" s="314" t="s">
        <v>3215</v>
      </c>
      <c r="AH65" s="314"/>
      <c r="AJ65" s="246"/>
      <c r="AK65" s="246"/>
      <c r="AL65" s="246"/>
      <c r="AM65" s="246"/>
      <c r="AN65" s="246"/>
      <c r="AO65" s="246"/>
      <c r="AP65" s="246"/>
      <c r="AQ65" s="246"/>
      <c r="AS65" s="707" t="s">
        <v>489</v>
      </c>
      <c r="AT65" s="707" t="s">
        <v>9037</v>
      </c>
      <c r="AU65" s="707" t="s">
        <v>327</v>
      </c>
      <c r="AV65" s="707" t="s">
        <v>4911</v>
      </c>
      <c r="AW65" s="708" t="str">
        <f t="shared" si="1"/>
        <v>小型ﾊﾞｯｸﾎｳ(ｸﾛｰﾗ型)_超小旋回型_日立建機</v>
      </c>
      <c r="AX65" s="710" t="s">
        <v>8968</v>
      </c>
      <c r="BB65" s="416">
        <v>4</v>
      </c>
      <c r="BC65" s="246"/>
      <c r="BD65" s="469" t="s">
        <v>12162</v>
      </c>
      <c r="BE65" s="406" t="s">
        <v>348</v>
      </c>
      <c r="BF65" s="801" t="s">
        <v>9305</v>
      </c>
      <c r="BG65" s="732" t="s">
        <v>5450</v>
      </c>
      <c r="BH65" s="732" t="s">
        <v>5451</v>
      </c>
      <c r="BI65" s="732" t="s">
        <v>5471</v>
      </c>
      <c r="BJ65" s="732" t="s">
        <v>5496</v>
      </c>
      <c r="BK65" s="732" t="s">
        <v>5513</v>
      </c>
      <c r="BL65" s="732" t="s">
        <v>5536</v>
      </c>
      <c r="BM65" s="732" t="s">
        <v>5556</v>
      </c>
      <c r="BN65" s="732" t="s">
        <v>5565</v>
      </c>
      <c r="BO65" s="732" t="s">
        <v>5580</v>
      </c>
      <c r="BP65" s="732" t="s">
        <v>5611</v>
      </c>
      <c r="BQ65" s="732" t="s">
        <v>5638</v>
      </c>
      <c r="BR65" s="923" t="s">
        <v>10105</v>
      </c>
      <c r="BS65" s="732" t="s">
        <v>5718</v>
      </c>
      <c r="BT65" s="732" t="s">
        <v>5756</v>
      </c>
      <c r="BU65" s="732" t="s">
        <v>5793</v>
      </c>
      <c r="BV65" s="732" t="s">
        <v>5827</v>
      </c>
      <c r="BW65" s="732" t="s">
        <v>5831</v>
      </c>
      <c r="BX65" s="732" t="s">
        <v>5842</v>
      </c>
      <c r="BY65" s="923" t="s">
        <v>10096</v>
      </c>
      <c r="BZ65" s="732" t="s">
        <v>5896</v>
      </c>
      <c r="CA65" s="732" t="s">
        <v>5909</v>
      </c>
      <c r="CB65" s="732" t="s">
        <v>5935</v>
      </c>
      <c r="CC65" s="732" t="s">
        <v>5958</v>
      </c>
      <c r="CD65" s="732" t="s">
        <v>5971</v>
      </c>
      <c r="CE65" s="732" t="s">
        <v>5991</v>
      </c>
      <c r="CF65" s="923" t="s">
        <v>10115</v>
      </c>
      <c r="CG65" s="732" t="s">
        <v>6008</v>
      </c>
      <c r="CH65" s="732" t="s">
        <v>6020</v>
      </c>
      <c r="CI65" s="732" t="s">
        <v>6037</v>
      </c>
      <c r="CJ65" s="732" t="s">
        <v>292</v>
      </c>
      <c r="CK65" s="732" t="s">
        <v>6071</v>
      </c>
      <c r="CL65" s="732" t="s">
        <v>292</v>
      </c>
      <c r="CM65" s="406" t="s">
        <v>12162</v>
      </c>
      <c r="CN65" s="732" t="s">
        <v>11693</v>
      </c>
      <c r="CO65" s="801" t="s">
        <v>9305</v>
      </c>
      <c r="CP65" s="732" t="s">
        <v>6081</v>
      </c>
      <c r="CQ65" s="732" t="s">
        <v>6153</v>
      </c>
      <c r="CR65" s="732" t="s">
        <v>6173</v>
      </c>
      <c r="CS65" s="732" t="s">
        <v>6213</v>
      </c>
      <c r="CT65" s="732" t="s">
        <v>6298</v>
      </c>
      <c r="CU65" s="732" t="s">
        <v>6338</v>
      </c>
      <c r="CV65" s="732" t="s">
        <v>6392</v>
      </c>
      <c r="CW65" s="732" t="s">
        <v>6499</v>
      </c>
      <c r="CX65" s="732" t="s">
        <v>6514</v>
      </c>
      <c r="CY65" s="732" t="s">
        <v>6521</v>
      </c>
      <c r="CZ65" s="732" t="s">
        <v>6546</v>
      </c>
      <c r="DA65" s="732" t="s">
        <v>6568</v>
      </c>
      <c r="DB65" s="732" t="s">
        <v>6575</v>
      </c>
      <c r="DC65" s="732" t="s">
        <v>6578</v>
      </c>
      <c r="DD65" s="732" t="s">
        <v>6597</v>
      </c>
      <c r="DE65" s="732" t="s">
        <v>6620</v>
      </c>
      <c r="DF65" s="732" t="s">
        <v>6629</v>
      </c>
      <c r="DG65" s="732" t="s">
        <v>6639</v>
      </c>
      <c r="DH65" s="732" t="s">
        <v>6650</v>
      </c>
      <c r="DI65" s="732" t="s">
        <v>6661</v>
      </c>
      <c r="DJ65" s="732" t="s">
        <v>6666</v>
      </c>
      <c r="DK65" s="732" t="s">
        <v>6680</v>
      </c>
      <c r="DL65" s="732" t="s">
        <v>6693</v>
      </c>
      <c r="DM65" s="732" t="s">
        <v>6696</v>
      </c>
      <c r="DN65" s="732" t="s">
        <v>6702</v>
      </c>
      <c r="DO65" s="732" t="s">
        <v>6704</v>
      </c>
      <c r="DP65" s="923" t="s">
        <v>10132</v>
      </c>
      <c r="DQ65" s="470" t="s">
        <v>285</v>
      </c>
      <c r="DR65" s="801" t="s">
        <v>3900</v>
      </c>
      <c r="DS65" s="735" t="s">
        <v>285</v>
      </c>
      <c r="DT65" s="735" t="s">
        <v>285</v>
      </c>
      <c r="DU65" s="470" t="s">
        <v>285</v>
      </c>
      <c r="DV65" s="470" t="s">
        <v>1654</v>
      </c>
      <c r="DW65" s="801" t="s">
        <v>3620</v>
      </c>
      <c r="DX65" s="735" t="s">
        <v>285</v>
      </c>
      <c r="DY65" s="735" t="s">
        <v>6718</v>
      </c>
      <c r="DZ65" s="735" t="s">
        <v>6719</v>
      </c>
      <c r="EA65" s="735" t="s">
        <v>6720</v>
      </c>
      <c r="EB65" s="470" t="s">
        <v>12199</v>
      </c>
      <c r="EC65" s="341" t="s">
        <v>1669</v>
      </c>
      <c r="ED65" s="808" t="s">
        <v>3620</v>
      </c>
      <c r="EE65" s="736" t="s">
        <v>6733</v>
      </c>
      <c r="EF65" s="736" t="s">
        <v>6737</v>
      </c>
      <c r="EG65" s="736" t="s">
        <v>6741</v>
      </c>
      <c r="EH65" s="736" t="s">
        <v>6746</v>
      </c>
      <c r="EI65" s="736" t="s">
        <v>6756</v>
      </c>
      <c r="EJ65" s="470" t="s">
        <v>285</v>
      </c>
      <c r="EK65" s="380" t="s">
        <v>10075</v>
      </c>
      <c r="EL65" s="342" t="s">
        <v>292</v>
      </c>
      <c r="EM65" s="342" t="s">
        <v>292</v>
      </c>
      <c r="EN65" s="808" t="s">
        <v>4033</v>
      </c>
      <c r="EO65" s="736" t="s">
        <v>6771</v>
      </c>
      <c r="EP65" s="736" t="s">
        <v>6786</v>
      </c>
      <c r="EQ65" s="732" t="s">
        <v>292</v>
      </c>
      <c r="ER65" s="736" t="s">
        <v>6795</v>
      </c>
      <c r="ES65" s="406" t="s">
        <v>292</v>
      </c>
      <c r="ET65" s="406" t="s">
        <v>11726</v>
      </c>
      <c r="EU65" s="808" t="s">
        <v>4959</v>
      </c>
      <c r="EV65" s="732" t="s">
        <v>6799</v>
      </c>
      <c r="EW65" s="732" t="s">
        <v>6883</v>
      </c>
      <c r="EX65" s="732" t="s">
        <v>6955</v>
      </c>
      <c r="EY65" s="732" t="s">
        <v>7021</v>
      </c>
      <c r="EZ65" s="732" t="s">
        <v>7048</v>
      </c>
      <c r="FA65" s="732" t="s">
        <v>7072</v>
      </c>
      <c r="FB65" s="732" t="s">
        <v>7122</v>
      </c>
      <c r="FC65" s="923" t="s">
        <v>10202</v>
      </c>
      <c r="FD65" s="732" t="s">
        <v>7218</v>
      </c>
      <c r="FE65" s="732" t="s">
        <v>7233</v>
      </c>
      <c r="FF65" s="341" t="s">
        <v>12129</v>
      </c>
      <c r="FG65" s="341" t="s">
        <v>9464</v>
      </c>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12"/>
      <c r="HA65" s="312"/>
      <c r="HB65" s="312"/>
      <c r="HC65" s="312"/>
      <c r="HD65" s="312"/>
      <c r="HE65" s="312"/>
      <c r="HF65" s="312"/>
      <c r="HG65" s="312"/>
      <c r="HH65" s="312"/>
      <c r="HI65" s="312"/>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row>
    <row r="66" spans="1:269" s="311" customFormat="1" ht="14.25" customHeight="1">
      <c r="A66" s="324" t="s">
        <v>1697</v>
      </c>
      <c r="B66" s="316"/>
      <c r="C66" s="316"/>
      <c r="D66" s="316"/>
      <c r="E66" s="316"/>
      <c r="F66" s="316" t="s">
        <v>2753</v>
      </c>
      <c r="G66" s="317"/>
      <c r="H66" s="317"/>
      <c r="I66" s="325"/>
      <c r="J66" s="722">
        <v>65</v>
      </c>
      <c r="K66" s="246"/>
      <c r="M66" s="720" t="s">
        <v>1159</v>
      </c>
      <c r="N66" s="720" t="s">
        <v>1159</v>
      </c>
      <c r="O66" s="726" t="s">
        <v>3352</v>
      </c>
      <c r="P66" s="790"/>
      <c r="Q66" s="720" t="s">
        <v>70</v>
      </c>
      <c r="R66" s="720" t="s">
        <v>10636</v>
      </c>
      <c r="S66" s="720" t="s">
        <v>12332</v>
      </c>
      <c r="T66" s="720" t="s">
        <v>12165</v>
      </c>
      <c r="U66" s="720" t="s">
        <v>10660</v>
      </c>
      <c r="V66" s="720"/>
      <c r="W66" s="952" t="str">
        <f t="shared" si="2"/>
        <v>ﾌﾞﾙﾄﾞｰｻﾞ_超湿地_第1次_無</v>
      </c>
      <c r="X66" s="952" t="str">
        <f t="shared" ref="X66:X129" si="3">IF($V66="",$Q66&amp;"_"&amp;$R66&amp;"_"&amp;$S66&amp;"_"&amp;$T66&amp;"_"&amp;$U66,$Q66&amp;"_"&amp;$R66&amp;"_"&amp;$S66&amp;"_"&amp;$T66&amp;"_"&amp;$U66&amp;$V66)</f>
        <v>ﾌﾞﾙﾄﾞｰｻﾞ_超湿地_第1次_無_18t級(18～20t)</v>
      </c>
      <c r="Y66" s="726" t="s">
        <v>488</v>
      </c>
      <c r="Z66" s="726" t="s">
        <v>10327</v>
      </c>
      <c r="AA66" s="726" t="s">
        <v>10308</v>
      </c>
      <c r="AB66" s="726" t="s">
        <v>5111</v>
      </c>
      <c r="AC66" s="790"/>
      <c r="AD66" s="755" t="s">
        <v>9105</v>
      </c>
      <c r="AE66" s="755" t="s">
        <v>3238</v>
      </c>
      <c r="AF66" s="756" t="s">
        <v>9106</v>
      </c>
      <c r="AG66" s="314" t="s">
        <v>3238</v>
      </c>
      <c r="AH66" s="314"/>
      <c r="AJ66" s="246"/>
      <c r="AK66" s="246"/>
      <c r="AL66" s="246"/>
      <c r="AM66" s="246"/>
      <c r="AN66" s="246"/>
      <c r="AO66" s="246"/>
      <c r="AP66" s="246"/>
      <c r="AQ66" s="246"/>
      <c r="AS66" s="707" t="s">
        <v>489</v>
      </c>
      <c r="AT66" s="707" t="s">
        <v>9037</v>
      </c>
      <c r="AU66" s="747" t="s">
        <v>328</v>
      </c>
      <c r="AV66" s="707" t="s">
        <v>4958</v>
      </c>
      <c r="AW66" s="708" t="str">
        <f t="shared" ref="AW66:AW129" si="4">IF(AU66="",AT66&amp;"_"&amp;VLOOKUP($AV66,$AD$1:$AE$156,2,FALSE),AT66&amp;"_"&amp;AU66&amp;"_"&amp;VLOOKUP($AV66,$AD$1:$AE$156,2,FALSE))</f>
        <v>小型ﾊﾞｯｸﾎｳ(ｸﾛｰﾗ型)_超小旋回型・ｸﾚｰﾝ機能付_ｷｬﾀﾋﾟﾗｰ</v>
      </c>
      <c r="AX66" s="710" t="s">
        <v>5885</v>
      </c>
      <c r="BB66" s="416">
        <v>5</v>
      </c>
      <c r="BC66" s="246"/>
      <c r="BD66" s="469" t="s">
        <v>325</v>
      </c>
      <c r="BE66" s="406" t="s">
        <v>349</v>
      </c>
      <c r="BF66" s="801" t="s">
        <v>9123</v>
      </c>
      <c r="BG66" s="732" t="s">
        <v>292</v>
      </c>
      <c r="BH66" s="732" t="s">
        <v>5452</v>
      </c>
      <c r="BI66" s="732" t="s">
        <v>5472</v>
      </c>
      <c r="BJ66" s="732" t="s">
        <v>5497</v>
      </c>
      <c r="BK66" s="732" t="s">
        <v>5514</v>
      </c>
      <c r="BL66" s="732" t="s">
        <v>5537</v>
      </c>
      <c r="BM66" s="732" t="s">
        <v>5557</v>
      </c>
      <c r="BN66" s="732" t="s">
        <v>5566</v>
      </c>
      <c r="BO66" s="732" t="s">
        <v>5581</v>
      </c>
      <c r="BP66" s="732" t="s">
        <v>5612</v>
      </c>
      <c r="BQ66" s="732" t="s">
        <v>5639</v>
      </c>
      <c r="BR66" s="732" t="s">
        <v>5688</v>
      </c>
      <c r="BS66" s="732" t="s">
        <v>5719</v>
      </c>
      <c r="BT66" s="732" t="s">
        <v>5757</v>
      </c>
      <c r="BU66" s="732" t="s">
        <v>5794</v>
      </c>
      <c r="BV66" s="732" t="s">
        <v>5828</v>
      </c>
      <c r="BW66" s="732" t="s">
        <v>5832</v>
      </c>
      <c r="BX66" s="732" t="s">
        <v>5843</v>
      </c>
      <c r="BY66" s="923" t="s">
        <v>10097</v>
      </c>
      <c r="BZ66" s="732" t="s">
        <v>5897</v>
      </c>
      <c r="CA66" s="732" t="s">
        <v>5910</v>
      </c>
      <c r="CB66" s="732" t="s">
        <v>5936</v>
      </c>
      <c r="CC66" s="732" t="s">
        <v>5959</v>
      </c>
      <c r="CD66" s="732" t="s">
        <v>5972</v>
      </c>
      <c r="CE66" s="732" t="s">
        <v>5992</v>
      </c>
      <c r="CF66" s="923" t="s">
        <v>10116</v>
      </c>
      <c r="CG66" s="732" t="s">
        <v>6009</v>
      </c>
      <c r="CH66" s="732" t="s">
        <v>6021</v>
      </c>
      <c r="CI66" s="732" t="s">
        <v>6038</v>
      </c>
      <c r="CJ66" s="732"/>
      <c r="CK66" s="732" t="s">
        <v>6072</v>
      </c>
      <c r="CL66" s="732"/>
      <c r="CM66" s="406" t="s">
        <v>325</v>
      </c>
      <c r="CN66" s="732" t="s">
        <v>9463</v>
      </c>
      <c r="CO66" s="801" t="s">
        <v>3620</v>
      </c>
      <c r="CP66" s="732" t="s">
        <v>6082</v>
      </c>
      <c r="CQ66" s="732" t="s">
        <v>6154</v>
      </c>
      <c r="CR66" s="732" t="s">
        <v>6174</v>
      </c>
      <c r="CS66" s="732" t="s">
        <v>6214</v>
      </c>
      <c r="CT66" s="732" t="s">
        <v>6299</v>
      </c>
      <c r="CU66" s="732" t="s">
        <v>6339</v>
      </c>
      <c r="CV66" s="732" t="s">
        <v>6393</v>
      </c>
      <c r="CW66" s="923" t="s">
        <v>10118</v>
      </c>
      <c r="CX66" s="732" t="s">
        <v>6515</v>
      </c>
      <c r="CY66" s="732" t="s">
        <v>6522</v>
      </c>
      <c r="CZ66" s="732" t="s">
        <v>6547</v>
      </c>
      <c r="DA66" s="732" t="s">
        <v>6569</v>
      </c>
      <c r="DB66" s="923" t="s">
        <v>10119</v>
      </c>
      <c r="DC66" s="732" t="s">
        <v>6579</v>
      </c>
      <c r="DD66" s="732" t="s">
        <v>6598</v>
      </c>
      <c r="DE66" s="732" t="s">
        <v>6621</v>
      </c>
      <c r="DF66" s="732" t="s">
        <v>6630</v>
      </c>
      <c r="DG66" s="732" t="s">
        <v>6640</v>
      </c>
      <c r="DH66" s="732" t="s">
        <v>6651</v>
      </c>
      <c r="DI66" s="732" t="s">
        <v>6662</v>
      </c>
      <c r="DJ66" s="732" t="s">
        <v>6667</v>
      </c>
      <c r="DK66" s="732" t="s">
        <v>6681</v>
      </c>
      <c r="DL66" s="732" t="s">
        <v>6694</v>
      </c>
      <c r="DM66" s="732" t="s">
        <v>6697</v>
      </c>
      <c r="DN66" s="732" t="s">
        <v>292</v>
      </c>
      <c r="DO66" s="732" t="s">
        <v>6705</v>
      </c>
      <c r="DP66" s="923" t="s">
        <v>292</v>
      </c>
      <c r="DQ66" s="470"/>
      <c r="DR66" s="801" t="s">
        <v>285</v>
      </c>
      <c r="DS66" s="735"/>
      <c r="DT66" s="735"/>
      <c r="DU66" s="470"/>
      <c r="DV66" s="470" t="s">
        <v>1656</v>
      </c>
      <c r="DW66" s="801" t="s">
        <v>4033</v>
      </c>
      <c r="DX66" s="735"/>
      <c r="DY66" s="735" t="s">
        <v>6721</v>
      </c>
      <c r="DZ66" s="735" t="s">
        <v>6722</v>
      </c>
      <c r="EA66" s="735" t="s">
        <v>6723</v>
      </c>
      <c r="EB66" s="470" t="s">
        <v>12201</v>
      </c>
      <c r="EC66" s="341" t="s">
        <v>1670</v>
      </c>
      <c r="ED66" s="808" t="s">
        <v>4033</v>
      </c>
      <c r="EE66" s="736" t="s">
        <v>6734</v>
      </c>
      <c r="EF66" s="736" t="s">
        <v>6184</v>
      </c>
      <c r="EG66" s="736" t="s">
        <v>6742</v>
      </c>
      <c r="EH66" s="736" t="s">
        <v>6747</v>
      </c>
      <c r="EI66" s="736" t="s">
        <v>6399</v>
      </c>
      <c r="EJ66" s="470"/>
      <c r="EK66" s="380" t="s">
        <v>10076</v>
      </c>
      <c r="EL66" s="341"/>
      <c r="EM66" s="341"/>
      <c r="EN66" s="808" t="s">
        <v>9068</v>
      </c>
      <c r="EO66" s="738" t="s">
        <v>6772</v>
      </c>
      <c r="EP66" s="738" t="s">
        <v>6787</v>
      </c>
      <c r="EQ66" s="738"/>
      <c r="ER66" s="732" t="s">
        <v>292</v>
      </c>
      <c r="ES66" s="406"/>
      <c r="ET66" s="406" t="s">
        <v>11701</v>
      </c>
      <c r="EU66" s="808" t="s">
        <v>4964</v>
      </c>
      <c r="EV66" s="732" t="s">
        <v>6800</v>
      </c>
      <c r="EW66" s="732" t="s">
        <v>6884</v>
      </c>
      <c r="EX66" s="732" t="s">
        <v>6956</v>
      </c>
      <c r="EY66" s="732" t="s">
        <v>7022</v>
      </c>
      <c r="EZ66" s="732" t="s">
        <v>7049</v>
      </c>
      <c r="FA66" s="923" t="s">
        <v>10187</v>
      </c>
      <c r="FB66" s="732" t="s">
        <v>7123</v>
      </c>
      <c r="FC66" s="923" t="s">
        <v>10203</v>
      </c>
      <c r="FD66" s="732" t="s">
        <v>7219</v>
      </c>
      <c r="FE66" s="732" t="s">
        <v>7234</v>
      </c>
      <c r="FF66" s="341" t="s">
        <v>12130</v>
      </c>
      <c r="FG66" s="341" t="s">
        <v>9465</v>
      </c>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12"/>
      <c r="HA66" s="312"/>
      <c r="HB66" s="312"/>
      <c r="HC66" s="312"/>
      <c r="HD66" s="312"/>
      <c r="HE66" s="312"/>
      <c r="HF66" s="312"/>
      <c r="HG66" s="312"/>
      <c r="HH66" s="312"/>
      <c r="HI66" s="312"/>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row>
    <row r="67" spans="1:269" s="311" customFormat="1" ht="14.25" customHeight="1">
      <c r="A67" s="327" t="s">
        <v>2235</v>
      </c>
      <c r="B67" s="251"/>
      <c r="C67" s="251"/>
      <c r="D67" s="251"/>
      <c r="E67" s="251"/>
      <c r="F67" s="251" t="s">
        <v>2780</v>
      </c>
      <c r="G67" s="318"/>
      <c r="H67" s="318"/>
      <c r="I67" s="328"/>
      <c r="J67" s="722">
        <v>66</v>
      </c>
      <c r="K67" s="246"/>
      <c r="M67" s="720" t="s">
        <v>2984</v>
      </c>
      <c r="N67" s="720" t="s">
        <v>2984</v>
      </c>
      <c r="O67" s="726" t="s">
        <v>3492</v>
      </c>
      <c r="P67" s="790"/>
      <c r="Q67" s="720" t="s">
        <v>70</v>
      </c>
      <c r="R67" s="720" t="s">
        <v>10636</v>
      </c>
      <c r="S67" s="720" t="s">
        <v>10643</v>
      </c>
      <c r="T67" s="720" t="s">
        <v>12165</v>
      </c>
      <c r="U67" s="720" t="s">
        <v>10674</v>
      </c>
      <c r="V67" s="720"/>
      <c r="W67" s="952" t="str">
        <f t="shared" ref="W67:W130" si="5">$Q67&amp;"_"&amp;$R67&amp;"_"&amp;$S67&amp;"_"&amp;T67</f>
        <v>ﾌﾞﾙﾄﾞｰｻﾞ_超湿地_第2次_無</v>
      </c>
      <c r="X67" s="952" t="str">
        <f t="shared" si="3"/>
        <v>ﾌﾞﾙﾄﾞｰｻﾞ_超湿地_第2次_無_4t級(4t)</v>
      </c>
      <c r="Y67" s="726" t="s">
        <v>488</v>
      </c>
      <c r="Z67" s="726" t="s">
        <v>10328</v>
      </c>
      <c r="AA67" s="726" t="s">
        <v>10316</v>
      </c>
      <c r="AB67" s="726" t="s">
        <v>5111</v>
      </c>
      <c r="AC67" s="790"/>
      <c r="AD67" s="755" t="s">
        <v>9223</v>
      </c>
      <c r="AE67" s="755" t="s">
        <v>9208</v>
      </c>
      <c r="AF67" s="756" t="s">
        <v>9199</v>
      </c>
      <c r="AG67" s="314" t="s">
        <v>29</v>
      </c>
      <c r="AH67" s="314"/>
      <c r="AJ67" s="246"/>
      <c r="AK67" s="246"/>
      <c r="AL67" s="246"/>
      <c r="AM67" s="246"/>
      <c r="AN67" s="246"/>
      <c r="AO67" s="246"/>
      <c r="AP67" s="246"/>
      <c r="AQ67" s="246"/>
      <c r="AS67" s="707" t="s">
        <v>489</v>
      </c>
      <c r="AT67" s="707" t="s">
        <v>9037</v>
      </c>
      <c r="AU67" s="747" t="s">
        <v>328</v>
      </c>
      <c r="AV67" s="707" t="s">
        <v>4900</v>
      </c>
      <c r="AW67" s="708" t="str">
        <f t="shared" si="4"/>
        <v>小型ﾊﾞｯｸﾎｳ(ｸﾛｰﾗ型)_超小旋回型・ｸﾚｰﾝ機能付_IHI建機</v>
      </c>
      <c r="AX67" s="710" t="s">
        <v>8960</v>
      </c>
      <c r="BB67" s="416">
        <v>6</v>
      </c>
      <c r="BC67" s="246"/>
      <c r="BD67" s="469" t="s">
        <v>12163</v>
      </c>
      <c r="BE67" s="406" t="s">
        <v>350</v>
      </c>
      <c r="BF67" s="801" t="s">
        <v>3620</v>
      </c>
      <c r="BG67" s="732"/>
      <c r="BH67" s="732" t="s">
        <v>5453</v>
      </c>
      <c r="BI67" s="732" t="s">
        <v>5473</v>
      </c>
      <c r="BJ67" s="732" t="s">
        <v>5498</v>
      </c>
      <c r="BK67" s="732" t="s">
        <v>5515</v>
      </c>
      <c r="BL67" s="732" t="s">
        <v>5538</v>
      </c>
      <c r="BM67" s="732" t="s">
        <v>5558</v>
      </c>
      <c r="BN67" s="732" t="s">
        <v>5567</v>
      </c>
      <c r="BO67" s="732" t="s">
        <v>5582</v>
      </c>
      <c r="BP67" s="732" t="s">
        <v>5613</v>
      </c>
      <c r="BQ67" s="732" t="s">
        <v>5640</v>
      </c>
      <c r="BR67" s="732" t="s">
        <v>5689</v>
      </c>
      <c r="BS67" s="732" t="s">
        <v>5720</v>
      </c>
      <c r="BT67" s="732" t="s">
        <v>5758</v>
      </c>
      <c r="BU67" s="732" t="s">
        <v>5795</v>
      </c>
      <c r="BV67" s="732" t="s">
        <v>5829</v>
      </c>
      <c r="BW67" s="732" t="s">
        <v>5833</v>
      </c>
      <c r="BX67" s="732" t="s">
        <v>5844</v>
      </c>
      <c r="BY67" s="923" t="s">
        <v>10098</v>
      </c>
      <c r="BZ67" s="732" t="s">
        <v>5898</v>
      </c>
      <c r="CA67" s="732" t="s">
        <v>5911</v>
      </c>
      <c r="CB67" s="732" t="s">
        <v>5937</v>
      </c>
      <c r="CC67" s="732" t="s">
        <v>5960</v>
      </c>
      <c r="CD67" s="732" t="s">
        <v>5973</v>
      </c>
      <c r="CE67" s="732" t="s">
        <v>5993</v>
      </c>
      <c r="CF67" s="923" t="s">
        <v>10117</v>
      </c>
      <c r="CG67" s="732" t="s">
        <v>6010</v>
      </c>
      <c r="CH67" s="732" t="s">
        <v>6022</v>
      </c>
      <c r="CI67" s="732" t="s">
        <v>6039</v>
      </c>
      <c r="CJ67" s="732"/>
      <c r="CK67" s="732" t="s">
        <v>292</v>
      </c>
      <c r="CL67" s="732"/>
      <c r="CM67" s="406" t="s">
        <v>12163</v>
      </c>
      <c r="CN67" s="732" t="s">
        <v>334</v>
      </c>
      <c r="CO67" s="801" t="s">
        <v>4033</v>
      </c>
      <c r="CP67" s="732" t="s">
        <v>6083</v>
      </c>
      <c r="CQ67" s="732" t="s">
        <v>6155</v>
      </c>
      <c r="CR67" s="732" t="s">
        <v>6175</v>
      </c>
      <c r="CS67" s="732" t="s">
        <v>6216</v>
      </c>
      <c r="CT67" s="732" t="s">
        <v>6300</v>
      </c>
      <c r="CU67" s="732" t="s">
        <v>6340</v>
      </c>
      <c r="CV67" s="732" t="s">
        <v>6394</v>
      </c>
      <c r="CW67" s="732" t="s">
        <v>6500</v>
      </c>
      <c r="CX67" s="732" t="s">
        <v>6516</v>
      </c>
      <c r="CY67" s="732" t="s">
        <v>6523</v>
      </c>
      <c r="CZ67" s="732" t="s">
        <v>6548</v>
      </c>
      <c r="DA67" s="732" t="s">
        <v>6570</v>
      </c>
      <c r="DB67" s="732" t="s">
        <v>6576</v>
      </c>
      <c r="DC67" s="732" t="s">
        <v>6580</v>
      </c>
      <c r="DD67" s="732" t="s">
        <v>6599</v>
      </c>
      <c r="DE67" s="732" t="s">
        <v>6622</v>
      </c>
      <c r="DF67" s="732" t="s">
        <v>6631</v>
      </c>
      <c r="DG67" s="732" t="s">
        <v>6641</v>
      </c>
      <c r="DH67" s="732" t="s">
        <v>6652</v>
      </c>
      <c r="DI67" s="732" t="s">
        <v>6663</v>
      </c>
      <c r="DJ67" s="732" t="s">
        <v>6668</v>
      </c>
      <c r="DK67" s="732" t="s">
        <v>6682</v>
      </c>
      <c r="DL67" s="732" t="s">
        <v>292</v>
      </c>
      <c r="DM67" s="732" t="s">
        <v>6698</v>
      </c>
      <c r="DN67" s="732"/>
      <c r="DO67" s="732" t="s">
        <v>292</v>
      </c>
      <c r="DP67" s="732"/>
      <c r="DQ67" s="470"/>
      <c r="DR67" s="801"/>
      <c r="DS67" s="735"/>
      <c r="DT67" s="735"/>
      <c r="DU67" s="470"/>
      <c r="DV67" s="470" t="s">
        <v>1655</v>
      </c>
      <c r="DW67" s="801" t="s">
        <v>9314</v>
      </c>
      <c r="DX67" s="735"/>
      <c r="DY67" s="735" t="s">
        <v>285</v>
      </c>
      <c r="DZ67" s="735" t="s">
        <v>6724</v>
      </c>
      <c r="EA67" s="735" t="s">
        <v>6725</v>
      </c>
      <c r="EB67" s="470" t="s">
        <v>12203</v>
      </c>
      <c r="EC67" s="470" t="s">
        <v>1667</v>
      </c>
      <c r="ED67" s="809" t="s">
        <v>3926</v>
      </c>
      <c r="EE67" s="735" t="s">
        <v>6735</v>
      </c>
      <c r="EF67" s="735" t="s">
        <v>6738</v>
      </c>
      <c r="EG67" s="735" t="s">
        <v>6743</v>
      </c>
      <c r="EH67" s="735" t="s">
        <v>6748</v>
      </c>
      <c r="EI67" s="735" t="s">
        <v>6757</v>
      </c>
      <c r="EJ67" s="470"/>
      <c r="EK67" s="381" t="s">
        <v>285</v>
      </c>
      <c r="EL67" s="341"/>
      <c r="EM67" s="341"/>
      <c r="EN67" s="809" t="s">
        <v>3622</v>
      </c>
      <c r="EO67" s="736" t="s">
        <v>6773</v>
      </c>
      <c r="EP67" s="736" t="s">
        <v>6788</v>
      </c>
      <c r="EQ67" s="736"/>
      <c r="ER67" s="736"/>
      <c r="ES67" s="406"/>
      <c r="ET67" s="406" t="s">
        <v>11702</v>
      </c>
      <c r="EU67" s="809" t="s">
        <v>9319</v>
      </c>
      <c r="EV67" s="732" t="s">
        <v>6801</v>
      </c>
      <c r="EW67" s="732" t="s">
        <v>6885</v>
      </c>
      <c r="EX67" s="732" t="s">
        <v>6957</v>
      </c>
      <c r="EY67" s="732" t="s">
        <v>7023</v>
      </c>
      <c r="EZ67" s="732" t="s">
        <v>7050</v>
      </c>
      <c r="FA67" s="732" t="s">
        <v>7073</v>
      </c>
      <c r="FB67" s="732" t="s">
        <v>7124</v>
      </c>
      <c r="FC67" s="732" t="s">
        <v>7205</v>
      </c>
      <c r="FD67" s="732" t="s">
        <v>7220</v>
      </c>
      <c r="FE67" s="732" t="s">
        <v>7235</v>
      </c>
      <c r="FF67" s="342" t="s">
        <v>292</v>
      </c>
      <c r="FG67" s="346" t="s">
        <v>1853</v>
      </c>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12"/>
      <c r="HA67" s="312"/>
      <c r="HB67" s="312"/>
      <c r="HC67" s="312"/>
      <c r="HD67" s="312"/>
      <c r="HE67" s="312"/>
      <c r="HF67" s="312"/>
      <c r="HG67" s="312"/>
      <c r="HH67" s="312"/>
      <c r="HI67" s="312"/>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row>
    <row r="68" spans="1:269" s="311" customFormat="1" ht="14.25" customHeight="1">
      <c r="A68" s="322" t="s">
        <v>2194</v>
      </c>
      <c r="B68" s="311" t="s">
        <v>2194</v>
      </c>
      <c r="C68" s="311" t="s">
        <v>2196</v>
      </c>
      <c r="D68" s="311" t="s">
        <v>2198</v>
      </c>
      <c r="E68" s="311" t="s">
        <v>456</v>
      </c>
      <c r="F68" s="311" t="s">
        <v>3193</v>
      </c>
      <c r="G68" s="250" t="s">
        <v>2200</v>
      </c>
      <c r="H68" s="250" t="s">
        <v>16</v>
      </c>
      <c r="I68" s="326" t="s">
        <v>2201</v>
      </c>
      <c r="J68" s="722">
        <v>67</v>
      </c>
      <c r="K68" s="246"/>
      <c r="M68" s="720" t="s">
        <v>2992</v>
      </c>
      <c r="N68" s="720" t="s">
        <v>2992</v>
      </c>
      <c r="O68" s="726" t="s">
        <v>3493</v>
      </c>
      <c r="P68" s="790"/>
      <c r="Q68" s="720" t="s">
        <v>70</v>
      </c>
      <c r="R68" s="720" t="s">
        <v>10636</v>
      </c>
      <c r="S68" s="720" t="s">
        <v>10645</v>
      </c>
      <c r="T68" s="720" t="s">
        <v>12165</v>
      </c>
      <c r="U68" s="720" t="s">
        <v>10674</v>
      </c>
      <c r="V68" s="720"/>
      <c r="W68" s="952" t="str">
        <f t="shared" si="5"/>
        <v>ﾌﾞﾙﾄﾞｰｻﾞ_超湿地_第3次_無</v>
      </c>
      <c r="X68" s="952" t="str">
        <f t="shared" si="3"/>
        <v>ﾌﾞﾙﾄﾞｰｻﾞ_超湿地_第3次_無_4t級(4t)</v>
      </c>
      <c r="Y68" s="726" t="s">
        <v>488</v>
      </c>
      <c r="Z68" s="726" t="s">
        <v>10329</v>
      </c>
      <c r="AA68" s="726" t="s">
        <v>10316</v>
      </c>
      <c r="AB68" s="726" t="s">
        <v>5111</v>
      </c>
      <c r="AC68" s="790"/>
      <c r="AD68" s="755" t="s">
        <v>9198</v>
      </c>
      <c r="AE68" s="755" t="s">
        <v>9198</v>
      </c>
      <c r="AF68" s="756" t="s">
        <v>9200</v>
      </c>
      <c r="AG68" s="314" t="s">
        <v>20</v>
      </c>
      <c r="AH68" s="314"/>
      <c r="AJ68" s="246"/>
      <c r="AK68" s="246"/>
      <c r="AL68" s="246"/>
      <c r="AM68" s="246"/>
      <c r="AN68" s="246"/>
      <c r="AO68" s="246"/>
      <c r="AP68" s="246"/>
      <c r="AQ68" s="246"/>
      <c r="AS68" s="707" t="s">
        <v>489</v>
      </c>
      <c r="AT68" s="707" t="s">
        <v>9037</v>
      </c>
      <c r="AU68" s="747" t="s">
        <v>328</v>
      </c>
      <c r="AV68" s="707" t="s">
        <v>19</v>
      </c>
      <c r="AW68" s="708" t="str">
        <f t="shared" si="4"/>
        <v>小型ﾊﾞｯｸﾎｳ(ｸﾛｰﾗ型)_超小旋回型・ｸﾚｰﾝ機能付_ｸﾎﾞﾀ</v>
      </c>
      <c r="AX68" s="710" t="s">
        <v>8961</v>
      </c>
      <c r="BB68" s="416">
        <v>7</v>
      </c>
      <c r="BC68" s="246"/>
      <c r="BD68" s="469" t="s">
        <v>12195</v>
      </c>
      <c r="BE68" s="406" t="s">
        <v>351</v>
      </c>
      <c r="BF68" s="801" t="s">
        <v>4033</v>
      </c>
      <c r="BG68" s="732"/>
      <c r="BH68" s="732" t="s">
        <v>5454</v>
      </c>
      <c r="BI68" s="732" t="s">
        <v>5474</v>
      </c>
      <c r="BJ68" s="732" t="s">
        <v>5499</v>
      </c>
      <c r="BK68" s="732" t="s">
        <v>5516</v>
      </c>
      <c r="BL68" s="732" t="s">
        <v>5539</v>
      </c>
      <c r="BM68" s="732" t="s">
        <v>5559</v>
      </c>
      <c r="BN68" s="732" t="s">
        <v>5568</v>
      </c>
      <c r="BO68" s="732" t="s">
        <v>5583</v>
      </c>
      <c r="BP68" s="732" t="s">
        <v>5614</v>
      </c>
      <c r="BQ68" s="732" t="s">
        <v>5641</v>
      </c>
      <c r="BR68" s="923" t="s">
        <v>10106</v>
      </c>
      <c r="BS68" s="732" t="s">
        <v>5721</v>
      </c>
      <c r="BT68" s="732" t="s">
        <v>5759</v>
      </c>
      <c r="BU68" s="732" t="s">
        <v>5796</v>
      </c>
      <c r="BV68" s="732" t="s">
        <v>292</v>
      </c>
      <c r="BW68" s="732" t="s">
        <v>5834</v>
      </c>
      <c r="BX68" s="732" t="s">
        <v>5845</v>
      </c>
      <c r="BY68" s="923" t="s">
        <v>10099</v>
      </c>
      <c r="BZ68" s="732" t="s">
        <v>5899</v>
      </c>
      <c r="CA68" s="732" t="s">
        <v>5912</v>
      </c>
      <c r="CB68" s="732" t="s">
        <v>5938</v>
      </c>
      <c r="CC68" s="732" t="s">
        <v>5961</v>
      </c>
      <c r="CD68" s="732" t="s">
        <v>5974</v>
      </c>
      <c r="CE68" s="732" t="s">
        <v>5994</v>
      </c>
      <c r="CF68" s="732" t="s">
        <v>6004</v>
      </c>
      <c r="CG68" s="732" t="s">
        <v>6012</v>
      </c>
      <c r="CH68" s="732" t="s">
        <v>6023</v>
      </c>
      <c r="CI68" s="732" t="s">
        <v>6040</v>
      </c>
      <c r="CJ68" s="732"/>
      <c r="CK68" s="732"/>
      <c r="CL68" s="732"/>
      <c r="CM68" s="406" t="s">
        <v>327</v>
      </c>
      <c r="CN68" s="732" t="s">
        <v>11694</v>
      </c>
      <c r="CO68" s="801" t="s">
        <v>9083</v>
      </c>
      <c r="CP68" s="732" t="s">
        <v>6084</v>
      </c>
      <c r="CQ68" s="732" t="s">
        <v>6156</v>
      </c>
      <c r="CR68" s="732" t="s">
        <v>6176</v>
      </c>
      <c r="CS68" s="732" t="s">
        <v>6217</v>
      </c>
      <c r="CT68" s="732" t="s">
        <v>6301</v>
      </c>
      <c r="CU68" s="732" t="s">
        <v>6341</v>
      </c>
      <c r="CV68" s="732" t="s">
        <v>6395</v>
      </c>
      <c r="CW68" s="732" t="s">
        <v>6501</v>
      </c>
      <c r="CX68" s="732" t="s">
        <v>6517</v>
      </c>
      <c r="CY68" s="732" t="s">
        <v>6524</v>
      </c>
      <c r="CZ68" s="732" t="s">
        <v>6549</v>
      </c>
      <c r="DA68" s="732" t="s">
        <v>6571</v>
      </c>
      <c r="DB68" s="732" t="s">
        <v>292</v>
      </c>
      <c r="DC68" s="732" t="s">
        <v>6581</v>
      </c>
      <c r="DD68" s="732" t="s">
        <v>6600</v>
      </c>
      <c r="DE68" s="732" t="s">
        <v>6623</v>
      </c>
      <c r="DF68" s="732" t="s">
        <v>6632</v>
      </c>
      <c r="DG68" s="732" t="s">
        <v>6642</v>
      </c>
      <c r="DH68" s="732" t="s">
        <v>6653</v>
      </c>
      <c r="DI68" s="732" t="s">
        <v>6664</v>
      </c>
      <c r="DJ68" s="732" t="s">
        <v>6669</v>
      </c>
      <c r="DK68" s="732" t="s">
        <v>6683</v>
      </c>
      <c r="DL68" s="732"/>
      <c r="DM68" s="732" t="s">
        <v>6699</v>
      </c>
      <c r="DN68" s="732"/>
      <c r="DO68" s="732"/>
      <c r="DP68" s="732"/>
      <c r="DQ68" s="470"/>
      <c r="DR68" s="801"/>
      <c r="DS68" s="735"/>
      <c r="DT68" s="735"/>
      <c r="DU68" s="470"/>
      <c r="DV68" s="470" t="s">
        <v>285</v>
      </c>
      <c r="DW68" s="801" t="s">
        <v>285</v>
      </c>
      <c r="DX68" s="735"/>
      <c r="DY68" s="735"/>
      <c r="DZ68" s="735" t="s">
        <v>285</v>
      </c>
      <c r="EA68" s="735" t="s">
        <v>6726</v>
      </c>
      <c r="EB68" s="470" t="s">
        <v>285</v>
      </c>
      <c r="EC68" s="341" t="s">
        <v>1671</v>
      </c>
      <c r="ED68" s="808" t="s">
        <v>3900</v>
      </c>
      <c r="EE68" s="736" t="s">
        <v>6736</v>
      </c>
      <c r="EF68" s="736" t="s">
        <v>6739</v>
      </c>
      <c r="EG68" s="736" t="s">
        <v>6744</v>
      </c>
      <c r="EH68" s="736" t="s">
        <v>6749</v>
      </c>
      <c r="EI68" s="736" t="s">
        <v>6757</v>
      </c>
      <c r="EJ68" s="470"/>
      <c r="EK68" s="470"/>
      <c r="EL68" s="341"/>
      <c r="EM68" s="341"/>
      <c r="EN68" s="808" t="s">
        <v>292</v>
      </c>
      <c r="EO68" s="736" t="s">
        <v>6774</v>
      </c>
      <c r="EP68" s="736" t="s">
        <v>6789</v>
      </c>
      <c r="EQ68" s="736"/>
      <c r="ER68" s="736"/>
      <c r="ES68" s="406"/>
      <c r="ET68" s="406" t="s">
        <v>11703</v>
      </c>
      <c r="EU68" s="808" t="s">
        <v>9123</v>
      </c>
      <c r="EV68" s="732" t="s">
        <v>6802</v>
      </c>
      <c r="EW68" s="732" t="s">
        <v>6886</v>
      </c>
      <c r="EX68" s="732" t="s">
        <v>6959</v>
      </c>
      <c r="EY68" s="732" t="s">
        <v>7024</v>
      </c>
      <c r="EZ68" s="732" t="s">
        <v>7051</v>
      </c>
      <c r="FA68" s="732" t="s">
        <v>7074</v>
      </c>
      <c r="FB68" s="732" t="s">
        <v>7125</v>
      </c>
      <c r="FC68" s="732" t="s">
        <v>7206</v>
      </c>
      <c r="FD68" s="732" t="s">
        <v>7221</v>
      </c>
      <c r="FE68" s="732" t="s">
        <v>7236</v>
      </c>
      <c r="FF68" s="341"/>
      <c r="FG68" s="341" t="s">
        <v>9467</v>
      </c>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12"/>
      <c r="HA68" s="312"/>
      <c r="HB68" s="312"/>
      <c r="HC68" s="312"/>
      <c r="HD68" s="312"/>
      <c r="HE68" s="312"/>
      <c r="HF68" s="312"/>
      <c r="HG68" s="312"/>
      <c r="HH68" s="312"/>
      <c r="HI68" s="312"/>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row>
    <row r="69" spans="1:269" s="311" customFormat="1" ht="14.25" customHeight="1">
      <c r="A69" s="324" t="s">
        <v>1697</v>
      </c>
      <c r="B69" s="316"/>
      <c r="C69" s="316"/>
      <c r="D69" s="316"/>
      <c r="E69" s="316"/>
      <c r="F69" s="316" t="s">
        <v>2753</v>
      </c>
      <c r="G69" s="317"/>
      <c r="H69" s="317"/>
      <c r="I69" s="325"/>
      <c r="J69" s="722">
        <v>68</v>
      </c>
      <c r="K69" s="246"/>
      <c r="M69" s="720" t="s">
        <v>3001</v>
      </c>
      <c r="N69" s="720" t="s">
        <v>3001</v>
      </c>
      <c r="O69" s="726" t="s">
        <v>3494</v>
      </c>
      <c r="P69" s="790"/>
      <c r="Q69" s="720" t="s">
        <v>70</v>
      </c>
      <c r="R69" s="720" t="s">
        <v>10636</v>
      </c>
      <c r="S69" s="720" t="s">
        <v>10645</v>
      </c>
      <c r="T69" s="720" t="s">
        <v>12165</v>
      </c>
      <c r="U69" s="720" t="s">
        <v>10660</v>
      </c>
      <c r="V69" s="720"/>
      <c r="W69" s="952" t="str">
        <f t="shared" si="5"/>
        <v>ﾌﾞﾙﾄﾞｰｻﾞ_超湿地_第3次_無</v>
      </c>
      <c r="X69" s="952" t="str">
        <f t="shared" si="3"/>
        <v>ﾌﾞﾙﾄﾞｰｻﾞ_超湿地_第3次_無_18t級(18～20t)</v>
      </c>
      <c r="Y69" s="726" t="s">
        <v>488</v>
      </c>
      <c r="Z69" s="726" t="s">
        <v>10329</v>
      </c>
      <c r="AA69" s="726" t="s">
        <v>10308</v>
      </c>
      <c r="AB69" s="726" t="s">
        <v>5111</v>
      </c>
      <c r="AC69" s="790"/>
      <c r="AD69" s="755"/>
      <c r="AE69" s="755" t="s">
        <v>9334</v>
      </c>
      <c r="AF69" s="756" t="s">
        <v>9201</v>
      </c>
      <c r="AG69" s="314" t="s">
        <v>3297</v>
      </c>
      <c r="AH69" s="314"/>
      <c r="AJ69" s="246"/>
      <c r="AK69" s="246"/>
      <c r="AL69" s="246"/>
      <c r="AM69" s="246"/>
      <c r="AN69" s="246"/>
      <c r="AO69" s="246"/>
      <c r="AP69" s="246"/>
      <c r="AQ69" s="246"/>
      <c r="AS69" s="707" t="s">
        <v>489</v>
      </c>
      <c r="AT69" s="707" t="s">
        <v>9037</v>
      </c>
      <c r="AU69" s="747" t="s">
        <v>328</v>
      </c>
      <c r="AV69" s="707" t="s">
        <v>4897</v>
      </c>
      <c r="AW69" s="708" t="str">
        <f t="shared" si="4"/>
        <v>小型ﾊﾞｯｸﾎｳ(ｸﾛｰﾗ型)_超小旋回型・ｸﾚｰﾝ機能付_ｺﾍﾞﾙｺ建機</v>
      </c>
      <c r="AX69" s="710" t="s">
        <v>8962</v>
      </c>
      <c r="BB69" s="416">
        <v>8</v>
      </c>
      <c r="BC69" s="246"/>
      <c r="BD69" s="469" t="s">
        <v>327</v>
      </c>
      <c r="BE69" s="1050" t="s">
        <v>12415</v>
      </c>
      <c r="BF69" s="801" t="s">
        <v>9083</v>
      </c>
      <c r="BG69" s="732"/>
      <c r="BH69" s="732" t="s">
        <v>5455</v>
      </c>
      <c r="BI69" s="732" t="s">
        <v>5475</v>
      </c>
      <c r="BJ69" s="732" t="s">
        <v>5500</v>
      </c>
      <c r="BK69" s="732" t="s">
        <v>5517</v>
      </c>
      <c r="BL69" s="732" t="s">
        <v>5540</v>
      </c>
      <c r="BM69" s="732" t="s">
        <v>5560</v>
      </c>
      <c r="BN69" s="732" t="s">
        <v>5569</v>
      </c>
      <c r="BO69" s="732" t="s">
        <v>5584</v>
      </c>
      <c r="BP69" s="732" t="s">
        <v>5615</v>
      </c>
      <c r="BQ69" s="732" t="s">
        <v>5642</v>
      </c>
      <c r="BR69" s="732" t="s">
        <v>5690</v>
      </c>
      <c r="BS69" s="732" t="s">
        <v>5722</v>
      </c>
      <c r="BT69" s="732" t="s">
        <v>5760</v>
      </c>
      <c r="BU69" s="732" t="s">
        <v>5797</v>
      </c>
      <c r="BV69" s="732"/>
      <c r="BW69" s="732" t="s">
        <v>5835</v>
      </c>
      <c r="BX69" s="732" t="s">
        <v>5846</v>
      </c>
      <c r="BY69" s="923" t="s">
        <v>10100</v>
      </c>
      <c r="BZ69" s="732" t="s">
        <v>5900</v>
      </c>
      <c r="CA69" s="732" t="s">
        <v>5913</v>
      </c>
      <c r="CB69" s="732" t="s">
        <v>5939</v>
      </c>
      <c r="CC69" s="732" t="s">
        <v>5962</v>
      </c>
      <c r="CD69" s="732" t="s">
        <v>5975</v>
      </c>
      <c r="CE69" s="732" t="s">
        <v>5995</v>
      </c>
      <c r="CF69" s="732" t="s">
        <v>6005</v>
      </c>
      <c r="CG69" s="732" t="s">
        <v>6013</v>
      </c>
      <c r="CH69" s="732" t="s">
        <v>6024</v>
      </c>
      <c r="CI69" s="732" t="s">
        <v>6041</v>
      </c>
      <c r="CJ69" s="732"/>
      <c r="CK69" s="732"/>
      <c r="CL69" s="732"/>
      <c r="CM69" s="406" t="s">
        <v>12164</v>
      </c>
      <c r="CN69" s="732" t="s">
        <v>335</v>
      </c>
      <c r="CO69" s="801" t="s">
        <v>3926</v>
      </c>
      <c r="CP69" s="732" t="s">
        <v>6085</v>
      </c>
      <c r="CQ69" s="732" t="s">
        <v>6157</v>
      </c>
      <c r="CR69" s="732" t="s">
        <v>6177</v>
      </c>
      <c r="CS69" s="732" t="s">
        <v>6218</v>
      </c>
      <c r="CT69" s="732" t="s">
        <v>6302</v>
      </c>
      <c r="CU69" s="732" t="s">
        <v>6342</v>
      </c>
      <c r="CV69" s="732" t="s">
        <v>6396</v>
      </c>
      <c r="CW69" s="732" t="s">
        <v>6502</v>
      </c>
      <c r="CX69" s="732" t="s">
        <v>6518</v>
      </c>
      <c r="CY69" s="923" t="s">
        <v>10120</v>
      </c>
      <c r="CZ69" s="732" t="s">
        <v>6550</v>
      </c>
      <c r="DA69" s="732" t="s">
        <v>6572</v>
      </c>
      <c r="DB69" s="732"/>
      <c r="DC69" s="923" t="s">
        <v>10121</v>
      </c>
      <c r="DD69" s="732" t="s">
        <v>6601</v>
      </c>
      <c r="DE69" s="923" t="s">
        <v>10122</v>
      </c>
      <c r="DF69" s="732" t="s">
        <v>6633</v>
      </c>
      <c r="DG69" s="732" t="s">
        <v>6643</v>
      </c>
      <c r="DH69" s="732" t="s">
        <v>6654</v>
      </c>
      <c r="DI69" s="732" t="s">
        <v>292</v>
      </c>
      <c r="DJ69" s="732" t="s">
        <v>6670</v>
      </c>
      <c r="DK69" s="732" t="s">
        <v>6684</v>
      </c>
      <c r="DL69" s="732"/>
      <c r="DM69" s="732" t="s">
        <v>6700</v>
      </c>
      <c r="DN69" s="732"/>
      <c r="DO69" s="732"/>
      <c r="DP69" s="732"/>
      <c r="DQ69" s="470"/>
      <c r="DR69" s="801"/>
      <c r="DS69" s="735"/>
      <c r="DT69" s="735"/>
      <c r="DU69" s="470"/>
      <c r="DV69" s="470"/>
      <c r="DW69" s="801"/>
      <c r="DX69" s="735"/>
      <c r="DY69" s="735"/>
      <c r="DZ69" s="735"/>
      <c r="EA69" s="735" t="s">
        <v>6727</v>
      </c>
      <c r="EB69" s="470"/>
      <c r="EC69" s="470" t="s">
        <v>1664</v>
      </c>
      <c r="ED69" s="809" t="s">
        <v>285</v>
      </c>
      <c r="EE69" s="735" t="s">
        <v>6736</v>
      </c>
      <c r="EF69" s="735" t="s">
        <v>285</v>
      </c>
      <c r="EG69" s="735" t="s">
        <v>285</v>
      </c>
      <c r="EH69" s="735" t="s">
        <v>6750</v>
      </c>
      <c r="EI69" s="735" t="s">
        <v>6758</v>
      </c>
      <c r="EJ69" s="470"/>
      <c r="EK69" s="470"/>
      <c r="EL69" s="341"/>
      <c r="EM69" s="341"/>
      <c r="EN69" s="809"/>
      <c r="EO69" s="736" t="s">
        <v>6775</v>
      </c>
      <c r="EP69" s="736" t="s">
        <v>6790</v>
      </c>
      <c r="EQ69" s="736"/>
      <c r="ER69" s="736"/>
      <c r="ES69" s="406"/>
      <c r="ET69" s="406" t="s">
        <v>10654</v>
      </c>
      <c r="EU69" s="809" t="s">
        <v>3620</v>
      </c>
      <c r="EV69" s="732" t="s">
        <v>6803</v>
      </c>
      <c r="EW69" s="732" t="s">
        <v>6887</v>
      </c>
      <c r="EX69" s="732" t="s">
        <v>6960</v>
      </c>
      <c r="EY69" s="732" t="s">
        <v>7025</v>
      </c>
      <c r="EZ69" s="732" t="s">
        <v>7052</v>
      </c>
      <c r="FA69" s="732" t="s">
        <v>7075</v>
      </c>
      <c r="FB69" s="732" t="s">
        <v>7126</v>
      </c>
      <c r="FC69" s="732" t="s">
        <v>7207</v>
      </c>
      <c r="FD69" s="732" t="s">
        <v>7222</v>
      </c>
      <c r="FE69" s="732" t="s">
        <v>7237</v>
      </c>
      <c r="FF69" s="341"/>
      <c r="FG69" s="341" t="s">
        <v>9466</v>
      </c>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12"/>
      <c r="HA69" s="312"/>
      <c r="HB69" s="312"/>
      <c r="HC69" s="312"/>
      <c r="HD69" s="312"/>
      <c r="HE69" s="312"/>
      <c r="HF69" s="312"/>
      <c r="HG69" s="312"/>
      <c r="HH69" s="312"/>
      <c r="HI69" s="312"/>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row>
    <row r="70" spans="1:269" s="311" customFormat="1" ht="14.25" customHeight="1">
      <c r="A70" s="327" t="s">
        <v>2237</v>
      </c>
      <c r="B70" s="251"/>
      <c r="C70" s="251"/>
      <c r="D70" s="251"/>
      <c r="E70" s="251"/>
      <c r="F70" s="251" t="s">
        <v>2782</v>
      </c>
      <c r="G70" s="318"/>
      <c r="H70" s="318"/>
      <c r="I70" s="328"/>
      <c r="J70" s="722">
        <v>69</v>
      </c>
      <c r="K70" s="246"/>
      <c r="M70" s="720" t="s">
        <v>3009</v>
      </c>
      <c r="N70" s="720" t="s">
        <v>3009</v>
      </c>
      <c r="O70" s="726" t="s">
        <v>3495</v>
      </c>
      <c r="P70" s="790"/>
      <c r="Q70" s="720" t="s">
        <v>70</v>
      </c>
      <c r="R70" s="720" t="s">
        <v>10638</v>
      </c>
      <c r="S70" s="720" t="s">
        <v>12332</v>
      </c>
      <c r="T70" s="720" t="s">
        <v>12165</v>
      </c>
      <c r="U70" s="720" t="s">
        <v>10664</v>
      </c>
      <c r="V70" s="720"/>
      <c r="W70" s="952" t="str">
        <f t="shared" si="5"/>
        <v>ﾌﾞﾙﾄﾞｰｻﾞ_超々湿地_第1次_無</v>
      </c>
      <c r="X70" s="952" t="str">
        <f t="shared" si="3"/>
        <v>ﾌﾞﾙﾄﾞｰｻﾞ_超々湿地_第1次_無_4t級(4～5t)</v>
      </c>
      <c r="Y70" s="726" t="s">
        <v>488</v>
      </c>
      <c r="Z70" s="726" t="s">
        <v>10330</v>
      </c>
      <c r="AA70" s="726" t="s">
        <v>10316</v>
      </c>
      <c r="AB70" s="726" t="s">
        <v>5111</v>
      </c>
      <c r="AC70" s="790"/>
      <c r="AD70" s="755"/>
      <c r="AE70" s="755" t="s">
        <v>9155</v>
      </c>
      <c r="AF70" s="756"/>
      <c r="AG70" s="314" t="s">
        <v>3287</v>
      </c>
      <c r="AH70" s="314"/>
      <c r="AJ70" s="246"/>
      <c r="AK70" s="246"/>
      <c r="AL70" s="246"/>
      <c r="AM70" s="246"/>
      <c r="AN70" s="246"/>
      <c r="AO70" s="246"/>
      <c r="AP70" s="246"/>
      <c r="AQ70" s="246"/>
      <c r="AS70" s="707" t="s">
        <v>489</v>
      </c>
      <c r="AT70" s="707" t="s">
        <v>9037</v>
      </c>
      <c r="AU70" s="747" t="s">
        <v>328</v>
      </c>
      <c r="AV70" s="707" t="s">
        <v>17</v>
      </c>
      <c r="AW70" s="708" t="str">
        <f t="shared" si="4"/>
        <v>小型ﾊﾞｯｸﾎｳ(ｸﾛｰﾗ型)_超小旋回型・ｸﾚｰﾝ機能付_ｺﾏﾂ（小松製作所）</v>
      </c>
      <c r="AX70" s="710" t="s">
        <v>8963</v>
      </c>
      <c r="BB70" s="416">
        <v>9</v>
      </c>
      <c r="BC70" s="246"/>
      <c r="BD70" s="305" t="s">
        <v>12164</v>
      </c>
      <c r="BE70" s="406" t="s">
        <v>12416</v>
      </c>
      <c r="BF70" s="801" t="s">
        <v>3622</v>
      </c>
      <c r="BG70" s="732"/>
      <c r="BH70" s="732" t="s">
        <v>5456</v>
      </c>
      <c r="BI70" s="732" t="s">
        <v>5476</v>
      </c>
      <c r="BJ70" s="732" t="s">
        <v>5501</v>
      </c>
      <c r="BK70" s="732" t="s">
        <v>5518</v>
      </c>
      <c r="BL70" s="732" t="s">
        <v>5541</v>
      </c>
      <c r="BM70" s="732" t="s">
        <v>5561</v>
      </c>
      <c r="BN70" s="732" t="s">
        <v>5570</v>
      </c>
      <c r="BO70" s="732" t="s">
        <v>5585</v>
      </c>
      <c r="BP70" s="732" t="s">
        <v>5616</v>
      </c>
      <c r="BQ70" s="732" t="s">
        <v>5643</v>
      </c>
      <c r="BR70" s="732" t="s">
        <v>5691</v>
      </c>
      <c r="BS70" s="732" t="s">
        <v>5723</v>
      </c>
      <c r="BT70" s="732" t="s">
        <v>5761</v>
      </c>
      <c r="BU70" s="732" t="s">
        <v>5798</v>
      </c>
      <c r="BV70" s="732"/>
      <c r="BW70" s="732" t="s">
        <v>5836</v>
      </c>
      <c r="BX70" s="732" t="s">
        <v>5847</v>
      </c>
      <c r="BY70" s="923" t="s">
        <v>10101</v>
      </c>
      <c r="BZ70" s="732" t="s">
        <v>5901</v>
      </c>
      <c r="CA70" s="732" t="s">
        <v>5914</v>
      </c>
      <c r="CB70" s="732" t="s">
        <v>5940</v>
      </c>
      <c r="CC70" s="732" t="s">
        <v>5963</v>
      </c>
      <c r="CD70" s="732" t="s">
        <v>5976</v>
      </c>
      <c r="CE70" s="732" t="s">
        <v>5996</v>
      </c>
      <c r="CF70" s="732" t="s">
        <v>292</v>
      </c>
      <c r="CG70" s="732" t="s">
        <v>6015</v>
      </c>
      <c r="CH70" s="732" t="s">
        <v>6025</v>
      </c>
      <c r="CI70" s="732" t="s">
        <v>6042</v>
      </c>
      <c r="CJ70" s="732"/>
      <c r="CK70" s="732"/>
      <c r="CL70" s="732"/>
      <c r="CM70" s="406" t="s">
        <v>329</v>
      </c>
      <c r="CN70" s="732" t="s">
        <v>11695</v>
      </c>
      <c r="CO70" s="801" t="s">
        <v>3900</v>
      </c>
      <c r="CP70" s="732" t="s">
        <v>6086</v>
      </c>
      <c r="CQ70" s="732" t="s">
        <v>6158</v>
      </c>
      <c r="CR70" s="732" t="s">
        <v>6178</v>
      </c>
      <c r="CS70" s="732" t="s">
        <v>6215</v>
      </c>
      <c r="CT70" s="732" t="s">
        <v>6303</v>
      </c>
      <c r="CU70" s="732" t="s">
        <v>6343</v>
      </c>
      <c r="CV70" s="732" t="s">
        <v>6397</v>
      </c>
      <c r="CW70" s="732" t="s">
        <v>6503</v>
      </c>
      <c r="CX70" s="732" t="s">
        <v>6519</v>
      </c>
      <c r="CY70" s="732" t="s">
        <v>6525</v>
      </c>
      <c r="CZ70" s="732" t="s">
        <v>6551</v>
      </c>
      <c r="DA70" s="732" t="s">
        <v>6573</v>
      </c>
      <c r="DB70" s="732"/>
      <c r="DC70" s="732" t="s">
        <v>6582</v>
      </c>
      <c r="DD70" s="732" t="s">
        <v>6602</v>
      </c>
      <c r="DE70" s="732" t="s">
        <v>6091</v>
      </c>
      <c r="DF70" s="732" t="s">
        <v>6634</v>
      </c>
      <c r="DG70" s="732" t="s">
        <v>6644</v>
      </c>
      <c r="DH70" s="732" t="s">
        <v>6655</v>
      </c>
      <c r="DI70" s="732"/>
      <c r="DJ70" s="923" t="s">
        <v>10123</v>
      </c>
      <c r="DK70" s="732" t="s">
        <v>6685</v>
      </c>
      <c r="DL70" s="732"/>
      <c r="DM70" s="732" t="s">
        <v>292</v>
      </c>
      <c r="DN70" s="732"/>
      <c r="DO70" s="732"/>
      <c r="DP70" s="732"/>
      <c r="DQ70" s="341"/>
      <c r="DR70" s="801"/>
      <c r="DS70" s="735"/>
      <c r="DT70" s="735"/>
      <c r="DU70" s="341"/>
      <c r="DV70" s="470"/>
      <c r="DW70" s="801"/>
      <c r="DX70" s="735"/>
      <c r="DY70" s="735"/>
      <c r="DZ70" s="735"/>
      <c r="EA70" s="735" t="s">
        <v>6728</v>
      </c>
      <c r="EB70" s="341"/>
      <c r="EC70" s="470" t="s">
        <v>1665</v>
      </c>
      <c r="ED70" s="809"/>
      <c r="EE70" s="735" t="s">
        <v>4788</v>
      </c>
      <c r="EF70" s="735"/>
      <c r="EG70" s="735"/>
      <c r="EH70" s="735" t="s">
        <v>6751</v>
      </c>
      <c r="EI70" s="735" t="s">
        <v>6759</v>
      </c>
      <c r="EJ70" s="341"/>
      <c r="EK70" s="341"/>
      <c r="EL70" s="341"/>
      <c r="EM70" s="341"/>
      <c r="EN70" s="809"/>
      <c r="EO70" s="736" t="s">
        <v>6776</v>
      </c>
      <c r="EP70" s="736" t="s">
        <v>6791</v>
      </c>
      <c r="EQ70" s="736"/>
      <c r="ER70" s="736"/>
      <c r="ES70" s="406"/>
      <c r="ET70" s="406" t="s">
        <v>11704</v>
      </c>
      <c r="EU70" s="809" t="s">
        <v>4033</v>
      </c>
      <c r="EV70" s="732" t="s">
        <v>6804</v>
      </c>
      <c r="EW70" s="732" t="s">
        <v>6888</v>
      </c>
      <c r="EX70" s="732" t="s">
        <v>6961</v>
      </c>
      <c r="EY70" s="732" t="s">
        <v>7026</v>
      </c>
      <c r="EZ70" s="732" t="s">
        <v>7053</v>
      </c>
      <c r="FA70" s="732" t="s">
        <v>7076</v>
      </c>
      <c r="FB70" s="732" t="s">
        <v>7127</v>
      </c>
      <c r="FC70" s="732" t="s">
        <v>7208</v>
      </c>
      <c r="FD70" s="732" t="s">
        <v>7223</v>
      </c>
      <c r="FE70" s="732" t="s">
        <v>7238</v>
      </c>
      <c r="FF70" s="341"/>
      <c r="FG70" s="346" t="s">
        <v>1853</v>
      </c>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12"/>
      <c r="HA70" s="312"/>
      <c r="HB70" s="312"/>
      <c r="HC70" s="312"/>
      <c r="HD70" s="312"/>
      <c r="HE70" s="312"/>
      <c r="HF70" s="312"/>
      <c r="HG70" s="312"/>
      <c r="HH70" s="312"/>
      <c r="HI70" s="312"/>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row>
    <row r="71" spans="1:269" s="311" customFormat="1" ht="14.25" customHeight="1">
      <c r="A71" s="322" t="s">
        <v>1710</v>
      </c>
      <c r="B71" s="311" t="s">
        <v>1710</v>
      </c>
      <c r="C71" s="311" t="s">
        <v>1711</v>
      </c>
      <c r="D71" s="311" t="s">
        <v>1712</v>
      </c>
      <c r="E71" s="311" t="s">
        <v>456</v>
      </c>
      <c r="F71" s="311" t="s">
        <v>1710</v>
      </c>
      <c r="G71" s="250" t="s">
        <v>1713</v>
      </c>
      <c r="H71" s="250" t="s">
        <v>16</v>
      </c>
      <c r="I71" s="326" t="s">
        <v>1714</v>
      </c>
      <c r="J71" s="722">
        <v>70</v>
      </c>
      <c r="K71" s="246"/>
      <c r="M71" s="720" t="s">
        <v>1069</v>
      </c>
      <c r="N71" s="720" t="s">
        <v>1069</v>
      </c>
      <c r="O71" s="726" t="s">
        <v>3350</v>
      </c>
      <c r="P71" s="790"/>
      <c r="Q71" s="720" t="s">
        <v>70</v>
      </c>
      <c r="R71" s="720" t="s">
        <v>10638</v>
      </c>
      <c r="S71" s="720" t="s">
        <v>12332</v>
      </c>
      <c r="T71" s="720" t="s">
        <v>12165</v>
      </c>
      <c r="U71" s="720" t="s">
        <v>10673</v>
      </c>
      <c r="V71" s="720"/>
      <c r="W71" s="952" t="str">
        <f t="shared" si="5"/>
        <v>ﾌﾞﾙﾄﾞｰｻﾞ_超々湿地_第1次_無</v>
      </c>
      <c r="X71" s="952" t="str">
        <f t="shared" si="3"/>
        <v>ﾌﾞﾙﾄﾞｰｻﾞ_超々湿地_第1次_無_10t級(7～10t)</v>
      </c>
      <c r="Y71" s="726" t="s">
        <v>488</v>
      </c>
      <c r="Z71" s="726" t="s">
        <v>10330</v>
      </c>
      <c r="AA71" s="726" t="s">
        <v>10318</v>
      </c>
      <c r="AB71" s="726" t="s">
        <v>5111</v>
      </c>
      <c r="AC71" s="790"/>
      <c r="AD71" s="755" t="s">
        <v>9224</v>
      </c>
      <c r="AE71" s="755" t="s">
        <v>9209</v>
      </c>
      <c r="AF71" s="756" t="s">
        <v>9203</v>
      </c>
      <c r="AG71" s="314" t="s">
        <v>3262</v>
      </c>
      <c r="AH71" s="314"/>
      <c r="AJ71" s="246"/>
      <c r="AK71" s="246"/>
      <c r="AL71" s="246"/>
      <c r="AM71" s="246"/>
      <c r="AN71" s="246"/>
      <c r="AO71" s="246"/>
      <c r="AP71" s="246"/>
      <c r="AQ71" s="246"/>
      <c r="AS71" s="707" t="s">
        <v>489</v>
      </c>
      <c r="AT71" s="707" t="s">
        <v>9037</v>
      </c>
      <c r="AU71" s="747" t="s">
        <v>328</v>
      </c>
      <c r="AV71" s="707" t="s">
        <v>9002</v>
      </c>
      <c r="AW71" s="708" t="str">
        <f t="shared" si="4"/>
        <v>小型ﾊﾞｯｸﾎｳ(ｸﾛｰﾗ型)_超小旋回型・ｸﾚｰﾝ機能付_ﾔﾝﾏｰ建機</v>
      </c>
      <c r="AX71" s="710" t="s">
        <v>8964</v>
      </c>
      <c r="BB71" s="416">
        <v>10</v>
      </c>
      <c r="BC71" s="246"/>
      <c r="BD71" s="469" t="s">
        <v>333</v>
      </c>
      <c r="BE71" s="1050" t="s">
        <v>12418</v>
      </c>
      <c r="BF71" s="801" t="s">
        <v>3926</v>
      </c>
      <c r="BG71" s="732"/>
      <c r="BH71" s="732" t="s">
        <v>5457</v>
      </c>
      <c r="BI71" s="732" t="s">
        <v>5477</v>
      </c>
      <c r="BJ71" s="732" t="s">
        <v>5502</v>
      </c>
      <c r="BK71" s="732" t="s">
        <v>5519</v>
      </c>
      <c r="BL71" s="732" t="s">
        <v>5542</v>
      </c>
      <c r="BM71" s="732" t="s">
        <v>5562</v>
      </c>
      <c r="BN71" s="732" t="s">
        <v>5571</v>
      </c>
      <c r="BO71" s="732" t="s">
        <v>5586</v>
      </c>
      <c r="BP71" s="732" t="s">
        <v>5617</v>
      </c>
      <c r="BQ71" s="732" t="s">
        <v>5644</v>
      </c>
      <c r="BR71" s="732" t="s">
        <v>5692</v>
      </c>
      <c r="BS71" s="732" t="s">
        <v>5724</v>
      </c>
      <c r="BT71" s="923" t="s">
        <v>10112</v>
      </c>
      <c r="BU71" s="732" t="s">
        <v>5799</v>
      </c>
      <c r="BV71" s="732"/>
      <c r="BW71" s="732" t="s">
        <v>5837</v>
      </c>
      <c r="BX71" s="732" t="s">
        <v>5848</v>
      </c>
      <c r="BY71" s="923" t="s">
        <v>10102</v>
      </c>
      <c r="BZ71" s="732" t="s">
        <v>5902</v>
      </c>
      <c r="CA71" s="732" t="s">
        <v>5915</v>
      </c>
      <c r="CB71" s="732" t="s">
        <v>5941</v>
      </c>
      <c r="CC71" s="732" t="s">
        <v>5964</v>
      </c>
      <c r="CD71" s="732" t="s">
        <v>5977</v>
      </c>
      <c r="CE71" s="732" t="s">
        <v>5997</v>
      </c>
      <c r="CF71" s="732"/>
      <c r="CG71" s="732" t="s">
        <v>6016</v>
      </c>
      <c r="CH71" s="732" t="s">
        <v>6026</v>
      </c>
      <c r="CI71" s="732" t="s">
        <v>6043</v>
      </c>
      <c r="CJ71" s="732"/>
      <c r="CK71" s="732"/>
      <c r="CL71" s="732"/>
      <c r="CM71" s="406" t="s">
        <v>330</v>
      </c>
      <c r="CN71" s="732" t="s">
        <v>336</v>
      </c>
      <c r="CO71" s="801" t="s">
        <v>3638</v>
      </c>
      <c r="CP71" s="732" t="s">
        <v>6087</v>
      </c>
      <c r="CQ71" s="732" t="s">
        <v>6159</v>
      </c>
      <c r="CR71" s="732" t="s">
        <v>6179</v>
      </c>
      <c r="CS71" s="732" t="s">
        <v>6220</v>
      </c>
      <c r="CT71" s="732" t="s">
        <v>6304</v>
      </c>
      <c r="CU71" s="732" t="s">
        <v>6344</v>
      </c>
      <c r="CV71" s="732" t="s">
        <v>6398</v>
      </c>
      <c r="CW71" s="732" t="s">
        <v>6504</v>
      </c>
      <c r="CX71" s="732" t="s">
        <v>292</v>
      </c>
      <c r="CY71" s="732" t="s">
        <v>6526</v>
      </c>
      <c r="CZ71" s="732" t="s">
        <v>6554</v>
      </c>
      <c r="DA71" s="732" t="s">
        <v>292</v>
      </c>
      <c r="DB71" s="732"/>
      <c r="DC71" s="732" t="s">
        <v>6583</v>
      </c>
      <c r="DD71" s="732" t="s">
        <v>6603</v>
      </c>
      <c r="DE71" s="732" t="s">
        <v>6624</v>
      </c>
      <c r="DF71" s="732" t="s">
        <v>6635</v>
      </c>
      <c r="DG71" s="732" t="s">
        <v>6645</v>
      </c>
      <c r="DH71" s="732" t="s">
        <v>6656</v>
      </c>
      <c r="DI71" s="732"/>
      <c r="DJ71" s="732" t="s">
        <v>6671</v>
      </c>
      <c r="DK71" s="732" t="s">
        <v>6686</v>
      </c>
      <c r="DL71" s="732"/>
      <c r="DM71" s="732"/>
      <c r="DN71" s="732"/>
      <c r="DO71" s="732"/>
      <c r="DP71" s="732"/>
      <c r="DQ71" s="407"/>
      <c r="DR71" s="801"/>
      <c r="DS71" s="736"/>
      <c r="DT71" s="736"/>
      <c r="DU71" s="407"/>
      <c r="DV71" s="341"/>
      <c r="DW71" s="801"/>
      <c r="DX71" s="736"/>
      <c r="DY71" s="736"/>
      <c r="DZ71" s="736"/>
      <c r="EA71" s="736" t="s">
        <v>6729</v>
      </c>
      <c r="EB71" s="407"/>
      <c r="EC71" s="470" t="s">
        <v>1666</v>
      </c>
      <c r="ED71" s="809"/>
      <c r="EE71" s="735" t="s">
        <v>285</v>
      </c>
      <c r="EF71" s="735"/>
      <c r="EG71" s="735"/>
      <c r="EH71" s="735" t="s">
        <v>6752</v>
      </c>
      <c r="EI71" s="735" t="s">
        <v>6760</v>
      </c>
      <c r="EJ71" s="407"/>
      <c r="EK71" s="407"/>
      <c r="EL71" s="341"/>
      <c r="EM71" s="341"/>
      <c r="EN71" s="809"/>
      <c r="EO71" s="736" t="s">
        <v>6777</v>
      </c>
      <c r="EP71" s="736" t="s">
        <v>6792</v>
      </c>
      <c r="EQ71" s="736"/>
      <c r="ER71" s="736"/>
      <c r="ES71" s="406"/>
      <c r="ET71" s="406" t="s">
        <v>11705</v>
      </c>
      <c r="EU71" s="809" t="s">
        <v>9083</v>
      </c>
      <c r="EV71" s="732" t="s">
        <v>6805</v>
      </c>
      <c r="EW71" s="732" t="s">
        <v>6889</v>
      </c>
      <c r="EX71" s="732" t="s">
        <v>6962</v>
      </c>
      <c r="EY71" s="732" t="s">
        <v>7027</v>
      </c>
      <c r="EZ71" s="732" t="s">
        <v>7054</v>
      </c>
      <c r="FA71" s="923" t="s">
        <v>10188</v>
      </c>
      <c r="FB71" s="732" t="s">
        <v>7128</v>
      </c>
      <c r="FC71" s="732" t="s">
        <v>7209</v>
      </c>
      <c r="FD71" s="732" t="s">
        <v>7224</v>
      </c>
      <c r="FE71" s="732" t="s">
        <v>7239</v>
      </c>
      <c r="FF71" s="341"/>
      <c r="FG71" s="341" t="s">
        <v>9468</v>
      </c>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12"/>
      <c r="HA71" s="312"/>
      <c r="HB71" s="312"/>
      <c r="HC71" s="312"/>
      <c r="HD71" s="312"/>
      <c r="HE71" s="312"/>
      <c r="HF71" s="312"/>
      <c r="HG71" s="312"/>
      <c r="HH71" s="312"/>
      <c r="HI71" s="312"/>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row>
    <row r="72" spans="1:269" s="311" customFormat="1" ht="14.25" customHeight="1">
      <c r="A72" s="324" t="s">
        <v>1697</v>
      </c>
      <c r="B72" s="316"/>
      <c r="C72" s="316"/>
      <c r="D72" s="316"/>
      <c r="E72" s="316"/>
      <c r="F72" s="316"/>
      <c r="G72" s="317"/>
      <c r="H72" s="317"/>
      <c r="I72" s="325"/>
      <c r="J72" s="722">
        <v>71</v>
      </c>
      <c r="K72" s="246"/>
      <c r="M72" s="720" t="s">
        <v>2666</v>
      </c>
      <c r="N72" s="720" t="s">
        <v>2666</v>
      </c>
      <c r="O72" s="726" t="s">
        <v>3468</v>
      </c>
      <c r="P72" s="790"/>
      <c r="Q72" s="720" t="s">
        <v>70</v>
      </c>
      <c r="R72" s="720" t="s">
        <v>10638</v>
      </c>
      <c r="S72" s="720" t="s">
        <v>10643</v>
      </c>
      <c r="T72" s="720" t="s">
        <v>12165</v>
      </c>
      <c r="U72" s="720" t="s">
        <v>10664</v>
      </c>
      <c r="V72" s="720"/>
      <c r="W72" s="952" t="str">
        <f t="shared" si="5"/>
        <v>ﾌﾞﾙﾄﾞｰｻﾞ_超々湿地_第2次_無</v>
      </c>
      <c r="X72" s="952" t="str">
        <f t="shared" si="3"/>
        <v>ﾌﾞﾙﾄﾞｰｻﾞ_超々湿地_第2次_無_4t級(4～5t)</v>
      </c>
      <c r="Y72" s="726" t="s">
        <v>488</v>
      </c>
      <c r="Z72" s="726" t="s">
        <v>5112</v>
      </c>
      <c r="AA72" s="726" t="s">
        <v>10316</v>
      </c>
      <c r="AB72" s="726" t="s">
        <v>5111</v>
      </c>
      <c r="AC72" s="790"/>
      <c r="AD72" s="755"/>
      <c r="AE72" s="755" t="s">
        <v>9335</v>
      </c>
      <c r="AF72" s="756"/>
      <c r="AG72" s="314" t="s">
        <v>3292</v>
      </c>
      <c r="AH72" s="314"/>
      <c r="AJ72" s="246"/>
      <c r="AK72" s="246"/>
      <c r="AL72" s="246"/>
      <c r="AM72" s="246"/>
      <c r="AN72" s="246"/>
      <c r="AO72" s="246"/>
      <c r="AP72" s="246"/>
      <c r="AQ72" s="246"/>
      <c r="AS72" s="707" t="s">
        <v>489</v>
      </c>
      <c r="AT72" s="707" t="s">
        <v>9037</v>
      </c>
      <c r="AU72" s="747" t="s">
        <v>328</v>
      </c>
      <c r="AV72" s="707" t="s">
        <v>4912</v>
      </c>
      <c r="AW72" s="708" t="str">
        <f t="shared" si="4"/>
        <v>小型ﾊﾞｯｸﾎｳ(ｸﾛｰﾗ型)_超小旋回型・ｸﾚｰﾝ機能付_加藤製作所</v>
      </c>
      <c r="AX72" s="710" t="s">
        <v>8965</v>
      </c>
      <c r="BB72" s="416">
        <v>11</v>
      </c>
      <c r="BC72" s="246"/>
      <c r="BD72" s="469" t="s">
        <v>292</v>
      </c>
      <c r="BE72" s="406" t="s">
        <v>353</v>
      </c>
      <c r="BF72" s="801" t="s">
        <v>3900</v>
      </c>
      <c r="BG72" s="732"/>
      <c r="BH72" s="732" t="s">
        <v>5458</v>
      </c>
      <c r="BI72" s="732" t="s">
        <v>5478</v>
      </c>
      <c r="BJ72" s="732" t="s">
        <v>5503</v>
      </c>
      <c r="BK72" s="732" t="s">
        <v>5520</v>
      </c>
      <c r="BL72" s="732" t="s">
        <v>5543</v>
      </c>
      <c r="BM72" s="732" t="s">
        <v>5563</v>
      </c>
      <c r="BN72" s="732" t="s">
        <v>5572</v>
      </c>
      <c r="BO72" s="732" t="s">
        <v>5587</v>
      </c>
      <c r="BP72" s="732" t="s">
        <v>5618</v>
      </c>
      <c r="BQ72" s="732" t="s">
        <v>5645</v>
      </c>
      <c r="BR72" s="923" t="s">
        <v>10107</v>
      </c>
      <c r="BS72" s="732" t="s">
        <v>5725</v>
      </c>
      <c r="BT72" s="732" t="s">
        <v>5762</v>
      </c>
      <c r="BU72" s="732" t="s">
        <v>5800</v>
      </c>
      <c r="BV72" s="732"/>
      <c r="BW72" s="732" t="s">
        <v>5838</v>
      </c>
      <c r="BX72" s="732" t="s">
        <v>5849</v>
      </c>
      <c r="BY72" s="923" t="s">
        <v>10103</v>
      </c>
      <c r="BZ72" s="732" t="s">
        <v>5903</v>
      </c>
      <c r="CA72" s="732" t="s">
        <v>5916</v>
      </c>
      <c r="CB72" s="732" t="s">
        <v>5942</v>
      </c>
      <c r="CC72" s="732" t="s">
        <v>5965</v>
      </c>
      <c r="CD72" s="732" t="s">
        <v>5978</v>
      </c>
      <c r="CE72" s="732" t="s">
        <v>5998</v>
      </c>
      <c r="CF72" s="732"/>
      <c r="CG72" s="732" t="s">
        <v>6018</v>
      </c>
      <c r="CH72" s="732" t="s">
        <v>6027</v>
      </c>
      <c r="CI72" s="732" t="s">
        <v>6044</v>
      </c>
      <c r="CJ72" s="732"/>
      <c r="CK72" s="732"/>
      <c r="CL72" s="732"/>
      <c r="CM72" s="1050" t="s">
        <v>12455</v>
      </c>
      <c r="CN72" s="732" t="s">
        <v>337</v>
      </c>
      <c r="CO72" s="801" t="s">
        <v>292</v>
      </c>
      <c r="CP72" s="732" t="s">
        <v>6088</v>
      </c>
      <c r="CQ72" s="732" t="s">
        <v>6160</v>
      </c>
      <c r="CR72" s="732" t="s">
        <v>6182</v>
      </c>
      <c r="CS72" s="732" t="s">
        <v>6221</v>
      </c>
      <c r="CT72" s="732" t="s">
        <v>6305</v>
      </c>
      <c r="CU72" s="732" t="s">
        <v>6345</v>
      </c>
      <c r="CV72" s="732" t="s">
        <v>6399</v>
      </c>
      <c r="CW72" s="732" t="s">
        <v>6505</v>
      </c>
      <c r="CX72" s="732"/>
      <c r="CY72" s="732" t="s">
        <v>6527</v>
      </c>
      <c r="CZ72" s="732" t="s">
        <v>6555</v>
      </c>
      <c r="DA72" s="732"/>
      <c r="DB72" s="732"/>
      <c r="DC72" s="732" t="s">
        <v>6584</v>
      </c>
      <c r="DD72" s="732" t="s">
        <v>6604</v>
      </c>
      <c r="DE72" s="732" t="s">
        <v>6625</v>
      </c>
      <c r="DF72" s="732" t="s">
        <v>6636</v>
      </c>
      <c r="DG72" s="732" t="s">
        <v>6646</v>
      </c>
      <c r="DH72" s="732" t="s">
        <v>6657</v>
      </c>
      <c r="DI72" s="732"/>
      <c r="DJ72" s="732" t="s">
        <v>6672</v>
      </c>
      <c r="DK72" s="732" t="s">
        <v>6687</v>
      </c>
      <c r="DL72" s="732"/>
      <c r="DM72" s="732"/>
      <c r="DN72" s="732"/>
      <c r="DO72" s="732"/>
      <c r="DP72" s="732"/>
      <c r="DQ72" s="407"/>
      <c r="DR72" s="801"/>
      <c r="DS72" s="737"/>
      <c r="DT72" s="737"/>
      <c r="DU72" s="407"/>
      <c r="DV72" s="407"/>
      <c r="DW72" s="801"/>
      <c r="DX72" s="737"/>
      <c r="DY72" s="737"/>
      <c r="DZ72" s="737"/>
      <c r="EA72" s="737" t="s">
        <v>6730</v>
      </c>
      <c r="EB72" s="407"/>
      <c r="EC72" s="341" t="s">
        <v>1672</v>
      </c>
      <c r="ED72" s="808"/>
      <c r="EE72" s="736"/>
      <c r="EF72" s="736"/>
      <c r="EG72" s="736"/>
      <c r="EH72" s="736" t="s">
        <v>6753</v>
      </c>
      <c r="EI72" s="736" t="s">
        <v>6760</v>
      </c>
      <c r="EJ72" s="406"/>
      <c r="EK72" s="406"/>
      <c r="EL72" s="341"/>
      <c r="EM72" s="341"/>
      <c r="EN72" s="808"/>
      <c r="EO72" s="736" t="s">
        <v>6778</v>
      </c>
      <c r="EP72" s="736" t="s">
        <v>6793</v>
      </c>
      <c r="EQ72" s="736"/>
      <c r="ER72" s="736"/>
      <c r="ES72" s="406"/>
      <c r="ET72" s="406" t="s">
        <v>11706</v>
      </c>
      <c r="EU72" s="808" t="s">
        <v>3622</v>
      </c>
      <c r="EV72" s="732" t="s">
        <v>6806</v>
      </c>
      <c r="EW72" s="732" t="s">
        <v>6890</v>
      </c>
      <c r="EX72" s="732" t="s">
        <v>6963</v>
      </c>
      <c r="EY72" s="732" t="s">
        <v>7028</v>
      </c>
      <c r="EZ72" s="732" t="s">
        <v>7055</v>
      </c>
      <c r="FA72" s="732" t="s">
        <v>7077</v>
      </c>
      <c r="FB72" s="732" t="s">
        <v>7129</v>
      </c>
      <c r="FC72" s="732" t="s">
        <v>7210</v>
      </c>
      <c r="FD72" s="732" t="s">
        <v>7225</v>
      </c>
      <c r="FE72" s="732" t="s">
        <v>7240</v>
      </c>
      <c r="FF72" s="341"/>
      <c r="FG72" s="341" t="s">
        <v>1882</v>
      </c>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12"/>
      <c r="HA72" s="312"/>
      <c r="HB72" s="312"/>
      <c r="HC72" s="312"/>
      <c r="HD72" s="312"/>
      <c r="HE72" s="312"/>
      <c r="HF72" s="312"/>
      <c r="HG72" s="312"/>
      <c r="HH72" s="312"/>
      <c r="HI72" s="312"/>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row>
    <row r="73" spans="1:269" s="311" customFormat="1" ht="14.25" customHeight="1">
      <c r="A73" s="322" t="s">
        <v>292</v>
      </c>
      <c r="G73" s="250"/>
      <c r="H73" s="250"/>
      <c r="I73" s="326"/>
      <c r="J73" s="722">
        <v>72</v>
      </c>
      <c r="K73" s="246"/>
      <c r="M73" s="720" t="s">
        <v>4916</v>
      </c>
      <c r="N73" s="720" t="s">
        <v>4916</v>
      </c>
      <c r="O73" s="726" t="s">
        <v>3361</v>
      </c>
      <c r="P73" s="790"/>
      <c r="Q73" s="720" t="s">
        <v>70</v>
      </c>
      <c r="R73" s="720" t="s">
        <v>10638</v>
      </c>
      <c r="S73" s="720" t="s">
        <v>10643</v>
      </c>
      <c r="T73" s="720" t="s">
        <v>12165</v>
      </c>
      <c r="U73" s="720" t="s">
        <v>10666</v>
      </c>
      <c r="V73" s="720"/>
      <c r="W73" s="952" t="str">
        <f t="shared" si="5"/>
        <v>ﾌﾞﾙﾄﾞｰｻﾞ_超々湿地_第2次_無</v>
      </c>
      <c r="X73" s="952" t="str">
        <f t="shared" si="3"/>
        <v>ﾌﾞﾙﾄﾞｰｻﾞ_超々湿地_第2次_無_10t級(10t)</v>
      </c>
      <c r="Y73" s="726" t="s">
        <v>488</v>
      </c>
      <c r="Z73" s="726" t="s">
        <v>5112</v>
      </c>
      <c r="AA73" s="726" t="s">
        <v>10318</v>
      </c>
      <c r="AB73" s="726" t="s">
        <v>5111</v>
      </c>
      <c r="AC73" s="790"/>
      <c r="AD73" s="755" t="s">
        <v>4945</v>
      </c>
      <c r="AE73" s="755" t="s">
        <v>3639</v>
      </c>
      <c r="AF73" s="756"/>
      <c r="AG73" s="314" t="s">
        <v>3285</v>
      </c>
      <c r="AH73" s="314"/>
      <c r="AJ73" s="246"/>
      <c r="AK73" s="246"/>
      <c r="AL73" s="246"/>
      <c r="AM73" s="246"/>
      <c r="AN73" s="246"/>
      <c r="AO73" s="246"/>
      <c r="AP73" s="246"/>
      <c r="AQ73" s="246"/>
      <c r="AS73" s="707" t="s">
        <v>489</v>
      </c>
      <c r="AT73" s="707" t="s">
        <v>9037</v>
      </c>
      <c r="AU73" s="747" t="s">
        <v>328</v>
      </c>
      <c r="AV73" s="707" t="s">
        <v>4898</v>
      </c>
      <c r="AW73" s="708" t="str">
        <f t="shared" si="4"/>
        <v>小型ﾊﾞｯｸﾎｳ(ｸﾛｰﾗ型)_超小旋回型・ｸﾚｰﾝ機能付_三菱重工業</v>
      </c>
      <c r="AX73" s="710" t="s">
        <v>8966</v>
      </c>
      <c r="BB73" s="416">
        <v>12</v>
      </c>
      <c r="BC73" s="246"/>
      <c r="BD73" s="469"/>
      <c r="BE73" s="406" t="s">
        <v>11675</v>
      </c>
      <c r="BF73" s="801" t="s">
        <v>3638</v>
      </c>
      <c r="BG73" s="732"/>
      <c r="BH73" s="732" t="s">
        <v>5459</v>
      </c>
      <c r="BI73" s="732" t="s">
        <v>5479</v>
      </c>
      <c r="BJ73" s="732" t="s">
        <v>5504</v>
      </c>
      <c r="BK73" s="732" t="s">
        <v>5521</v>
      </c>
      <c r="BL73" s="732" t="s">
        <v>5544</v>
      </c>
      <c r="BM73" s="732" t="s">
        <v>292</v>
      </c>
      <c r="BN73" s="732" t="s">
        <v>5573</v>
      </c>
      <c r="BO73" s="732" t="s">
        <v>5588</v>
      </c>
      <c r="BP73" s="732" t="s">
        <v>5619</v>
      </c>
      <c r="BQ73" s="732" t="s">
        <v>5646</v>
      </c>
      <c r="BR73" s="732" t="s">
        <v>5693</v>
      </c>
      <c r="BS73" s="732" t="s">
        <v>5726</v>
      </c>
      <c r="BT73" s="732" t="s">
        <v>5763</v>
      </c>
      <c r="BU73" s="732" t="s">
        <v>5801</v>
      </c>
      <c r="BV73" s="732"/>
      <c r="BW73" s="732" t="s">
        <v>5839</v>
      </c>
      <c r="BX73" s="732" t="s">
        <v>5850</v>
      </c>
      <c r="BY73" s="923" t="s">
        <v>10104</v>
      </c>
      <c r="BZ73" s="732" t="s">
        <v>5904</v>
      </c>
      <c r="CA73" s="732" t="s">
        <v>5917</v>
      </c>
      <c r="CB73" s="732" t="s">
        <v>5943</v>
      </c>
      <c r="CC73" s="732" t="s">
        <v>5966</v>
      </c>
      <c r="CD73" s="732" t="s">
        <v>5979</v>
      </c>
      <c r="CE73" s="732" t="s">
        <v>5999</v>
      </c>
      <c r="CF73" s="732"/>
      <c r="CG73" s="732" t="s">
        <v>6006</v>
      </c>
      <c r="CH73" s="732" t="s">
        <v>6028</v>
      </c>
      <c r="CI73" s="732" t="s">
        <v>6045</v>
      </c>
      <c r="CJ73" s="732"/>
      <c r="CK73" s="732"/>
      <c r="CL73" s="732"/>
      <c r="CM73" s="406" t="s">
        <v>12193</v>
      </c>
      <c r="CN73" s="1051" t="s">
        <v>12446</v>
      </c>
      <c r="CO73" s="805"/>
      <c r="CP73" s="732" t="s">
        <v>6089</v>
      </c>
      <c r="CQ73" s="732" t="s">
        <v>6161</v>
      </c>
      <c r="CR73" s="732" t="s">
        <v>6180</v>
      </c>
      <c r="CS73" s="732" t="s">
        <v>6222</v>
      </c>
      <c r="CT73" s="732" t="s">
        <v>6306</v>
      </c>
      <c r="CU73" s="732" t="s">
        <v>6346</v>
      </c>
      <c r="CV73" s="732" t="s">
        <v>6400</v>
      </c>
      <c r="CW73" s="732" t="s">
        <v>6506</v>
      </c>
      <c r="CX73" s="732"/>
      <c r="CY73" s="732" t="s">
        <v>6528</v>
      </c>
      <c r="CZ73" s="732" t="s">
        <v>6552</v>
      </c>
      <c r="DA73" s="732"/>
      <c r="DB73" s="732"/>
      <c r="DC73" s="732" t="s">
        <v>6585</v>
      </c>
      <c r="DD73" s="732" t="s">
        <v>6605</v>
      </c>
      <c r="DE73" s="732" t="s">
        <v>6626</v>
      </c>
      <c r="DF73" s="732" t="s">
        <v>6637</v>
      </c>
      <c r="DG73" s="732" t="s">
        <v>6647</v>
      </c>
      <c r="DH73" s="732" t="s">
        <v>6658</v>
      </c>
      <c r="DI73" s="732"/>
      <c r="DJ73" s="732" t="s">
        <v>6673</v>
      </c>
      <c r="DK73" s="732" t="s">
        <v>292</v>
      </c>
      <c r="DL73" s="732"/>
      <c r="DM73" s="732"/>
      <c r="DN73" s="732"/>
      <c r="DO73" s="732"/>
      <c r="DP73" s="732"/>
      <c r="DQ73" s="407"/>
      <c r="DR73" s="805"/>
      <c r="DS73" s="737"/>
      <c r="DT73" s="737"/>
      <c r="DU73" s="407"/>
      <c r="DV73" s="407"/>
      <c r="DW73" s="805"/>
      <c r="DX73" s="737"/>
      <c r="DY73" s="737"/>
      <c r="DZ73" s="737"/>
      <c r="EA73" s="737" t="s">
        <v>6731</v>
      </c>
      <c r="EB73" s="407"/>
      <c r="EC73" s="470" t="s">
        <v>1673</v>
      </c>
      <c r="ED73" s="809"/>
      <c r="EE73" s="735"/>
      <c r="EF73" s="735"/>
      <c r="EG73" s="735"/>
      <c r="EH73" s="735" t="s">
        <v>6754</v>
      </c>
      <c r="EI73" s="735" t="s">
        <v>6761</v>
      </c>
      <c r="EJ73" s="406"/>
      <c r="EK73" s="406"/>
      <c r="EL73" s="341"/>
      <c r="EM73" s="341"/>
      <c r="EN73" s="809"/>
      <c r="EO73" s="736" t="s">
        <v>6779</v>
      </c>
      <c r="EP73" s="732" t="s">
        <v>292</v>
      </c>
      <c r="EQ73" s="736"/>
      <c r="ER73" s="736"/>
      <c r="ES73" s="406"/>
      <c r="ET73" s="406" t="s">
        <v>11715</v>
      </c>
      <c r="EU73" s="809" t="s">
        <v>3900</v>
      </c>
      <c r="EV73" s="732" t="s">
        <v>6807</v>
      </c>
      <c r="EW73" s="732" t="s">
        <v>6891</v>
      </c>
      <c r="EX73" s="732" t="s">
        <v>6964</v>
      </c>
      <c r="EY73" s="732" t="s">
        <v>7029</v>
      </c>
      <c r="EZ73" s="732" t="s">
        <v>7056</v>
      </c>
      <c r="FA73" s="732" t="s">
        <v>7078</v>
      </c>
      <c r="FB73" s="732" t="s">
        <v>7130</v>
      </c>
      <c r="FC73" s="732" t="s">
        <v>7211</v>
      </c>
      <c r="FD73" s="732" t="s">
        <v>7226</v>
      </c>
      <c r="FE73" s="732" t="s">
        <v>7241</v>
      </c>
      <c r="FF73" s="341"/>
      <c r="FG73" s="346" t="s">
        <v>1853</v>
      </c>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12"/>
      <c r="HA73" s="312"/>
      <c r="HB73" s="312"/>
      <c r="HC73" s="312"/>
      <c r="HD73" s="312"/>
      <c r="HE73" s="312"/>
      <c r="HF73" s="312"/>
      <c r="HG73" s="312"/>
      <c r="HH73" s="312"/>
      <c r="HI73" s="312"/>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row>
    <row r="74" spans="1:269" s="311" customFormat="1" ht="14.25" customHeight="1">
      <c r="A74" s="206"/>
      <c r="B74" s="206"/>
      <c r="C74" s="206"/>
      <c r="D74" s="206"/>
      <c r="E74" s="206"/>
      <c r="F74" s="206"/>
      <c r="G74" s="206"/>
      <c r="H74" s="206"/>
      <c r="I74" s="206"/>
      <c r="J74" s="722"/>
      <c r="K74" s="246"/>
      <c r="M74" s="720" t="s">
        <v>1247</v>
      </c>
      <c r="N74" s="720" t="s">
        <v>5143</v>
      </c>
      <c r="O74" s="726" t="s">
        <v>3358</v>
      </c>
      <c r="P74" s="790"/>
      <c r="Q74" s="720" t="s">
        <v>70</v>
      </c>
      <c r="R74" s="720" t="s">
        <v>10638</v>
      </c>
      <c r="S74" s="720" t="s">
        <v>10645</v>
      </c>
      <c r="T74" s="720" t="s">
        <v>12165</v>
      </c>
      <c r="U74" s="720" t="s">
        <v>10664</v>
      </c>
      <c r="V74" s="720"/>
      <c r="W74" s="952" t="str">
        <f t="shared" si="5"/>
        <v>ﾌﾞﾙﾄﾞｰｻﾞ_超々湿地_第3次_無</v>
      </c>
      <c r="X74" s="952" t="str">
        <f t="shared" si="3"/>
        <v>ﾌﾞﾙﾄﾞｰｻﾞ_超々湿地_第3次_無_4t級(4～5t)</v>
      </c>
      <c r="Y74" s="726" t="s">
        <v>488</v>
      </c>
      <c r="Z74" s="726" t="s">
        <v>10331</v>
      </c>
      <c r="AA74" s="726" t="s">
        <v>10316</v>
      </c>
      <c r="AB74" s="726" t="s">
        <v>5111</v>
      </c>
      <c r="AC74" s="790"/>
      <c r="AD74" s="755"/>
      <c r="AE74" s="755" t="s">
        <v>9211</v>
      </c>
      <c r="AF74" s="756" t="s">
        <v>9210</v>
      </c>
      <c r="AG74" s="314" t="s">
        <v>169</v>
      </c>
      <c r="AH74" s="314"/>
      <c r="AJ74" s="246"/>
      <c r="AK74" s="246"/>
      <c r="AL74" s="246"/>
      <c r="AM74" s="246"/>
      <c r="AN74" s="246"/>
      <c r="AO74" s="246"/>
      <c r="AP74" s="246"/>
      <c r="AQ74" s="246"/>
      <c r="AS74" s="707" t="s">
        <v>489</v>
      </c>
      <c r="AT74" s="707" t="s">
        <v>9037</v>
      </c>
      <c r="AU74" s="747" t="s">
        <v>328</v>
      </c>
      <c r="AV74" s="707" t="s">
        <v>4910</v>
      </c>
      <c r="AW74" s="708" t="str">
        <f t="shared" si="4"/>
        <v>小型ﾊﾞｯｸﾎｳ(ｸﾛｰﾗ型)_超小旋回型・ｸﾚｰﾝ機能付_住友建機</v>
      </c>
      <c r="AX74" s="710" t="s">
        <v>8967</v>
      </c>
      <c r="BB74" s="416">
        <v>13</v>
      </c>
      <c r="BC74" s="246"/>
      <c r="BD74" s="469"/>
      <c r="BE74" s="406" t="s">
        <v>354</v>
      </c>
      <c r="BF74" s="801" t="s">
        <v>9208</v>
      </c>
      <c r="BG74" s="732"/>
      <c r="BH74" s="732" t="s">
        <v>5460</v>
      </c>
      <c r="BI74" s="732" t="s">
        <v>5480</v>
      </c>
      <c r="BJ74" s="732" t="s">
        <v>5505</v>
      </c>
      <c r="BK74" s="732" t="s">
        <v>5522</v>
      </c>
      <c r="BL74" s="732" t="s">
        <v>5545</v>
      </c>
      <c r="BM74" s="732"/>
      <c r="BN74" s="732" t="s">
        <v>5574</v>
      </c>
      <c r="BO74" s="732" t="s">
        <v>5589</v>
      </c>
      <c r="BP74" s="732" t="s">
        <v>5620</v>
      </c>
      <c r="BQ74" s="732" t="s">
        <v>5647</v>
      </c>
      <c r="BR74" s="732" t="s">
        <v>5694</v>
      </c>
      <c r="BS74" s="923" t="s">
        <v>10109</v>
      </c>
      <c r="BT74" s="732" t="s">
        <v>5764</v>
      </c>
      <c r="BU74" s="923" t="s">
        <v>10113</v>
      </c>
      <c r="BV74" s="732"/>
      <c r="BW74" s="732" t="s">
        <v>5840</v>
      </c>
      <c r="BX74" s="732" t="s">
        <v>5851</v>
      </c>
      <c r="BY74" s="923" t="s">
        <v>292</v>
      </c>
      <c r="BZ74" s="732" t="s">
        <v>5905</v>
      </c>
      <c r="CA74" s="732" t="s">
        <v>5918</v>
      </c>
      <c r="CB74" s="732" t="s">
        <v>5944</v>
      </c>
      <c r="CC74" s="732" t="s">
        <v>5967</v>
      </c>
      <c r="CD74" s="732" t="s">
        <v>5980</v>
      </c>
      <c r="CE74" s="732" t="s">
        <v>6000</v>
      </c>
      <c r="CF74" s="732"/>
      <c r="CG74" s="732" t="s">
        <v>6011</v>
      </c>
      <c r="CH74" s="732" t="s">
        <v>6029</v>
      </c>
      <c r="CI74" s="732" t="s">
        <v>6046</v>
      </c>
      <c r="CJ74" s="732"/>
      <c r="CK74" s="732"/>
      <c r="CL74" s="732"/>
      <c r="CM74" s="406" t="s">
        <v>12192</v>
      </c>
      <c r="CN74" s="732" t="s">
        <v>338</v>
      </c>
      <c r="CO74" s="801"/>
      <c r="CP74" s="732" t="s">
        <v>6090</v>
      </c>
      <c r="CQ74" s="732" t="s">
        <v>6162</v>
      </c>
      <c r="CR74" s="732" t="s">
        <v>6181</v>
      </c>
      <c r="CS74" s="732" t="s">
        <v>6219</v>
      </c>
      <c r="CT74" s="732" t="s">
        <v>6307</v>
      </c>
      <c r="CU74" s="732" t="s">
        <v>6347</v>
      </c>
      <c r="CV74" s="732" t="s">
        <v>6401</v>
      </c>
      <c r="CW74" s="732" t="s">
        <v>6507</v>
      </c>
      <c r="CX74" s="732"/>
      <c r="CY74" s="732" t="s">
        <v>6529</v>
      </c>
      <c r="CZ74" s="732" t="s">
        <v>6553</v>
      </c>
      <c r="DA74" s="732"/>
      <c r="DB74" s="732"/>
      <c r="DC74" s="732" t="s">
        <v>6586</v>
      </c>
      <c r="DD74" s="732" t="s">
        <v>6606</v>
      </c>
      <c r="DE74" s="732" t="s">
        <v>6627</v>
      </c>
      <c r="DF74" s="732" t="s">
        <v>292</v>
      </c>
      <c r="DG74" s="732" t="s">
        <v>6648</v>
      </c>
      <c r="DH74" s="732" t="s">
        <v>6659</v>
      </c>
      <c r="DI74" s="732"/>
      <c r="DJ74" s="732" t="s">
        <v>6674</v>
      </c>
      <c r="DK74" s="732"/>
      <c r="DL74" s="732"/>
      <c r="DM74" s="732"/>
      <c r="DN74" s="732"/>
      <c r="DO74" s="732"/>
      <c r="DP74" s="732"/>
      <c r="DQ74" s="407"/>
      <c r="DR74" s="801"/>
      <c r="DS74" s="737"/>
      <c r="DT74" s="737"/>
      <c r="DU74" s="407"/>
      <c r="DV74" s="407"/>
      <c r="DW74" s="801"/>
      <c r="DX74" s="737"/>
      <c r="DY74" s="737"/>
      <c r="DZ74" s="737"/>
      <c r="EA74" s="737" t="s">
        <v>6732</v>
      </c>
      <c r="EB74" s="407"/>
      <c r="EC74" s="341" t="s">
        <v>285</v>
      </c>
      <c r="ED74" s="808"/>
      <c r="EE74" s="736"/>
      <c r="EF74" s="736"/>
      <c r="EG74" s="736"/>
      <c r="EH74" s="735" t="s">
        <v>285</v>
      </c>
      <c r="EI74" s="736" t="s">
        <v>6762</v>
      </c>
      <c r="EJ74" s="406"/>
      <c r="EK74" s="406"/>
      <c r="EL74" s="341"/>
      <c r="EM74" s="341"/>
      <c r="EN74" s="808"/>
      <c r="EO74" s="736" t="s">
        <v>6780</v>
      </c>
      <c r="EP74" s="736"/>
      <c r="EQ74" s="736"/>
      <c r="ER74" s="736"/>
      <c r="ES74" s="406"/>
      <c r="ET74" s="406" t="s">
        <v>11707</v>
      </c>
      <c r="EU74" s="808" t="s">
        <v>292</v>
      </c>
      <c r="EV74" s="732" t="s">
        <v>6808</v>
      </c>
      <c r="EW74" s="732" t="s">
        <v>6892</v>
      </c>
      <c r="EX74" s="732" t="s">
        <v>6965</v>
      </c>
      <c r="EY74" s="732" t="s">
        <v>7030</v>
      </c>
      <c r="EZ74" s="732" t="s">
        <v>7057</v>
      </c>
      <c r="FA74" s="732" t="s">
        <v>7079</v>
      </c>
      <c r="FB74" s="732" t="s">
        <v>7131</v>
      </c>
      <c r="FC74" s="923" t="s">
        <v>10199</v>
      </c>
      <c r="FD74" s="732" t="s">
        <v>7227</v>
      </c>
      <c r="FE74" s="732" t="s">
        <v>7242</v>
      </c>
      <c r="FF74" s="341"/>
      <c r="FG74" s="342" t="s">
        <v>292</v>
      </c>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12"/>
      <c r="HA74" s="312"/>
      <c r="HB74" s="312"/>
      <c r="HC74" s="312"/>
      <c r="HD74" s="312"/>
      <c r="HE74" s="312"/>
      <c r="HF74" s="312"/>
      <c r="HG74" s="312"/>
      <c r="HH74" s="312"/>
      <c r="HI74" s="312"/>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row>
    <row r="75" spans="1:269" s="311" customFormat="1" ht="14.25" customHeight="1">
      <c r="A75" s="206"/>
      <c r="B75" s="206"/>
      <c r="C75" s="206"/>
      <c r="D75" s="206"/>
      <c r="E75" s="206"/>
      <c r="F75" s="206"/>
      <c r="G75" s="206"/>
      <c r="H75" s="206"/>
      <c r="I75" s="206"/>
      <c r="J75" s="722"/>
      <c r="K75" s="246"/>
      <c r="M75" s="720" t="s">
        <v>1257</v>
      </c>
      <c r="N75" s="720" t="s">
        <v>1257</v>
      </c>
      <c r="O75" s="726" t="s">
        <v>3359</v>
      </c>
      <c r="P75" s="790"/>
      <c r="Q75" s="720" t="s">
        <v>70</v>
      </c>
      <c r="R75" s="720" t="s">
        <v>10638</v>
      </c>
      <c r="S75" s="720" t="s">
        <v>10645</v>
      </c>
      <c r="T75" s="720" t="s">
        <v>12165</v>
      </c>
      <c r="U75" s="720" t="s">
        <v>10673</v>
      </c>
      <c r="V75" s="720"/>
      <c r="W75" s="952" t="str">
        <f t="shared" si="5"/>
        <v>ﾌﾞﾙﾄﾞｰｻﾞ_超々湿地_第3次_無</v>
      </c>
      <c r="X75" s="952" t="str">
        <f t="shared" si="3"/>
        <v>ﾌﾞﾙﾄﾞｰｻﾞ_超々湿地_第3次_無_10t級(7～10t)</v>
      </c>
      <c r="Y75" s="726" t="s">
        <v>488</v>
      </c>
      <c r="Z75" s="726" t="s">
        <v>10331</v>
      </c>
      <c r="AA75" s="726" t="s">
        <v>10318</v>
      </c>
      <c r="AB75" s="726" t="s">
        <v>5111</v>
      </c>
      <c r="AC75" s="790"/>
      <c r="AD75" s="755" t="s">
        <v>4990</v>
      </c>
      <c r="AE75" s="755" t="s">
        <v>4990</v>
      </c>
      <c r="AF75" s="756"/>
      <c r="AG75" s="314" t="s">
        <v>4917</v>
      </c>
      <c r="AH75" s="314" t="s">
        <v>4977</v>
      </c>
      <c r="AJ75" s="246"/>
      <c r="AK75" s="246"/>
      <c r="AL75" s="246"/>
      <c r="AM75" s="246"/>
      <c r="AN75" s="246"/>
      <c r="AO75" s="246"/>
      <c r="AP75" s="246"/>
      <c r="AQ75" s="246"/>
      <c r="AS75" s="707" t="s">
        <v>489</v>
      </c>
      <c r="AT75" s="707" t="s">
        <v>9037</v>
      </c>
      <c r="AU75" s="747" t="s">
        <v>328</v>
      </c>
      <c r="AV75" s="707" t="s">
        <v>4911</v>
      </c>
      <c r="AW75" s="708" t="str">
        <f t="shared" si="4"/>
        <v>小型ﾊﾞｯｸﾎｳ(ｸﾛｰﾗ型)_超小旋回型・ｸﾚｰﾝ機能付_日立建機</v>
      </c>
      <c r="AX75" s="710" t="s">
        <v>8968</v>
      </c>
      <c r="BB75" s="416">
        <v>14</v>
      </c>
      <c r="BC75" s="246"/>
      <c r="BD75" s="469"/>
      <c r="BE75" s="406" t="s">
        <v>11684</v>
      </c>
      <c r="BF75" s="801" t="s">
        <v>292</v>
      </c>
      <c r="BG75" s="732"/>
      <c r="BH75" s="732" t="s">
        <v>5461</v>
      </c>
      <c r="BI75" s="732" t="s">
        <v>5481</v>
      </c>
      <c r="BJ75" s="732" t="s">
        <v>5506</v>
      </c>
      <c r="BK75" s="732" t="s">
        <v>5523</v>
      </c>
      <c r="BL75" s="732" t="s">
        <v>5546</v>
      </c>
      <c r="BM75" s="732"/>
      <c r="BN75" s="732" t="s">
        <v>5575</v>
      </c>
      <c r="BO75" s="732" t="s">
        <v>5590</v>
      </c>
      <c r="BP75" s="732" t="s">
        <v>5621</v>
      </c>
      <c r="BQ75" s="732" t="s">
        <v>5648</v>
      </c>
      <c r="BR75" s="732" t="s">
        <v>5695</v>
      </c>
      <c r="BS75" s="732" t="s">
        <v>5727</v>
      </c>
      <c r="BT75" s="732" t="s">
        <v>5765</v>
      </c>
      <c r="BU75" s="732" t="s">
        <v>5802</v>
      </c>
      <c r="BV75" s="732"/>
      <c r="BW75" s="732" t="s">
        <v>292</v>
      </c>
      <c r="BX75" s="732" t="s">
        <v>5852</v>
      </c>
      <c r="BY75" s="732"/>
      <c r="BZ75" s="732" t="s">
        <v>5906</v>
      </c>
      <c r="CA75" s="732" t="s">
        <v>5919</v>
      </c>
      <c r="CB75" s="732" t="s">
        <v>5945</v>
      </c>
      <c r="CC75" s="732" t="s">
        <v>5968</v>
      </c>
      <c r="CD75" s="732" t="s">
        <v>5981</v>
      </c>
      <c r="CE75" s="732" t="s">
        <v>6001</v>
      </c>
      <c r="CF75" s="732"/>
      <c r="CG75" s="732" t="s">
        <v>6014</v>
      </c>
      <c r="CH75" s="732" t="s">
        <v>6030</v>
      </c>
      <c r="CI75" s="732" t="s">
        <v>6047</v>
      </c>
      <c r="CJ75" s="732"/>
      <c r="CK75" s="732"/>
      <c r="CL75" s="732"/>
      <c r="CM75" s="908" t="s">
        <v>12194</v>
      </c>
      <c r="CN75" s="732" t="s">
        <v>11696</v>
      </c>
      <c r="CO75" s="801"/>
      <c r="CP75" s="732" t="s">
        <v>6091</v>
      </c>
      <c r="CQ75" s="732" t="s">
        <v>6163</v>
      </c>
      <c r="CR75" s="732" t="s">
        <v>6183</v>
      </c>
      <c r="CS75" s="732" t="s">
        <v>6223</v>
      </c>
      <c r="CT75" s="732" t="s">
        <v>6308</v>
      </c>
      <c r="CU75" s="732" t="s">
        <v>6348</v>
      </c>
      <c r="CV75" s="732" t="s">
        <v>6402</v>
      </c>
      <c r="CW75" s="732" t="s">
        <v>6508</v>
      </c>
      <c r="CX75" s="732"/>
      <c r="CY75" s="732" t="s">
        <v>6530</v>
      </c>
      <c r="CZ75" s="732" t="s">
        <v>6557</v>
      </c>
      <c r="DA75" s="732"/>
      <c r="DB75" s="732"/>
      <c r="DC75" s="732" t="s">
        <v>6587</v>
      </c>
      <c r="DD75" s="732" t="s">
        <v>6607</v>
      </c>
      <c r="DE75" s="732" t="s">
        <v>292</v>
      </c>
      <c r="DF75" s="732"/>
      <c r="DG75" s="732" t="s">
        <v>292</v>
      </c>
      <c r="DH75" s="732" t="s">
        <v>292</v>
      </c>
      <c r="DI75" s="732"/>
      <c r="DJ75" s="732" t="s">
        <v>6675</v>
      </c>
      <c r="DK75" s="732"/>
      <c r="DL75" s="732"/>
      <c r="DM75" s="732"/>
      <c r="DN75" s="732"/>
      <c r="DO75" s="732"/>
      <c r="DP75" s="732"/>
      <c r="DQ75" s="341"/>
      <c r="DR75" s="801"/>
      <c r="DS75" s="737"/>
      <c r="DT75" s="737"/>
      <c r="DU75" s="341"/>
      <c r="DV75" s="407"/>
      <c r="DW75" s="801"/>
      <c r="DX75" s="737"/>
      <c r="DY75" s="737"/>
      <c r="DZ75" s="737"/>
      <c r="EA75" s="736" t="s">
        <v>285</v>
      </c>
      <c r="EB75" s="341"/>
      <c r="EC75" s="407"/>
      <c r="ED75" s="810"/>
      <c r="EE75" s="737"/>
      <c r="EF75" s="737"/>
      <c r="EG75" s="737"/>
      <c r="EH75" s="737"/>
      <c r="EI75" s="737" t="s">
        <v>6763</v>
      </c>
      <c r="EJ75" s="406"/>
      <c r="EK75" s="406"/>
      <c r="EL75" s="341"/>
      <c r="EM75" s="341"/>
      <c r="EN75" s="810"/>
      <c r="EO75" s="736" t="s">
        <v>6781</v>
      </c>
      <c r="EP75" s="736"/>
      <c r="EQ75" s="736"/>
      <c r="ER75" s="736"/>
      <c r="ES75" s="406"/>
      <c r="ET75" s="908" t="s">
        <v>11727</v>
      </c>
      <c r="EU75" s="810"/>
      <c r="EV75" s="732" t="s">
        <v>6809</v>
      </c>
      <c r="EW75" s="732" t="s">
        <v>6893</v>
      </c>
      <c r="EX75" s="732" t="s">
        <v>6966</v>
      </c>
      <c r="EY75" s="732" t="s">
        <v>7031</v>
      </c>
      <c r="EZ75" s="732" t="s">
        <v>7058</v>
      </c>
      <c r="FA75" s="732" t="s">
        <v>7080</v>
      </c>
      <c r="FB75" s="732" t="s">
        <v>7132</v>
      </c>
      <c r="FC75" s="923" t="s">
        <v>10200</v>
      </c>
      <c r="FD75" s="732" t="s">
        <v>7228</v>
      </c>
      <c r="FE75" s="732" t="s">
        <v>7243</v>
      </c>
      <c r="FF75" s="407"/>
      <c r="FG75" s="341"/>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12"/>
      <c r="HA75" s="312"/>
      <c r="HB75" s="312"/>
      <c r="HC75" s="312"/>
      <c r="HD75" s="312"/>
      <c r="HE75" s="312"/>
      <c r="HF75" s="312"/>
      <c r="HG75" s="312"/>
      <c r="HH75" s="312"/>
      <c r="HI75" s="312"/>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row>
    <row r="76" spans="1:269" s="311" customFormat="1" ht="14.25" customHeight="1">
      <c r="A76" s="206"/>
      <c r="B76" s="206"/>
      <c r="C76" s="206"/>
      <c r="D76" s="206"/>
      <c r="E76" s="206"/>
      <c r="F76" s="206"/>
      <c r="G76" s="206"/>
      <c r="H76" s="206"/>
      <c r="I76" s="206"/>
      <c r="J76" s="722"/>
      <c r="K76" s="246"/>
      <c r="M76" s="720" t="s">
        <v>5117</v>
      </c>
      <c r="N76" s="720" t="s">
        <v>5176</v>
      </c>
      <c r="O76" s="726" t="s">
        <v>5177</v>
      </c>
      <c r="P76" s="790"/>
      <c r="Q76" s="720" t="s">
        <v>70</v>
      </c>
      <c r="R76" s="720" t="s">
        <v>10638</v>
      </c>
      <c r="S76" s="720">
        <v>2014</v>
      </c>
      <c r="T76" s="720" t="s">
        <v>12165</v>
      </c>
      <c r="U76" s="720" t="s">
        <v>10673</v>
      </c>
      <c r="V76" s="720"/>
      <c r="W76" s="952" t="str">
        <f t="shared" si="5"/>
        <v>ﾌﾞﾙﾄﾞｰｻﾞ_超々湿地_2014_無</v>
      </c>
      <c r="X76" s="952" t="str">
        <f t="shared" si="3"/>
        <v>ﾌﾞﾙﾄﾞｰｻﾞ_超々湿地_2014_無_10t級(7～10t)</v>
      </c>
      <c r="Y76" s="726" t="s">
        <v>488</v>
      </c>
      <c r="Z76" s="726" t="s">
        <v>10332</v>
      </c>
      <c r="AA76" s="726" t="s">
        <v>10318</v>
      </c>
      <c r="AB76" s="726" t="s">
        <v>5111</v>
      </c>
      <c r="AC76" s="790"/>
      <c r="AD76" s="755" t="s">
        <v>4964</v>
      </c>
      <c r="AE76" s="755" t="s">
        <v>4964</v>
      </c>
      <c r="AF76" s="756" t="s">
        <v>9154</v>
      </c>
      <c r="AG76" s="314" t="s">
        <v>30</v>
      </c>
      <c r="AH76" s="314" t="s">
        <v>3233</v>
      </c>
      <c r="AJ76" s="246"/>
      <c r="AK76" s="246"/>
      <c r="AL76" s="246"/>
      <c r="AM76" s="246"/>
      <c r="AN76" s="246"/>
      <c r="AO76" s="246"/>
      <c r="AP76" s="246"/>
      <c r="AQ76" s="246"/>
      <c r="AS76" s="707" t="s">
        <v>489</v>
      </c>
      <c r="AT76" s="707" t="s">
        <v>9037</v>
      </c>
      <c r="AU76" s="707" t="s">
        <v>333</v>
      </c>
      <c r="AV76" s="707" t="s">
        <v>4944</v>
      </c>
      <c r="AW76" s="708" t="str">
        <f t="shared" si="4"/>
        <v>小型ﾊﾞｯｸﾎｳ(ｸﾛｰﾗ型)_電動式_ｺﾏﾂ（小松製作所）</v>
      </c>
      <c r="AX76" s="710" t="s">
        <v>6065</v>
      </c>
      <c r="BB76" s="416">
        <v>15</v>
      </c>
      <c r="BC76" s="246"/>
      <c r="BD76" s="469"/>
      <c r="BE76" s="406" t="s">
        <v>355</v>
      </c>
      <c r="BF76" s="801"/>
      <c r="BG76" s="732"/>
      <c r="BH76" s="732" t="s">
        <v>5462</v>
      </c>
      <c r="BI76" s="732" t="s">
        <v>5482</v>
      </c>
      <c r="BJ76" s="732" t="s">
        <v>5507</v>
      </c>
      <c r="BK76" s="732" t="s">
        <v>5524</v>
      </c>
      <c r="BL76" s="732" t="s">
        <v>5547</v>
      </c>
      <c r="BM76" s="732"/>
      <c r="BN76" s="732" t="s">
        <v>5576</v>
      </c>
      <c r="BO76" s="732" t="s">
        <v>5591</v>
      </c>
      <c r="BP76" s="732" t="s">
        <v>5622</v>
      </c>
      <c r="BQ76" s="732" t="s">
        <v>5649</v>
      </c>
      <c r="BR76" s="923" t="s">
        <v>10108</v>
      </c>
      <c r="BS76" s="732" t="s">
        <v>5728</v>
      </c>
      <c r="BT76" s="732" t="s">
        <v>5766</v>
      </c>
      <c r="BU76" s="732" t="s">
        <v>5803</v>
      </c>
      <c r="BV76" s="732"/>
      <c r="BW76" s="732"/>
      <c r="BX76" s="732" t="s">
        <v>5853</v>
      </c>
      <c r="BY76" s="732"/>
      <c r="BZ76" s="732" t="s">
        <v>5907</v>
      </c>
      <c r="CA76" s="732" t="s">
        <v>5920</v>
      </c>
      <c r="CB76" s="732" t="s">
        <v>5946</v>
      </c>
      <c r="CC76" s="732" t="s">
        <v>5969</v>
      </c>
      <c r="CD76" s="732" t="s">
        <v>5982</v>
      </c>
      <c r="CE76" s="732" t="s">
        <v>6002</v>
      </c>
      <c r="CF76" s="732"/>
      <c r="CG76" s="732" t="s">
        <v>6017</v>
      </c>
      <c r="CH76" s="732" t="s">
        <v>6031</v>
      </c>
      <c r="CI76" s="732" t="s">
        <v>6048</v>
      </c>
      <c r="CJ76" s="732"/>
      <c r="CK76" s="732"/>
      <c r="CL76" s="732"/>
      <c r="CM76" s="908" t="s">
        <v>12195</v>
      </c>
      <c r="CN76" s="732" t="s">
        <v>339</v>
      </c>
      <c r="CO76" s="801"/>
      <c r="CP76" s="732" t="s">
        <v>6092</v>
      </c>
      <c r="CQ76" s="732" t="s">
        <v>6164</v>
      </c>
      <c r="CR76" s="732" t="s">
        <v>6184</v>
      </c>
      <c r="CS76" s="732" t="s">
        <v>6224</v>
      </c>
      <c r="CT76" s="732" t="s">
        <v>6309</v>
      </c>
      <c r="CU76" s="732" t="s">
        <v>6349</v>
      </c>
      <c r="CV76" s="732" t="s">
        <v>10133</v>
      </c>
      <c r="CW76" s="732" t="s">
        <v>6509</v>
      </c>
      <c r="CX76" s="732"/>
      <c r="CY76" s="732" t="s">
        <v>6531</v>
      </c>
      <c r="CZ76" s="732" t="s">
        <v>6558</v>
      </c>
      <c r="DA76" s="732"/>
      <c r="DB76" s="732"/>
      <c r="DC76" s="732" t="s">
        <v>6588</v>
      </c>
      <c r="DD76" s="732" t="s">
        <v>6608</v>
      </c>
      <c r="DE76" s="732"/>
      <c r="DF76" s="732"/>
      <c r="DG76" s="732"/>
      <c r="DH76" s="732"/>
      <c r="DI76" s="732"/>
      <c r="DJ76" s="732" t="s">
        <v>6676</v>
      </c>
      <c r="DK76" s="732"/>
      <c r="DL76" s="732"/>
      <c r="DM76" s="732"/>
      <c r="DN76" s="732"/>
      <c r="DO76" s="732"/>
      <c r="DP76" s="732"/>
      <c r="DQ76" s="341"/>
      <c r="DR76" s="801"/>
      <c r="DS76" s="736"/>
      <c r="DT76" s="736"/>
      <c r="DU76" s="341"/>
      <c r="DV76" s="341"/>
      <c r="DW76" s="801"/>
      <c r="DX76" s="736"/>
      <c r="DY76" s="736"/>
      <c r="DZ76" s="736"/>
      <c r="EA76" s="736"/>
      <c r="EB76" s="341"/>
      <c r="EC76" s="407"/>
      <c r="ED76" s="810"/>
      <c r="EE76" s="737"/>
      <c r="EF76" s="737"/>
      <c r="EG76" s="737"/>
      <c r="EH76" s="737"/>
      <c r="EI76" s="737" t="s">
        <v>6764</v>
      </c>
      <c r="EJ76" s="406"/>
      <c r="EK76" s="406"/>
      <c r="EL76" s="407"/>
      <c r="EM76" s="407"/>
      <c r="EN76" s="810"/>
      <c r="EO76" s="737" t="s">
        <v>6782</v>
      </c>
      <c r="EP76" s="737"/>
      <c r="EQ76" s="737"/>
      <c r="ER76" s="737"/>
      <c r="ES76" s="406"/>
      <c r="ET76" s="406" t="s">
        <v>11708</v>
      </c>
      <c r="EU76" s="810"/>
      <c r="EV76" s="732" t="s">
        <v>6810</v>
      </c>
      <c r="EW76" s="732" t="s">
        <v>6894</v>
      </c>
      <c r="EX76" s="732" t="s">
        <v>6958</v>
      </c>
      <c r="EY76" s="732" t="s">
        <v>7032</v>
      </c>
      <c r="EZ76" s="732" t="s">
        <v>7059</v>
      </c>
      <c r="FA76" s="732" t="s">
        <v>7081</v>
      </c>
      <c r="FB76" s="732" t="s">
        <v>7133</v>
      </c>
      <c r="FC76" s="923" t="s">
        <v>10201</v>
      </c>
      <c r="FD76" s="732" t="s">
        <v>7229</v>
      </c>
      <c r="FE76" s="732" t="s">
        <v>7244</v>
      </c>
      <c r="FF76" s="407"/>
      <c r="FG76" s="407"/>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12"/>
      <c r="HA76" s="312"/>
      <c r="HB76" s="312"/>
      <c r="HC76" s="312"/>
      <c r="HD76" s="312"/>
      <c r="HE76" s="312"/>
      <c r="HF76" s="312"/>
      <c r="HG76" s="312"/>
      <c r="HH76" s="312"/>
      <c r="HI76" s="312"/>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row>
    <row r="77" spans="1:269" s="311" customFormat="1" ht="14.25" customHeight="1">
      <c r="A77" s="206"/>
      <c r="B77" s="206"/>
      <c r="C77" s="206"/>
      <c r="D77" s="206"/>
      <c r="E77" s="206"/>
      <c r="F77" s="206"/>
      <c r="G77" s="206"/>
      <c r="H77" s="206"/>
      <c r="I77" s="206"/>
      <c r="J77" s="722"/>
      <c r="K77" s="246"/>
      <c r="M77" s="720" t="s">
        <v>1264</v>
      </c>
      <c r="N77" s="720" t="s">
        <v>1264</v>
      </c>
      <c r="O77" s="726" t="s">
        <v>3360</v>
      </c>
      <c r="P77" s="790"/>
      <c r="Q77" s="720" t="s">
        <v>70</v>
      </c>
      <c r="R77" s="720" t="s">
        <v>10619</v>
      </c>
      <c r="S77" s="720" t="s">
        <v>12165</v>
      </c>
      <c r="T77" s="720" t="s">
        <v>12165</v>
      </c>
      <c r="U77" s="720" t="s">
        <v>10675</v>
      </c>
      <c r="V77" s="720"/>
      <c r="W77" s="952" t="str">
        <f t="shared" si="5"/>
        <v>ﾌﾞﾙﾄﾞｰｻﾞ_ﾘｯﾊﾟ装置付_無_無</v>
      </c>
      <c r="X77" s="952" t="str">
        <f t="shared" si="3"/>
        <v>ﾌﾞﾙﾄﾞｰｻﾞ_ﾘｯﾊﾟ装置付_無_無_44t級(46～51t)</v>
      </c>
      <c r="Y77" s="726" t="s">
        <v>488</v>
      </c>
      <c r="Z77" s="726" t="s">
        <v>10333</v>
      </c>
      <c r="AA77" s="726" t="s">
        <v>10334</v>
      </c>
      <c r="AB77" s="726" t="s">
        <v>5111</v>
      </c>
      <c r="AC77" s="790"/>
      <c r="AD77" s="755" t="s">
        <v>9010</v>
      </c>
      <c r="AE77" s="755" t="s">
        <v>9104</v>
      </c>
      <c r="AF77" s="756" t="s">
        <v>9103</v>
      </c>
      <c r="AG77" s="314" t="s">
        <v>21</v>
      </c>
      <c r="AH77" s="314"/>
      <c r="AJ77" s="246"/>
      <c r="AK77" s="246"/>
      <c r="AL77" s="246"/>
      <c r="AM77" s="246"/>
      <c r="AN77" s="246"/>
      <c r="AO77" s="246"/>
      <c r="AP77" s="246"/>
      <c r="AQ77" s="246"/>
      <c r="AS77" s="707" t="s">
        <v>489</v>
      </c>
      <c r="AT77" s="707" t="s">
        <v>9037</v>
      </c>
      <c r="AU77" s="707" t="s">
        <v>333</v>
      </c>
      <c r="AV77" s="707" t="s">
        <v>9003</v>
      </c>
      <c r="AW77" s="708" t="str">
        <f t="shared" si="4"/>
        <v>小型ﾊﾞｯｸﾎｳ(ｸﾛｰﾗ型)_電動式_竹内製作所</v>
      </c>
      <c r="AX77" s="710" t="s">
        <v>8969</v>
      </c>
      <c r="BB77" s="416">
        <v>16</v>
      </c>
      <c r="BC77" s="246"/>
      <c r="BD77" s="469"/>
      <c r="BE77" s="406" t="s">
        <v>11686</v>
      </c>
      <c r="BF77" s="801"/>
      <c r="BG77" s="732"/>
      <c r="BH77" s="732" t="s">
        <v>5463</v>
      </c>
      <c r="BI77" s="732" t="s">
        <v>5483</v>
      </c>
      <c r="BJ77" s="732" t="s">
        <v>5508</v>
      </c>
      <c r="BK77" s="732" t="s">
        <v>5525</v>
      </c>
      <c r="BL77" s="732" t="s">
        <v>5548</v>
      </c>
      <c r="BM77" s="732"/>
      <c r="BN77" s="732" t="s">
        <v>5577</v>
      </c>
      <c r="BO77" s="732" t="s">
        <v>5592</v>
      </c>
      <c r="BP77" s="732" t="s">
        <v>5623</v>
      </c>
      <c r="BQ77" s="732" t="s">
        <v>5650</v>
      </c>
      <c r="BR77" s="732" t="s">
        <v>5696</v>
      </c>
      <c r="BS77" s="732" t="s">
        <v>5729</v>
      </c>
      <c r="BT77" s="923" t="s">
        <v>10110</v>
      </c>
      <c r="BU77" s="732" t="s">
        <v>5804</v>
      </c>
      <c r="BV77" s="732"/>
      <c r="BW77" s="732"/>
      <c r="BX77" s="732" t="s">
        <v>5854</v>
      </c>
      <c r="BY77" s="732"/>
      <c r="BZ77" s="732" t="s">
        <v>292</v>
      </c>
      <c r="CA77" s="732" t="s">
        <v>5921</v>
      </c>
      <c r="CB77" s="732" t="s">
        <v>5947</v>
      </c>
      <c r="CC77" s="732" t="s">
        <v>292</v>
      </c>
      <c r="CD77" s="732" t="s">
        <v>5983</v>
      </c>
      <c r="CE77" s="732" t="s">
        <v>6003</v>
      </c>
      <c r="CF77" s="732"/>
      <c r="CG77" s="732" t="s">
        <v>292</v>
      </c>
      <c r="CH77" s="732" t="s">
        <v>6032</v>
      </c>
      <c r="CI77" s="732" t="s">
        <v>6049</v>
      </c>
      <c r="CJ77" s="732"/>
      <c r="CK77" s="732"/>
      <c r="CL77" s="732"/>
      <c r="CM77" s="406" t="s">
        <v>292</v>
      </c>
      <c r="CN77" s="732" t="s">
        <v>340</v>
      </c>
      <c r="CO77" s="801"/>
      <c r="CP77" s="732" t="s">
        <v>6093</v>
      </c>
      <c r="CQ77" s="732" t="s">
        <v>6165</v>
      </c>
      <c r="CR77" s="732" t="s">
        <v>6185</v>
      </c>
      <c r="CS77" s="732" t="s">
        <v>6225</v>
      </c>
      <c r="CT77" s="732" t="s">
        <v>6310</v>
      </c>
      <c r="CU77" s="732" t="s">
        <v>6350</v>
      </c>
      <c r="CV77" s="732" t="s">
        <v>6407</v>
      </c>
      <c r="CW77" s="732" t="s">
        <v>6510</v>
      </c>
      <c r="CX77" s="732"/>
      <c r="CY77" s="732" t="s">
        <v>6532</v>
      </c>
      <c r="CZ77" s="732" t="s">
        <v>6559</v>
      </c>
      <c r="DA77" s="732"/>
      <c r="DB77" s="732"/>
      <c r="DC77" s="732" t="s">
        <v>6589</v>
      </c>
      <c r="DD77" s="732" t="s">
        <v>6609</v>
      </c>
      <c r="DE77" s="732"/>
      <c r="DF77" s="732"/>
      <c r="DG77" s="732"/>
      <c r="DH77" s="732"/>
      <c r="DI77" s="732"/>
      <c r="DJ77" s="732" t="s">
        <v>6677</v>
      </c>
      <c r="DK77" s="732"/>
      <c r="DL77" s="732"/>
      <c r="DM77" s="732"/>
      <c r="DN77" s="732"/>
      <c r="DO77" s="732"/>
      <c r="DP77" s="732"/>
      <c r="DQ77" s="406"/>
      <c r="DR77" s="801"/>
      <c r="DS77" s="737"/>
      <c r="DT77" s="737"/>
      <c r="DU77" s="406"/>
      <c r="DV77" s="407"/>
      <c r="DW77" s="801"/>
      <c r="DX77" s="737"/>
      <c r="DY77" s="737"/>
      <c r="DZ77" s="737"/>
      <c r="EA77" s="737"/>
      <c r="EB77" s="407"/>
      <c r="EC77" s="406"/>
      <c r="ED77" s="801"/>
      <c r="EE77" s="732"/>
      <c r="EF77" s="732"/>
      <c r="EG77" s="732"/>
      <c r="EH77" s="732"/>
      <c r="EI77" s="732" t="s">
        <v>6601</v>
      </c>
      <c r="EJ77" s="406"/>
      <c r="EK77" s="406"/>
      <c r="EL77" s="406"/>
      <c r="EM77" s="406"/>
      <c r="EN77" s="801"/>
      <c r="EO77" s="732" t="s">
        <v>6783</v>
      </c>
      <c r="EP77" s="732"/>
      <c r="EQ77" s="732"/>
      <c r="ER77" s="732"/>
      <c r="ES77" s="406"/>
      <c r="ET77" s="406" t="s">
        <v>11716</v>
      </c>
      <c r="EU77" s="801"/>
      <c r="EV77" s="732" t="s">
        <v>6811</v>
      </c>
      <c r="EW77" s="732" t="s">
        <v>6895</v>
      </c>
      <c r="EX77" s="732" t="s">
        <v>6967</v>
      </c>
      <c r="EY77" s="732" t="s">
        <v>7033</v>
      </c>
      <c r="EZ77" s="732" t="s">
        <v>4811</v>
      </c>
      <c r="FA77" s="923" t="s">
        <v>10189</v>
      </c>
      <c r="FB77" s="732" t="s">
        <v>7134</v>
      </c>
      <c r="FC77" s="732" t="s">
        <v>7212</v>
      </c>
      <c r="FD77" s="732" t="s">
        <v>7230</v>
      </c>
      <c r="FE77" s="732" t="s">
        <v>7245</v>
      </c>
      <c r="FF77" s="407"/>
      <c r="FG77" s="407"/>
      <c r="FH77" s="333"/>
      <c r="FI77" s="333"/>
      <c r="FJ77" s="333"/>
      <c r="FK77" s="333"/>
      <c r="FL77" s="333"/>
      <c r="FM77" s="333"/>
      <c r="FN77" s="333"/>
      <c r="FO77" s="333"/>
      <c r="FP77" s="333"/>
      <c r="FQ77" s="333"/>
      <c r="FR77" s="333"/>
      <c r="FS77" s="333"/>
      <c r="FT77" s="333"/>
      <c r="FU77" s="333"/>
      <c r="FV77" s="333"/>
      <c r="FW77" s="333"/>
      <c r="FX77" s="333"/>
      <c r="FY77" s="333"/>
      <c r="FZ77" s="333"/>
      <c r="GA77" s="333"/>
      <c r="GB77" s="333"/>
      <c r="GC77" s="333"/>
      <c r="GD77" s="333"/>
      <c r="GE77" s="333"/>
      <c r="GF77" s="333"/>
      <c r="GG77" s="333"/>
      <c r="GH77" s="333"/>
      <c r="GI77" s="333"/>
      <c r="GJ77" s="333"/>
      <c r="GK77" s="333"/>
      <c r="GL77" s="333"/>
      <c r="GM77" s="333"/>
      <c r="GN77" s="333"/>
      <c r="GO77" s="333"/>
      <c r="GP77" s="333"/>
      <c r="GQ77" s="333"/>
      <c r="GR77" s="333"/>
      <c r="GS77" s="333"/>
      <c r="GT77" s="333"/>
      <c r="GU77" s="333"/>
      <c r="GV77" s="333"/>
      <c r="GW77" s="333"/>
      <c r="GX77" s="333"/>
      <c r="GY77" s="333"/>
      <c r="GZ77" s="312"/>
      <c r="HA77" s="312"/>
      <c r="HB77" s="312"/>
      <c r="HC77" s="312"/>
      <c r="HD77" s="312"/>
      <c r="HE77" s="312"/>
      <c r="HF77" s="312"/>
      <c r="HG77" s="312"/>
      <c r="HH77" s="312"/>
      <c r="HI77" s="312"/>
      <c r="HJ77" s="333"/>
      <c r="HK77" s="333"/>
      <c r="HL77" s="333"/>
      <c r="HM77" s="333"/>
      <c r="HN77" s="333"/>
      <c r="HO77" s="333"/>
      <c r="HP77" s="333"/>
      <c r="HQ77" s="333"/>
      <c r="HR77" s="333"/>
      <c r="HS77" s="333"/>
      <c r="HT77" s="333"/>
      <c r="HU77" s="333"/>
      <c r="HV77" s="333"/>
      <c r="HW77" s="333"/>
      <c r="HX77" s="333"/>
      <c r="HY77" s="333"/>
      <c r="HZ77" s="333"/>
      <c r="IA77" s="333"/>
      <c r="IB77" s="333"/>
      <c r="IC77" s="333"/>
      <c r="ID77" s="333"/>
      <c r="IE77" s="333"/>
      <c r="IF77" s="333"/>
      <c r="IG77" s="333"/>
      <c r="IH77" s="333"/>
      <c r="II77" s="333"/>
      <c r="IJ77" s="333"/>
      <c r="IK77" s="333"/>
      <c r="IL77" s="333"/>
      <c r="IM77" s="333"/>
      <c r="IN77" s="333"/>
      <c r="IO77" s="333"/>
      <c r="IP77" s="333"/>
      <c r="IQ77" s="333"/>
      <c r="IR77" s="333"/>
      <c r="IS77" s="333"/>
      <c r="IT77" s="333"/>
      <c r="IU77" s="333"/>
      <c r="IV77" s="333"/>
      <c r="IW77" s="333"/>
      <c r="IX77" s="333"/>
      <c r="IY77" s="333"/>
      <c r="IZ77" s="333"/>
      <c r="JA77" s="333"/>
      <c r="JB77" s="333"/>
      <c r="JC77" s="333"/>
      <c r="JD77" s="333"/>
      <c r="JE77" s="333"/>
      <c r="JF77" s="333"/>
      <c r="JG77" s="333"/>
      <c r="JH77" s="333"/>
      <c r="JI77" s="333"/>
    </row>
    <row r="78" spans="1:269" s="311" customFormat="1" ht="14.25" customHeight="1" thickBot="1">
      <c r="A78" s="206"/>
      <c r="B78" s="206"/>
      <c r="C78" s="206"/>
      <c r="D78" s="206"/>
      <c r="E78" s="206"/>
      <c r="F78" s="206"/>
      <c r="G78" s="206"/>
      <c r="H78" s="206"/>
      <c r="I78" s="206"/>
      <c r="J78" s="722"/>
      <c r="K78" s="246"/>
      <c r="M78" s="720" t="s">
        <v>2673</v>
      </c>
      <c r="N78" s="720" t="s">
        <v>2673</v>
      </c>
      <c r="O78" s="726" t="s">
        <v>3469</v>
      </c>
      <c r="P78" s="790"/>
      <c r="Q78" s="720" t="s">
        <v>70</v>
      </c>
      <c r="R78" s="720" t="s">
        <v>10619</v>
      </c>
      <c r="S78" s="720" t="s">
        <v>12165</v>
      </c>
      <c r="T78" s="720" t="s">
        <v>12165</v>
      </c>
      <c r="U78" s="720" t="s">
        <v>10676</v>
      </c>
      <c r="V78" s="720"/>
      <c r="W78" s="952" t="str">
        <f t="shared" si="5"/>
        <v>ﾌﾞﾙﾄﾞｰｻﾞ_ﾘｯﾊﾟ装置付_無_無</v>
      </c>
      <c r="X78" s="952" t="str">
        <f t="shared" si="3"/>
        <v>ﾌﾞﾙﾄﾞｰｻﾞ_ﾘｯﾊﾟ装置付_無_無_63t級(62～69t)</v>
      </c>
      <c r="Y78" s="726" t="s">
        <v>488</v>
      </c>
      <c r="Z78" s="726" t="s">
        <v>10333</v>
      </c>
      <c r="AA78" s="726" t="s">
        <v>10335</v>
      </c>
      <c r="AB78" s="726" t="s">
        <v>5111</v>
      </c>
      <c r="AC78" s="790"/>
      <c r="AD78" s="755"/>
      <c r="AE78" s="755" t="s">
        <v>168</v>
      </c>
      <c r="AF78" s="756" t="s">
        <v>9202</v>
      </c>
      <c r="AG78" s="314" t="s">
        <v>168</v>
      </c>
      <c r="AH78" s="314"/>
      <c r="AJ78" s="246"/>
      <c r="AK78" s="246"/>
      <c r="AL78" s="246"/>
      <c r="AM78" s="246"/>
      <c r="AN78" s="246"/>
      <c r="AO78" s="246"/>
      <c r="AP78" s="246"/>
      <c r="AQ78" s="246"/>
      <c r="AS78" s="770" t="s">
        <v>489</v>
      </c>
      <c r="AT78" s="770" t="s">
        <v>9037</v>
      </c>
      <c r="AU78" s="770" t="s">
        <v>333</v>
      </c>
      <c r="AV78" s="770" t="s">
        <v>4911</v>
      </c>
      <c r="AW78" s="771" t="str">
        <f t="shared" si="4"/>
        <v>小型ﾊﾞｯｸﾎｳ(ｸﾛｰﾗ型)_電動式_日立建機</v>
      </c>
      <c r="AX78" s="773" t="s">
        <v>8970</v>
      </c>
      <c r="BB78" s="416">
        <v>17</v>
      </c>
      <c r="BC78" s="246"/>
      <c r="BD78" s="469"/>
      <c r="BE78" s="406" t="s">
        <v>11685</v>
      </c>
      <c r="BF78" s="801"/>
      <c r="BG78" s="732"/>
      <c r="BH78" s="732" t="s">
        <v>5464</v>
      </c>
      <c r="BI78" s="732" t="s">
        <v>5484</v>
      </c>
      <c r="BJ78" s="732" t="s">
        <v>5509</v>
      </c>
      <c r="BK78" s="732" t="s">
        <v>5526</v>
      </c>
      <c r="BL78" s="732" t="s">
        <v>5549</v>
      </c>
      <c r="BM78" s="732"/>
      <c r="BN78" s="732" t="s">
        <v>5578</v>
      </c>
      <c r="BO78" s="732" t="s">
        <v>5593</v>
      </c>
      <c r="BP78" s="732" t="s">
        <v>5624</v>
      </c>
      <c r="BQ78" s="732" t="s">
        <v>5651</v>
      </c>
      <c r="BR78" s="732" t="s">
        <v>5697</v>
      </c>
      <c r="BS78" s="732" t="s">
        <v>5730</v>
      </c>
      <c r="BT78" s="923" t="s">
        <v>10111</v>
      </c>
      <c r="BU78" s="732" t="s">
        <v>5805</v>
      </c>
      <c r="BV78" s="732"/>
      <c r="BW78" s="732"/>
      <c r="BX78" s="732" t="s">
        <v>5855</v>
      </c>
      <c r="BY78" s="732"/>
      <c r="BZ78" s="732"/>
      <c r="CA78" s="732" t="s">
        <v>5922</v>
      </c>
      <c r="CB78" s="732" t="s">
        <v>5948</v>
      </c>
      <c r="CC78" s="732"/>
      <c r="CD78" s="732" t="s">
        <v>5984</v>
      </c>
      <c r="CE78" s="732" t="s">
        <v>292</v>
      </c>
      <c r="CF78" s="732"/>
      <c r="CG78" s="732"/>
      <c r="CH78" s="732" t="s">
        <v>6033</v>
      </c>
      <c r="CI78" s="732" t="s">
        <v>6050</v>
      </c>
      <c r="CJ78" s="732"/>
      <c r="CK78" s="732"/>
      <c r="CL78" s="732"/>
      <c r="CM78" s="406"/>
      <c r="CN78" s="732" t="s">
        <v>341</v>
      </c>
      <c r="CO78" s="801"/>
      <c r="CP78" s="732" t="s">
        <v>6094</v>
      </c>
      <c r="CQ78" s="732" t="s">
        <v>6166</v>
      </c>
      <c r="CR78" s="732" t="s">
        <v>6186</v>
      </c>
      <c r="CS78" s="732" t="s">
        <v>6226</v>
      </c>
      <c r="CT78" s="732" t="s">
        <v>6311</v>
      </c>
      <c r="CU78" s="732" t="s">
        <v>6351</v>
      </c>
      <c r="CV78" s="732" t="s">
        <v>6408</v>
      </c>
      <c r="CW78" s="732" t="s">
        <v>6511</v>
      </c>
      <c r="CX78" s="732"/>
      <c r="CY78" s="732" t="s">
        <v>6533</v>
      </c>
      <c r="CZ78" s="732" t="s">
        <v>4645</v>
      </c>
      <c r="DA78" s="732"/>
      <c r="DB78" s="732"/>
      <c r="DC78" s="732" t="s">
        <v>6590</v>
      </c>
      <c r="DD78" s="732" t="s">
        <v>6610</v>
      </c>
      <c r="DE78" s="732"/>
      <c r="DF78" s="732"/>
      <c r="DG78" s="732"/>
      <c r="DH78" s="732"/>
      <c r="DI78" s="732"/>
      <c r="DJ78" s="732" t="s">
        <v>6678</v>
      </c>
      <c r="DK78" s="732"/>
      <c r="DL78" s="732"/>
      <c r="DM78" s="732"/>
      <c r="DN78" s="732"/>
      <c r="DO78" s="732"/>
      <c r="DP78" s="732"/>
      <c r="DQ78" s="406"/>
      <c r="DR78" s="801"/>
      <c r="DS78" s="737"/>
      <c r="DT78" s="737"/>
      <c r="DU78" s="406"/>
      <c r="DV78" s="407"/>
      <c r="DW78" s="801"/>
      <c r="DX78" s="737"/>
      <c r="DY78" s="737"/>
      <c r="DZ78" s="737"/>
      <c r="EA78" s="737"/>
      <c r="EB78" s="407"/>
      <c r="EC78" s="406"/>
      <c r="ED78" s="801"/>
      <c r="EE78" s="732"/>
      <c r="EF78" s="732"/>
      <c r="EG78" s="732"/>
      <c r="EH78" s="732"/>
      <c r="EI78" s="732" t="s">
        <v>6439</v>
      </c>
      <c r="EJ78" s="406"/>
      <c r="EK78" s="406"/>
      <c r="EL78" s="406"/>
      <c r="EM78" s="406"/>
      <c r="EN78" s="801"/>
      <c r="EO78" s="732" t="s">
        <v>6784</v>
      </c>
      <c r="EP78" s="732"/>
      <c r="EQ78" s="732"/>
      <c r="ER78" s="732"/>
      <c r="ES78" s="406"/>
      <c r="ET78" s="908" t="s">
        <v>11728</v>
      </c>
      <c r="EU78" s="801"/>
      <c r="EV78" s="732" t="s">
        <v>6812</v>
      </c>
      <c r="EW78" s="732" t="s">
        <v>6896</v>
      </c>
      <c r="EX78" s="923" t="s">
        <v>10186</v>
      </c>
      <c r="EY78" s="732" t="s">
        <v>7034</v>
      </c>
      <c r="EZ78" s="732" t="s">
        <v>7060</v>
      </c>
      <c r="FA78" s="732" t="s">
        <v>7082</v>
      </c>
      <c r="FB78" s="732" t="s">
        <v>7135</v>
      </c>
      <c r="FC78" s="732" t="s">
        <v>7213</v>
      </c>
      <c r="FD78" s="923" t="s">
        <v>10198</v>
      </c>
      <c r="FE78" s="732" t="s">
        <v>7246</v>
      </c>
      <c r="FF78" s="407"/>
      <c r="FG78" s="407"/>
      <c r="FH78" s="333"/>
      <c r="FI78" s="333"/>
      <c r="FJ78" s="333"/>
      <c r="FK78" s="333"/>
      <c r="FL78" s="333"/>
      <c r="FM78" s="333"/>
      <c r="FN78" s="333"/>
      <c r="FO78" s="333"/>
      <c r="FP78" s="333"/>
      <c r="FQ78" s="333"/>
      <c r="FR78" s="333"/>
      <c r="FS78" s="333"/>
      <c r="FT78" s="333"/>
      <c r="FU78" s="333"/>
      <c r="FV78" s="333"/>
      <c r="FW78" s="333"/>
      <c r="FX78" s="333"/>
      <c r="FY78" s="333"/>
      <c r="FZ78" s="333"/>
      <c r="GA78" s="333"/>
      <c r="GB78" s="333"/>
      <c r="GC78" s="333"/>
      <c r="GD78" s="333"/>
      <c r="GE78" s="333"/>
      <c r="GF78" s="333"/>
      <c r="GG78" s="333"/>
      <c r="GH78" s="333"/>
      <c r="GI78" s="333"/>
      <c r="GJ78" s="333"/>
      <c r="GK78" s="333"/>
      <c r="GL78" s="333"/>
      <c r="GM78" s="333"/>
      <c r="GN78" s="333"/>
      <c r="GO78" s="333"/>
      <c r="GP78" s="333"/>
      <c r="GQ78" s="333"/>
      <c r="GR78" s="333"/>
      <c r="GS78" s="333"/>
      <c r="GT78" s="333"/>
      <c r="GU78" s="333"/>
      <c r="GV78" s="333"/>
      <c r="GW78" s="333"/>
      <c r="GX78" s="333"/>
      <c r="GY78" s="333"/>
      <c r="GZ78" s="312"/>
      <c r="HA78" s="312"/>
      <c r="HB78" s="312"/>
      <c r="HC78" s="312"/>
      <c r="HD78" s="312"/>
      <c r="HE78" s="312"/>
      <c r="HF78" s="312"/>
      <c r="HG78" s="312"/>
      <c r="HH78" s="312"/>
      <c r="HI78" s="312"/>
      <c r="HJ78" s="333"/>
      <c r="HK78" s="333"/>
      <c r="HL78" s="333"/>
      <c r="HM78" s="333"/>
      <c r="HN78" s="333"/>
      <c r="HO78" s="333"/>
      <c r="HP78" s="333"/>
      <c r="HQ78" s="333"/>
      <c r="HR78" s="333"/>
      <c r="HS78" s="333"/>
      <c r="HT78" s="333"/>
      <c r="HU78" s="333"/>
      <c r="HV78" s="333"/>
      <c r="HW78" s="333"/>
      <c r="HX78" s="333"/>
      <c r="HY78" s="333"/>
      <c r="HZ78" s="333"/>
      <c r="IA78" s="333"/>
      <c r="IB78" s="333"/>
      <c r="IC78" s="333"/>
      <c r="ID78" s="333"/>
      <c r="IE78" s="333"/>
      <c r="IF78" s="333"/>
      <c r="IG78" s="333"/>
      <c r="IH78" s="333"/>
      <c r="II78" s="333"/>
      <c r="IJ78" s="333"/>
      <c r="IK78" s="333"/>
      <c r="IL78" s="333"/>
      <c r="IM78" s="333"/>
      <c r="IN78" s="333"/>
      <c r="IO78" s="333"/>
      <c r="IP78" s="333"/>
      <c r="IQ78" s="333"/>
      <c r="IR78" s="333"/>
      <c r="IS78" s="333"/>
      <c r="IT78" s="333"/>
      <c r="IU78" s="333"/>
      <c r="IV78" s="333"/>
      <c r="IW78" s="333"/>
      <c r="IX78" s="333"/>
      <c r="IY78" s="333"/>
      <c r="IZ78" s="333"/>
      <c r="JA78" s="333"/>
      <c r="JB78" s="333"/>
      <c r="JC78" s="333"/>
      <c r="JD78" s="333"/>
      <c r="JE78" s="333"/>
      <c r="JF78" s="333"/>
      <c r="JG78" s="333"/>
      <c r="JH78" s="333"/>
      <c r="JI78" s="333"/>
    </row>
    <row r="79" spans="1:269" s="311" customFormat="1" ht="14.25" customHeight="1" thickTop="1">
      <c r="A79" s="206"/>
      <c r="B79" s="206"/>
      <c r="C79" s="206"/>
      <c r="D79" s="206"/>
      <c r="E79" s="206"/>
      <c r="F79" s="206"/>
      <c r="G79" s="206"/>
      <c r="H79" s="206"/>
      <c r="I79" s="206"/>
      <c r="J79" s="722"/>
      <c r="K79" s="246"/>
      <c r="M79" s="720" t="s">
        <v>3607</v>
      </c>
      <c r="N79" s="720" t="s">
        <v>5106</v>
      </c>
      <c r="O79" s="726" t="s">
        <v>3606</v>
      </c>
      <c r="P79" s="790"/>
      <c r="Q79" s="720" t="s">
        <v>70</v>
      </c>
      <c r="R79" s="720" t="s">
        <v>10619</v>
      </c>
      <c r="S79" s="720" t="s">
        <v>12165</v>
      </c>
      <c r="T79" s="720" t="s">
        <v>12165</v>
      </c>
      <c r="U79" s="720" t="s">
        <v>9462</v>
      </c>
      <c r="V79" s="720"/>
      <c r="W79" s="952" t="str">
        <f t="shared" si="5"/>
        <v>ﾌﾞﾙﾄﾞｰｻﾞ_ﾘｯﾊﾟ装置付_無_無</v>
      </c>
      <c r="X79" s="952" t="str">
        <f t="shared" si="3"/>
        <v>ﾌﾞﾙﾄﾞｰｻﾞ_ﾘｯﾊﾟ装置付_無_無_95t級(95～105t)</v>
      </c>
      <c r="Y79" s="726" t="s">
        <v>488</v>
      </c>
      <c r="Z79" s="726" t="s">
        <v>10333</v>
      </c>
      <c r="AA79" s="726" t="s">
        <v>10336</v>
      </c>
      <c r="AB79" s="726" t="s">
        <v>5111</v>
      </c>
      <c r="AC79" s="790"/>
      <c r="AD79" s="755"/>
      <c r="AE79" s="755" t="s">
        <v>4036</v>
      </c>
      <c r="AF79" s="756"/>
      <c r="AG79" s="314" t="s">
        <v>3281</v>
      </c>
      <c r="AH79" s="314" t="s">
        <v>3267</v>
      </c>
      <c r="AJ79" s="246"/>
      <c r="AK79" s="246"/>
      <c r="AL79" s="246"/>
      <c r="AM79" s="246"/>
      <c r="AN79" s="246"/>
      <c r="AO79" s="246"/>
      <c r="AP79" s="246"/>
      <c r="AQ79" s="246"/>
      <c r="AS79" s="766" t="s">
        <v>490</v>
      </c>
      <c r="AT79" s="766" t="s">
        <v>9038</v>
      </c>
      <c r="AU79" s="766" t="s">
        <v>323</v>
      </c>
      <c r="AV79" s="766" t="s">
        <v>4921</v>
      </c>
      <c r="AW79" s="768" t="str">
        <f t="shared" si="4"/>
        <v>ﾊﾞｯｸﾎｳ(ｸﾛｰﾗ型)_標準型_ｷｬﾀﾋﾟﾗｰ</v>
      </c>
      <c r="AX79" s="769" t="s">
        <v>8971</v>
      </c>
      <c r="BB79" s="416">
        <v>18</v>
      </c>
      <c r="BC79" s="246"/>
      <c r="BD79" s="469"/>
      <c r="BE79" s="406" t="s">
        <v>1683</v>
      </c>
      <c r="BF79" s="801"/>
      <c r="BG79" s="732"/>
      <c r="BH79" s="732" t="s">
        <v>5465</v>
      </c>
      <c r="BI79" s="732" t="s">
        <v>5485</v>
      </c>
      <c r="BJ79" s="732" t="s">
        <v>5510</v>
      </c>
      <c r="BK79" s="732" t="s">
        <v>5527</v>
      </c>
      <c r="BL79" s="732" t="s">
        <v>5550</v>
      </c>
      <c r="BM79" s="732"/>
      <c r="BN79" s="732" t="s">
        <v>292</v>
      </c>
      <c r="BO79" s="732" t="s">
        <v>5594</v>
      </c>
      <c r="BP79" s="732" t="s">
        <v>5625</v>
      </c>
      <c r="BQ79" s="732" t="s">
        <v>5652</v>
      </c>
      <c r="BR79" s="732" t="s">
        <v>5698</v>
      </c>
      <c r="BS79" s="732" t="s">
        <v>5731</v>
      </c>
      <c r="BT79" s="732" t="s">
        <v>5767</v>
      </c>
      <c r="BU79" s="732" t="s">
        <v>5806</v>
      </c>
      <c r="BV79" s="732"/>
      <c r="BW79" s="732"/>
      <c r="BX79" s="732" t="s">
        <v>5856</v>
      </c>
      <c r="BY79" s="732"/>
      <c r="BZ79" s="732"/>
      <c r="CA79" s="732" t="s">
        <v>5923</v>
      </c>
      <c r="CB79" s="732" t="s">
        <v>5949</v>
      </c>
      <c r="CC79" s="732"/>
      <c r="CD79" s="732" t="s">
        <v>5985</v>
      </c>
      <c r="CE79" s="732"/>
      <c r="CF79" s="732"/>
      <c r="CG79" s="732"/>
      <c r="CH79" s="732" t="s">
        <v>6034</v>
      </c>
      <c r="CI79" s="732" t="s">
        <v>6051</v>
      </c>
      <c r="CJ79" s="732"/>
      <c r="CK79" s="732"/>
      <c r="CL79" s="732"/>
      <c r="CM79" s="406"/>
      <c r="CN79" s="1051" t="s">
        <v>12456</v>
      </c>
      <c r="CO79" s="801"/>
      <c r="CP79" s="732" t="s">
        <v>6095</v>
      </c>
      <c r="CQ79" s="732" t="s">
        <v>6167</v>
      </c>
      <c r="CR79" s="923" t="s">
        <v>10139</v>
      </c>
      <c r="CS79" s="732" t="s">
        <v>10134</v>
      </c>
      <c r="CT79" s="923" t="s">
        <v>10125</v>
      </c>
      <c r="CU79" s="732" t="s">
        <v>6352</v>
      </c>
      <c r="CV79" s="732" t="s">
        <v>6409</v>
      </c>
      <c r="CW79" s="732" t="s">
        <v>6512</v>
      </c>
      <c r="CX79" s="732"/>
      <c r="CY79" s="732" t="s">
        <v>6534</v>
      </c>
      <c r="CZ79" s="732" t="s">
        <v>6556</v>
      </c>
      <c r="DA79" s="732"/>
      <c r="DB79" s="732"/>
      <c r="DC79" s="732" t="s">
        <v>6591</v>
      </c>
      <c r="DD79" s="732" t="s">
        <v>6611</v>
      </c>
      <c r="DE79" s="732"/>
      <c r="DF79" s="732"/>
      <c r="DG79" s="732"/>
      <c r="DH79" s="732"/>
      <c r="DI79" s="732"/>
      <c r="DJ79" s="732" t="s">
        <v>292</v>
      </c>
      <c r="DK79" s="732"/>
      <c r="DL79" s="732"/>
      <c r="DM79" s="732"/>
      <c r="DN79" s="732"/>
      <c r="DO79" s="732"/>
      <c r="DP79" s="732"/>
      <c r="DQ79" s="406"/>
      <c r="DR79" s="801"/>
      <c r="DS79" s="737"/>
      <c r="DT79" s="737"/>
      <c r="DU79" s="406"/>
      <c r="DV79" s="407"/>
      <c r="DW79" s="801"/>
      <c r="DX79" s="737"/>
      <c r="DY79" s="737"/>
      <c r="DZ79" s="737"/>
      <c r="EA79" s="737"/>
      <c r="EB79" s="407"/>
      <c r="EC79" s="406"/>
      <c r="ED79" s="801"/>
      <c r="EE79" s="732"/>
      <c r="EF79" s="732"/>
      <c r="EG79" s="732"/>
      <c r="EH79" s="732"/>
      <c r="EI79" s="732" t="s">
        <v>6441</v>
      </c>
      <c r="EJ79" s="406"/>
      <c r="EK79" s="406"/>
      <c r="EL79" s="406"/>
      <c r="EM79" s="406"/>
      <c r="EN79" s="801"/>
      <c r="EO79" s="732" t="s">
        <v>292</v>
      </c>
      <c r="EP79" s="732"/>
      <c r="EQ79" s="732"/>
      <c r="ER79" s="732"/>
      <c r="ES79" s="406"/>
      <c r="ET79" s="908" t="s">
        <v>11729</v>
      </c>
      <c r="EU79" s="801"/>
      <c r="EV79" s="732" t="s">
        <v>6813</v>
      </c>
      <c r="EW79" s="732" t="s">
        <v>6897</v>
      </c>
      <c r="EX79" s="732" t="s">
        <v>6968</v>
      </c>
      <c r="EY79" s="732" t="s">
        <v>7035</v>
      </c>
      <c r="EZ79" s="732" t="s">
        <v>7061</v>
      </c>
      <c r="FA79" s="732" t="s">
        <v>7083</v>
      </c>
      <c r="FB79" s="732" t="s">
        <v>7136</v>
      </c>
      <c r="FC79" s="732" t="s">
        <v>7214</v>
      </c>
      <c r="FD79" s="732" t="s">
        <v>7231</v>
      </c>
      <c r="FE79" s="732" t="s">
        <v>7247</v>
      </c>
      <c r="FF79" s="407"/>
      <c r="FG79" s="407"/>
      <c r="FH79" s="333"/>
      <c r="FI79" s="333"/>
      <c r="FJ79" s="333"/>
      <c r="FK79" s="333"/>
      <c r="FL79" s="333"/>
      <c r="FM79" s="333"/>
      <c r="FN79" s="333"/>
      <c r="FO79" s="333"/>
      <c r="FP79" s="333"/>
      <c r="FQ79" s="333"/>
      <c r="FR79" s="333"/>
      <c r="FS79" s="333"/>
      <c r="FT79" s="333"/>
      <c r="FU79" s="333"/>
      <c r="FV79" s="333"/>
      <c r="FW79" s="333"/>
      <c r="FX79" s="333"/>
      <c r="FY79" s="333"/>
      <c r="FZ79" s="333"/>
      <c r="GA79" s="333"/>
      <c r="GB79" s="333"/>
      <c r="GC79" s="333"/>
      <c r="GD79" s="333"/>
      <c r="GE79" s="333"/>
      <c r="GF79" s="333"/>
      <c r="GG79" s="333"/>
      <c r="GH79" s="333"/>
      <c r="GI79" s="333"/>
      <c r="GJ79" s="333"/>
      <c r="GK79" s="333"/>
      <c r="GL79" s="333"/>
      <c r="GM79" s="333"/>
      <c r="GN79" s="333"/>
      <c r="GO79" s="333"/>
      <c r="GP79" s="333"/>
      <c r="GQ79" s="333"/>
      <c r="GR79" s="333"/>
      <c r="GS79" s="333"/>
      <c r="GT79" s="333"/>
      <c r="GU79" s="333"/>
      <c r="GV79" s="333"/>
      <c r="GW79" s="333"/>
      <c r="GX79" s="333"/>
      <c r="GY79" s="333"/>
      <c r="GZ79" s="312"/>
      <c r="HA79" s="312"/>
      <c r="HB79" s="312"/>
      <c r="HC79" s="312"/>
      <c r="HD79" s="312"/>
      <c r="HE79" s="312"/>
      <c r="HF79" s="312"/>
      <c r="HG79" s="312"/>
      <c r="HH79" s="312"/>
      <c r="HI79" s="312"/>
      <c r="HJ79" s="333"/>
      <c r="HK79" s="333"/>
      <c r="HL79" s="333"/>
      <c r="HM79" s="333"/>
      <c r="HN79" s="333"/>
      <c r="HO79" s="333"/>
      <c r="HP79" s="333"/>
      <c r="HQ79" s="333"/>
      <c r="HR79" s="333"/>
      <c r="HS79" s="333"/>
      <c r="HT79" s="333"/>
      <c r="HU79" s="333"/>
      <c r="HV79" s="333"/>
      <c r="HW79" s="333"/>
      <c r="HX79" s="333"/>
      <c r="HY79" s="333"/>
      <c r="HZ79" s="333"/>
      <c r="IA79" s="333"/>
      <c r="IB79" s="333"/>
      <c r="IC79" s="333"/>
      <c r="ID79" s="333"/>
      <c r="IE79" s="333"/>
      <c r="IF79" s="333"/>
      <c r="IG79" s="333"/>
      <c r="IH79" s="333"/>
      <c r="II79" s="333"/>
      <c r="IJ79" s="333"/>
      <c r="IK79" s="333"/>
      <c r="IL79" s="333"/>
      <c r="IM79" s="333"/>
      <c r="IN79" s="333"/>
      <c r="IO79" s="333"/>
      <c r="IP79" s="333"/>
      <c r="IQ79" s="333"/>
      <c r="IR79" s="333"/>
      <c r="IS79" s="333"/>
      <c r="IT79" s="333"/>
      <c r="IU79" s="333"/>
      <c r="IV79" s="333"/>
      <c r="IW79" s="333"/>
      <c r="IX79" s="333"/>
      <c r="IY79" s="333"/>
      <c r="IZ79" s="333"/>
      <c r="JA79" s="333"/>
      <c r="JB79" s="333"/>
      <c r="JC79" s="333"/>
      <c r="JD79" s="333"/>
      <c r="JE79" s="333"/>
      <c r="JF79" s="333"/>
      <c r="JG79" s="333"/>
      <c r="JH79" s="333"/>
      <c r="JI79" s="333"/>
    </row>
    <row r="80" spans="1:269" s="311" customFormat="1" ht="14.25" customHeight="1">
      <c r="A80" s="206"/>
      <c r="B80" s="206"/>
      <c r="C80" s="206"/>
      <c r="D80" s="206"/>
      <c r="E80" s="206"/>
      <c r="F80" s="206"/>
      <c r="G80" s="206"/>
      <c r="H80" s="206"/>
      <c r="I80" s="206"/>
      <c r="J80" s="722"/>
      <c r="K80" s="246"/>
      <c r="M80" s="720" t="s">
        <v>2864</v>
      </c>
      <c r="N80" s="720" t="s">
        <v>5171</v>
      </c>
      <c r="O80" s="726" t="s">
        <v>3052</v>
      </c>
      <c r="P80" s="790"/>
      <c r="Q80" s="720" t="s">
        <v>70</v>
      </c>
      <c r="R80" s="720" t="s">
        <v>10619</v>
      </c>
      <c r="S80" s="720" t="s">
        <v>12332</v>
      </c>
      <c r="T80" s="720" t="s">
        <v>12165</v>
      </c>
      <c r="U80" s="720" t="s">
        <v>10677</v>
      </c>
      <c r="V80" s="720"/>
      <c r="W80" s="952" t="str">
        <f t="shared" si="5"/>
        <v>ﾌﾞﾙﾄﾞｰｻﾞ_ﾘｯﾊﾟ装置付_第1次_無</v>
      </c>
      <c r="X80" s="952" t="str">
        <f t="shared" si="3"/>
        <v>ﾌﾞﾙﾄﾞｰｻﾞ_ﾘｯﾊﾟ装置付_第1次_無_18t級(20～21t)</v>
      </c>
      <c r="Y80" s="726" t="s">
        <v>488</v>
      </c>
      <c r="Z80" s="726" t="s">
        <v>10337</v>
      </c>
      <c r="AA80" s="726" t="s">
        <v>10308</v>
      </c>
      <c r="AB80" s="726" t="s">
        <v>5111</v>
      </c>
      <c r="AC80" s="790"/>
      <c r="AD80" s="755"/>
      <c r="AE80" s="755" t="s">
        <v>9212</v>
      </c>
      <c r="AF80" s="756" t="s">
        <v>9204</v>
      </c>
      <c r="AG80" s="314" t="s">
        <v>3253</v>
      </c>
      <c r="AH80" s="314"/>
      <c r="AJ80" s="246"/>
      <c r="AK80" s="246"/>
      <c r="AL80" s="246"/>
      <c r="AM80" s="246"/>
      <c r="AN80" s="246"/>
      <c r="AO80" s="246"/>
      <c r="AP80" s="246"/>
      <c r="AQ80" s="246"/>
      <c r="AS80" s="707" t="s">
        <v>490</v>
      </c>
      <c r="AT80" s="707" t="s">
        <v>9038</v>
      </c>
      <c r="AU80" s="707" t="s">
        <v>323</v>
      </c>
      <c r="AV80" s="707" t="s">
        <v>4900</v>
      </c>
      <c r="AW80" s="708" t="str">
        <f t="shared" si="4"/>
        <v>ﾊﾞｯｸﾎｳ(ｸﾛｰﾗ型)_標準型_IHI建機</v>
      </c>
      <c r="AX80" s="710" t="s">
        <v>8972</v>
      </c>
      <c r="BB80" s="416">
        <v>19</v>
      </c>
      <c r="BC80" s="246"/>
      <c r="BD80" s="469"/>
      <c r="BE80" s="406" t="s">
        <v>356</v>
      </c>
      <c r="BF80" s="801"/>
      <c r="BG80" s="732"/>
      <c r="BH80" s="732" t="s">
        <v>5466</v>
      </c>
      <c r="BI80" s="732" t="s">
        <v>5486</v>
      </c>
      <c r="BJ80" s="732" t="s">
        <v>5511</v>
      </c>
      <c r="BK80" s="732" t="s">
        <v>5528</v>
      </c>
      <c r="BL80" s="732" t="s">
        <v>5551</v>
      </c>
      <c r="BM80" s="732"/>
      <c r="BN80" s="732"/>
      <c r="BO80" s="732" t="s">
        <v>5595</v>
      </c>
      <c r="BP80" s="732" t="s">
        <v>5626</v>
      </c>
      <c r="BQ80" s="732" t="s">
        <v>5653</v>
      </c>
      <c r="BR80" s="732" t="s">
        <v>5699</v>
      </c>
      <c r="BS80" s="732" t="s">
        <v>5732</v>
      </c>
      <c r="BT80" s="732" t="s">
        <v>5768</v>
      </c>
      <c r="BU80" s="732" t="s">
        <v>5807</v>
      </c>
      <c r="BV80" s="732"/>
      <c r="BW80" s="732"/>
      <c r="BX80" s="732" t="s">
        <v>5857</v>
      </c>
      <c r="BY80" s="732"/>
      <c r="BZ80" s="732"/>
      <c r="CA80" s="732" t="s">
        <v>5924</v>
      </c>
      <c r="CB80" s="732" t="s">
        <v>5950</v>
      </c>
      <c r="CC80" s="732"/>
      <c r="CD80" s="732" t="s">
        <v>5986</v>
      </c>
      <c r="CE80" s="732"/>
      <c r="CF80" s="732"/>
      <c r="CG80" s="732"/>
      <c r="CH80" s="923" t="s">
        <v>6665</v>
      </c>
      <c r="CI80" s="732" t="s">
        <v>6052</v>
      </c>
      <c r="CJ80" s="732"/>
      <c r="CK80" s="732"/>
      <c r="CL80" s="732"/>
      <c r="CM80" s="406"/>
      <c r="CN80" s="732" t="s">
        <v>342</v>
      </c>
      <c r="CO80" s="801"/>
      <c r="CP80" s="732" t="s">
        <v>6096</v>
      </c>
      <c r="CQ80" s="732" t="s">
        <v>6168</v>
      </c>
      <c r="CR80" s="923" t="s">
        <v>10140</v>
      </c>
      <c r="CS80" s="732" t="s">
        <v>6229</v>
      </c>
      <c r="CT80" s="732" t="s">
        <v>6312</v>
      </c>
      <c r="CU80" s="732" t="s">
        <v>6353</v>
      </c>
      <c r="CV80" s="923" t="s">
        <v>10135</v>
      </c>
      <c r="CW80" s="732" t="s">
        <v>4787</v>
      </c>
      <c r="CX80" s="732"/>
      <c r="CY80" s="732" t="s">
        <v>6535</v>
      </c>
      <c r="CZ80" s="732" t="s">
        <v>6560</v>
      </c>
      <c r="DA80" s="732"/>
      <c r="DB80" s="732"/>
      <c r="DC80" s="732" t="s">
        <v>6592</v>
      </c>
      <c r="DD80" s="732" t="s">
        <v>292</v>
      </c>
      <c r="DE80" s="732"/>
      <c r="DF80" s="732"/>
      <c r="DG80" s="732"/>
      <c r="DH80" s="732"/>
      <c r="DI80" s="732"/>
      <c r="DJ80" s="732"/>
      <c r="DK80" s="732"/>
      <c r="DL80" s="732"/>
      <c r="DM80" s="732"/>
      <c r="DN80" s="732"/>
      <c r="DO80" s="732"/>
      <c r="DP80" s="732"/>
      <c r="DQ80" s="406"/>
      <c r="DR80" s="801"/>
      <c r="DS80" s="737"/>
      <c r="DT80" s="737"/>
      <c r="DU80" s="406"/>
      <c r="DV80" s="407"/>
      <c r="DW80" s="801"/>
      <c r="DX80" s="737"/>
      <c r="DY80" s="737"/>
      <c r="DZ80" s="737"/>
      <c r="EA80" s="737"/>
      <c r="EB80" s="407"/>
      <c r="EC80" s="406"/>
      <c r="ED80" s="801"/>
      <c r="EE80" s="732"/>
      <c r="EF80" s="732"/>
      <c r="EG80" s="732"/>
      <c r="EH80" s="732"/>
      <c r="EI80" s="732" t="s">
        <v>6441</v>
      </c>
      <c r="EJ80" s="406"/>
      <c r="EK80" s="406"/>
      <c r="EL80" s="406"/>
      <c r="EM80" s="406"/>
      <c r="EN80" s="801"/>
      <c r="EO80" s="732"/>
      <c r="EP80" s="732"/>
      <c r="EQ80" s="732"/>
      <c r="ER80" s="732"/>
      <c r="ES80" s="406"/>
      <c r="ET80" s="406" t="s">
        <v>11709</v>
      </c>
      <c r="EU80" s="801"/>
      <c r="EV80" s="923" t="s">
        <v>10178</v>
      </c>
      <c r="EW80" s="732" t="s">
        <v>6898</v>
      </c>
      <c r="EX80" s="732" t="s">
        <v>6969</v>
      </c>
      <c r="EY80" s="732" t="s">
        <v>7036</v>
      </c>
      <c r="EZ80" s="732" t="s">
        <v>7062</v>
      </c>
      <c r="FA80" s="732" t="s">
        <v>7084</v>
      </c>
      <c r="FB80" s="732" t="s">
        <v>7137</v>
      </c>
      <c r="FC80" s="732" t="s">
        <v>7215</v>
      </c>
      <c r="FD80" s="732" t="s">
        <v>292</v>
      </c>
      <c r="FE80" s="732" t="s">
        <v>7248</v>
      </c>
      <c r="FF80" s="407"/>
      <c r="FG80" s="407"/>
      <c r="FH80" s="333"/>
      <c r="FI80" s="333"/>
      <c r="FJ80" s="333"/>
      <c r="FK80" s="333"/>
      <c r="FL80" s="333"/>
      <c r="FM80" s="333"/>
      <c r="FN80" s="333"/>
      <c r="FO80" s="333"/>
      <c r="FP80" s="333"/>
      <c r="FQ80" s="333"/>
      <c r="FR80" s="333"/>
      <c r="FS80" s="333"/>
      <c r="FT80" s="333"/>
      <c r="FU80" s="333"/>
      <c r="FV80" s="333"/>
      <c r="FW80" s="333"/>
      <c r="FX80" s="333"/>
      <c r="FY80" s="333"/>
      <c r="FZ80" s="333"/>
      <c r="GA80" s="333"/>
      <c r="GB80" s="333"/>
      <c r="GC80" s="333"/>
      <c r="GD80" s="333"/>
      <c r="GE80" s="333"/>
      <c r="GF80" s="333"/>
      <c r="GG80" s="333"/>
      <c r="GH80" s="333"/>
      <c r="GI80" s="333"/>
      <c r="GJ80" s="333"/>
      <c r="GK80" s="333"/>
      <c r="GL80" s="333"/>
      <c r="GM80" s="333"/>
      <c r="GN80" s="333"/>
      <c r="GO80" s="333"/>
      <c r="GP80" s="333"/>
      <c r="GQ80" s="333"/>
      <c r="GR80" s="333"/>
      <c r="GS80" s="333"/>
      <c r="GT80" s="333"/>
      <c r="GU80" s="333"/>
      <c r="GV80" s="333"/>
      <c r="GW80" s="333"/>
      <c r="GX80" s="333"/>
      <c r="GY80" s="333"/>
      <c r="GZ80" s="312"/>
      <c r="HA80" s="312"/>
      <c r="HB80" s="312"/>
      <c r="HC80" s="312"/>
      <c r="HD80" s="312"/>
      <c r="HE80" s="312"/>
      <c r="HF80" s="312"/>
      <c r="HG80" s="312"/>
      <c r="HH80" s="312"/>
      <c r="HI80" s="312"/>
      <c r="HJ80" s="333"/>
      <c r="HK80" s="333"/>
      <c r="HL80" s="333"/>
      <c r="HM80" s="333"/>
      <c r="HN80" s="333"/>
      <c r="HO80" s="333"/>
      <c r="HP80" s="333"/>
      <c r="HQ80" s="333"/>
      <c r="HR80" s="333"/>
      <c r="HS80" s="333"/>
      <c r="HT80" s="333"/>
      <c r="HU80" s="333"/>
      <c r="HV80" s="333"/>
      <c r="HW80" s="333"/>
      <c r="HX80" s="333"/>
      <c r="HY80" s="333"/>
      <c r="HZ80" s="333"/>
      <c r="IA80" s="333"/>
      <c r="IB80" s="333"/>
      <c r="IC80" s="333"/>
      <c r="ID80" s="333"/>
      <c r="IE80" s="333"/>
      <c r="IF80" s="333"/>
      <c r="IG80" s="333"/>
      <c r="IH80" s="333"/>
      <c r="II80" s="333"/>
      <c r="IJ80" s="333"/>
      <c r="IK80" s="333"/>
      <c r="IL80" s="333"/>
      <c r="IM80" s="333"/>
      <c r="IN80" s="333"/>
      <c r="IO80" s="333"/>
      <c r="IP80" s="333"/>
      <c r="IQ80" s="333"/>
      <c r="IR80" s="333"/>
      <c r="IS80" s="333"/>
      <c r="IT80" s="333"/>
      <c r="IU80" s="333"/>
      <c r="IV80" s="333"/>
      <c r="IW80" s="333"/>
      <c r="IX80" s="333"/>
      <c r="IY80" s="333"/>
      <c r="IZ80" s="333"/>
      <c r="JA80" s="333"/>
      <c r="JB80" s="333"/>
      <c r="JC80" s="333"/>
      <c r="JD80" s="333"/>
      <c r="JE80" s="333"/>
      <c r="JF80" s="333"/>
      <c r="JG80" s="333"/>
      <c r="JH80" s="333"/>
      <c r="JI80" s="333"/>
    </row>
    <row r="81" spans="1:269" s="311" customFormat="1" ht="14.25" customHeight="1">
      <c r="A81" s="206"/>
      <c r="B81" s="206"/>
      <c r="C81" s="206"/>
      <c r="D81" s="206"/>
      <c r="E81" s="206"/>
      <c r="F81" s="206"/>
      <c r="G81" s="206"/>
      <c r="H81" s="206"/>
      <c r="I81" s="206"/>
      <c r="J81" s="722"/>
      <c r="K81" s="246"/>
      <c r="M81" s="720" t="s">
        <v>3608</v>
      </c>
      <c r="N81" s="720" t="s">
        <v>5101</v>
      </c>
      <c r="O81" s="726" t="s">
        <v>4715</v>
      </c>
      <c r="P81" s="790"/>
      <c r="Q81" s="720" t="s">
        <v>70</v>
      </c>
      <c r="R81" s="720" t="s">
        <v>10619</v>
      </c>
      <c r="S81" s="720" t="s">
        <v>12332</v>
      </c>
      <c r="T81" s="720" t="s">
        <v>12165</v>
      </c>
      <c r="U81" s="720" t="s">
        <v>10678</v>
      </c>
      <c r="V81" s="720"/>
      <c r="W81" s="952" t="str">
        <f t="shared" si="5"/>
        <v>ﾌﾞﾙﾄﾞｰｻﾞ_ﾘｯﾊﾟ装置付_第1次_無</v>
      </c>
      <c r="X81" s="952" t="str">
        <f t="shared" si="3"/>
        <v>ﾌﾞﾙﾄﾞｰｻﾞ_ﾘｯﾊﾟ装置付_第1次_無_21t級(27～28t)</v>
      </c>
      <c r="Y81" s="726" t="s">
        <v>488</v>
      </c>
      <c r="Z81" s="726" t="s">
        <v>10337</v>
      </c>
      <c r="AA81" s="726" t="s">
        <v>10309</v>
      </c>
      <c r="AB81" s="726" t="s">
        <v>5111</v>
      </c>
      <c r="AC81" s="790"/>
      <c r="AD81" s="755" t="s">
        <v>4965</v>
      </c>
      <c r="AE81" s="755" t="s">
        <v>4043</v>
      </c>
      <c r="AF81" s="756"/>
      <c r="AG81" s="314" t="s">
        <v>4026</v>
      </c>
      <c r="AH81" s="314"/>
      <c r="AJ81" s="246"/>
      <c r="AK81" s="246"/>
      <c r="AL81" s="246"/>
      <c r="AM81" s="246"/>
      <c r="AN81" s="246"/>
      <c r="AO81" s="246"/>
      <c r="AP81" s="246"/>
      <c r="AQ81" s="246"/>
      <c r="AS81" s="707" t="s">
        <v>490</v>
      </c>
      <c r="AT81" s="707" t="s">
        <v>9038</v>
      </c>
      <c r="AU81" s="707" t="s">
        <v>323</v>
      </c>
      <c r="AV81" s="707" t="s">
        <v>4897</v>
      </c>
      <c r="AW81" s="708" t="str">
        <f t="shared" si="4"/>
        <v>ﾊﾞｯｸﾎｳ(ｸﾛｰﾗ型)_標準型_ｺﾍﾞﾙｺ建機</v>
      </c>
      <c r="AX81" s="710" t="s">
        <v>8973</v>
      </c>
      <c r="BB81" s="416">
        <v>20</v>
      </c>
      <c r="BC81" s="246"/>
      <c r="BD81" s="469"/>
      <c r="BE81" s="406" t="s">
        <v>11676</v>
      </c>
      <c r="BF81" s="801"/>
      <c r="BG81" s="732"/>
      <c r="BH81" s="732" t="s">
        <v>5467</v>
      </c>
      <c r="BI81" s="732" t="s">
        <v>5487</v>
      </c>
      <c r="BJ81" s="732" t="s">
        <v>292</v>
      </c>
      <c r="BK81" s="732" t="s">
        <v>5529</v>
      </c>
      <c r="BL81" s="732" t="s">
        <v>5552</v>
      </c>
      <c r="BM81" s="732"/>
      <c r="BN81" s="732"/>
      <c r="BO81" s="732" t="s">
        <v>5596</v>
      </c>
      <c r="BP81" s="732" t="s">
        <v>5627</v>
      </c>
      <c r="BQ81" s="732" t="s">
        <v>5654</v>
      </c>
      <c r="BR81" s="732" t="s">
        <v>5700</v>
      </c>
      <c r="BS81" s="732" t="s">
        <v>5733</v>
      </c>
      <c r="BT81" s="732" t="s">
        <v>5769</v>
      </c>
      <c r="BU81" s="732" t="s">
        <v>5808</v>
      </c>
      <c r="BV81" s="732"/>
      <c r="BW81" s="732"/>
      <c r="BX81" s="732" t="s">
        <v>5858</v>
      </c>
      <c r="BY81" s="732"/>
      <c r="BZ81" s="732"/>
      <c r="CA81" s="732" t="s">
        <v>5925</v>
      </c>
      <c r="CB81" s="732" t="s">
        <v>5951</v>
      </c>
      <c r="CC81" s="732"/>
      <c r="CD81" s="732" t="s">
        <v>5987</v>
      </c>
      <c r="CE81" s="732"/>
      <c r="CF81" s="732"/>
      <c r="CG81" s="732"/>
      <c r="CH81" s="732" t="s">
        <v>6035</v>
      </c>
      <c r="CI81" s="732" t="s">
        <v>6053</v>
      </c>
      <c r="CJ81" s="732"/>
      <c r="CK81" s="732"/>
      <c r="CL81" s="732"/>
      <c r="CM81" s="406"/>
      <c r="CN81" s="732" t="s">
        <v>343</v>
      </c>
      <c r="CO81" s="801"/>
      <c r="CP81" s="732" t="s">
        <v>6097</v>
      </c>
      <c r="CQ81" s="732" t="s">
        <v>6169</v>
      </c>
      <c r="CR81" s="732" t="s">
        <v>6187</v>
      </c>
      <c r="CS81" s="732" t="s">
        <v>6230</v>
      </c>
      <c r="CT81" s="732" t="s">
        <v>6313</v>
      </c>
      <c r="CU81" s="732" t="s">
        <v>6354</v>
      </c>
      <c r="CV81" s="732" t="s">
        <v>6410</v>
      </c>
      <c r="CW81" s="732" t="s">
        <v>292</v>
      </c>
      <c r="CX81" s="732"/>
      <c r="CY81" s="732" t="s">
        <v>6536</v>
      </c>
      <c r="CZ81" s="732" t="s">
        <v>6563</v>
      </c>
      <c r="DA81" s="732"/>
      <c r="DB81" s="732"/>
      <c r="DC81" s="732" t="s">
        <v>6593</v>
      </c>
      <c r="DD81" s="732"/>
      <c r="DE81" s="732"/>
      <c r="DF81" s="732"/>
      <c r="DG81" s="732"/>
      <c r="DH81" s="732"/>
      <c r="DI81" s="732"/>
      <c r="DJ81" s="732"/>
      <c r="DK81" s="732"/>
      <c r="DL81" s="732"/>
      <c r="DM81" s="732"/>
      <c r="DN81" s="732"/>
      <c r="DO81" s="732"/>
      <c r="DP81" s="732"/>
      <c r="DQ81" s="406"/>
      <c r="DR81" s="801"/>
      <c r="DS81" s="737"/>
      <c r="DT81" s="737"/>
      <c r="DU81" s="406"/>
      <c r="DV81" s="407"/>
      <c r="DW81" s="801"/>
      <c r="DX81" s="737"/>
      <c r="DY81" s="737"/>
      <c r="DZ81" s="737"/>
      <c r="EA81" s="737"/>
      <c r="EB81" s="407"/>
      <c r="EC81" s="406"/>
      <c r="ED81" s="801"/>
      <c r="EE81" s="732"/>
      <c r="EF81" s="732"/>
      <c r="EG81" s="732"/>
      <c r="EH81" s="732"/>
      <c r="EI81" s="732" t="s">
        <v>6765</v>
      </c>
      <c r="EJ81" s="406"/>
      <c r="EK81" s="406"/>
      <c r="EL81" s="406"/>
      <c r="EM81" s="406"/>
      <c r="EN81" s="801"/>
      <c r="EO81" s="732"/>
      <c r="EP81" s="732"/>
      <c r="EQ81" s="732"/>
      <c r="ER81" s="732"/>
      <c r="ES81" s="406"/>
      <c r="ET81" s="406" t="s">
        <v>11717</v>
      </c>
      <c r="EU81" s="801"/>
      <c r="EV81" s="732" t="s">
        <v>6814</v>
      </c>
      <c r="EW81" s="732" t="s">
        <v>6899</v>
      </c>
      <c r="EX81" s="732" t="s">
        <v>6970</v>
      </c>
      <c r="EY81" s="732" t="s">
        <v>7037</v>
      </c>
      <c r="EZ81" s="732" t="s">
        <v>7063</v>
      </c>
      <c r="FA81" s="732" t="s">
        <v>7085</v>
      </c>
      <c r="FB81" s="732" t="s">
        <v>7138</v>
      </c>
      <c r="FC81" s="732" t="s">
        <v>7216</v>
      </c>
      <c r="FD81" s="732"/>
      <c r="FE81" s="732" t="s">
        <v>7249</v>
      </c>
      <c r="FF81" s="407"/>
      <c r="FG81" s="407"/>
      <c r="FH81" s="333"/>
      <c r="FI81" s="333"/>
      <c r="FJ81" s="333"/>
      <c r="FK81" s="333"/>
      <c r="FL81" s="333"/>
      <c r="FM81" s="333"/>
      <c r="FN81" s="333"/>
      <c r="FO81" s="333"/>
      <c r="FP81" s="333"/>
      <c r="FQ81" s="333"/>
      <c r="FR81" s="333"/>
      <c r="FS81" s="333"/>
      <c r="FT81" s="333"/>
      <c r="FU81" s="333"/>
      <c r="FV81" s="333"/>
      <c r="FW81" s="333"/>
      <c r="FX81" s="333"/>
      <c r="FY81" s="333"/>
      <c r="FZ81" s="333"/>
      <c r="GA81" s="333"/>
      <c r="GB81" s="333"/>
      <c r="GC81" s="333"/>
      <c r="GD81" s="333"/>
      <c r="GE81" s="333"/>
      <c r="GF81" s="333"/>
      <c r="GG81" s="333"/>
      <c r="GH81" s="333"/>
      <c r="GI81" s="333"/>
      <c r="GJ81" s="333"/>
      <c r="GK81" s="333"/>
      <c r="GL81" s="333"/>
      <c r="GM81" s="333"/>
      <c r="GN81" s="333"/>
      <c r="GO81" s="333"/>
      <c r="GP81" s="333"/>
      <c r="GQ81" s="333"/>
      <c r="GR81" s="333"/>
      <c r="GS81" s="333"/>
      <c r="GT81" s="333"/>
      <c r="GU81" s="333"/>
      <c r="GV81" s="333"/>
      <c r="GW81" s="333"/>
      <c r="GX81" s="333"/>
      <c r="GY81" s="333"/>
      <c r="GZ81" s="312"/>
      <c r="HA81" s="312"/>
      <c r="HB81" s="312"/>
      <c r="HC81" s="312"/>
      <c r="HD81" s="312"/>
      <c r="HE81" s="312"/>
      <c r="HF81" s="312"/>
      <c r="HG81" s="312"/>
      <c r="HH81" s="312"/>
      <c r="HI81" s="312"/>
      <c r="HJ81" s="333"/>
      <c r="HK81" s="333"/>
      <c r="HL81" s="333"/>
      <c r="HM81" s="333"/>
      <c r="HN81" s="333"/>
      <c r="HO81" s="333"/>
      <c r="HP81" s="333"/>
      <c r="HQ81" s="333"/>
      <c r="HR81" s="333"/>
      <c r="HS81" s="333"/>
      <c r="HT81" s="333"/>
      <c r="HU81" s="333"/>
      <c r="HV81" s="333"/>
      <c r="HW81" s="333"/>
      <c r="HX81" s="333"/>
      <c r="HY81" s="333"/>
      <c r="HZ81" s="333"/>
      <c r="IA81" s="333"/>
      <c r="IB81" s="333"/>
      <c r="IC81" s="333"/>
      <c r="ID81" s="333"/>
      <c r="IE81" s="333"/>
      <c r="IF81" s="333"/>
      <c r="IG81" s="333"/>
      <c r="IH81" s="333"/>
      <c r="II81" s="333"/>
      <c r="IJ81" s="333"/>
      <c r="IK81" s="333"/>
      <c r="IL81" s="333"/>
      <c r="IM81" s="333"/>
      <c r="IN81" s="333"/>
      <c r="IO81" s="333"/>
      <c r="IP81" s="333"/>
      <c r="IQ81" s="333"/>
      <c r="IR81" s="333"/>
      <c r="IS81" s="333"/>
      <c r="IT81" s="333"/>
      <c r="IU81" s="333"/>
      <c r="IV81" s="333"/>
      <c r="IW81" s="333"/>
      <c r="IX81" s="333"/>
      <c r="IY81" s="333"/>
      <c r="IZ81" s="333"/>
      <c r="JA81" s="333"/>
      <c r="JB81" s="333"/>
      <c r="JC81" s="333"/>
      <c r="JD81" s="333"/>
      <c r="JE81" s="333"/>
      <c r="JF81" s="333"/>
      <c r="JG81" s="333"/>
      <c r="JH81" s="333"/>
      <c r="JI81" s="333"/>
    </row>
    <row r="82" spans="1:269" s="311" customFormat="1" ht="14.25" customHeight="1">
      <c r="A82" s="206"/>
      <c r="B82" s="206"/>
      <c r="C82" s="206"/>
      <c r="D82" s="206"/>
      <c r="E82" s="206"/>
      <c r="F82" s="206"/>
      <c r="G82" s="206"/>
      <c r="H82" s="206"/>
      <c r="I82" s="206"/>
      <c r="J82" s="722"/>
      <c r="K82" s="246"/>
      <c r="M82" s="720" t="s">
        <v>3610</v>
      </c>
      <c r="N82" s="720" t="s">
        <v>5173</v>
      </c>
      <c r="O82" s="726" t="s">
        <v>4926</v>
      </c>
      <c r="P82" s="790"/>
      <c r="Q82" s="720" t="s">
        <v>70</v>
      </c>
      <c r="R82" s="720" t="s">
        <v>10619</v>
      </c>
      <c r="S82" s="720" t="s">
        <v>12332</v>
      </c>
      <c r="T82" s="720" t="s">
        <v>12165</v>
      </c>
      <c r="U82" s="720" t="s">
        <v>10679</v>
      </c>
      <c r="V82" s="720"/>
      <c r="W82" s="952" t="str">
        <f t="shared" si="5"/>
        <v>ﾌﾞﾙﾄﾞｰｻﾞ_ﾘｯﾊﾟ装置付_第1次_無</v>
      </c>
      <c r="X82" s="952" t="str">
        <f t="shared" si="3"/>
        <v>ﾌﾞﾙﾄﾞｰｻﾞ_ﾘｯﾊﾟ装置付_第1次_無_32t級(38～42t)</v>
      </c>
      <c r="Y82" s="726" t="s">
        <v>488</v>
      </c>
      <c r="Z82" s="726" t="s">
        <v>10337</v>
      </c>
      <c r="AA82" s="726" t="s">
        <v>10310</v>
      </c>
      <c r="AB82" s="726" t="s">
        <v>5111</v>
      </c>
      <c r="AC82" s="790"/>
      <c r="AD82" s="755" t="s">
        <v>4946</v>
      </c>
      <c r="AE82" s="755" t="s">
        <v>4035</v>
      </c>
      <c r="AF82" s="756" t="s">
        <v>9205</v>
      </c>
      <c r="AG82" s="314" t="s">
        <v>156</v>
      </c>
      <c r="AH82" s="314"/>
      <c r="AJ82" s="246"/>
      <c r="AK82" s="246"/>
      <c r="AL82" s="246"/>
      <c r="AM82" s="246"/>
      <c r="AN82" s="246"/>
      <c r="AO82" s="246"/>
      <c r="AP82" s="246"/>
      <c r="AQ82" s="246"/>
      <c r="AS82" s="707" t="s">
        <v>490</v>
      </c>
      <c r="AT82" s="707" t="s">
        <v>9038</v>
      </c>
      <c r="AU82" s="707" t="s">
        <v>323</v>
      </c>
      <c r="AV82" s="707" t="s">
        <v>17</v>
      </c>
      <c r="AW82" s="708" t="str">
        <f t="shared" si="4"/>
        <v>ﾊﾞｯｸﾎｳ(ｸﾛｰﾗ型)_標準型_ｺﾏﾂ（小松製作所）</v>
      </c>
      <c r="AX82" s="710" t="s">
        <v>8974</v>
      </c>
      <c r="BB82" s="416">
        <v>21</v>
      </c>
      <c r="BC82" s="246"/>
      <c r="BD82" s="469"/>
      <c r="BE82" s="406" t="s">
        <v>357</v>
      </c>
      <c r="BF82" s="801"/>
      <c r="BG82" s="732"/>
      <c r="BH82" s="732" t="s">
        <v>5468</v>
      </c>
      <c r="BI82" s="732" t="s">
        <v>5488</v>
      </c>
      <c r="BJ82" s="732"/>
      <c r="BK82" s="732" t="s">
        <v>5530</v>
      </c>
      <c r="BL82" s="732" t="s">
        <v>5553</v>
      </c>
      <c r="BM82" s="732"/>
      <c r="BN82" s="732"/>
      <c r="BO82" s="732" t="s">
        <v>5597</v>
      </c>
      <c r="BP82" s="732" t="s">
        <v>5628</v>
      </c>
      <c r="BQ82" s="732" t="s">
        <v>5655</v>
      </c>
      <c r="BR82" s="732" t="s">
        <v>5701</v>
      </c>
      <c r="BS82" s="732" t="s">
        <v>5734</v>
      </c>
      <c r="BT82" s="732" t="s">
        <v>5770</v>
      </c>
      <c r="BU82" s="732" t="s">
        <v>5809</v>
      </c>
      <c r="BV82" s="732"/>
      <c r="BW82" s="732"/>
      <c r="BX82" s="732" t="s">
        <v>5859</v>
      </c>
      <c r="BY82" s="732"/>
      <c r="BZ82" s="732"/>
      <c r="CA82" s="732" t="s">
        <v>5926</v>
      </c>
      <c r="CB82" s="732" t="s">
        <v>5952</v>
      </c>
      <c r="CC82" s="732"/>
      <c r="CD82" s="732" t="s">
        <v>5988</v>
      </c>
      <c r="CE82" s="732"/>
      <c r="CF82" s="732"/>
      <c r="CG82" s="732"/>
      <c r="CH82" s="732" t="s">
        <v>292</v>
      </c>
      <c r="CI82" s="732" t="s">
        <v>6054</v>
      </c>
      <c r="CJ82" s="732"/>
      <c r="CK82" s="732"/>
      <c r="CL82" s="732"/>
      <c r="CM82" s="406"/>
      <c r="CN82" s="732" t="s">
        <v>344</v>
      </c>
      <c r="CO82" s="801"/>
      <c r="CP82" s="732" t="s">
        <v>6098</v>
      </c>
      <c r="CQ82" s="732" t="s">
        <v>6170</v>
      </c>
      <c r="CR82" s="732" t="s">
        <v>10137</v>
      </c>
      <c r="CS82" s="732" t="s">
        <v>6231</v>
      </c>
      <c r="CT82" s="732" t="s">
        <v>6314</v>
      </c>
      <c r="CU82" s="732" t="s">
        <v>6355</v>
      </c>
      <c r="CV82" s="732" t="s">
        <v>6411</v>
      </c>
      <c r="CW82" s="732"/>
      <c r="CX82" s="732"/>
      <c r="CY82" s="732" t="s">
        <v>6537</v>
      </c>
      <c r="CZ82" s="732" t="s">
        <v>6564</v>
      </c>
      <c r="DA82" s="732"/>
      <c r="DB82" s="732"/>
      <c r="DC82" s="732" t="s">
        <v>6594</v>
      </c>
      <c r="DD82" s="732"/>
      <c r="DE82" s="732"/>
      <c r="DF82" s="732"/>
      <c r="DG82" s="732"/>
      <c r="DH82" s="732"/>
      <c r="DI82" s="732"/>
      <c r="DJ82" s="732"/>
      <c r="DK82" s="732"/>
      <c r="DL82" s="732"/>
      <c r="DM82" s="732"/>
      <c r="DN82" s="732"/>
      <c r="DO82" s="732"/>
      <c r="DP82" s="732"/>
      <c r="DQ82" s="406"/>
      <c r="DR82" s="801"/>
      <c r="DS82" s="737"/>
      <c r="DT82" s="737"/>
      <c r="DU82" s="406"/>
      <c r="DV82" s="407"/>
      <c r="DW82" s="801"/>
      <c r="DX82" s="737"/>
      <c r="DY82" s="737"/>
      <c r="DZ82" s="737"/>
      <c r="EA82" s="737"/>
      <c r="EB82" s="407"/>
      <c r="EC82" s="406"/>
      <c r="ED82" s="801"/>
      <c r="EE82" s="732"/>
      <c r="EF82" s="732"/>
      <c r="EG82" s="732"/>
      <c r="EH82" s="732"/>
      <c r="EI82" s="732" t="s">
        <v>6766</v>
      </c>
      <c r="EJ82" s="406"/>
      <c r="EK82" s="406"/>
      <c r="EL82" s="406"/>
      <c r="EM82" s="406"/>
      <c r="EN82" s="801"/>
      <c r="EO82" s="732"/>
      <c r="EP82" s="732"/>
      <c r="EQ82" s="732"/>
      <c r="ER82" s="732"/>
      <c r="ES82" s="406"/>
      <c r="ET82" s="908" t="s">
        <v>11730</v>
      </c>
      <c r="EU82" s="801"/>
      <c r="EV82" s="923" t="s">
        <v>10179</v>
      </c>
      <c r="EW82" s="732" t="s">
        <v>6900</v>
      </c>
      <c r="EX82" s="732" t="s">
        <v>6971</v>
      </c>
      <c r="EY82" s="732" t="s">
        <v>4767</v>
      </c>
      <c r="EZ82" s="732" t="s">
        <v>7064</v>
      </c>
      <c r="FA82" s="732" t="s">
        <v>7086</v>
      </c>
      <c r="FB82" s="732" t="s">
        <v>7139</v>
      </c>
      <c r="FC82" s="923" t="s">
        <v>10204</v>
      </c>
      <c r="FD82" s="732"/>
      <c r="FE82" s="732" t="s">
        <v>7250</v>
      </c>
      <c r="FF82" s="407"/>
      <c r="FG82" s="407"/>
      <c r="FH82" s="333"/>
      <c r="FI82" s="333"/>
      <c r="FJ82" s="333"/>
      <c r="FK82" s="333"/>
      <c r="FL82" s="333"/>
      <c r="FM82" s="333"/>
      <c r="FN82" s="333"/>
      <c r="FO82" s="333"/>
      <c r="FP82" s="333"/>
      <c r="FQ82" s="333"/>
      <c r="FR82" s="333"/>
      <c r="FS82" s="333"/>
      <c r="FT82" s="333"/>
      <c r="FU82" s="333"/>
      <c r="FV82" s="333"/>
      <c r="FW82" s="333"/>
      <c r="FX82" s="333"/>
      <c r="FY82" s="333"/>
      <c r="FZ82" s="333"/>
      <c r="GA82" s="333"/>
      <c r="GB82" s="333"/>
      <c r="GC82" s="333"/>
      <c r="GD82" s="333"/>
      <c r="GE82" s="333"/>
      <c r="GF82" s="333"/>
      <c r="GG82" s="333"/>
      <c r="GH82" s="333"/>
      <c r="GI82" s="333"/>
      <c r="GJ82" s="333"/>
      <c r="GK82" s="333"/>
      <c r="GL82" s="333"/>
      <c r="GM82" s="333"/>
      <c r="GN82" s="333"/>
      <c r="GO82" s="333"/>
      <c r="GP82" s="333"/>
      <c r="GQ82" s="333"/>
      <c r="GR82" s="333"/>
      <c r="GS82" s="333"/>
      <c r="GT82" s="333"/>
      <c r="GU82" s="333"/>
      <c r="GV82" s="333"/>
      <c r="GW82" s="333"/>
      <c r="GX82" s="333"/>
      <c r="GY82" s="333"/>
      <c r="GZ82" s="312"/>
      <c r="HA82" s="312"/>
      <c r="HB82" s="312"/>
      <c r="HC82" s="312"/>
      <c r="HD82" s="312"/>
      <c r="HE82" s="312"/>
      <c r="HF82" s="312"/>
      <c r="HG82" s="312"/>
      <c r="HH82" s="312"/>
      <c r="HI82" s="312"/>
      <c r="HJ82" s="333"/>
      <c r="HK82" s="333"/>
      <c r="HL82" s="333"/>
      <c r="HM82" s="333"/>
      <c r="HN82" s="333"/>
      <c r="HO82" s="333"/>
      <c r="HP82" s="333"/>
      <c r="HQ82" s="333"/>
      <c r="HR82" s="333"/>
      <c r="HS82" s="333"/>
      <c r="HT82" s="333"/>
      <c r="HU82" s="333"/>
      <c r="HV82" s="333"/>
      <c r="HW82" s="333"/>
      <c r="HX82" s="333"/>
      <c r="HY82" s="333"/>
      <c r="HZ82" s="333"/>
      <c r="IA82" s="333"/>
      <c r="IB82" s="333"/>
      <c r="IC82" s="333"/>
      <c r="ID82" s="333"/>
      <c r="IE82" s="333"/>
      <c r="IF82" s="333"/>
      <c r="IG82" s="333"/>
      <c r="IH82" s="333"/>
      <c r="II82" s="333"/>
      <c r="IJ82" s="333"/>
      <c r="IK82" s="333"/>
      <c r="IL82" s="333"/>
      <c r="IM82" s="333"/>
      <c r="IN82" s="333"/>
      <c r="IO82" s="333"/>
      <c r="IP82" s="333"/>
      <c r="IQ82" s="333"/>
      <c r="IR82" s="333"/>
      <c r="IS82" s="333"/>
      <c r="IT82" s="333"/>
      <c r="IU82" s="333"/>
      <c r="IV82" s="333"/>
      <c r="IW82" s="333"/>
      <c r="IX82" s="333"/>
      <c r="IY82" s="333"/>
      <c r="IZ82" s="333"/>
      <c r="JA82" s="333"/>
      <c r="JB82" s="333"/>
      <c r="JC82" s="333"/>
      <c r="JD82" s="333"/>
      <c r="JE82" s="333"/>
      <c r="JF82" s="333"/>
      <c r="JG82" s="333"/>
      <c r="JH82" s="333"/>
      <c r="JI82" s="333"/>
    </row>
    <row r="83" spans="1:269" s="311" customFormat="1" ht="14.25" customHeight="1">
      <c r="A83" s="206"/>
      <c r="B83" s="206"/>
      <c r="C83" s="206"/>
      <c r="D83" s="206"/>
      <c r="E83" s="206"/>
      <c r="F83" s="206"/>
      <c r="G83" s="206"/>
      <c r="H83" s="206"/>
      <c r="I83" s="206"/>
      <c r="J83" s="722"/>
      <c r="K83" s="246"/>
      <c r="M83" s="720" t="s">
        <v>2680</v>
      </c>
      <c r="N83" s="720" t="s">
        <v>2680</v>
      </c>
      <c r="O83" s="726" t="s">
        <v>3470</v>
      </c>
      <c r="P83" s="790"/>
      <c r="Q83" s="720" t="s">
        <v>70</v>
      </c>
      <c r="R83" s="720" t="s">
        <v>10619</v>
      </c>
      <c r="S83" s="720" t="s">
        <v>10643</v>
      </c>
      <c r="T83" s="720" t="s">
        <v>12165</v>
      </c>
      <c r="U83" s="720" t="s">
        <v>10677</v>
      </c>
      <c r="V83" s="720"/>
      <c r="W83" s="952" t="str">
        <f t="shared" si="5"/>
        <v>ﾌﾞﾙﾄﾞｰｻﾞ_ﾘｯﾊﾟ装置付_第2次_無</v>
      </c>
      <c r="X83" s="952" t="str">
        <f t="shared" si="3"/>
        <v>ﾌﾞﾙﾄﾞｰｻﾞ_ﾘｯﾊﾟ装置付_第2次_無_18t級(20～21t)</v>
      </c>
      <c r="Y83" s="726" t="s">
        <v>488</v>
      </c>
      <c r="Z83" s="726" t="s">
        <v>10338</v>
      </c>
      <c r="AA83" s="726" t="s">
        <v>10308</v>
      </c>
      <c r="AB83" s="726" t="s">
        <v>5111</v>
      </c>
      <c r="AC83" s="790"/>
      <c r="AD83" s="755"/>
      <c r="AE83" s="755" t="s">
        <v>9336</v>
      </c>
      <c r="AF83" s="756" t="s">
        <v>9206</v>
      </c>
      <c r="AG83" s="314" t="s">
        <v>3295</v>
      </c>
      <c r="AH83" s="314"/>
      <c r="AJ83" s="246"/>
      <c r="AK83" s="246"/>
      <c r="AL83" s="246"/>
      <c r="AM83" s="246"/>
      <c r="AN83" s="246"/>
      <c r="AO83" s="246"/>
      <c r="AP83" s="246"/>
      <c r="AQ83" s="246"/>
      <c r="AS83" s="707" t="s">
        <v>490</v>
      </c>
      <c r="AT83" s="707" t="s">
        <v>9038</v>
      </c>
      <c r="AU83" s="707" t="s">
        <v>323</v>
      </c>
      <c r="AV83" s="707" t="s">
        <v>4912</v>
      </c>
      <c r="AW83" s="708" t="str">
        <f t="shared" si="4"/>
        <v>ﾊﾞｯｸﾎｳ(ｸﾛｰﾗ型)_標準型_加藤製作所</v>
      </c>
      <c r="AX83" s="710" t="s">
        <v>8975</v>
      </c>
      <c r="BB83" s="416">
        <v>22</v>
      </c>
      <c r="BC83" s="246"/>
      <c r="BD83" s="469"/>
      <c r="BE83" s="406" t="s">
        <v>11677</v>
      </c>
      <c r="BF83" s="801"/>
      <c r="BG83" s="732"/>
      <c r="BH83" s="732" t="s">
        <v>5469</v>
      </c>
      <c r="BI83" s="732" t="s">
        <v>5489</v>
      </c>
      <c r="BJ83" s="732"/>
      <c r="BK83" s="732" t="s">
        <v>5531</v>
      </c>
      <c r="BL83" s="732" t="s">
        <v>5554</v>
      </c>
      <c r="BM83" s="732"/>
      <c r="BN83" s="732"/>
      <c r="BO83" s="732" t="s">
        <v>5598</v>
      </c>
      <c r="BP83" s="732" t="s">
        <v>5629</v>
      </c>
      <c r="BQ83" s="732" t="s">
        <v>5656</v>
      </c>
      <c r="BR83" s="732" t="s">
        <v>5702</v>
      </c>
      <c r="BS83" s="732" t="s">
        <v>5735</v>
      </c>
      <c r="BT83" s="732" t="s">
        <v>5771</v>
      </c>
      <c r="BU83" s="732" t="s">
        <v>5810</v>
      </c>
      <c r="BV83" s="732"/>
      <c r="BW83" s="732"/>
      <c r="BX83" s="732" t="s">
        <v>5860</v>
      </c>
      <c r="BY83" s="732"/>
      <c r="BZ83" s="732"/>
      <c r="CA83" s="732" t="s">
        <v>5927</v>
      </c>
      <c r="CB83" s="732" t="s">
        <v>5953</v>
      </c>
      <c r="CC83" s="732"/>
      <c r="CD83" s="732" t="s">
        <v>5989</v>
      </c>
      <c r="CE83" s="732"/>
      <c r="CF83" s="732"/>
      <c r="CG83" s="732"/>
      <c r="CH83" s="732"/>
      <c r="CI83" s="732" t="s">
        <v>6055</v>
      </c>
      <c r="CJ83" s="732"/>
      <c r="CK83" s="732"/>
      <c r="CL83" s="732"/>
      <c r="CM83" s="406"/>
      <c r="CN83" s="732" t="s">
        <v>345</v>
      </c>
      <c r="CO83" s="801"/>
      <c r="CP83" s="732" t="s">
        <v>6099</v>
      </c>
      <c r="CQ83" s="732" t="s">
        <v>6171</v>
      </c>
      <c r="CR83" s="732" t="s">
        <v>10138</v>
      </c>
      <c r="CS83" s="732" t="s">
        <v>6232</v>
      </c>
      <c r="CT83" s="732" t="s">
        <v>6315</v>
      </c>
      <c r="CU83" s="732" t="s">
        <v>6356</v>
      </c>
      <c r="CV83" s="732" t="s">
        <v>6412</v>
      </c>
      <c r="CW83" s="732"/>
      <c r="CX83" s="732"/>
      <c r="CY83" s="732" t="s">
        <v>6538</v>
      </c>
      <c r="CZ83" s="732" t="s">
        <v>6565</v>
      </c>
      <c r="DA83" s="732"/>
      <c r="DB83" s="732"/>
      <c r="DC83" s="732" t="s">
        <v>6595</v>
      </c>
      <c r="DD83" s="732"/>
      <c r="DE83" s="732"/>
      <c r="DF83" s="732"/>
      <c r="DG83" s="732"/>
      <c r="DH83" s="732"/>
      <c r="DI83" s="732"/>
      <c r="DJ83" s="732"/>
      <c r="DK83" s="732"/>
      <c r="DL83" s="732"/>
      <c r="DM83" s="732"/>
      <c r="DN83" s="732"/>
      <c r="DO83" s="732"/>
      <c r="DP83" s="732"/>
      <c r="DQ83" s="406"/>
      <c r="DR83" s="801"/>
      <c r="DS83" s="737"/>
      <c r="DT83" s="737"/>
      <c r="DU83" s="406"/>
      <c r="DV83" s="407"/>
      <c r="DW83" s="801"/>
      <c r="DX83" s="737"/>
      <c r="DY83" s="737"/>
      <c r="DZ83" s="737"/>
      <c r="EA83" s="737"/>
      <c r="EB83" s="407"/>
      <c r="EC83" s="406"/>
      <c r="ED83" s="801"/>
      <c r="EE83" s="732"/>
      <c r="EF83" s="732"/>
      <c r="EG83" s="732"/>
      <c r="EH83" s="732"/>
      <c r="EI83" s="732" t="s">
        <v>6767</v>
      </c>
      <c r="EJ83" s="406"/>
      <c r="EK83" s="406"/>
      <c r="EL83" s="406"/>
      <c r="EM83" s="406"/>
      <c r="EN83" s="801"/>
      <c r="EO83" s="732"/>
      <c r="EP83" s="732"/>
      <c r="EQ83" s="732"/>
      <c r="ER83" s="732"/>
      <c r="ES83" s="406"/>
      <c r="ET83" s="406" t="s">
        <v>11710</v>
      </c>
      <c r="EU83" s="801"/>
      <c r="EV83" s="732" t="s">
        <v>6815</v>
      </c>
      <c r="EW83" s="732" t="s">
        <v>6901</v>
      </c>
      <c r="EX83" s="732" t="s">
        <v>6972</v>
      </c>
      <c r="EY83" s="732" t="s">
        <v>7038</v>
      </c>
      <c r="EZ83" s="732" t="s">
        <v>7065</v>
      </c>
      <c r="FA83" s="732" t="s">
        <v>7087</v>
      </c>
      <c r="FB83" s="732" t="s">
        <v>7140</v>
      </c>
      <c r="FC83" s="923" t="s">
        <v>10205</v>
      </c>
      <c r="FD83" s="732"/>
      <c r="FE83" s="732" t="s">
        <v>7251</v>
      </c>
      <c r="FF83" s="407"/>
      <c r="FG83" s="407"/>
      <c r="FH83" s="333"/>
      <c r="FI83" s="333"/>
      <c r="FJ83" s="333"/>
      <c r="FK83" s="333"/>
      <c r="FL83" s="333"/>
      <c r="FM83" s="333"/>
      <c r="FN83" s="333"/>
      <c r="FO83" s="333"/>
      <c r="FP83" s="333"/>
      <c r="FQ83" s="333"/>
      <c r="FR83" s="333"/>
      <c r="FS83" s="333"/>
      <c r="FT83" s="333"/>
      <c r="FU83" s="333"/>
      <c r="FV83" s="333"/>
      <c r="FW83" s="333"/>
      <c r="FX83" s="333"/>
      <c r="FY83" s="333"/>
      <c r="FZ83" s="333"/>
      <c r="GA83" s="333"/>
      <c r="GB83" s="333"/>
      <c r="GC83" s="333"/>
      <c r="GD83" s="333"/>
      <c r="GE83" s="333"/>
      <c r="GF83" s="333"/>
      <c r="GG83" s="333"/>
      <c r="GH83" s="333"/>
      <c r="GI83" s="333"/>
      <c r="GJ83" s="333"/>
      <c r="GK83" s="333"/>
      <c r="GL83" s="333"/>
      <c r="GM83" s="333"/>
      <c r="GN83" s="333"/>
      <c r="GO83" s="333"/>
      <c r="GP83" s="333"/>
      <c r="GQ83" s="333"/>
      <c r="GR83" s="333"/>
      <c r="GS83" s="333"/>
      <c r="GT83" s="333"/>
      <c r="GU83" s="333"/>
      <c r="GV83" s="333"/>
      <c r="GW83" s="333"/>
      <c r="GX83" s="333"/>
      <c r="GY83" s="333"/>
      <c r="GZ83" s="312"/>
      <c r="HA83" s="312"/>
      <c r="HB83" s="312"/>
      <c r="HC83" s="312"/>
      <c r="HD83" s="312"/>
      <c r="HE83" s="312"/>
      <c r="HF83" s="312"/>
      <c r="HG83" s="312"/>
      <c r="HH83" s="312"/>
      <c r="HI83" s="312"/>
      <c r="HJ83" s="333"/>
      <c r="HK83" s="333"/>
      <c r="HL83" s="333"/>
      <c r="HM83" s="333"/>
      <c r="HN83" s="333"/>
      <c r="HO83" s="333"/>
      <c r="HP83" s="333"/>
      <c r="HQ83" s="333"/>
      <c r="HR83" s="333"/>
      <c r="HS83" s="333"/>
      <c r="HT83" s="333"/>
      <c r="HU83" s="333"/>
      <c r="HV83" s="333"/>
      <c r="HW83" s="333"/>
      <c r="HX83" s="333"/>
      <c r="HY83" s="333"/>
      <c r="HZ83" s="333"/>
      <c r="IA83" s="333"/>
      <c r="IB83" s="333"/>
      <c r="IC83" s="333"/>
      <c r="ID83" s="333"/>
      <c r="IE83" s="333"/>
      <c r="IF83" s="333"/>
      <c r="IG83" s="333"/>
      <c r="IH83" s="333"/>
      <c r="II83" s="333"/>
      <c r="IJ83" s="333"/>
      <c r="IK83" s="333"/>
      <c r="IL83" s="333"/>
      <c r="IM83" s="333"/>
      <c r="IN83" s="333"/>
      <c r="IO83" s="333"/>
      <c r="IP83" s="333"/>
      <c r="IQ83" s="333"/>
      <c r="IR83" s="333"/>
      <c r="IS83" s="333"/>
      <c r="IT83" s="333"/>
      <c r="IU83" s="333"/>
      <c r="IV83" s="333"/>
      <c r="IW83" s="333"/>
      <c r="IX83" s="333"/>
      <c r="IY83" s="333"/>
      <c r="IZ83" s="333"/>
      <c r="JA83" s="333"/>
      <c r="JB83" s="333"/>
      <c r="JC83" s="333"/>
      <c r="JD83" s="333"/>
      <c r="JE83" s="333"/>
      <c r="JF83" s="333"/>
      <c r="JG83" s="333"/>
      <c r="JH83" s="333"/>
      <c r="JI83" s="333"/>
    </row>
    <row r="84" spans="1:269" s="311" customFormat="1" ht="14.25" customHeight="1">
      <c r="A84" s="206"/>
      <c r="B84" s="206"/>
      <c r="C84" s="206"/>
      <c r="D84" s="206"/>
      <c r="E84" s="206"/>
      <c r="F84" s="206"/>
      <c r="G84" s="206"/>
      <c r="H84" s="206"/>
      <c r="I84" s="206"/>
      <c r="J84" s="722"/>
      <c r="K84" s="246"/>
      <c r="M84" s="720" t="s">
        <v>2689</v>
      </c>
      <c r="N84" s="720" t="s">
        <v>2689</v>
      </c>
      <c r="O84" s="726" t="s">
        <v>3471</v>
      </c>
      <c r="P84" s="790"/>
      <c r="Q84" s="720" t="s">
        <v>70</v>
      </c>
      <c r="R84" s="720" t="s">
        <v>10619</v>
      </c>
      <c r="S84" s="720" t="s">
        <v>10643</v>
      </c>
      <c r="T84" s="720" t="s">
        <v>12165</v>
      </c>
      <c r="U84" s="720" t="s">
        <v>10678</v>
      </c>
      <c r="V84" s="720"/>
      <c r="W84" s="952" t="str">
        <f t="shared" si="5"/>
        <v>ﾌﾞﾙﾄﾞｰｻﾞ_ﾘｯﾊﾟ装置付_第2次_無</v>
      </c>
      <c r="X84" s="952" t="str">
        <f t="shared" si="3"/>
        <v>ﾌﾞﾙﾄﾞｰｻﾞ_ﾘｯﾊﾟ装置付_第2次_無_21t級(27～28t)</v>
      </c>
      <c r="Y84" s="726" t="s">
        <v>488</v>
      </c>
      <c r="Z84" s="726" t="s">
        <v>10338</v>
      </c>
      <c r="AA84" s="726" t="s">
        <v>10309</v>
      </c>
      <c r="AB84" s="726" t="s">
        <v>5111</v>
      </c>
      <c r="AC84" s="790"/>
      <c r="AD84" s="755"/>
      <c r="AE84" s="755" t="s">
        <v>9213</v>
      </c>
      <c r="AF84" s="756" t="s">
        <v>9207</v>
      </c>
      <c r="AG84" s="314" t="s">
        <v>150</v>
      </c>
      <c r="AH84" s="314"/>
      <c r="AJ84" s="246"/>
      <c r="AK84" s="246"/>
      <c r="AL84" s="246"/>
      <c r="AM84" s="246"/>
      <c r="AN84" s="246"/>
      <c r="AO84" s="246"/>
      <c r="AP84" s="246"/>
      <c r="AQ84" s="246"/>
      <c r="AS84" s="707" t="s">
        <v>490</v>
      </c>
      <c r="AT84" s="707" t="s">
        <v>9038</v>
      </c>
      <c r="AU84" s="707" t="s">
        <v>323</v>
      </c>
      <c r="AV84" s="707" t="s">
        <v>4910</v>
      </c>
      <c r="AW84" s="708" t="str">
        <f t="shared" si="4"/>
        <v>ﾊﾞｯｸﾎｳ(ｸﾛｰﾗ型)_標準型_住友建機</v>
      </c>
      <c r="AX84" s="710" t="s">
        <v>8976</v>
      </c>
      <c r="BB84" s="416">
        <v>23</v>
      </c>
      <c r="BC84" s="246"/>
      <c r="BD84" s="469"/>
      <c r="BE84" s="406" t="s">
        <v>358</v>
      </c>
      <c r="BF84" s="801"/>
      <c r="BG84" s="732"/>
      <c r="BH84" s="732" t="s">
        <v>292</v>
      </c>
      <c r="BI84" s="732" t="s">
        <v>5490</v>
      </c>
      <c r="BJ84" s="732"/>
      <c r="BK84" s="732" t="s">
        <v>5532</v>
      </c>
      <c r="BL84" s="732" t="s">
        <v>292</v>
      </c>
      <c r="BM84" s="732"/>
      <c r="BN84" s="732"/>
      <c r="BO84" s="732" t="s">
        <v>5599</v>
      </c>
      <c r="BP84" s="732" t="s">
        <v>5630</v>
      </c>
      <c r="BQ84" s="732" t="s">
        <v>5657</v>
      </c>
      <c r="BR84" s="732" t="s">
        <v>5703</v>
      </c>
      <c r="BS84" s="732" t="s">
        <v>5736</v>
      </c>
      <c r="BT84" s="732" t="s">
        <v>5772</v>
      </c>
      <c r="BU84" s="732" t="s">
        <v>5811</v>
      </c>
      <c r="BV84" s="732"/>
      <c r="BW84" s="732"/>
      <c r="BX84" s="732" t="s">
        <v>5861</v>
      </c>
      <c r="BY84" s="732"/>
      <c r="BZ84" s="732"/>
      <c r="CA84" s="732" t="s">
        <v>5928</v>
      </c>
      <c r="CB84" s="732" t="s">
        <v>5954</v>
      </c>
      <c r="CC84" s="732"/>
      <c r="CD84" s="732" t="s">
        <v>292</v>
      </c>
      <c r="CE84" s="732"/>
      <c r="CF84" s="732"/>
      <c r="CG84" s="732"/>
      <c r="CH84" s="732"/>
      <c r="CI84" s="732" t="s">
        <v>6056</v>
      </c>
      <c r="CJ84" s="732"/>
      <c r="CK84" s="732"/>
      <c r="CL84" s="732"/>
      <c r="CM84" s="406"/>
      <c r="CN84" s="732" t="s">
        <v>346</v>
      </c>
      <c r="CO84" s="801"/>
      <c r="CP84" s="732" t="s">
        <v>6100</v>
      </c>
      <c r="CQ84" s="732" t="s">
        <v>292</v>
      </c>
      <c r="CR84" s="732" t="s">
        <v>6188</v>
      </c>
      <c r="CS84" s="732" t="s">
        <v>6227</v>
      </c>
      <c r="CT84" s="732" t="s">
        <v>6316</v>
      </c>
      <c r="CU84" s="732" t="s">
        <v>6357</v>
      </c>
      <c r="CV84" s="732" t="s">
        <v>6413</v>
      </c>
      <c r="CW84" s="732"/>
      <c r="CX84" s="732"/>
      <c r="CY84" s="732" t="s">
        <v>6539</v>
      </c>
      <c r="CZ84" s="732" t="s">
        <v>6566</v>
      </c>
      <c r="DA84" s="732"/>
      <c r="DB84" s="732"/>
      <c r="DC84" s="732" t="s">
        <v>292</v>
      </c>
      <c r="DD84" s="732"/>
      <c r="DE84" s="732"/>
      <c r="DF84" s="732"/>
      <c r="DG84" s="732"/>
      <c r="DH84" s="732"/>
      <c r="DI84" s="732"/>
      <c r="DJ84" s="732"/>
      <c r="DK84" s="732"/>
      <c r="DL84" s="732"/>
      <c r="DM84" s="732"/>
      <c r="DN84" s="732"/>
      <c r="DO84" s="732"/>
      <c r="DP84" s="732"/>
      <c r="DQ84" s="406"/>
      <c r="DR84" s="801"/>
      <c r="DS84" s="737"/>
      <c r="DT84" s="737"/>
      <c r="DU84" s="406"/>
      <c r="DV84" s="407"/>
      <c r="DW84" s="801"/>
      <c r="DX84" s="737"/>
      <c r="DY84" s="737"/>
      <c r="DZ84" s="737"/>
      <c r="EA84" s="737"/>
      <c r="EB84" s="407"/>
      <c r="EC84" s="406"/>
      <c r="ED84" s="801"/>
      <c r="EE84" s="732"/>
      <c r="EF84" s="732"/>
      <c r="EG84" s="732"/>
      <c r="EH84" s="732"/>
      <c r="EI84" s="732" t="s">
        <v>6768</v>
      </c>
      <c r="EJ84" s="406"/>
      <c r="EK84" s="406"/>
      <c r="EL84" s="406"/>
      <c r="EM84" s="406"/>
      <c r="EN84" s="801"/>
      <c r="EO84" s="732"/>
      <c r="EP84" s="732"/>
      <c r="EQ84" s="732"/>
      <c r="ER84" s="732"/>
      <c r="ES84" s="406"/>
      <c r="ET84" s="406" t="s">
        <v>11718</v>
      </c>
      <c r="EU84" s="801"/>
      <c r="EV84" s="923" t="s">
        <v>10180</v>
      </c>
      <c r="EW84" s="732" t="s">
        <v>6902</v>
      </c>
      <c r="EX84" s="732" t="s">
        <v>6973</v>
      </c>
      <c r="EY84" s="732" t="s">
        <v>7039</v>
      </c>
      <c r="EZ84" s="732" t="s">
        <v>7066</v>
      </c>
      <c r="FA84" s="732" t="s">
        <v>7088</v>
      </c>
      <c r="FB84" s="732" t="s">
        <v>7141</v>
      </c>
      <c r="FC84" s="923" t="s">
        <v>10206</v>
      </c>
      <c r="FD84" s="732"/>
      <c r="FE84" s="923" t="s">
        <v>10196</v>
      </c>
      <c r="FF84" s="407"/>
      <c r="FG84" s="407"/>
      <c r="FH84" s="333"/>
      <c r="FI84" s="333"/>
      <c r="FJ84" s="333"/>
      <c r="FK84" s="333"/>
      <c r="FL84" s="333"/>
      <c r="FM84" s="333"/>
      <c r="FN84" s="333"/>
      <c r="FO84" s="333"/>
      <c r="FP84" s="333"/>
      <c r="FQ84" s="333"/>
      <c r="FR84" s="333"/>
      <c r="FS84" s="333"/>
      <c r="FT84" s="333"/>
      <c r="FU84" s="333"/>
      <c r="FV84" s="333"/>
      <c r="FW84" s="333"/>
      <c r="FX84" s="333"/>
      <c r="FY84" s="333"/>
      <c r="FZ84" s="333"/>
      <c r="GA84" s="333"/>
      <c r="GB84" s="333"/>
      <c r="GC84" s="333"/>
      <c r="GD84" s="333"/>
      <c r="GE84" s="333"/>
      <c r="GF84" s="333"/>
      <c r="GG84" s="333"/>
      <c r="GH84" s="333"/>
      <c r="GI84" s="333"/>
      <c r="GJ84" s="333"/>
      <c r="GK84" s="333"/>
      <c r="GL84" s="333"/>
      <c r="GM84" s="333"/>
      <c r="GN84" s="333"/>
      <c r="GO84" s="333"/>
      <c r="GP84" s="333"/>
      <c r="GQ84" s="333"/>
      <c r="GR84" s="333"/>
      <c r="GS84" s="333"/>
      <c r="GT84" s="333"/>
      <c r="GU84" s="333"/>
      <c r="GV84" s="333"/>
      <c r="GW84" s="333"/>
      <c r="GX84" s="333"/>
      <c r="GY84" s="333"/>
      <c r="GZ84" s="312"/>
      <c r="HA84" s="312"/>
      <c r="HB84" s="312"/>
      <c r="HC84" s="312"/>
      <c r="HD84" s="312"/>
      <c r="HE84" s="312"/>
      <c r="HF84" s="312"/>
      <c r="HG84" s="312"/>
      <c r="HH84" s="312"/>
      <c r="HI84" s="312"/>
      <c r="HJ84" s="333"/>
      <c r="HK84" s="333"/>
      <c r="HL84" s="333"/>
      <c r="HM84" s="333"/>
      <c r="HN84" s="333"/>
      <c r="HO84" s="333"/>
      <c r="HP84" s="333"/>
      <c r="HQ84" s="333"/>
      <c r="HR84" s="333"/>
      <c r="HS84" s="333"/>
      <c r="HT84" s="333"/>
      <c r="HU84" s="333"/>
      <c r="HV84" s="333"/>
      <c r="HW84" s="333"/>
      <c r="HX84" s="333"/>
      <c r="HY84" s="333"/>
      <c r="HZ84" s="333"/>
      <c r="IA84" s="333"/>
      <c r="IB84" s="333"/>
      <c r="IC84" s="333"/>
      <c r="ID84" s="333"/>
      <c r="IE84" s="333"/>
      <c r="IF84" s="333"/>
      <c r="IG84" s="333"/>
      <c r="IH84" s="333"/>
      <c r="II84" s="333"/>
      <c r="IJ84" s="333"/>
      <c r="IK84" s="333"/>
      <c r="IL84" s="333"/>
      <c r="IM84" s="333"/>
      <c r="IN84" s="333"/>
      <c r="IO84" s="333"/>
      <c r="IP84" s="333"/>
      <c r="IQ84" s="333"/>
      <c r="IR84" s="333"/>
      <c r="IS84" s="333"/>
      <c r="IT84" s="333"/>
      <c r="IU84" s="333"/>
      <c r="IV84" s="333"/>
      <c r="IW84" s="333"/>
      <c r="IX84" s="333"/>
      <c r="IY84" s="333"/>
      <c r="IZ84" s="333"/>
      <c r="JA84" s="333"/>
      <c r="JB84" s="333"/>
      <c r="JC84" s="333"/>
      <c r="JD84" s="333"/>
      <c r="JE84" s="333"/>
      <c r="JF84" s="333"/>
      <c r="JG84" s="333"/>
      <c r="JH84" s="333"/>
      <c r="JI84" s="333"/>
    </row>
    <row r="85" spans="1:269" s="311" customFormat="1" ht="14.25" customHeight="1">
      <c r="A85" s="206"/>
      <c r="B85" s="206"/>
      <c r="C85" s="206"/>
      <c r="D85" s="206"/>
      <c r="E85" s="206"/>
      <c r="F85" s="206"/>
      <c r="G85" s="206"/>
      <c r="H85" s="206"/>
      <c r="I85" s="206"/>
      <c r="J85" s="722"/>
      <c r="K85" s="246"/>
      <c r="M85" s="720" t="s">
        <v>3612</v>
      </c>
      <c r="N85" s="720" t="s">
        <v>5102</v>
      </c>
      <c r="O85" s="726" t="s">
        <v>4820</v>
      </c>
      <c r="P85" s="790"/>
      <c r="Q85" s="720" t="s">
        <v>70</v>
      </c>
      <c r="R85" s="720" t="s">
        <v>10619</v>
      </c>
      <c r="S85" s="720" t="s">
        <v>10643</v>
      </c>
      <c r="T85" s="720" t="s">
        <v>12165</v>
      </c>
      <c r="U85" s="720" t="s">
        <v>10679</v>
      </c>
      <c r="V85" s="720"/>
      <c r="W85" s="952" t="str">
        <f t="shared" si="5"/>
        <v>ﾌﾞﾙﾄﾞｰｻﾞ_ﾘｯﾊﾟ装置付_第2次_無</v>
      </c>
      <c r="X85" s="952" t="str">
        <f t="shared" si="3"/>
        <v>ﾌﾞﾙﾄﾞｰｻﾞ_ﾘｯﾊﾟ装置付_第2次_無_32t級(38～42t)</v>
      </c>
      <c r="Y85" s="726" t="s">
        <v>488</v>
      </c>
      <c r="Z85" s="726" t="s">
        <v>10338</v>
      </c>
      <c r="AA85" s="726" t="s">
        <v>10310</v>
      </c>
      <c r="AB85" s="726" t="s">
        <v>5111</v>
      </c>
      <c r="AC85" s="790"/>
      <c r="AD85" s="420"/>
      <c r="AE85" s="420" t="s">
        <v>1853</v>
      </c>
      <c r="AF85" s="753"/>
      <c r="AG85" s="421"/>
      <c r="AH85" s="421"/>
      <c r="AJ85" s="246"/>
      <c r="AK85" s="246"/>
      <c r="AL85" s="246"/>
      <c r="AM85" s="246"/>
      <c r="AN85" s="246"/>
      <c r="AO85" s="246"/>
      <c r="AP85" s="246"/>
      <c r="AQ85" s="246"/>
      <c r="AS85" s="707" t="s">
        <v>490</v>
      </c>
      <c r="AT85" s="707" t="s">
        <v>9038</v>
      </c>
      <c r="AU85" s="707" t="s">
        <v>323</v>
      </c>
      <c r="AV85" s="707" t="s">
        <v>4911</v>
      </c>
      <c r="AW85" s="708" t="str">
        <f t="shared" si="4"/>
        <v>ﾊﾞｯｸﾎｳ(ｸﾛｰﾗ型)_標準型_日立建機</v>
      </c>
      <c r="AX85" s="710" t="s">
        <v>8977</v>
      </c>
      <c r="BB85" s="416">
        <v>24</v>
      </c>
      <c r="BC85" s="246"/>
      <c r="BD85" s="469"/>
      <c r="BE85" s="406" t="s">
        <v>11678</v>
      </c>
      <c r="BF85" s="801"/>
      <c r="BG85" s="732"/>
      <c r="BH85" s="732"/>
      <c r="BI85" s="732" t="s">
        <v>5491</v>
      </c>
      <c r="BJ85" s="732"/>
      <c r="BK85" s="732" t="s">
        <v>5533</v>
      </c>
      <c r="BL85" s="732"/>
      <c r="BM85" s="732"/>
      <c r="BN85" s="732"/>
      <c r="BO85" s="732" t="s">
        <v>5600</v>
      </c>
      <c r="BP85" s="732" t="s">
        <v>5631</v>
      </c>
      <c r="BQ85" s="732" t="s">
        <v>5658</v>
      </c>
      <c r="BR85" s="732" t="s">
        <v>5704</v>
      </c>
      <c r="BS85" s="732" t="s">
        <v>5737</v>
      </c>
      <c r="BT85" s="732" t="s">
        <v>5773</v>
      </c>
      <c r="BU85" s="732" t="s">
        <v>5812</v>
      </c>
      <c r="BV85" s="732"/>
      <c r="BW85" s="732"/>
      <c r="BX85" s="732" t="s">
        <v>5862</v>
      </c>
      <c r="BY85" s="732"/>
      <c r="BZ85" s="732"/>
      <c r="CA85" s="732" t="s">
        <v>5929</v>
      </c>
      <c r="CB85" s="732" t="s">
        <v>5955</v>
      </c>
      <c r="CC85" s="732"/>
      <c r="CD85" s="732"/>
      <c r="CE85" s="732"/>
      <c r="CF85" s="732"/>
      <c r="CG85" s="732"/>
      <c r="CH85" s="732"/>
      <c r="CI85" s="732" t="s">
        <v>6057</v>
      </c>
      <c r="CJ85" s="732"/>
      <c r="CK85" s="732"/>
      <c r="CL85" s="732"/>
      <c r="CM85" s="406"/>
      <c r="CN85" s="1051" t="s">
        <v>12441</v>
      </c>
      <c r="CO85" s="801"/>
      <c r="CP85" s="732" t="s">
        <v>6101</v>
      </c>
      <c r="CQ85" s="732"/>
      <c r="CR85" s="732" t="s">
        <v>6189</v>
      </c>
      <c r="CS85" s="732" t="s">
        <v>6228</v>
      </c>
      <c r="CT85" s="732" t="s">
        <v>6317</v>
      </c>
      <c r="CU85" s="732" t="s">
        <v>6358</v>
      </c>
      <c r="CV85" s="732" t="s">
        <v>6414</v>
      </c>
      <c r="CW85" s="732"/>
      <c r="CX85" s="732"/>
      <c r="CY85" s="732" t="s">
        <v>6540</v>
      </c>
      <c r="CZ85" s="732" t="s">
        <v>6561</v>
      </c>
      <c r="DA85" s="732"/>
      <c r="DB85" s="732"/>
      <c r="DC85" s="732"/>
      <c r="DD85" s="732"/>
      <c r="DE85" s="732"/>
      <c r="DF85" s="732"/>
      <c r="DG85" s="732"/>
      <c r="DH85" s="732"/>
      <c r="DI85" s="732"/>
      <c r="DJ85" s="732"/>
      <c r="DK85" s="732"/>
      <c r="DL85" s="732"/>
      <c r="DM85" s="732"/>
      <c r="DN85" s="732"/>
      <c r="DO85" s="732"/>
      <c r="DP85" s="732"/>
      <c r="DQ85" s="406"/>
      <c r="DR85" s="801"/>
      <c r="DS85" s="737"/>
      <c r="DT85" s="737"/>
      <c r="DU85" s="406"/>
      <c r="DV85" s="407"/>
      <c r="DW85" s="801"/>
      <c r="DX85" s="737"/>
      <c r="DY85" s="737"/>
      <c r="DZ85" s="737"/>
      <c r="EA85" s="737"/>
      <c r="EB85" s="407"/>
      <c r="EC85" s="406"/>
      <c r="ED85" s="801"/>
      <c r="EE85" s="732"/>
      <c r="EF85" s="732"/>
      <c r="EG85" s="732"/>
      <c r="EH85" s="732"/>
      <c r="EI85" s="732" t="s">
        <v>6769</v>
      </c>
      <c r="EJ85" s="406"/>
      <c r="EK85" s="406"/>
      <c r="EL85" s="406"/>
      <c r="EM85" s="406"/>
      <c r="EN85" s="801"/>
      <c r="EO85" s="732"/>
      <c r="EP85" s="732"/>
      <c r="EQ85" s="732"/>
      <c r="ER85" s="732"/>
      <c r="ES85" s="406"/>
      <c r="ET85" s="406" t="s">
        <v>11711</v>
      </c>
      <c r="EU85" s="801"/>
      <c r="EV85" s="732" t="s">
        <v>6816</v>
      </c>
      <c r="EW85" s="732" t="s">
        <v>6903</v>
      </c>
      <c r="EX85" s="732" t="s">
        <v>6974</v>
      </c>
      <c r="EY85" s="732" t="s">
        <v>7040</v>
      </c>
      <c r="EZ85" s="732" t="s">
        <v>7067</v>
      </c>
      <c r="FA85" s="732" t="s">
        <v>7089</v>
      </c>
      <c r="FB85" s="923" t="s">
        <v>10181</v>
      </c>
      <c r="FC85" s="732" t="s">
        <v>292</v>
      </c>
      <c r="FD85" s="732"/>
      <c r="FE85" s="923" t="s">
        <v>10197</v>
      </c>
      <c r="FF85" s="407"/>
      <c r="FG85" s="407"/>
      <c r="FH85" s="333"/>
      <c r="FI85" s="333"/>
      <c r="FJ85" s="333"/>
      <c r="FK85" s="333"/>
      <c r="FL85" s="333"/>
      <c r="FM85" s="333"/>
      <c r="FN85" s="333"/>
      <c r="FO85" s="333"/>
      <c r="FP85" s="333"/>
      <c r="FQ85" s="333"/>
      <c r="FR85" s="333"/>
      <c r="FS85" s="333"/>
      <c r="FT85" s="333"/>
      <c r="FU85" s="333"/>
      <c r="FV85" s="333"/>
      <c r="FW85" s="333"/>
      <c r="FX85" s="333"/>
      <c r="FY85" s="333"/>
      <c r="FZ85" s="333"/>
      <c r="GA85" s="333"/>
      <c r="GB85" s="333"/>
      <c r="GC85" s="333"/>
      <c r="GD85" s="333"/>
      <c r="GE85" s="333"/>
      <c r="GF85" s="333"/>
      <c r="GG85" s="333"/>
      <c r="GH85" s="333"/>
      <c r="GI85" s="333"/>
      <c r="GJ85" s="333"/>
      <c r="GK85" s="333"/>
      <c r="GL85" s="333"/>
      <c r="GM85" s="333"/>
      <c r="GN85" s="333"/>
      <c r="GO85" s="333"/>
      <c r="GP85" s="333"/>
      <c r="GQ85" s="333"/>
      <c r="GR85" s="333"/>
      <c r="GS85" s="333"/>
      <c r="GT85" s="333"/>
      <c r="GU85" s="333"/>
      <c r="GV85" s="333"/>
      <c r="GW85" s="333"/>
      <c r="GX85" s="333"/>
      <c r="GY85" s="333"/>
      <c r="GZ85" s="312"/>
      <c r="HA85" s="312"/>
      <c r="HB85" s="312"/>
      <c r="HC85" s="312"/>
      <c r="HD85" s="312"/>
      <c r="HE85" s="312"/>
      <c r="HF85" s="312"/>
      <c r="HG85" s="312"/>
      <c r="HH85" s="312"/>
      <c r="HI85" s="312"/>
      <c r="HJ85" s="333"/>
      <c r="HK85" s="333"/>
      <c r="HL85" s="333"/>
      <c r="HM85" s="333"/>
      <c r="HN85" s="333"/>
      <c r="HO85" s="333"/>
      <c r="HP85" s="333"/>
      <c r="HQ85" s="333"/>
      <c r="HR85" s="333"/>
      <c r="HS85" s="333"/>
      <c r="HT85" s="333"/>
      <c r="HU85" s="333"/>
      <c r="HV85" s="333"/>
      <c r="HW85" s="333"/>
      <c r="HX85" s="333"/>
      <c r="HY85" s="333"/>
      <c r="HZ85" s="333"/>
      <c r="IA85" s="333"/>
      <c r="IB85" s="333"/>
      <c r="IC85" s="333"/>
      <c r="ID85" s="333"/>
      <c r="IE85" s="333"/>
      <c r="IF85" s="333"/>
      <c r="IG85" s="333"/>
      <c r="IH85" s="333"/>
      <c r="II85" s="333"/>
      <c r="IJ85" s="333"/>
      <c r="IK85" s="333"/>
      <c r="IL85" s="333"/>
      <c r="IM85" s="333"/>
      <c r="IN85" s="333"/>
      <c r="IO85" s="333"/>
      <c r="IP85" s="333"/>
      <c r="IQ85" s="333"/>
      <c r="IR85" s="333"/>
      <c r="IS85" s="333"/>
      <c r="IT85" s="333"/>
      <c r="IU85" s="333"/>
      <c r="IV85" s="333"/>
      <c r="IW85" s="333"/>
      <c r="IX85" s="333"/>
      <c r="IY85" s="333"/>
      <c r="IZ85" s="333"/>
      <c r="JA85" s="333"/>
      <c r="JB85" s="333"/>
      <c r="JC85" s="333"/>
      <c r="JD85" s="333"/>
      <c r="JE85" s="333"/>
      <c r="JF85" s="333"/>
      <c r="JG85" s="333"/>
      <c r="JH85" s="333"/>
      <c r="JI85" s="333"/>
    </row>
    <row r="86" spans="1:269" s="311" customFormat="1" ht="24" customHeight="1">
      <c r="A86" s="206"/>
      <c r="B86" s="206"/>
      <c r="C86" s="206"/>
      <c r="D86" s="206"/>
      <c r="E86" s="206"/>
      <c r="F86" s="206"/>
      <c r="G86" s="206"/>
      <c r="H86" s="206"/>
      <c r="I86" s="206"/>
      <c r="J86" s="722"/>
      <c r="K86" s="246"/>
      <c r="M86" s="720" t="s">
        <v>3613</v>
      </c>
      <c r="N86" s="720" t="s">
        <v>5104</v>
      </c>
      <c r="O86" s="726" t="s">
        <v>5139</v>
      </c>
      <c r="P86" s="790"/>
      <c r="Q86" s="720" t="s">
        <v>70</v>
      </c>
      <c r="R86" s="720" t="s">
        <v>10619</v>
      </c>
      <c r="S86" s="720" t="s">
        <v>10643</v>
      </c>
      <c r="T86" s="720" t="s">
        <v>12165</v>
      </c>
      <c r="U86" s="720" t="s">
        <v>10675</v>
      </c>
      <c r="V86" s="720"/>
      <c r="W86" s="952" t="str">
        <f t="shared" si="5"/>
        <v>ﾌﾞﾙﾄﾞｰｻﾞ_ﾘｯﾊﾟ装置付_第2次_無</v>
      </c>
      <c r="X86" s="952" t="str">
        <f t="shared" si="3"/>
        <v>ﾌﾞﾙﾄﾞｰｻﾞ_ﾘｯﾊﾟ装置付_第2次_無_44t級(46～51t)</v>
      </c>
      <c r="Y86" s="726" t="s">
        <v>488</v>
      </c>
      <c r="Z86" s="726" t="s">
        <v>10338</v>
      </c>
      <c r="AA86" s="726" t="s">
        <v>10334</v>
      </c>
      <c r="AB86" s="726" t="s">
        <v>5111</v>
      </c>
      <c r="AC86" s="790"/>
      <c r="AD86" s="418"/>
      <c r="AE86" s="418" t="s">
        <v>3224</v>
      </c>
      <c r="AF86" s="752"/>
      <c r="AG86" s="419"/>
      <c r="AH86" s="419"/>
      <c r="AJ86" s="246"/>
      <c r="AK86" s="246"/>
      <c r="AL86" s="246"/>
      <c r="AM86" s="246"/>
      <c r="AN86" s="246"/>
      <c r="AO86" s="246"/>
      <c r="AP86" s="246"/>
      <c r="AQ86" s="246"/>
      <c r="AS86" s="766" t="s">
        <v>490</v>
      </c>
      <c r="AT86" s="766" t="s">
        <v>9038</v>
      </c>
      <c r="AU86" s="774" t="s">
        <v>324</v>
      </c>
      <c r="AV86" s="766" t="s">
        <v>4921</v>
      </c>
      <c r="AW86" s="768" t="str">
        <f t="shared" si="4"/>
        <v>ﾊﾞｯｸﾎｳ(ｸﾛｰﾗ型)_標準型・ｸﾚｰﾝ機能付_ｷｬﾀﾋﾟﾗｰ</v>
      </c>
      <c r="AX86" s="769" t="s">
        <v>8971</v>
      </c>
      <c r="BB86" s="416">
        <v>25</v>
      </c>
      <c r="BC86" s="246"/>
      <c r="BD86" s="469"/>
      <c r="BE86" s="406" t="s">
        <v>2286</v>
      </c>
      <c r="BF86" s="801"/>
      <c r="BG86" s="732"/>
      <c r="BH86" s="732"/>
      <c r="BI86" s="732" t="s">
        <v>5492</v>
      </c>
      <c r="BJ86" s="732"/>
      <c r="BK86" s="732" t="s">
        <v>5534</v>
      </c>
      <c r="BL86" s="732"/>
      <c r="BM86" s="732"/>
      <c r="BN86" s="732"/>
      <c r="BO86" s="732" t="s">
        <v>292</v>
      </c>
      <c r="BP86" s="732" t="s">
        <v>5632</v>
      </c>
      <c r="BQ86" s="732" t="s">
        <v>5659</v>
      </c>
      <c r="BR86" s="732" t="s">
        <v>5705</v>
      </c>
      <c r="BS86" s="732" t="s">
        <v>5738</v>
      </c>
      <c r="BT86" s="732" t="s">
        <v>5774</v>
      </c>
      <c r="BU86" s="732" t="s">
        <v>5813</v>
      </c>
      <c r="BV86" s="732"/>
      <c r="BW86" s="732"/>
      <c r="BX86" s="732" t="s">
        <v>5863</v>
      </c>
      <c r="BY86" s="732"/>
      <c r="BZ86" s="732"/>
      <c r="CA86" s="732" t="s">
        <v>5930</v>
      </c>
      <c r="CB86" s="732" t="s">
        <v>5956</v>
      </c>
      <c r="CC86" s="732"/>
      <c r="CD86" s="732"/>
      <c r="CE86" s="732"/>
      <c r="CF86" s="732"/>
      <c r="CG86" s="732"/>
      <c r="CH86" s="732"/>
      <c r="CI86" s="732" t="s">
        <v>6058</v>
      </c>
      <c r="CJ86" s="732"/>
      <c r="CK86" s="732"/>
      <c r="CL86" s="732"/>
      <c r="CM86" s="406"/>
      <c r="CN86" s="732" t="s">
        <v>364</v>
      </c>
      <c r="CO86" s="801"/>
      <c r="CP86" s="732" t="s">
        <v>6102</v>
      </c>
      <c r="CQ86" s="732"/>
      <c r="CR86" s="732" t="s">
        <v>6190</v>
      </c>
      <c r="CS86" s="732" t="s">
        <v>6235</v>
      </c>
      <c r="CT86" s="732" t="s">
        <v>6318</v>
      </c>
      <c r="CU86" s="732" t="s">
        <v>6359</v>
      </c>
      <c r="CV86" s="732" t="s">
        <v>6415</v>
      </c>
      <c r="CW86" s="732"/>
      <c r="CX86" s="732"/>
      <c r="CY86" s="732" t="s">
        <v>6541</v>
      </c>
      <c r="CZ86" s="732" t="s">
        <v>6562</v>
      </c>
      <c r="DA86" s="732"/>
      <c r="DB86" s="732"/>
      <c r="DC86" s="732"/>
      <c r="DD86" s="732"/>
      <c r="DE86" s="732"/>
      <c r="DF86" s="732"/>
      <c r="DG86" s="732"/>
      <c r="DH86" s="732"/>
      <c r="DI86" s="732"/>
      <c r="DJ86" s="732"/>
      <c r="DK86" s="732"/>
      <c r="DL86" s="732"/>
      <c r="DM86" s="732"/>
      <c r="DN86" s="732"/>
      <c r="DO86" s="732"/>
      <c r="DP86" s="732"/>
      <c r="DQ86" s="406"/>
      <c r="DR86" s="801"/>
      <c r="DS86" s="737"/>
      <c r="DT86" s="737"/>
      <c r="DU86" s="406"/>
      <c r="DV86" s="407"/>
      <c r="DW86" s="801"/>
      <c r="DX86" s="737"/>
      <c r="DY86" s="737"/>
      <c r="DZ86" s="737"/>
      <c r="EA86" s="737"/>
      <c r="EB86" s="407"/>
      <c r="EC86" s="406"/>
      <c r="ED86" s="801"/>
      <c r="EE86" s="732"/>
      <c r="EF86" s="732"/>
      <c r="EG86" s="732"/>
      <c r="EH86" s="732"/>
      <c r="EI86" s="735" t="s">
        <v>285</v>
      </c>
      <c r="EJ86" s="406"/>
      <c r="EK86" s="406"/>
      <c r="EL86" s="406"/>
      <c r="EM86" s="406"/>
      <c r="EN86" s="801"/>
      <c r="EO86" s="732"/>
      <c r="EP86" s="732"/>
      <c r="EQ86" s="732"/>
      <c r="ER86" s="732"/>
      <c r="ES86" s="406"/>
      <c r="ET86" s="406" t="s">
        <v>11719</v>
      </c>
      <c r="EU86" s="801"/>
      <c r="EV86" s="732" t="s">
        <v>6817</v>
      </c>
      <c r="EW86" s="732" t="s">
        <v>6904</v>
      </c>
      <c r="EX86" s="732" t="s">
        <v>6975</v>
      </c>
      <c r="EY86" s="732" t="s">
        <v>7041</v>
      </c>
      <c r="EZ86" s="732" t="s">
        <v>7068</v>
      </c>
      <c r="FA86" s="923" t="s">
        <v>10190</v>
      </c>
      <c r="FB86" s="732" t="s">
        <v>7142</v>
      </c>
      <c r="FC86" s="732"/>
      <c r="FD86" s="732"/>
      <c r="FE86" s="732" t="s">
        <v>7252</v>
      </c>
      <c r="FF86" s="407"/>
      <c r="FG86" s="407"/>
      <c r="FH86" s="333"/>
      <c r="FI86" s="333"/>
      <c r="FJ86" s="333"/>
      <c r="FK86" s="333"/>
      <c r="FL86" s="333"/>
      <c r="FM86" s="333"/>
      <c r="FN86" s="333"/>
      <c r="FO86" s="333"/>
      <c r="FP86" s="333"/>
      <c r="FQ86" s="333"/>
      <c r="FR86" s="333"/>
      <c r="FS86" s="333"/>
      <c r="FT86" s="333"/>
      <c r="FU86" s="333"/>
      <c r="FV86" s="333"/>
      <c r="FW86" s="333"/>
      <c r="FX86" s="333"/>
      <c r="FY86" s="333"/>
      <c r="FZ86" s="333"/>
      <c r="GA86" s="333"/>
      <c r="GB86" s="333"/>
      <c r="GC86" s="333"/>
      <c r="GD86" s="333"/>
      <c r="GE86" s="333"/>
      <c r="GF86" s="333"/>
      <c r="GG86" s="333"/>
      <c r="GH86" s="333"/>
      <c r="GI86" s="333"/>
      <c r="GJ86" s="333"/>
      <c r="GK86" s="333"/>
      <c r="GL86" s="333"/>
      <c r="GM86" s="333"/>
      <c r="GN86" s="333"/>
      <c r="GO86" s="333"/>
      <c r="GP86" s="333"/>
      <c r="GQ86" s="333"/>
      <c r="GR86" s="333"/>
      <c r="GS86" s="333"/>
      <c r="GT86" s="333"/>
      <c r="GU86" s="333"/>
      <c r="GV86" s="333"/>
      <c r="GW86" s="333"/>
      <c r="GX86" s="333"/>
      <c r="GY86" s="333"/>
      <c r="GZ86" s="312"/>
      <c r="HA86" s="312"/>
      <c r="HB86" s="312"/>
      <c r="HC86" s="312"/>
      <c r="HD86" s="312"/>
      <c r="HE86" s="312"/>
      <c r="HF86" s="312"/>
      <c r="HG86" s="312"/>
      <c r="HH86" s="312"/>
      <c r="HI86" s="312"/>
      <c r="HJ86" s="333"/>
      <c r="HK86" s="333"/>
      <c r="HL86" s="333"/>
      <c r="HM86" s="333"/>
      <c r="HN86" s="333"/>
      <c r="HO86" s="333"/>
      <c r="HP86" s="333"/>
      <c r="HQ86" s="333"/>
      <c r="HR86" s="333"/>
      <c r="HS86" s="333"/>
      <c r="HT86" s="333"/>
      <c r="HU86" s="333"/>
      <c r="HV86" s="333"/>
      <c r="HW86" s="333"/>
      <c r="HX86" s="333"/>
      <c r="HY86" s="333"/>
      <c r="HZ86" s="333"/>
      <c r="IA86" s="333"/>
      <c r="IB86" s="333"/>
      <c r="IC86" s="333"/>
      <c r="ID86" s="333"/>
      <c r="IE86" s="333"/>
      <c r="IF86" s="333"/>
      <c r="IG86" s="333"/>
      <c r="IH86" s="333"/>
      <c r="II86" s="333"/>
      <c r="IJ86" s="333"/>
      <c r="IK86" s="333"/>
      <c r="IL86" s="333"/>
      <c r="IM86" s="333"/>
      <c r="IN86" s="333"/>
      <c r="IO86" s="333"/>
      <c r="IP86" s="333"/>
      <c r="IQ86" s="333"/>
      <c r="IR86" s="333"/>
      <c r="IS86" s="333"/>
      <c r="IT86" s="333"/>
      <c r="IU86" s="333"/>
      <c r="IV86" s="333"/>
      <c r="IW86" s="333"/>
      <c r="IX86" s="333"/>
      <c r="IY86" s="333"/>
      <c r="IZ86" s="333"/>
      <c r="JA86" s="333"/>
      <c r="JB86" s="333"/>
      <c r="JC86" s="333"/>
      <c r="JD86" s="333"/>
      <c r="JE86" s="333"/>
      <c r="JF86" s="333"/>
      <c r="JG86" s="333"/>
      <c r="JH86" s="333"/>
      <c r="JI86" s="333"/>
    </row>
    <row r="87" spans="1:269" s="311" customFormat="1" ht="31.5" customHeight="1" thickBot="1">
      <c r="A87" s="206"/>
      <c r="B87" s="206"/>
      <c r="C87" s="206"/>
      <c r="D87" s="206"/>
      <c r="E87" s="206"/>
      <c r="F87" s="206"/>
      <c r="G87" s="206"/>
      <c r="H87" s="206"/>
      <c r="I87" s="206"/>
      <c r="J87" s="722"/>
      <c r="K87" s="246"/>
      <c r="M87" s="720" t="s">
        <v>2700</v>
      </c>
      <c r="N87" s="720" t="s">
        <v>2790</v>
      </c>
      <c r="O87" s="726" t="s">
        <v>3472</v>
      </c>
      <c r="P87" s="790"/>
      <c r="Q87" s="720" t="s">
        <v>70</v>
      </c>
      <c r="R87" s="720" t="s">
        <v>10619</v>
      </c>
      <c r="S87" s="720" t="s">
        <v>10643</v>
      </c>
      <c r="T87" s="720" t="s">
        <v>12165</v>
      </c>
      <c r="U87" s="720" t="s">
        <v>10676</v>
      </c>
      <c r="V87" s="720"/>
      <c r="W87" s="952" t="str">
        <f t="shared" si="5"/>
        <v>ﾌﾞﾙﾄﾞｰｻﾞ_ﾘｯﾊﾟ装置付_第2次_無</v>
      </c>
      <c r="X87" s="952" t="str">
        <f t="shared" si="3"/>
        <v>ﾌﾞﾙﾄﾞｰｻﾞ_ﾘｯﾊﾟ装置付_第2次_無_63t級(62～69t)</v>
      </c>
      <c r="Y87" s="726" t="s">
        <v>488</v>
      </c>
      <c r="Z87" s="726" t="s">
        <v>10338</v>
      </c>
      <c r="AA87" s="726" t="s">
        <v>10335</v>
      </c>
      <c r="AB87" s="726" t="s">
        <v>5111</v>
      </c>
      <c r="AC87" s="790"/>
      <c r="AD87" s="755" t="s">
        <v>9225</v>
      </c>
      <c r="AE87" s="755" t="s">
        <v>9225</v>
      </c>
      <c r="AF87" s="756" t="s">
        <v>9227</v>
      </c>
      <c r="AG87" s="314" t="s">
        <v>9226</v>
      </c>
      <c r="AH87" s="314"/>
      <c r="AJ87" s="246"/>
      <c r="AK87" s="246"/>
      <c r="AL87" s="246"/>
      <c r="AM87" s="246"/>
      <c r="AN87" s="246"/>
      <c r="AO87" s="246"/>
      <c r="AP87" s="246"/>
      <c r="AQ87" s="246"/>
      <c r="AS87" s="707" t="s">
        <v>490</v>
      </c>
      <c r="AT87" s="707" t="s">
        <v>9038</v>
      </c>
      <c r="AU87" s="747" t="s">
        <v>324</v>
      </c>
      <c r="AV87" s="707" t="s">
        <v>4900</v>
      </c>
      <c r="AW87" s="708" t="str">
        <f t="shared" si="4"/>
        <v>ﾊﾞｯｸﾎｳ(ｸﾛｰﾗ型)_標準型・ｸﾚｰﾝ機能付_IHI建機</v>
      </c>
      <c r="AX87" s="710" t="s">
        <v>8972</v>
      </c>
      <c r="BB87" s="416">
        <v>26</v>
      </c>
      <c r="BC87" s="246"/>
      <c r="BD87" s="469"/>
      <c r="BE87" s="406" t="s">
        <v>11679</v>
      </c>
      <c r="BF87" s="801"/>
      <c r="BG87" s="732"/>
      <c r="BH87" s="732"/>
      <c r="BI87" s="732" t="s">
        <v>5493</v>
      </c>
      <c r="BJ87" s="732"/>
      <c r="BK87" s="732" t="s">
        <v>292</v>
      </c>
      <c r="BL87" s="732"/>
      <c r="BM87" s="732"/>
      <c r="BN87" s="732"/>
      <c r="BO87" s="732"/>
      <c r="BP87" s="732" t="s">
        <v>5633</v>
      </c>
      <c r="BQ87" s="732" t="s">
        <v>5660</v>
      </c>
      <c r="BR87" s="732" t="s">
        <v>5706</v>
      </c>
      <c r="BS87" s="732" t="s">
        <v>5739</v>
      </c>
      <c r="BT87" s="732" t="s">
        <v>5775</v>
      </c>
      <c r="BU87" s="732" t="s">
        <v>5814</v>
      </c>
      <c r="BV87" s="732"/>
      <c r="BW87" s="732"/>
      <c r="BX87" s="732" t="s">
        <v>5864</v>
      </c>
      <c r="BY87" s="732"/>
      <c r="BZ87" s="732"/>
      <c r="CA87" s="732" t="s">
        <v>5931</v>
      </c>
      <c r="CB87" s="732" t="s">
        <v>292</v>
      </c>
      <c r="CC87" s="732"/>
      <c r="CD87" s="732"/>
      <c r="CE87" s="732"/>
      <c r="CF87" s="732"/>
      <c r="CG87" s="732"/>
      <c r="CH87" s="732"/>
      <c r="CI87" s="732" t="s">
        <v>6059</v>
      </c>
      <c r="CJ87" s="732"/>
      <c r="CK87" s="732"/>
      <c r="CL87" s="732"/>
      <c r="CM87" s="406"/>
      <c r="CN87" s="732" t="s">
        <v>365</v>
      </c>
      <c r="CO87" s="801"/>
      <c r="CP87" s="732" t="s">
        <v>6103</v>
      </c>
      <c r="CQ87" s="732"/>
      <c r="CR87" s="732" t="s">
        <v>6191</v>
      </c>
      <c r="CS87" s="732" t="s">
        <v>6236</v>
      </c>
      <c r="CT87" s="732" t="s">
        <v>6319</v>
      </c>
      <c r="CU87" s="732" t="s">
        <v>6360</v>
      </c>
      <c r="CV87" s="732" t="s">
        <v>6416</v>
      </c>
      <c r="CW87" s="732"/>
      <c r="CX87" s="732"/>
      <c r="CY87" s="732" t="s">
        <v>6542</v>
      </c>
      <c r="CZ87" s="732" t="s">
        <v>292</v>
      </c>
      <c r="DA87" s="732"/>
      <c r="DB87" s="732"/>
      <c r="DC87" s="732"/>
      <c r="DD87" s="732"/>
      <c r="DE87" s="732"/>
      <c r="DF87" s="732"/>
      <c r="DG87" s="732"/>
      <c r="DH87" s="732"/>
      <c r="DI87" s="732"/>
      <c r="DJ87" s="732"/>
      <c r="DK87" s="732"/>
      <c r="DL87" s="732"/>
      <c r="DM87" s="732"/>
      <c r="DN87" s="732"/>
      <c r="DO87" s="732"/>
      <c r="DP87" s="732"/>
      <c r="DQ87" s="406"/>
      <c r="DR87" s="801"/>
      <c r="DS87" s="737"/>
      <c r="DT87" s="737"/>
      <c r="DU87" s="406"/>
      <c r="DV87" s="407"/>
      <c r="DW87" s="801"/>
      <c r="DX87" s="737"/>
      <c r="DY87" s="737"/>
      <c r="DZ87" s="737"/>
      <c r="EA87" s="737"/>
      <c r="EB87" s="407"/>
      <c r="EC87" s="406"/>
      <c r="ED87" s="801"/>
      <c r="EE87" s="732"/>
      <c r="EF87" s="732"/>
      <c r="EG87" s="732"/>
      <c r="EH87" s="732"/>
      <c r="EI87" s="732"/>
      <c r="EJ87" s="406"/>
      <c r="EK87" s="406"/>
      <c r="EL87" s="406"/>
      <c r="EM87" s="406"/>
      <c r="EN87" s="801"/>
      <c r="EO87" s="732"/>
      <c r="EP87" s="732"/>
      <c r="EQ87" s="732"/>
      <c r="ER87" s="732"/>
      <c r="ES87" s="406"/>
      <c r="ET87" s="406" t="s">
        <v>11720</v>
      </c>
      <c r="EU87" s="801"/>
      <c r="EV87" s="732" t="s">
        <v>6818</v>
      </c>
      <c r="EW87" s="732" t="s">
        <v>6905</v>
      </c>
      <c r="EX87" s="732" t="s">
        <v>6976</v>
      </c>
      <c r="EY87" s="732" t="s">
        <v>7042</v>
      </c>
      <c r="EZ87" s="732" t="s">
        <v>7069</v>
      </c>
      <c r="FA87" s="732" t="s">
        <v>7090</v>
      </c>
      <c r="FB87" s="923" t="s">
        <v>10192</v>
      </c>
      <c r="FC87" s="732"/>
      <c r="FD87" s="732"/>
      <c r="FE87" s="732" t="s">
        <v>7253</v>
      </c>
      <c r="FF87" s="407"/>
      <c r="FG87" s="407"/>
      <c r="FH87" s="333"/>
      <c r="FI87" s="333"/>
      <c r="FJ87" s="333"/>
      <c r="FK87" s="333"/>
      <c r="FL87" s="333"/>
      <c r="FM87" s="333"/>
      <c r="FN87" s="333"/>
      <c r="FO87" s="333"/>
      <c r="FP87" s="333"/>
      <c r="FQ87" s="333"/>
      <c r="FR87" s="333"/>
      <c r="FS87" s="333"/>
      <c r="FT87" s="333"/>
      <c r="FU87" s="333"/>
      <c r="FV87" s="333"/>
      <c r="FW87" s="333"/>
      <c r="FX87" s="333"/>
      <c r="FY87" s="333"/>
      <c r="FZ87" s="333"/>
      <c r="GA87" s="333"/>
      <c r="GB87" s="333"/>
      <c r="GC87" s="333"/>
      <c r="GD87" s="333"/>
      <c r="GE87" s="333"/>
      <c r="GF87" s="333"/>
      <c r="GG87" s="333"/>
      <c r="GH87" s="333"/>
      <c r="GI87" s="333"/>
      <c r="GJ87" s="333"/>
      <c r="GK87" s="333"/>
      <c r="GL87" s="333"/>
      <c r="GM87" s="333"/>
      <c r="GN87" s="333"/>
      <c r="GO87" s="333"/>
      <c r="GP87" s="333"/>
      <c r="GQ87" s="333"/>
      <c r="GR87" s="333"/>
      <c r="GS87" s="333"/>
      <c r="GT87" s="333"/>
      <c r="GU87" s="333"/>
      <c r="GV87" s="333"/>
      <c r="GW87" s="333"/>
      <c r="GX87" s="333"/>
      <c r="GY87" s="333"/>
      <c r="GZ87" s="312"/>
      <c r="HA87" s="312"/>
      <c r="HB87" s="312"/>
      <c r="HC87" s="312"/>
      <c r="HD87" s="312"/>
      <c r="HE87" s="312"/>
      <c r="HF87" s="312"/>
      <c r="HG87" s="312"/>
      <c r="HH87" s="312"/>
      <c r="HI87" s="312"/>
      <c r="HJ87" s="333"/>
      <c r="HK87" s="333"/>
      <c r="HL87" s="333"/>
      <c r="HM87" s="333"/>
      <c r="HN87" s="333"/>
      <c r="HO87" s="333"/>
      <c r="HP87" s="333"/>
      <c r="HQ87" s="333"/>
      <c r="HR87" s="333"/>
      <c r="HS87" s="333"/>
      <c r="HT87" s="333"/>
      <c r="HU87" s="333"/>
      <c r="HV87" s="333"/>
      <c r="HW87" s="333"/>
      <c r="HX87" s="333"/>
      <c r="HY87" s="333"/>
      <c r="HZ87" s="333"/>
      <c r="IA87" s="333"/>
      <c r="IB87" s="333"/>
      <c r="IC87" s="333"/>
      <c r="ID87" s="333"/>
      <c r="IE87" s="333"/>
      <c r="IF87" s="333"/>
      <c r="IG87" s="333"/>
      <c r="IH87" s="333"/>
      <c r="II87" s="333"/>
      <c r="IJ87" s="333"/>
      <c r="IK87" s="333"/>
      <c r="IL87" s="333"/>
      <c r="IM87" s="333"/>
      <c r="IN87" s="333"/>
      <c r="IO87" s="333"/>
      <c r="IP87" s="333"/>
      <c r="IQ87" s="333"/>
      <c r="IR87" s="333"/>
      <c r="IS87" s="333"/>
      <c r="IT87" s="333"/>
      <c r="IU87" s="333"/>
      <c r="IV87" s="333"/>
      <c r="IW87" s="333"/>
      <c r="IX87" s="333"/>
      <c r="IY87" s="333"/>
      <c r="IZ87" s="333"/>
      <c r="JA87" s="333"/>
      <c r="JB87" s="333"/>
      <c r="JC87" s="333"/>
      <c r="JD87" s="333"/>
      <c r="JE87" s="333"/>
      <c r="JF87" s="333"/>
      <c r="JG87" s="333"/>
      <c r="JH87" s="333"/>
      <c r="JI87" s="333"/>
    </row>
    <row r="88" spans="1:269" s="311" customFormat="1" ht="14.25" customHeight="1" thickTop="1">
      <c r="A88" s="319" t="s">
        <v>69</v>
      </c>
      <c r="B88" s="320" t="s">
        <v>482</v>
      </c>
      <c r="C88" s="321" t="s">
        <v>454</v>
      </c>
      <c r="D88" s="321" t="s">
        <v>455</v>
      </c>
      <c r="E88" s="321" t="s">
        <v>1709</v>
      </c>
      <c r="F88" s="321" t="s">
        <v>2752</v>
      </c>
      <c r="G88" s="719" t="s">
        <v>3074</v>
      </c>
      <c r="H88" s="719" t="s">
        <v>9306</v>
      </c>
      <c r="I88" s="417" t="s">
        <v>1089</v>
      </c>
      <c r="J88" s="723"/>
      <c r="K88" s="246"/>
      <c r="M88" s="720" t="s">
        <v>2709</v>
      </c>
      <c r="N88" s="720" t="s">
        <v>2709</v>
      </c>
      <c r="O88" s="726" t="s">
        <v>3473</v>
      </c>
      <c r="P88" s="790"/>
      <c r="Q88" s="720" t="s">
        <v>70</v>
      </c>
      <c r="R88" s="720" t="s">
        <v>10619</v>
      </c>
      <c r="S88" s="720" t="s">
        <v>10645</v>
      </c>
      <c r="T88" s="720" t="s">
        <v>12165</v>
      </c>
      <c r="U88" s="720" t="s">
        <v>10677</v>
      </c>
      <c r="V88" s="720"/>
      <c r="W88" s="952" t="str">
        <f t="shared" si="5"/>
        <v>ﾌﾞﾙﾄﾞｰｻﾞ_ﾘｯﾊﾟ装置付_第3次_無</v>
      </c>
      <c r="X88" s="952" t="str">
        <f t="shared" si="3"/>
        <v>ﾌﾞﾙﾄﾞｰｻﾞ_ﾘｯﾊﾟ装置付_第3次_無_18t級(20～21t)</v>
      </c>
      <c r="Y88" s="726" t="s">
        <v>488</v>
      </c>
      <c r="Z88" s="726" t="s">
        <v>10339</v>
      </c>
      <c r="AA88" s="726" t="s">
        <v>10308</v>
      </c>
      <c r="AB88" s="726" t="s">
        <v>5111</v>
      </c>
      <c r="AC88" s="790"/>
      <c r="AD88" s="755" t="s">
        <v>9220</v>
      </c>
      <c r="AE88" s="755" t="s">
        <v>9046</v>
      </c>
      <c r="AF88" s="756"/>
      <c r="AG88" s="314" t="s">
        <v>165</v>
      </c>
      <c r="AH88" s="314"/>
      <c r="AJ88" s="246"/>
      <c r="AK88" s="246"/>
      <c r="AL88" s="246"/>
      <c r="AM88" s="246"/>
      <c r="AN88" s="246"/>
      <c r="AO88" s="246"/>
      <c r="AP88" s="246"/>
      <c r="AQ88" s="246"/>
      <c r="AS88" s="707" t="s">
        <v>490</v>
      </c>
      <c r="AT88" s="707" t="s">
        <v>9038</v>
      </c>
      <c r="AU88" s="747" t="s">
        <v>324</v>
      </c>
      <c r="AV88" s="707" t="s">
        <v>4897</v>
      </c>
      <c r="AW88" s="708" t="str">
        <f t="shared" si="4"/>
        <v>ﾊﾞｯｸﾎｳ(ｸﾛｰﾗ型)_標準型・ｸﾚｰﾝ機能付_ｺﾍﾞﾙｺ建機</v>
      </c>
      <c r="AX88" s="710" t="s">
        <v>8973</v>
      </c>
      <c r="BB88" s="416">
        <v>27</v>
      </c>
      <c r="BC88" s="246"/>
      <c r="BD88" s="469"/>
      <c r="BE88" s="406" t="s">
        <v>359</v>
      </c>
      <c r="BF88" s="801"/>
      <c r="BG88" s="732"/>
      <c r="BH88" s="732"/>
      <c r="BI88" s="732" t="s">
        <v>5494</v>
      </c>
      <c r="BJ88" s="732"/>
      <c r="BK88" s="732"/>
      <c r="BL88" s="732"/>
      <c r="BM88" s="732"/>
      <c r="BN88" s="732"/>
      <c r="BO88" s="732"/>
      <c r="BP88" s="732" t="s">
        <v>5634</v>
      </c>
      <c r="BQ88" s="732" t="s">
        <v>5661</v>
      </c>
      <c r="BR88" s="732" t="s">
        <v>5707</v>
      </c>
      <c r="BS88" s="732" t="s">
        <v>5740</v>
      </c>
      <c r="BT88" s="732" t="s">
        <v>5776</v>
      </c>
      <c r="BU88" s="732" t="s">
        <v>5815</v>
      </c>
      <c r="BV88" s="732"/>
      <c r="BW88" s="732"/>
      <c r="BX88" s="732" t="s">
        <v>5865</v>
      </c>
      <c r="BY88" s="732"/>
      <c r="BZ88" s="732"/>
      <c r="CA88" s="923" t="s">
        <v>6628</v>
      </c>
      <c r="CB88" s="732"/>
      <c r="CC88" s="732"/>
      <c r="CD88" s="732"/>
      <c r="CE88" s="732"/>
      <c r="CF88" s="732"/>
      <c r="CG88" s="732"/>
      <c r="CH88" s="732"/>
      <c r="CI88" s="732" t="s">
        <v>6060</v>
      </c>
      <c r="CJ88" s="732"/>
      <c r="CK88" s="732"/>
      <c r="CL88" s="732"/>
      <c r="CM88" s="406"/>
      <c r="CN88" s="406" t="s">
        <v>292</v>
      </c>
      <c r="CO88" s="801"/>
      <c r="CP88" s="732" t="s">
        <v>6104</v>
      </c>
      <c r="CQ88" s="732"/>
      <c r="CR88" s="732" t="s">
        <v>6193</v>
      </c>
      <c r="CS88" s="732" t="s">
        <v>6237</v>
      </c>
      <c r="CT88" s="732" t="s">
        <v>6320</v>
      </c>
      <c r="CU88" s="732" t="s">
        <v>6361</v>
      </c>
      <c r="CV88" s="732" t="s">
        <v>6417</v>
      </c>
      <c r="CW88" s="732"/>
      <c r="CX88" s="732"/>
      <c r="CY88" s="732" t="s">
        <v>6543</v>
      </c>
      <c r="CZ88" s="732"/>
      <c r="DA88" s="732"/>
      <c r="DB88" s="732"/>
      <c r="DC88" s="732"/>
      <c r="DD88" s="732"/>
      <c r="DE88" s="732"/>
      <c r="DF88" s="732"/>
      <c r="DG88" s="732"/>
      <c r="DH88" s="732"/>
      <c r="DI88" s="732"/>
      <c r="DJ88" s="732"/>
      <c r="DK88" s="732"/>
      <c r="DL88" s="732"/>
      <c r="DM88" s="732"/>
      <c r="DN88" s="732"/>
      <c r="DO88" s="732"/>
      <c r="DP88" s="732"/>
      <c r="DQ88" s="406"/>
      <c r="DR88" s="801"/>
      <c r="DS88" s="737"/>
      <c r="DT88" s="737"/>
      <c r="DU88" s="406"/>
      <c r="DV88" s="407"/>
      <c r="DW88" s="801"/>
      <c r="DX88" s="737"/>
      <c r="DY88" s="737"/>
      <c r="DZ88" s="737"/>
      <c r="EA88" s="737"/>
      <c r="EB88" s="407"/>
      <c r="EC88" s="406"/>
      <c r="ED88" s="801"/>
      <c r="EE88" s="732"/>
      <c r="EF88" s="732"/>
      <c r="EG88" s="732"/>
      <c r="EH88" s="732"/>
      <c r="EI88" s="732"/>
      <c r="EJ88" s="406"/>
      <c r="EK88" s="406"/>
      <c r="EL88" s="406"/>
      <c r="EM88" s="406"/>
      <c r="EN88" s="801"/>
      <c r="EO88" s="732"/>
      <c r="EP88" s="732"/>
      <c r="EQ88" s="732"/>
      <c r="ER88" s="732"/>
      <c r="ES88" s="406"/>
      <c r="ET88" s="406" t="s">
        <v>11712</v>
      </c>
      <c r="EU88" s="801"/>
      <c r="EV88" s="732" t="s">
        <v>6819</v>
      </c>
      <c r="EW88" s="732" t="s">
        <v>6906</v>
      </c>
      <c r="EX88" s="732" t="s">
        <v>6977</v>
      </c>
      <c r="EY88" s="732" t="s">
        <v>7043</v>
      </c>
      <c r="EZ88" s="732" t="s">
        <v>7070</v>
      </c>
      <c r="FA88" s="732" t="s">
        <v>7091</v>
      </c>
      <c r="FB88" s="923" t="s">
        <v>10193</v>
      </c>
      <c r="FC88" s="732"/>
      <c r="FD88" s="732"/>
      <c r="FE88" s="732" t="s">
        <v>7254</v>
      </c>
      <c r="FF88" s="407"/>
      <c r="FG88" s="407"/>
      <c r="FH88" s="333"/>
      <c r="FI88" s="333"/>
      <c r="FJ88" s="333"/>
      <c r="FK88" s="333"/>
      <c r="FL88" s="333"/>
      <c r="FM88" s="333"/>
      <c r="FN88" s="333"/>
      <c r="FO88" s="333"/>
      <c r="FP88" s="333"/>
      <c r="FQ88" s="333"/>
      <c r="FR88" s="333"/>
      <c r="FS88" s="333"/>
      <c r="FT88" s="333"/>
      <c r="FU88" s="333"/>
      <c r="FV88" s="333"/>
      <c r="FW88" s="333"/>
      <c r="FX88" s="333"/>
      <c r="FY88" s="333"/>
      <c r="FZ88" s="333"/>
      <c r="GA88" s="333"/>
      <c r="GB88" s="333"/>
      <c r="GC88" s="333"/>
      <c r="GD88" s="333"/>
      <c r="GE88" s="333"/>
      <c r="GF88" s="333"/>
      <c r="GG88" s="333"/>
      <c r="GH88" s="333"/>
      <c r="GI88" s="333"/>
      <c r="GJ88" s="333"/>
      <c r="GK88" s="333"/>
      <c r="GL88" s="333"/>
      <c r="GM88" s="333"/>
      <c r="GN88" s="333"/>
      <c r="GO88" s="333"/>
      <c r="GP88" s="333"/>
      <c r="GQ88" s="333"/>
      <c r="GR88" s="333"/>
      <c r="GS88" s="333"/>
      <c r="GT88" s="333"/>
      <c r="GU88" s="333"/>
      <c r="GV88" s="333"/>
      <c r="GW88" s="333"/>
      <c r="GX88" s="333"/>
      <c r="GY88" s="333"/>
      <c r="GZ88" s="312"/>
      <c r="HA88" s="312"/>
      <c r="HB88" s="312"/>
      <c r="HC88" s="312"/>
      <c r="HD88" s="312"/>
      <c r="HE88" s="312"/>
      <c r="HF88" s="312"/>
      <c r="HG88" s="312"/>
      <c r="HH88" s="312"/>
      <c r="HI88" s="312"/>
      <c r="HJ88" s="333"/>
      <c r="HK88" s="333"/>
      <c r="HL88" s="333"/>
      <c r="HM88" s="333"/>
      <c r="HN88" s="333"/>
      <c r="HO88" s="333"/>
      <c r="HP88" s="333"/>
      <c r="HQ88" s="333"/>
      <c r="HR88" s="333"/>
      <c r="HS88" s="333"/>
      <c r="HT88" s="333"/>
      <c r="HU88" s="333"/>
      <c r="HV88" s="333"/>
      <c r="HW88" s="333"/>
      <c r="HX88" s="333"/>
      <c r="HY88" s="333"/>
      <c r="HZ88" s="333"/>
      <c r="IA88" s="333"/>
      <c r="IB88" s="333"/>
      <c r="IC88" s="333"/>
      <c r="ID88" s="333"/>
      <c r="IE88" s="333"/>
      <c r="IF88" s="333"/>
      <c r="IG88" s="333"/>
      <c r="IH88" s="333"/>
      <c r="II88" s="333"/>
      <c r="IJ88" s="333"/>
      <c r="IK88" s="333"/>
      <c r="IL88" s="333"/>
      <c r="IM88" s="333"/>
      <c r="IN88" s="333"/>
      <c r="IO88" s="333"/>
      <c r="IP88" s="333"/>
      <c r="IQ88" s="333"/>
      <c r="IR88" s="333"/>
      <c r="IS88" s="333"/>
      <c r="IT88" s="333"/>
      <c r="IU88" s="333"/>
      <c r="IV88" s="333"/>
      <c r="IW88" s="333"/>
      <c r="IX88" s="333"/>
      <c r="IY88" s="333"/>
      <c r="IZ88" s="333"/>
      <c r="JA88" s="333"/>
      <c r="JB88" s="333"/>
      <c r="JC88" s="333"/>
      <c r="JD88" s="333"/>
      <c r="JE88" s="333"/>
      <c r="JF88" s="333"/>
      <c r="JG88" s="333"/>
      <c r="JH88" s="333"/>
      <c r="JI88" s="333"/>
    </row>
    <row r="89" spans="1:269" s="311" customFormat="1" ht="14.25" customHeight="1">
      <c r="A89" s="322" t="s">
        <v>84</v>
      </c>
      <c r="I89" s="323"/>
      <c r="J89" s="311">
        <v>1</v>
      </c>
      <c r="K89" s="246"/>
      <c r="M89" s="720" t="s">
        <v>2717</v>
      </c>
      <c r="N89" s="720" t="s">
        <v>2717</v>
      </c>
      <c r="O89" s="726" t="s">
        <v>3474</v>
      </c>
      <c r="P89" s="790"/>
      <c r="Q89" s="720" t="s">
        <v>70</v>
      </c>
      <c r="R89" s="720" t="s">
        <v>10619</v>
      </c>
      <c r="S89" s="720" t="s">
        <v>10645</v>
      </c>
      <c r="T89" s="720" t="s">
        <v>12165</v>
      </c>
      <c r="U89" s="720" t="s">
        <v>10678</v>
      </c>
      <c r="V89" s="720"/>
      <c r="W89" s="952" t="str">
        <f t="shared" si="5"/>
        <v>ﾌﾞﾙﾄﾞｰｻﾞ_ﾘｯﾊﾟ装置付_第3次_無</v>
      </c>
      <c r="X89" s="952" t="str">
        <f t="shared" si="3"/>
        <v>ﾌﾞﾙﾄﾞｰｻﾞ_ﾘｯﾊﾟ装置付_第3次_無_21t級(27～28t)</v>
      </c>
      <c r="Y89" s="726" t="s">
        <v>488</v>
      </c>
      <c r="Z89" s="726" t="s">
        <v>10339</v>
      </c>
      <c r="AA89" s="726" t="s">
        <v>10309</v>
      </c>
      <c r="AB89" s="726" t="s">
        <v>5111</v>
      </c>
      <c r="AC89" s="790"/>
      <c r="AD89" s="755" t="s">
        <v>3241</v>
      </c>
      <c r="AE89" s="755" t="s">
        <v>4044</v>
      </c>
      <c r="AF89" s="756" t="s">
        <v>9218</v>
      </c>
      <c r="AG89" s="314" t="s">
        <v>3241</v>
      </c>
      <c r="AH89" s="314"/>
      <c r="AJ89" s="246"/>
      <c r="AK89" s="246"/>
      <c r="AL89" s="246"/>
      <c r="AM89" s="246"/>
      <c r="AN89" s="246"/>
      <c r="AO89" s="246"/>
      <c r="AP89" s="246"/>
      <c r="AQ89" s="246"/>
      <c r="AS89" s="707" t="s">
        <v>490</v>
      </c>
      <c r="AT89" s="707" t="s">
        <v>9038</v>
      </c>
      <c r="AU89" s="747" t="s">
        <v>324</v>
      </c>
      <c r="AV89" s="707" t="s">
        <v>17</v>
      </c>
      <c r="AW89" s="708" t="str">
        <f t="shared" si="4"/>
        <v>ﾊﾞｯｸﾎｳ(ｸﾛｰﾗ型)_標準型・ｸﾚｰﾝ機能付_ｺﾏﾂ（小松製作所）</v>
      </c>
      <c r="AX89" s="710" t="s">
        <v>8974</v>
      </c>
      <c r="BB89" s="416">
        <v>28</v>
      </c>
      <c r="BC89" s="246"/>
      <c r="BD89" s="469"/>
      <c r="BE89" s="406" t="s">
        <v>11680</v>
      </c>
      <c r="BF89" s="801"/>
      <c r="BG89" s="732"/>
      <c r="BH89" s="732"/>
      <c r="BI89" s="732" t="s">
        <v>292</v>
      </c>
      <c r="BJ89" s="732"/>
      <c r="BK89" s="732"/>
      <c r="BL89" s="732"/>
      <c r="BM89" s="732"/>
      <c r="BN89" s="732"/>
      <c r="BO89" s="732"/>
      <c r="BP89" s="732" t="s">
        <v>5635</v>
      </c>
      <c r="BQ89" s="732" t="s">
        <v>5662</v>
      </c>
      <c r="BR89" s="732" t="s">
        <v>5708</v>
      </c>
      <c r="BS89" s="732" t="s">
        <v>5741</v>
      </c>
      <c r="BT89" s="732" t="s">
        <v>5777</v>
      </c>
      <c r="BU89" s="732" t="s">
        <v>5816</v>
      </c>
      <c r="BV89" s="732"/>
      <c r="BW89" s="732"/>
      <c r="BX89" s="732" t="s">
        <v>5866</v>
      </c>
      <c r="BY89" s="732"/>
      <c r="BZ89" s="732"/>
      <c r="CA89" s="732" t="s">
        <v>5932</v>
      </c>
      <c r="CB89" s="732"/>
      <c r="CC89" s="732"/>
      <c r="CD89" s="732"/>
      <c r="CE89" s="732"/>
      <c r="CF89" s="732"/>
      <c r="CG89" s="732"/>
      <c r="CH89" s="732"/>
      <c r="CI89" s="732" t="s">
        <v>6061</v>
      </c>
      <c r="CJ89" s="732"/>
      <c r="CK89" s="732"/>
      <c r="CL89" s="732"/>
      <c r="CM89" s="406"/>
      <c r="CN89" s="406"/>
      <c r="CO89" s="801"/>
      <c r="CP89" s="732" t="s">
        <v>6105</v>
      </c>
      <c r="CQ89" s="732"/>
      <c r="CR89" s="732" t="s">
        <v>6194</v>
      </c>
      <c r="CS89" s="732" t="s">
        <v>6238</v>
      </c>
      <c r="CT89" s="732" t="s">
        <v>6321</v>
      </c>
      <c r="CU89" s="732" t="s">
        <v>6362</v>
      </c>
      <c r="CV89" s="732" t="s">
        <v>6418</v>
      </c>
      <c r="CW89" s="732"/>
      <c r="CX89" s="732"/>
      <c r="CY89" s="732" t="s">
        <v>6544</v>
      </c>
      <c r="CZ89" s="732"/>
      <c r="DA89" s="732"/>
      <c r="DB89" s="732"/>
      <c r="DC89" s="732"/>
      <c r="DD89" s="732"/>
      <c r="DE89" s="732"/>
      <c r="DF89" s="732"/>
      <c r="DG89" s="732"/>
      <c r="DH89" s="732"/>
      <c r="DI89" s="732"/>
      <c r="DJ89" s="732"/>
      <c r="DK89" s="732"/>
      <c r="DL89" s="732"/>
      <c r="DM89" s="732"/>
      <c r="DN89" s="732"/>
      <c r="DO89" s="732"/>
      <c r="DP89" s="732"/>
      <c r="DQ89" s="406"/>
      <c r="DR89" s="801"/>
      <c r="DS89" s="737"/>
      <c r="DT89" s="737"/>
      <c r="DU89" s="406"/>
      <c r="DV89" s="407"/>
      <c r="DW89" s="801"/>
      <c r="DX89" s="737"/>
      <c r="DY89" s="737"/>
      <c r="DZ89" s="737"/>
      <c r="EA89" s="737"/>
      <c r="EB89" s="407"/>
      <c r="EC89" s="406"/>
      <c r="ED89" s="801"/>
      <c r="EE89" s="732"/>
      <c r="EF89" s="732"/>
      <c r="EG89" s="732"/>
      <c r="EH89" s="732"/>
      <c r="EI89" s="732"/>
      <c r="EJ89" s="406"/>
      <c r="EK89" s="406"/>
      <c r="EL89" s="406"/>
      <c r="EM89" s="406"/>
      <c r="EN89" s="801"/>
      <c r="EO89" s="732"/>
      <c r="EP89" s="732"/>
      <c r="EQ89" s="732"/>
      <c r="ER89" s="732"/>
      <c r="ES89" s="406"/>
      <c r="ET89" s="406" t="s">
        <v>11724</v>
      </c>
      <c r="EU89" s="801"/>
      <c r="EV89" s="732" t="s">
        <v>6820</v>
      </c>
      <c r="EW89" s="732" t="s">
        <v>6907</v>
      </c>
      <c r="EX89" s="732" t="s">
        <v>6978</v>
      </c>
      <c r="EY89" s="732" t="s">
        <v>7044</v>
      </c>
      <c r="EZ89" s="732" t="s">
        <v>292</v>
      </c>
      <c r="FA89" s="732" t="s">
        <v>7092</v>
      </c>
      <c r="FB89" s="732" t="s">
        <v>7143</v>
      </c>
      <c r="FC89" s="732"/>
      <c r="FD89" s="732"/>
      <c r="FE89" s="732" t="s">
        <v>7255</v>
      </c>
      <c r="FF89" s="407"/>
      <c r="FG89" s="407"/>
      <c r="FH89" s="333"/>
      <c r="FI89" s="333"/>
      <c r="FJ89" s="333"/>
      <c r="FK89" s="333"/>
      <c r="FL89" s="333"/>
      <c r="FM89" s="333"/>
      <c r="FN89" s="333"/>
      <c r="FO89" s="333"/>
      <c r="FP89" s="333"/>
      <c r="FQ89" s="333"/>
      <c r="FR89" s="333"/>
      <c r="FS89" s="333"/>
      <c r="FT89" s="333"/>
      <c r="FU89" s="333"/>
      <c r="FV89" s="333"/>
      <c r="FW89" s="333"/>
      <c r="FX89" s="333"/>
      <c r="FY89" s="333"/>
      <c r="FZ89" s="333"/>
      <c r="GA89" s="333"/>
      <c r="GB89" s="333"/>
      <c r="GC89" s="333"/>
      <c r="GD89" s="333"/>
      <c r="GE89" s="333"/>
      <c r="GF89" s="333"/>
      <c r="GG89" s="333"/>
      <c r="GH89" s="333"/>
      <c r="GI89" s="333"/>
      <c r="GJ89" s="333"/>
      <c r="GK89" s="333"/>
      <c r="GL89" s="333"/>
      <c r="GM89" s="333"/>
      <c r="GN89" s="333"/>
      <c r="GO89" s="333"/>
      <c r="GP89" s="333"/>
      <c r="GQ89" s="333"/>
      <c r="GR89" s="333"/>
      <c r="GS89" s="333"/>
      <c r="GT89" s="333"/>
      <c r="GU89" s="333"/>
      <c r="GV89" s="333"/>
      <c r="GW89" s="333"/>
      <c r="GX89" s="333"/>
      <c r="GY89" s="333"/>
      <c r="GZ89" s="312"/>
      <c r="HA89" s="312"/>
      <c r="HB89" s="312"/>
      <c r="HC89" s="312"/>
      <c r="HD89" s="312"/>
      <c r="HE89" s="312"/>
      <c r="HF89" s="312"/>
      <c r="HG89" s="312"/>
      <c r="HH89" s="312"/>
      <c r="HI89" s="312"/>
      <c r="HJ89" s="333"/>
      <c r="HK89" s="333"/>
      <c r="HL89" s="333"/>
      <c r="HM89" s="333"/>
      <c r="HN89" s="333"/>
      <c r="HO89" s="333"/>
      <c r="HP89" s="333"/>
      <c r="HQ89" s="333"/>
      <c r="HR89" s="333"/>
      <c r="HS89" s="333"/>
      <c r="HT89" s="333"/>
      <c r="HU89" s="333"/>
      <c r="HV89" s="333"/>
      <c r="HW89" s="333"/>
      <c r="HX89" s="333"/>
      <c r="HY89" s="333"/>
      <c r="HZ89" s="333"/>
      <c r="IA89" s="333"/>
      <c r="IB89" s="333"/>
      <c r="IC89" s="333"/>
      <c r="ID89" s="333"/>
      <c r="IE89" s="333"/>
      <c r="IF89" s="333"/>
      <c r="IG89" s="333"/>
      <c r="IH89" s="333"/>
      <c r="II89" s="333"/>
      <c r="IJ89" s="333"/>
      <c r="IK89" s="333"/>
      <c r="IL89" s="333"/>
      <c r="IM89" s="333"/>
      <c r="IN89" s="333"/>
      <c r="IO89" s="333"/>
      <c r="IP89" s="333"/>
      <c r="IQ89" s="333"/>
      <c r="IR89" s="333"/>
      <c r="IS89" s="333"/>
      <c r="IT89" s="333"/>
      <c r="IU89" s="333"/>
      <c r="IV89" s="333"/>
      <c r="IW89" s="333"/>
      <c r="IX89" s="333"/>
      <c r="IY89" s="333"/>
      <c r="IZ89" s="333"/>
      <c r="JA89" s="333"/>
      <c r="JB89" s="333"/>
      <c r="JC89" s="333"/>
      <c r="JD89" s="333"/>
      <c r="JE89" s="333"/>
      <c r="JF89" s="333"/>
      <c r="JG89" s="333"/>
      <c r="JH89" s="333"/>
      <c r="JI89" s="333"/>
    </row>
    <row r="90" spans="1:269" s="559" customFormat="1" ht="14.45" customHeight="1">
      <c r="A90" s="324" t="s">
        <v>1697</v>
      </c>
      <c r="B90" s="316"/>
      <c r="C90" s="316"/>
      <c r="D90" s="316"/>
      <c r="E90" s="316"/>
      <c r="F90" s="316"/>
      <c r="G90" s="317"/>
      <c r="H90" s="317"/>
      <c r="I90" s="325"/>
      <c r="J90" s="722">
        <v>2</v>
      </c>
      <c r="K90" s="246"/>
      <c r="L90" s="311"/>
      <c r="M90" s="720" t="s">
        <v>2873</v>
      </c>
      <c r="N90" s="720" t="s">
        <v>2873</v>
      </c>
      <c r="O90" s="726" t="s">
        <v>3485</v>
      </c>
      <c r="P90" s="790"/>
      <c r="Q90" s="720" t="s">
        <v>70</v>
      </c>
      <c r="R90" s="720" t="s">
        <v>10619</v>
      </c>
      <c r="S90" s="720" t="s">
        <v>10645</v>
      </c>
      <c r="T90" s="720" t="s">
        <v>12165</v>
      </c>
      <c r="U90" s="720" t="s">
        <v>10679</v>
      </c>
      <c r="V90" s="720"/>
      <c r="W90" s="952" t="str">
        <f t="shared" si="5"/>
        <v>ﾌﾞﾙﾄﾞｰｻﾞ_ﾘｯﾊﾟ装置付_第3次_無</v>
      </c>
      <c r="X90" s="952" t="str">
        <f t="shared" si="3"/>
        <v>ﾌﾞﾙﾄﾞｰｻﾞ_ﾘｯﾊﾟ装置付_第3次_無_32t級(38～42t)</v>
      </c>
      <c r="Y90" s="726" t="s">
        <v>488</v>
      </c>
      <c r="Z90" s="726" t="s">
        <v>10339</v>
      </c>
      <c r="AA90" s="726" t="s">
        <v>10310</v>
      </c>
      <c r="AB90" s="726" t="s">
        <v>5111</v>
      </c>
      <c r="AC90" s="790"/>
      <c r="AD90" s="755" t="s">
        <v>4966</v>
      </c>
      <c r="AE90" s="755" t="s">
        <v>4027</v>
      </c>
      <c r="AF90" s="756"/>
      <c r="AG90" s="314" t="s">
        <v>4027</v>
      </c>
      <c r="AH90" s="314"/>
      <c r="AI90" s="311"/>
      <c r="AJ90" s="246"/>
      <c r="AK90" s="246"/>
      <c r="AL90" s="246"/>
      <c r="AM90" s="246"/>
      <c r="AN90" s="246"/>
      <c r="AO90" s="246"/>
      <c r="AP90" s="246"/>
      <c r="AQ90" s="246"/>
      <c r="AR90" s="311"/>
      <c r="AS90" s="707" t="s">
        <v>490</v>
      </c>
      <c r="AT90" s="707" t="s">
        <v>9038</v>
      </c>
      <c r="AU90" s="747" t="s">
        <v>324</v>
      </c>
      <c r="AV90" s="707" t="s">
        <v>4912</v>
      </c>
      <c r="AW90" s="708" t="str">
        <f t="shared" si="4"/>
        <v>ﾊﾞｯｸﾎｳ(ｸﾛｰﾗ型)_標準型・ｸﾚｰﾝ機能付_加藤製作所</v>
      </c>
      <c r="AX90" s="710" t="s">
        <v>8975</v>
      </c>
      <c r="AY90" s="311"/>
      <c r="AZ90" s="311"/>
      <c r="BA90" s="311"/>
      <c r="BB90" s="416">
        <v>29</v>
      </c>
      <c r="BC90" s="246"/>
      <c r="BD90" s="469"/>
      <c r="BE90" s="406" t="s">
        <v>360</v>
      </c>
      <c r="BF90" s="801"/>
      <c r="BG90" s="732"/>
      <c r="BH90" s="732"/>
      <c r="BI90" s="732"/>
      <c r="BJ90" s="732"/>
      <c r="BK90" s="732"/>
      <c r="BL90" s="732"/>
      <c r="BM90" s="732"/>
      <c r="BN90" s="732"/>
      <c r="BO90" s="732"/>
      <c r="BP90" s="732" t="s">
        <v>5636</v>
      </c>
      <c r="BQ90" s="732" t="s">
        <v>5663</v>
      </c>
      <c r="BR90" s="732" t="s">
        <v>5709</v>
      </c>
      <c r="BS90" s="732" t="s">
        <v>5742</v>
      </c>
      <c r="BT90" s="732" t="s">
        <v>5778</v>
      </c>
      <c r="BU90" s="732" t="s">
        <v>5817</v>
      </c>
      <c r="BV90" s="732"/>
      <c r="BW90" s="732"/>
      <c r="BX90" s="732" t="s">
        <v>5867</v>
      </c>
      <c r="BY90" s="732"/>
      <c r="BZ90" s="732"/>
      <c r="CA90" s="732" t="s">
        <v>5933</v>
      </c>
      <c r="CB90" s="732"/>
      <c r="CC90" s="732"/>
      <c r="CD90" s="732"/>
      <c r="CE90" s="732"/>
      <c r="CF90" s="732"/>
      <c r="CG90" s="732"/>
      <c r="CH90" s="732"/>
      <c r="CI90" s="732" t="s">
        <v>6062</v>
      </c>
      <c r="CJ90" s="732"/>
      <c r="CK90" s="732"/>
      <c r="CL90" s="732"/>
      <c r="CM90" s="406"/>
      <c r="CN90" s="406"/>
      <c r="CO90" s="801"/>
      <c r="CP90" s="732" t="s">
        <v>6106</v>
      </c>
      <c r="CQ90" s="732"/>
      <c r="CR90" s="732" t="s">
        <v>6192</v>
      </c>
      <c r="CS90" s="732" t="s">
        <v>6233</v>
      </c>
      <c r="CT90" s="732" t="s">
        <v>6322</v>
      </c>
      <c r="CU90" s="732" t="s">
        <v>6363</v>
      </c>
      <c r="CV90" s="923" t="s">
        <v>10126</v>
      </c>
      <c r="CW90" s="732"/>
      <c r="CX90" s="732"/>
      <c r="CY90" s="732" t="s">
        <v>292</v>
      </c>
      <c r="CZ90" s="732"/>
      <c r="DA90" s="732"/>
      <c r="DB90" s="732"/>
      <c r="DC90" s="732"/>
      <c r="DD90" s="732"/>
      <c r="DE90" s="732"/>
      <c r="DF90" s="732"/>
      <c r="DG90" s="732"/>
      <c r="DH90" s="732"/>
      <c r="DI90" s="732"/>
      <c r="DJ90" s="732"/>
      <c r="DK90" s="732"/>
      <c r="DL90" s="732"/>
      <c r="DM90" s="732"/>
      <c r="DN90" s="732"/>
      <c r="DO90" s="732"/>
      <c r="DP90" s="732"/>
      <c r="DQ90" s="406"/>
      <c r="DR90" s="801"/>
      <c r="DS90" s="737"/>
      <c r="DT90" s="737"/>
      <c r="DU90" s="406"/>
      <c r="DV90" s="407"/>
      <c r="DW90" s="801"/>
      <c r="DX90" s="737"/>
      <c r="DY90" s="737"/>
      <c r="DZ90" s="737"/>
      <c r="EA90" s="737"/>
      <c r="EB90" s="407"/>
      <c r="EC90" s="406"/>
      <c r="ED90" s="801"/>
      <c r="EE90" s="732"/>
      <c r="EF90" s="732"/>
      <c r="EG90" s="732"/>
      <c r="EH90" s="732"/>
      <c r="EI90" s="732"/>
      <c r="EJ90" s="406"/>
      <c r="EK90" s="406"/>
      <c r="EL90" s="406"/>
      <c r="EM90" s="406"/>
      <c r="EN90" s="801"/>
      <c r="EO90" s="732"/>
      <c r="EP90" s="732"/>
      <c r="EQ90" s="732"/>
      <c r="ER90" s="732"/>
      <c r="ES90" s="406"/>
      <c r="ET90" s="406" t="s">
        <v>11713</v>
      </c>
      <c r="EU90" s="801"/>
      <c r="EV90" s="732" t="s">
        <v>6821</v>
      </c>
      <c r="EW90" s="732" t="s">
        <v>6908</v>
      </c>
      <c r="EX90" s="732" t="s">
        <v>6979</v>
      </c>
      <c r="EY90" s="732" t="s">
        <v>7045</v>
      </c>
      <c r="EZ90" s="732"/>
      <c r="FA90" s="732" t="s">
        <v>7093</v>
      </c>
      <c r="FB90" s="732" t="s">
        <v>7144</v>
      </c>
      <c r="FC90" s="732"/>
      <c r="FD90" s="732"/>
      <c r="FE90" s="732" t="s">
        <v>7256</v>
      </c>
      <c r="FF90" s="407"/>
      <c r="FG90" s="407"/>
      <c r="FH90" s="333"/>
      <c r="FI90" s="333"/>
      <c r="FJ90" s="333"/>
      <c r="FK90" s="333"/>
      <c r="FL90" s="333"/>
      <c r="FM90" s="333"/>
      <c r="FN90" s="333"/>
      <c r="FO90" s="333"/>
      <c r="FP90" s="333"/>
      <c r="FQ90" s="333"/>
      <c r="FR90" s="333"/>
      <c r="FS90" s="333"/>
      <c r="FT90" s="333"/>
      <c r="FU90" s="333"/>
      <c r="FV90" s="333"/>
      <c r="FW90" s="333"/>
      <c r="FX90" s="333"/>
      <c r="FY90" s="333"/>
      <c r="FZ90" s="333"/>
      <c r="GA90" s="333"/>
      <c r="GB90" s="333"/>
      <c r="GC90" s="333"/>
      <c r="GD90" s="333"/>
      <c r="GE90" s="333"/>
      <c r="GF90" s="333"/>
      <c r="GG90" s="333"/>
      <c r="GH90" s="333"/>
      <c r="GI90" s="333"/>
      <c r="GJ90" s="333"/>
      <c r="GK90" s="333"/>
      <c r="GL90" s="333"/>
      <c r="GM90" s="333"/>
      <c r="GN90" s="333"/>
      <c r="GO90" s="333"/>
      <c r="GP90" s="333"/>
      <c r="GQ90" s="333"/>
      <c r="GR90" s="333"/>
      <c r="GS90" s="333"/>
      <c r="GT90" s="333"/>
      <c r="GU90" s="333"/>
      <c r="GV90" s="333"/>
      <c r="GW90" s="333"/>
      <c r="GX90" s="333"/>
      <c r="GY90" s="333"/>
      <c r="GZ90" s="312"/>
      <c r="HA90" s="312"/>
      <c r="HB90" s="312"/>
      <c r="HC90" s="312"/>
      <c r="HD90" s="312"/>
      <c r="HE90" s="312"/>
      <c r="HF90" s="312"/>
      <c r="HG90" s="312"/>
      <c r="HH90" s="312"/>
      <c r="HI90" s="312"/>
      <c r="HJ90" s="333"/>
      <c r="HK90" s="333"/>
      <c r="HL90" s="333"/>
      <c r="HM90" s="333"/>
      <c r="HN90" s="333"/>
      <c r="HO90" s="333"/>
      <c r="HP90" s="333"/>
      <c r="HQ90" s="333"/>
      <c r="HR90" s="333"/>
      <c r="HS90" s="333"/>
      <c r="HT90" s="333"/>
      <c r="HU90" s="333"/>
      <c r="HV90" s="333"/>
      <c r="HW90" s="333"/>
      <c r="HX90" s="333"/>
      <c r="HY90" s="333"/>
      <c r="HZ90" s="333"/>
      <c r="IA90" s="333"/>
      <c r="IB90" s="333"/>
      <c r="IC90" s="333"/>
      <c r="ID90" s="333"/>
      <c r="IE90" s="333"/>
      <c r="IF90" s="333"/>
      <c r="IG90" s="333"/>
      <c r="IH90" s="333"/>
      <c r="II90" s="333"/>
      <c r="IJ90" s="333"/>
      <c r="IK90" s="333"/>
      <c r="IL90" s="333"/>
      <c r="IM90" s="333"/>
      <c r="IN90" s="333"/>
      <c r="IO90" s="333"/>
      <c r="IP90" s="333"/>
      <c r="IQ90" s="333"/>
      <c r="IR90" s="333"/>
      <c r="IS90" s="333"/>
      <c r="IT90" s="333"/>
      <c r="IU90" s="333"/>
      <c r="IV90" s="333"/>
      <c r="IW90" s="333"/>
      <c r="IX90" s="333"/>
      <c r="IY90" s="333"/>
      <c r="IZ90" s="333"/>
      <c r="JA90" s="333"/>
      <c r="JB90" s="333"/>
      <c r="JC90" s="333"/>
      <c r="JD90" s="333"/>
      <c r="JE90" s="333"/>
      <c r="JF90" s="333"/>
      <c r="JG90" s="333"/>
      <c r="JH90" s="333"/>
      <c r="JI90" s="333"/>
    </row>
    <row r="91" spans="1:269" s="404" customFormat="1" ht="14.45" customHeight="1">
      <c r="A91" s="336" t="s">
        <v>1807</v>
      </c>
      <c r="B91" s="337"/>
      <c r="C91" s="337"/>
      <c r="D91" s="337"/>
      <c r="E91" s="337"/>
      <c r="F91" s="337"/>
      <c r="G91" s="338"/>
      <c r="H91" s="338"/>
      <c r="I91" s="339"/>
      <c r="J91" s="722"/>
      <c r="K91" s="246"/>
      <c r="L91" s="311"/>
      <c r="M91" s="720" t="s">
        <v>2723</v>
      </c>
      <c r="N91" s="720" t="s">
        <v>2723</v>
      </c>
      <c r="O91" s="726" t="s">
        <v>3475</v>
      </c>
      <c r="P91" s="790"/>
      <c r="Q91" s="720" t="s">
        <v>70</v>
      </c>
      <c r="R91" s="720" t="s">
        <v>10619</v>
      </c>
      <c r="S91" s="720" t="s">
        <v>10645</v>
      </c>
      <c r="T91" s="720" t="s">
        <v>12165</v>
      </c>
      <c r="U91" s="720" t="s">
        <v>10675</v>
      </c>
      <c r="V91" s="720"/>
      <c r="W91" s="952" t="str">
        <f t="shared" si="5"/>
        <v>ﾌﾞﾙﾄﾞｰｻﾞ_ﾘｯﾊﾟ装置付_第3次_無</v>
      </c>
      <c r="X91" s="952" t="str">
        <f t="shared" si="3"/>
        <v>ﾌﾞﾙﾄﾞｰｻﾞ_ﾘｯﾊﾟ装置付_第3次_無_44t級(46～51t)</v>
      </c>
      <c r="Y91" s="726" t="s">
        <v>488</v>
      </c>
      <c r="Z91" s="726" t="s">
        <v>10339</v>
      </c>
      <c r="AA91" s="726" t="s">
        <v>10334</v>
      </c>
      <c r="AB91" s="726" t="s">
        <v>5111</v>
      </c>
      <c r="AC91" s="790"/>
      <c r="AD91" s="755" t="s">
        <v>4045</v>
      </c>
      <c r="AE91" s="755" t="s">
        <v>4045</v>
      </c>
      <c r="AF91" s="756" t="s">
        <v>9099</v>
      </c>
      <c r="AG91" s="314" t="s">
        <v>3254</v>
      </c>
      <c r="AH91" s="314"/>
      <c r="AI91" s="311"/>
      <c r="AJ91" s="246"/>
      <c r="AK91" s="246"/>
      <c r="AL91" s="246"/>
      <c r="AM91" s="246"/>
      <c r="AN91" s="246"/>
      <c r="AO91" s="246"/>
      <c r="AP91" s="246"/>
      <c r="AQ91" s="246"/>
      <c r="AR91" s="311"/>
      <c r="AS91" s="707" t="s">
        <v>490</v>
      </c>
      <c r="AT91" s="707" t="s">
        <v>9038</v>
      </c>
      <c r="AU91" s="747" t="s">
        <v>324</v>
      </c>
      <c r="AV91" s="707" t="s">
        <v>4910</v>
      </c>
      <c r="AW91" s="708" t="str">
        <f t="shared" si="4"/>
        <v>ﾊﾞｯｸﾎｳ(ｸﾛｰﾗ型)_標準型・ｸﾚｰﾝ機能付_住友建機</v>
      </c>
      <c r="AX91" s="710" t="s">
        <v>8976</v>
      </c>
      <c r="AY91" s="311"/>
      <c r="AZ91" s="311"/>
      <c r="BA91" s="311"/>
      <c r="BB91" s="416">
        <v>30</v>
      </c>
      <c r="BC91" s="246"/>
      <c r="BD91" s="469"/>
      <c r="BE91" s="406" t="s">
        <v>11681</v>
      </c>
      <c r="BF91" s="801"/>
      <c r="BG91" s="732"/>
      <c r="BH91" s="732"/>
      <c r="BI91" s="732"/>
      <c r="BJ91" s="732"/>
      <c r="BK91" s="732"/>
      <c r="BL91" s="732"/>
      <c r="BM91" s="732"/>
      <c r="BN91" s="732"/>
      <c r="BO91" s="732"/>
      <c r="BP91" s="732" t="s">
        <v>292</v>
      </c>
      <c r="BQ91" s="732" t="s">
        <v>5664</v>
      </c>
      <c r="BR91" s="732" t="s">
        <v>5710</v>
      </c>
      <c r="BS91" s="732" t="s">
        <v>5743</v>
      </c>
      <c r="BT91" s="732" t="s">
        <v>5779</v>
      </c>
      <c r="BU91" s="732" t="s">
        <v>5818</v>
      </c>
      <c r="BV91" s="732"/>
      <c r="BW91" s="732"/>
      <c r="BX91" s="732" t="s">
        <v>5868</v>
      </c>
      <c r="BY91" s="732"/>
      <c r="BZ91" s="732"/>
      <c r="CA91" s="923" t="s">
        <v>6629</v>
      </c>
      <c r="CB91" s="732"/>
      <c r="CC91" s="732"/>
      <c r="CD91" s="732"/>
      <c r="CE91" s="732"/>
      <c r="CF91" s="732"/>
      <c r="CG91" s="732"/>
      <c r="CH91" s="732"/>
      <c r="CI91" s="732" t="s">
        <v>6063</v>
      </c>
      <c r="CJ91" s="732"/>
      <c r="CK91" s="732"/>
      <c r="CL91" s="732"/>
      <c r="CM91" s="406"/>
      <c r="CN91" s="406"/>
      <c r="CO91" s="801"/>
      <c r="CP91" s="732" t="s">
        <v>6107</v>
      </c>
      <c r="CQ91" s="732"/>
      <c r="CR91" s="732" t="s">
        <v>10143</v>
      </c>
      <c r="CS91" s="732" t="s">
        <v>6234</v>
      </c>
      <c r="CT91" s="732" t="s">
        <v>6323</v>
      </c>
      <c r="CU91" s="732" t="s">
        <v>6364</v>
      </c>
      <c r="CV91" s="732" t="s">
        <v>6419</v>
      </c>
      <c r="CW91" s="732"/>
      <c r="CX91" s="732"/>
      <c r="CY91" s="732"/>
      <c r="CZ91" s="732"/>
      <c r="DA91" s="732"/>
      <c r="DB91" s="732"/>
      <c r="DC91" s="732"/>
      <c r="DD91" s="732"/>
      <c r="DE91" s="732"/>
      <c r="DF91" s="732"/>
      <c r="DG91" s="732"/>
      <c r="DH91" s="732"/>
      <c r="DI91" s="732"/>
      <c r="DJ91" s="732"/>
      <c r="DK91" s="732"/>
      <c r="DL91" s="732"/>
      <c r="DM91" s="732"/>
      <c r="DN91" s="732"/>
      <c r="DO91" s="732"/>
      <c r="DP91" s="732"/>
      <c r="DQ91" s="406"/>
      <c r="DR91" s="801"/>
      <c r="DS91" s="737"/>
      <c r="DT91" s="737"/>
      <c r="DU91" s="406"/>
      <c r="DV91" s="407"/>
      <c r="DW91" s="801"/>
      <c r="DX91" s="737"/>
      <c r="DY91" s="737"/>
      <c r="DZ91" s="737"/>
      <c r="EA91" s="737"/>
      <c r="EB91" s="407"/>
      <c r="EC91" s="406"/>
      <c r="ED91" s="801"/>
      <c r="EE91" s="732"/>
      <c r="EF91" s="732"/>
      <c r="EG91" s="732"/>
      <c r="EH91" s="732"/>
      <c r="EI91" s="732"/>
      <c r="EJ91" s="406"/>
      <c r="EK91" s="406"/>
      <c r="EL91" s="406"/>
      <c r="EM91" s="406"/>
      <c r="EN91" s="801"/>
      <c r="EO91" s="732"/>
      <c r="EP91" s="732"/>
      <c r="EQ91" s="732"/>
      <c r="ER91" s="732"/>
      <c r="ES91" s="406"/>
      <c r="ET91" s="406" t="s">
        <v>11721</v>
      </c>
      <c r="EU91" s="801"/>
      <c r="EV91" s="732" t="s">
        <v>6822</v>
      </c>
      <c r="EW91" s="732" t="s">
        <v>6909</v>
      </c>
      <c r="EX91" s="732" t="s">
        <v>6980</v>
      </c>
      <c r="EY91" s="732" t="s">
        <v>7046</v>
      </c>
      <c r="EZ91" s="732"/>
      <c r="FA91" s="732" t="s">
        <v>7094</v>
      </c>
      <c r="FB91" s="732" t="s">
        <v>7145</v>
      </c>
      <c r="FC91" s="732"/>
      <c r="FD91" s="732"/>
      <c r="FE91" s="732" t="s">
        <v>7257</v>
      </c>
      <c r="FF91" s="407"/>
      <c r="FG91" s="407"/>
      <c r="FH91" s="333"/>
      <c r="FI91" s="333"/>
      <c r="FJ91" s="333"/>
      <c r="FK91" s="333"/>
      <c r="FL91" s="333"/>
      <c r="FM91" s="333"/>
      <c r="FN91" s="333"/>
      <c r="FO91" s="333"/>
      <c r="FP91" s="333"/>
      <c r="FQ91" s="333"/>
      <c r="FR91" s="333"/>
      <c r="FS91" s="333"/>
      <c r="FT91" s="333"/>
      <c r="FU91" s="333"/>
      <c r="FV91" s="333"/>
      <c r="FW91" s="333"/>
      <c r="FX91" s="333"/>
      <c r="FY91" s="333"/>
      <c r="FZ91" s="333"/>
      <c r="GA91" s="333"/>
      <c r="GB91" s="333"/>
      <c r="GC91" s="333"/>
      <c r="GD91" s="333"/>
      <c r="GE91" s="333"/>
      <c r="GF91" s="333"/>
      <c r="GG91" s="333"/>
      <c r="GH91" s="333"/>
      <c r="GI91" s="333"/>
      <c r="GJ91" s="333"/>
      <c r="GK91" s="333"/>
      <c r="GL91" s="333"/>
      <c r="GM91" s="333"/>
      <c r="GN91" s="333"/>
      <c r="GO91" s="333"/>
      <c r="GP91" s="333"/>
      <c r="GQ91" s="333"/>
      <c r="GR91" s="333"/>
      <c r="GS91" s="333"/>
      <c r="GT91" s="333"/>
      <c r="GU91" s="333"/>
      <c r="GV91" s="333"/>
      <c r="GW91" s="333"/>
      <c r="GX91" s="333"/>
      <c r="GY91" s="333"/>
      <c r="GZ91" s="312"/>
      <c r="HA91" s="312"/>
      <c r="HB91" s="312"/>
      <c r="HC91" s="312"/>
      <c r="HD91" s="312"/>
      <c r="HE91" s="312"/>
      <c r="HF91" s="312"/>
      <c r="HG91" s="312"/>
      <c r="HH91" s="312"/>
      <c r="HI91" s="312"/>
      <c r="HJ91" s="333"/>
      <c r="HK91" s="333"/>
      <c r="HL91" s="333"/>
      <c r="HM91" s="333"/>
      <c r="HN91" s="333"/>
      <c r="HO91" s="333"/>
      <c r="HP91" s="333"/>
      <c r="HQ91" s="333"/>
      <c r="HR91" s="333"/>
      <c r="HS91" s="333"/>
      <c r="HT91" s="333"/>
      <c r="HU91" s="333"/>
      <c r="HV91" s="333"/>
      <c r="HW91" s="333"/>
      <c r="HX91" s="333"/>
      <c r="HY91" s="333"/>
      <c r="HZ91" s="333"/>
      <c r="IA91" s="333"/>
      <c r="IB91" s="333"/>
      <c r="IC91" s="333"/>
      <c r="ID91" s="333"/>
      <c r="IE91" s="333"/>
      <c r="IF91" s="333"/>
      <c r="IG91" s="333"/>
      <c r="IH91" s="333"/>
      <c r="II91" s="333"/>
      <c r="IJ91" s="333"/>
      <c r="IK91" s="333"/>
      <c r="IL91" s="333"/>
      <c r="IM91" s="333"/>
      <c r="IN91" s="333"/>
      <c r="IO91" s="333"/>
      <c r="IP91" s="333"/>
      <c r="IQ91" s="333"/>
      <c r="IR91" s="333"/>
      <c r="IS91" s="333"/>
      <c r="IT91" s="333"/>
      <c r="IU91" s="333"/>
      <c r="IV91" s="333"/>
      <c r="IW91" s="333"/>
      <c r="IX91" s="333"/>
      <c r="IY91" s="333"/>
      <c r="IZ91" s="333"/>
      <c r="JA91" s="333"/>
      <c r="JB91" s="333"/>
      <c r="JC91" s="333"/>
      <c r="JD91" s="333"/>
      <c r="JE91" s="333"/>
      <c r="JF91" s="333"/>
      <c r="JG91" s="333"/>
      <c r="JH91" s="333"/>
      <c r="JI91" s="333"/>
    </row>
    <row r="92" spans="1:269" s="404" customFormat="1" ht="14.25" customHeight="1">
      <c r="A92" s="322" t="s">
        <v>171</v>
      </c>
      <c r="B92" s="311" t="s">
        <v>171</v>
      </c>
      <c r="C92" s="311" t="s">
        <v>485</v>
      </c>
      <c r="D92" s="311" t="s">
        <v>486</v>
      </c>
      <c r="E92" s="311" t="s">
        <v>456</v>
      </c>
      <c r="F92" s="311" t="s">
        <v>3076</v>
      </c>
      <c r="G92" s="250" t="s">
        <v>490</v>
      </c>
      <c r="H92" s="250" t="s">
        <v>9307</v>
      </c>
      <c r="I92" s="326" t="s">
        <v>2751</v>
      </c>
      <c r="J92" s="722">
        <v>53</v>
      </c>
      <c r="K92" s="246"/>
      <c r="L92" s="311"/>
      <c r="M92" s="720" t="s">
        <v>2075</v>
      </c>
      <c r="N92" s="720" t="s">
        <v>2075</v>
      </c>
      <c r="O92" s="726" t="s">
        <v>3414</v>
      </c>
      <c r="P92" s="790"/>
      <c r="Q92" s="720" t="s">
        <v>70</v>
      </c>
      <c r="R92" s="720" t="s">
        <v>10619</v>
      </c>
      <c r="S92" s="720" t="s">
        <v>10645</v>
      </c>
      <c r="T92" s="720" t="s">
        <v>12165</v>
      </c>
      <c r="U92" s="720" t="s">
        <v>10676</v>
      </c>
      <c r="V92" s="720"/>
      <c r="W92" s="952" t="str">
        <f t="shared" si="5"/>
        <v>ﾌﾞﾙﾄﾞｰｻﾞ_ﾘｯﾊﾟ装置付_第3次_無</v>
      </c>
      <c r="X92" s="952" t="str">
        <f t="shared" si="3"/>
        <v>ﾌﾞﾙﾄﾞｰｻﾞ_ﾘｯﾊﾟ装置付_第3次_無_63t級(62～69t)</v>
      </c>
      <c r="Y92" s="726" t="s">
        <v>488</v>
      </c>
      <c r="Z92" s="726" t="s">
        <v>10339</v>
      </c>
      <c r="AA92" s="726" t="s">
        <v>10335</v>
      </c>
      <c r="AB92" s="726" t="s">
        <v>5111</v>
      </c>
      <c r="AC92" s="790"/>
      <c r="AD92" s="755"/>
      <c r="AE92" s="755" t="s">
        <v>9100</v>
      </c>
      <c r="AF92" s="756" t="s">
        <v>9098</v>
      </c>
      <c r="AG92" s="314" t="s">
        <v>3255</v>
      </c>
      <c r="AH92" s="314"/>
      <c r="AI92" s="311"/>
      <c r="AJ92" s="246"/>
      <c r="AK92" s="246"/>
      <c r="AL92" s="246"/>
      <c r="AM92" s="246"/>
      <c r="AN92" s="246"/>
      <c r="AO92" s="246"/>
      <c r="AP92" s="246"/>
      <c r="AQ92" s="246"/>
      <c r="AR92" s="311"/>
      <c r="AS92" s="707" t="s">
        <v>490</v>
      </c>
      <c r="AT92" s="707" t="s">
        <v>9038</v>
      </c>
      <c r="AU92" s="747" t="s">
        <v>324</v>
      </c>
      <c r="AV92" s="707" t="s">
        <v>4911</v>
      </c>
      <c r="AW92" s="708" t="str">
        <f t="shared" si="4"/>
        <v>ﾊﾞｯｸﾎｳ(ｸﾛｰﾗ型)_標準型・ｸﾚｰﾝ機能付_日立建機</v>
      </c>
      <c r="AX92" s="710" t="s">
        <v>8977</v>
      </c>
      <c r="AY92" s="311"/>
      <c r="AZ92" s="311"/>
      <c r="BA92" s="311"/>
      <c r="BB92" s="416">
        <v>31</v>
      </c>
      <c r="BC92" s="246"/>
      <c r="BD92" s="469"/>
      <c r="BE92" s="406" t="s">
        <v>361</v>
      </c>
      <c r="BF92" s="801"/>
      <c r="BG92" s="732"/>
      <c r="BH92" s="732"/>
      <c r="BI92" s="732"/>
      <c r="BJ92" s="732"/>
      <c r="BK92" s="732"/>
      <c r="BL92" s="732"/>
      <c r="BM92" s="732"/>
      <c r="BN92" s="732"/>
      <c r="BO92" s="732"/>
      <c r="BP92" s="732"/>
      <c r="BQ92" s="732" t="s">
        <v>5665</v>
      </c>
      <c r="BR92" s="732" t="s">
        <v>5711</v>
      </c>
      <c r="BS92" s="732" t="s">
        <v>5744</v>
      </c>
      <c r="BT92" s="732" t="s">
        <v>5780</v>
      </c>
      <c r="BU92" s="732" t="s">
        <v>5819</v>
      </c>
      <c r="BV92" s="732"/>
      <c r="BW92" s="732"/>
      <c r="BX92" s="732" t="s">
        <v>5869</v>
      </c>
      <c r="BY92" s="732"/>
      <c r="BZ92" s="732"/>
      <c r="CA92" s="732" t="s">
        <v>292</v>
      </c>
      <c r="CB92" s="732"/>
      <c r="CC92" s="732"/>
      <c r="CD92" s="732"/>
      <c r="CE92" s="732"/>
      <c r="CF92" s="732"/>
      <c r="CG92" s="732"/>
      <c r="CH92" s="732"/>
      <c r="CI92" s="732" t="s">
        <v>6064</v>
      </c>
      <c r="CJ92" s="732"/>
      <c r="CK92" s="732"/>
      <c r="CL92" s="732"/>
      <c r="CM92" s="406"/>
      <c r="CN92" s="406"/>
      <c r="CO92" s="801"/>
      <c r="CP92" s="732" t="s">
        <v>6108</v>
      </c>
      <c r="CQ92" s="732"/>
      <c r="CR92" s="732" t="s">
        <v>10144</v>
      </c>
      <c r="CS92" s="732" t="s">
        <v>6241</v>
      </c>
      <c r="CT92" s="732" t="s">
        <v>6324</v>
      </c>
      <c r="CU92" s="732" t="s">
        <v>6365</v>
      </c>
      <c r="CV92" s="732" t="s">
        <v>6420</v>
      </c>
      <c r="CW92" s="732"/>
      <c r="CX92" s="732"/>
      <c r="CY92" s="732"/>
      <c r="CZ92" s="732"/>
      <c r="DA92" s="732"/>
      <c r="DB92" s="732"/>
      <c r="DC92" s="732"/>
      <c r="DD92" s="732"/>
      <c r="DE92" s="732"/>
      <c r="DF92" s="732"/>
      <c r="DG92" s="732"/>
      <c r="DH92" s="732"/>
      <c r="DI92" s="732"/>
      <c r="DJ92" s="732"/>
      <c r="DK92" s="732"/>
      <c r="DL92" s="732"/>
      <c r="DM92" s="732"/>
      <c r="DN92" s="732"/>
      <c r="DO92" s="732"/>
      <c r="DP92" s="732"/>
      <c r="DQ92" s="406"/>
      <c r="DR92" s="801"/>
      <c r="DS92" s="737"/>
      <c r="DT92" s="737"/>
      <c r="DU92" s="406"/>
      <c r="DV92" s="407"/>
      <c r="DW92" s="801"/>
      <c r="DX92" s="737"/>
      <c r="DY92" s="737"/>
      <c r="DZ92" s="737"/>
      <c r="EA92" s="737"/>
      <c r="EB92" s="407"/>
      <c r="EC92" s="406"/>
      <c r="ED92" s="801"/>
      <c r="EE92" s="732"/>
      <c r="EF92" s="732"/>
      <c r="EG92" s="732"/>
      <c r="EH92" s="732"/>
      <c r="EI92" s="732"/>
      <c r="EJ92" s="406"/>
      <c r="EK92" s="406"/>
      <c r="EL92" s="406"/>
      <c r="EM92" s="406"/>
      <c r="EN92" s="801"/>
      <c r="EO92" s="732"/>
      <c r="EP92" s="732"/>
      <c r="EQ92" s="732"/>
      <c r="ER92" s="732"/>
      <c r="ES92" s="406"/>
      <c r="ET92" s="406" t="s">
        <v>11714</v>
      </c>
      <c r="EU92" s="801"/>
      <c r="EV92" s="732" t="s">
        <v>6823</v>
      </c>
      <c r="EW92" s="732" t="s">
        <v>6910</v>
      </c>
      <c r="EX92" s="732" t="s">
        <v>6981</v>
      </c>
      <c r="EY92" s="732" t="s">
        <v>292</v>
      </c>
      <c r="EZ92" s="732"/>
      <c r="FA92" s="732" t="s">
        <v>7095</v>
      </c>
      <c r="FB92" s="732" t="s">
        <v>7146</v>
      </c>
      <c r="FC92" s="732"/>
      <c r="FD92" s="732"/>
      <c r="FE92" s="732" t="s">
        <v>7258</v>
      </c>
      <c r="FF92" s="407"/>
      <c r="FG92" s="407"/>
      <c r="FH92" s="333"/>
      <c r="FI92" s="333"/>
      <c r="FJ92" s="333"/>
      <c r="FK92" s="333"/>
      <c r="FL92" s="333"/>
      <c r="FM92" s="333"/>
      <c r="FN92" s="333"/>
      <c r="FO92" s="333"/>
      <c r="FP92" s="333"/>
      <c r="FQ92" s="333"/>
      <c r="FR92" s="333"/>
      <c r="FS92" s="333"/>
      <c r="FT92" s="333"/>
      <c r="FU92" s="333"/>
      <c r="FV92" s="333"/>
      <c r="FW92" s="333"/>
      <c r="FX92" s="333"/>
      <c r="FY92" s="333"/>
      <c r="FZ92" s="333"/>
      <c r="GA92" s="333"/>
      <c r="GB92" s="333"/>
      <c r="GC92" s="333"/>
      <c r="GD92" s="333"/>
      <c r="GE92" s="333"/>
      <c r="GF92" s="333"/>
      <c r="GG92" s="333"/>
      <c r="GH92" s="333"/>
      <c r="GI92" s="333"/>
      <c r="GJ92" s="333"/>
      <c r="GK92" s="333"/>
      <c r="GL92" s="333"/>
      <c r="GM92" s="333"/>
      <c r="GN92" s="333"/>
      <c r="GO92" s="333"/>
      <c r="GP92" s="333"/>
      <c r="GQ92" s="333"/>
      <c r="GR92" s="333"/>
      <c r="GS92" s="333"/>
      <c r="GT92" s="333"/>
      <c r="GU92" s="333"/>
      <c r="GV92" s="333"/>
      <c r="GW92" s="333"/>
      <c r="GX92" s="333"/>
      <c r="GY92" s="333"/>
      <c r="GZ92" s="312"/>
      <c r="HA92" s="312"/>
      <c r="HB92" s="312"/>
      <c r="HC92" s="312"/>
      <c r="HD92" s="312"/>
      <c r="HE92" s="312"/>
      <c r="HF92" s="312"/>
      <c r="HG92" s="312"/>
      <c r="HH92" s="312"/>
      <c r="HI92" s="312"/>
      <c r="HJ92" s="333"/>
      <c r="HK92" s="333"/>
      <c r="HL92" s="333"/>
      <c r="HM92" s="333"/>
      <c r="HN92" s="333"/>
      <c r="HO92" s="333"/>
      <c r="HP92" s="333"/>
      <c r="HQ92" s="333"/>
      <c r="HR92" s="333"/>
      <c r="HS92" s="333"/>
      <c r="HT92" s="333"/>
      <c r="HU92" s="333"/>
      <c r="HV92" s="333"/>
      <c r="HW92" s="333"/>
      <c r="HX92" s="333"/>
      <c r="HY92" s="333"/>
      <c r="HZ92" s="333"/>
      <c r="IA92" s="333"/>
      <c r="IB92" s="333"/>
      <c r="IC92" s="333"/>
      <c r="ID92" s="333"/>
      <c r="IE92" s="333"/>
      <c r="IF92" s="333"/>
      <c r="IG92" s="333"/>
      <c r="IH92" s="333"/>
      <c r="II92" s="333"/>
      <c r="IJ92" s="333"/>
      <c r="IK92" s="333"/>
      <c r="IL92" s="333"/>
      <c r="IM92" s="333"/>
      <c r="IN92" s="333"/>
      <c r="IO92" s="333"/>
      <c r="IP92" s="333"/>
      <c r="IQ92" s="333"/>
      <c r="IR92" s="333"/>
      <c r="IS92" s="333"/>
      <c r="IT92" s="333"/>
      <c r="IU92" s="333"/>
      <c r="IV92" s="333"/>
      <c r="IW92" s="333"/>
      <c r="IX92" s="333"/>
      <c r="IY92" s="333"/>
      <c r="IZ92" s="333"/>
      <c r="JA92" s="333"/>
      <c r="JB92" s="333"/>
      <c r="JC92" s="333"/>
      <c r="JD92" s="333"/>
      <c r="JE92" s="333"/>
      <c r="JF92" s="333"/>
      <c r="JG92" s="333"/>
      <c r="JH92" s="333"/>
      <c r="JI92" s="333"/>
    </row>
    <row r="93" spans="1:269" s="404" customFormat="1" ht="14.25" customHeight="1">
      <c r="A93" s="322" t="s">
        <v>170</v>
      </c>
      <c r="B93" s="311" t="s">
        <v>170</v>
      </c>
      <c r="C93" s="311" t="s">
        <v>483</v>
      </c>
      <c r="D93" s="311" t="s">
        <v>484</v>
      </c>
      <c r="E93" s="311" t="s">
        <v>456</v>
      </c>
      <c r="F93" s="311" t="s">
        <v>3056</v>
      </c>
      <c r="G93" s="250" t="s">
        <v>489</v>
      </c>
      <c r="H93" s="250" t="s">
        <v>9304</v>
      </c>
      <c r="I93" s="326" t="s">
        <v>3054</v>
      </c>
      <c r="J93" s="722">
        <v>19</v>
      </c>
      <c r="K93" s="246"/>
      <c r="L93" s="311"/>
      <c r="M93" s="720" t="s">
        <v>2738</v>
      </c>
      <c r="N93" s="720" t="s">
        <v>2738</v>
      </c>
      <c r="O93" s="726" t="s">
        <v>3476</v>
      </c>
      <c r="P93" s="790"/>
      <c r="Q93" s="720" t="s">
        <v>70</v>
      </c>
      <c r="R93" s="720" t="s">
        <v>10619</v>
      </c>
      <c r="S93" s="720">
        <v>2011</v>
      </c>
      <c r="T93" s="720" t="s">
        <v>12165</v>
      </c>
      <c r="U93" s="720" t="s">
        <v>10677</v>
      </c>
      <c r="V93" s="720"/>
      <c r="W93" s="952" t="str">
        <f t="shared" si="5"/>
        <v>ﾌﾞﾙﾄﾞｰｻﾞ_ﾘｯﾊﾟ装置付_2011_無</v>
      </c>
      <c r="X93" s="952" t="str">
        <f t="shared" si="3"/>
        <v>ﾌﾞﾙﾄﾞｰｻﾞ_ﾘｯﾊﾟ装置付_2011_無_18t級(20～21t)</v>
      </c>
      <c r="Y93" s="726" t="s">
        <v>488</v>
      </c>
      <c r="Z93" s="726" t="s">
        <v>10340</v>
      </c>
      <c r="AA93" s="726" t="s">
        <v>10308</v>
      </c>
      <c r="AB93" s="726" t="s">
        <v>5111</v>
      </c>
      <c r="AC93" s="790"/>
      <c r="AD93" s="755" t="s">
        <v>9337</v>
      </c>
      <c r="AE93" s="755" t="s">
        <v>3619</v>
      </c>
      <c r="AF93" s="756" t="s">
        <v>9064</v>
      </c>
      <c r="AG93" s="314" t="s">
        <v>25</v>
      </c>
      <c r="AH93" s="314"/>
      <c r="AI93" s="311"/>
      <c r="AJ93" s="246"/>
      <c r="AK93" s="246"/>
      <c r="AL93" s="246"/>
      <c r="AM93" s="246"/>
      <c r="AN93" s="246"/>
      <c r="AO93" s="246"/>
      <c r="AP93" s="246"/>
      <c r="AQ93" s="246"/>
      <c r="AR93" s="311"/>
      <c r="AS93" s="707" t="s">
        <v>490</v>
      </c>
      <c r="AT93" s="707" t="s">
        <v>9038</v>
      </c>
      <c r="AU93" s="707" t="s">
        <v>325</v>
      </c>
      <c r="AV93" s="707" t="s">
        <v>4921</v>
      </c>
      <c r="AW93" s="708" t="str">
        <f t="shared" si="4"/>
        <v>ﾊﾞｯｸﾎｳ(ｸﾛｰﾗ型)_後方超小旋回型_ｷｬﾀﾋﾟﾗｰ</v>
      </c>
      <c r="AX93" s="710" t="s">
        <v>8978</v>
      </c>
      <c r="AY93" s="311"/>
      <c r="AZ93" s="311"/>
      <c r="BA93" s="311"/>
      <c r="BB93" s="416">
        <v>32</v>
      </c>
      <c r="BC93" s="246"/>
      <c r="BD93" s="469"/>
      <c r="BE93" s="406" t="s">
        <v>11682</v>
      </c>
      <c r="BF93" s="801"/>
      <c r="BG93" s="732"/>
      <c r="BH93" s="732"/>
      <c r="BI93" s="732"/>
      <c r="BJ93" s="732"/>
      <c r="BK93" s="732"/>
      <c r="BL93" s="732"/>
      <c r="BM93" s="732"/>
      <c r="BN93" s="732"/>
      <c r="BO93" s="732"/>
      <c r="BP93" s="732"/>
      <c r="BQ93" s="732" t="s">
        <v>5666</v>
      </c>
      <c r="BR93" s="732" t="s">
        <v>5712</v>
      </c>
      <c r="BS93" s="732" t="s">
        <v>5745</v>
      </c>
      <c r="BT93" s="732" t="s">
        <v>5781</v>
      </c>
      <c r="BU93" s="732" t="s">
        <v>5820</v>
      </c>
      <c r="BV93" s="732"/>
      <c r="BW93" s="732"/>
      <c r="BX93" s="732" t="s">
        <v>5870</v>
      </c>
      <c r="BY93" s="732"/>
      <c r="BZ93" s="732"/>
      <c r="CA93" s="732"/>
      <c r="CB93" s="732"/>
      <c r="CC93" s="732"/>
      <c r="CD93" s="732"/>
      <c r="CE93" s="732"/>
      <c r="CF93" s="732"/>
      <c r="CG93" s="732"/>
      <c r="CH93" s="732"/>
      <c r="CI93" s="732" t="s">
        <v>292</v>
      </c>
      <c r="CJ93" s="732"/>
      <c r="CK93" s="732"/>
      <c r="CL93" s="732"/>
      <c r="CM93" s="406"/>
      <c r="CN93" s="406"/>
      <c r="CO93" s="801"/>
      <c r="CP93" s="732" t="s">
        <v>6109</v>
      </c>
      <c r="CQ93" s="732"/>
      <c r="CR93" s="732" t="s">
        <v>10142</v>
      </c>
      <c r="CS93" s="732" t="s">
        <v>6242</v>
      </c>
      <c r="CT93" s="732" t="s">
        <v>6324</v>
      </c>
      <c r="CU93" s="732" t="s">
        <v>6366</v>
      </c>
      <c r="CV93" s="732" t="s">
        <v>6421</v>
      </c>
      <c r="CW93" s="732"/>
      <c r="CX93" s="732"/>
      <c r="CY93" s="732"/>
      <c r="CZ93" s="732"/>
      <c r="DA93" s="732"/>
      <c r="DB93" s="732"/>
      <c r="DC93" s="732"/>
      <c r="DD93" s="732"/>
      <c r="DE93" s="732"/>
      <c r="DF93" s="732"/>
      <c r="DG93" s="732"/>
      <c r="DH93" s="732"/>
      <c r="DI93" s="732"/>
      <c r="DJ93" s="732"/>
      <c r="DK93" s="732"/>
      <c r="DL93" s="732"/>
      <c r="DM93" s="732"/>
      <c r="DN93" s="732"/>
      <c r="DO93" s="732"/>
      <c r="DP93" s="732"/>
      <c r="DQ93" s="406"/>
      <c r="DR93" s="801"/>
      <c r="DS93" s="737"/>
      <c r="DT93" s="737"/>
      <c r="DU93" s="406"/>
      <c r="DV93" s="407"/>
      <c r="DW93" s="801"/>
      <c r="DX93" s="737"/>
      <c r="DY93" s="737"/>
      <c r="DZ93" s="737"/>
      <c r="EA93" s="737"/>
      <c r="EB93" s="407"/>
      <c r="EC93" s="406"/>
      <c r="ED93" s="801"/>
      <c r="EE93" s="732"/>
      <c r="EF93" s="732"/>
      <c r="EG93" s="732"/>
      <c r="EH93" s="732"/>
      <c r="EI93" s="732"/>
      <c r="EJ93" s="406"/>
      <c r="EK93" s="406"/>
      <c r="EL93" s="406"/>
      <c r="EM93" s="406"/>
      <c r="EN93" s="801"/>
      <c r="EO93" s="732"/>
      <c r="EP93" s="732"/>
      <c r="EQ93" s="732"/>
      <c r="ER93" s="732"/>
      <c r="ES93" s="406"/>
      <c r="ET93" s="406" t="s">
        <v>11722</v>
      </c>
      <c r="EU93" s="801"/>
      <c r="EV93" s="923" t="s">
        <v>10170</v>
      </c>
      <c r="EW93" s="732" t="s">
        <v>6911</v>
      </c>
      <c r="EX93" s="732" t="s">
        <v>6982</v>
      </c>
      <c r="EY93" s="732"/>
      <c r="EZ93" s="732"/>
      <c r="FA93" s="732" t="s">
        <v>7096</v>
      </c>
      <c r="FB93" s="732" t="s">
        <v>7147</v>
      </c>
      <c r="FC93" s="732"/>
      <c r="FD93" s="732"/>
      <c r="FE93" s="732" t="s">
        <v>7259</v>
      </c>
      <c r="FF93" s="407"/>
      <c r="FG93" s="407"/>
      <c r="FH93" s="333"/>
      <c r="FI93" s="333"/>
      <c r="FJ93" s="333"/>
      <c r="FK93" s="333"/>
      <c r="FL93" s="333"/>
      <c r="FM93" s="333"/>
      <c r="FN93" s="333"/>
      <c r="FO93" s="333"/>
      <c r="FP93" s="333"/>
      <c r="FQ93" s="333"/>
      <c r="FR93" s="333"/>
      <c r="FS93" s="333"/>
      <c r="FT93" s="333"/>
      <c r="FU93" s="333"/>
      <c r="FV93" s="333"/>
      <c r="FW93" s="333"/>
      <c r="FX93" s="333"/>
      <c r="FY93" s="333"/>
      <c r="FZ93" s="333"/>
      <c r="GA93" s="333"/>
      <c r="GB93" s="333"/>
      <c r="GC93" s="333"/>
      <c r="GD93" s="333"/>
      <c r="GE93" s="333"/>
      <c r="GF93" s="333"/>
      <c r="GG93" s="333"/>
      <c r="GH93" s="333"/>
      <c r="GI93" s="333"/>
      <c r="GJ93" s="333"/>
      <c r="GK93" s="333"/>
      <c r="GL93" s="333"/>
      <c r="GM93" s="333"/>
      <c r="GN93" s="333"/>
      <c r="GO93" s="333"/>
      <c r="GP93" s="333"/>
      <c r="GQ93" s="333"/>
      <c r="GR93" s="333"/>
      <c r="GS93" s="333"/>
      <c r="GT93" s="333"/>
      <c r="GU93" s="333"/>
      <c r="GV93" s="333"/>
      <c r="GW93" s="333"/>
      <c r="GX93" s="333"/>
      <c r="GY93" s="333"/>
      <c r="GZ93" s="312"/>
      <c r="HA93" s="312"/>
      <c r="HB93" s="312"/>
      <c r="HC93" s="312"/>
      <c r="HD93" s="312"/>
      <c r="HE93" s="312"/>
      <c r="HF93" s="312"/>
      <c r="HG93" s="312"/>
      <c r="HH93" s="312"/>
      <c r="HI93" s="312"/>
      <c r="HJ93" s="333"/>
      <c r="HK93" s="333"/>
      <c r="HL93" s="333"/>
      <c r="HM93" s="333"/>
      <c r="HN93" s="333"/>
      <c r="HO93" s="333"/>
      <c r="HP93" s="333"/>
      <c r="HQ93" s="333"/>
      <c r="HR93" s="333"/>
      <c r="HS93" s="333"/>
      <c r="HT93" s="333"/>
      <c r="HU93" s="333"/>
      <c r="HV93" s="333"/>
      <c r="HW93" s="333"/>
      <c r="HX93" s="333"/>
      <c r="HY93" s="333"/>
      <c r="HZ93" s="333"/>
      <c r="IA93" s="333"/>
      <c r="IB93" s="333"/>
      <c r="IC93" s="333"/>
      <c r="ID93" s="333"/>
      <c r="IE93" s="333"/>
      <c r="IF93" s="333"/>
      <c r="IG93" s="333"/>
      <c r="IH93" s="333"/>
      <c r="II93" s="333"/>
      <c r="IJ93" s="333"/>
      <c r="IK93" s="333"/>
      <c r="IL93" s="333"/>
      <c r="IM93" s="333"/>
      <c r="IN93" s="333"/>
      <c r="IO93" s="333"/>
      <c r="IP93" s="333"/>
      <c r="IQ93" s="333"/>
      <c r="IR93" s="333"/>
      <c r="IS93" s="333"/>
      <c r="IT93" s="333"/>
      <c r="IU93" s="333"/>
      <c r="IV93" s="333"/>
      <c r="IW93" s="333"/>
      <c r="IX93" s="333"/>
      <c r="IY93" s="333"/>
      <c r="IZ93" s="333"/>
      <c r="JA93" s="333"/>
      <c r="JB93" s="333"/>
      <c r="JC93" s="333"/>
      <c r="JD93" s="333"/>
      <c r="JE93" s="333"/>
      <c r="JF93" s="333"/>
      <c r="JG93" s="333"/>
      <c r="JH93" s="333"/>
      <c r="JI93" s="333"/>
    </row>
    <row r="94" spans="1:269" s="404" customFormat="1" ht="14.25" customHeight="1">
      <c r="A94" s="322" t="s">
        <v>247</v>
      </c>
      <c r="B94" s="311" t="s">
        <v>247</v>
      </c>
      <c r="C94" s="311" t="s">
        <v>460</v>
      </c>
      <c r="D94" s="311" t="s">
        <v>461</v>
      </c>
      <c r="E94" s="311" t="s">
        <v>456</v>
      </c>
      <c r="F94" s="311" t="s">
        <v>3055</v>
      </c>
      <c r="G94" s="250" t="s">
        <v>492</v>
      </c>
      <c r="H94" s="250" t="s">
        <v>9346</v>
      </c>
      <c r="I94" s="326" t="s">
        <v>1090</v>
      </c>
      <c r="J94" s="722"/>
      <c r="K94" s="246"/>
      <c r="L94" s="311"/>
      <c r="M94" s="720" t="s">
        <v>5158</v>
      </c>
      <c r="N94" s="720" t="s">
        <v>5158</v>
      </c>
      <c r="O94" s="726" t="s">
        <v>3481</v>
      </c>
      <c r="P94" s="790"/>
      <c r="Q94" s="720" t="s">
        <v>70</v>
      </c>
      <c r="R94" s="720" t="s">
        <v>10619</v>
      </c>
      <c r="S94" s="720">
        <v>2011</v>
      </c>
      <c r="T94" s="720" t="s">
        <v>12165</v>
      </c>
      <c r="U94" s="720" t="s">
        <v>10679</v>
      </c>
      <c r="V94" s="720"/>
      <c r="W94" s="952" t="str">
        <f t="shared" si="5"/>
        <v>ﾌﾞﾙﾄﾞｰｻﾞ_ﾘｯﾊﾟ装置付_2011_無</v>
      </c>
      <c r="X94" s="952" t="str">
        <f t="shared" si="3"/>
        <v>ﾌﾞﾙﾄﾞｰｻﾞ_ﾘｯﾊﾟ装置付_2011_無_32t級(38～42t)</v>
      </c>
      <c r="Y94" s="726" t="s">
        <v>488</v>
      </c>
      <c r="Z94" s="726" t="s">
        <v>10340</v>
      </c>
      <c r="AA94" s="726" t="s">
        <v>10310</v>
      </c>
      <c r="AB94" s="726" t="s">
        <v>5111</v>
      </c>
      <c r="AC94" s="790"/>
      <c r="AD94" s="755" t="s">
        <v>4947</v>
      </c>
      <c r="AE94" s="755" t="s">
        <v>3648</v>
      </c>
      <c r="AF94" s="756" t="s">
        <v>9101</v>
      </c>
      <c r="AG94" s="314" t="s">
        <v>3265</v>
      </c>
      <c r="AH94" s="314"/>
      <c r="AI94" s="311"/>
      <c r="AJ94" s="246"/>
      <c r="AK94" s="246"/>
      <c r="AL94" s="246"/>
      <c r="AM94" s="246"/>
      <c r="AN94" s="246"/>
      <c r="AO94" s="246"/>
      <c r="AP94" s="246"/>
      <c r="AQ94" s="246"/>
      <c r="AR94" s="311"/>
      <c r="AS94" s="707" t="s">
        <v>490</v>
      </c>
      <c r="AT94" s="707" t="s">
        <v>9038</v>
      </c>
      <c r="AU94" s="707" t="s">
        <v>325</v>
      </c>
      <c r="AV94" s="707" t="s">
        <v>4900</v>
      </c>
      <c r="AW94" s="708" t="str">
        <f t="shared" si="4"/>
        <v>ﾊﾞｯｸﾎｳ(ｸﾛｰﾗ型)_後方超小旋回型_IHI建機</v>
      </c>
      <c r="AX94" s="710" t="s">
        <v>8979</v>
      </c>
      <c r="AY94" s="311"/>
      <c r="AZ94" s="311"/>
      <c r="BA94" s="311"/>
      <c r="BB94" s="416">
        <v>33</v>
      </c>
      <c r="BC94" s="246"/>
      <c r="BD94" s="469"/>
      <c r="BE94" s="406" t="s">
        <v>362</v>
      </c>
      <c r="BF94" s="801"/>
      <c r="BG94" s="732"/>
      <c r="BH94" s="732"/>
      <c r="BI94" s="732"/>
      <c r="BJ94" s="732"/>
      <c r="BK94" s="732"/>
      <c r="BL94" s="732"/>
      <c r="BM94" s="732"/>
      <c r="BN94" s="732"/>
      <c r="BO94" s="732"/>
      <c r="BP94" s="732"/>
      <c r="BQ94" s="732" t="s">
        <v>5667</v>
      </c>
      <c r="BR94" s="732" t="s">
        <v>5713</v>
      </c>
      <c r="BS94" s="732" t="s">
        <v>5746</v>
      </c>
      <c r="BT94" s="732" t="s">
        <v>5782</v>
      </c>
      <c r="BU94" s="732" t="s">
        <v>5821</v>
      </c>
      <c r="BV94" s="732"/>
      <c r="BW94" s="732"/>
      <c r="BX94" s="732" t="s">
        <v>5871</v>
      </c>
      <c r="BY94" s="732"/>
      <c r="BZ94" s="732"/>
      <c r="CA94" s="732"/>
      <c r="CB94" s="732"/>
      <c r="CC94" s="732"/>
      <c r="CD94" s="732"/>
      <c r="CE94" s="732"/>
      <c r="CF94" s="732"/>
      <c r="CG94" s="732"/>
      <c r="CH94" s="732"/>
      <c r="CI94" s="732"/>
      <c r="CJ94" s="732"/>
      <c r="CK94" s="732"/>
      <c r="CL94" s="732"/>
      <c r="CM94" s="406"/>
      <c r="CN94" s="406"/>
      <c r="CO94" s="801"/>
      <c r="CP94" s="732" t="s">
        <v>6110</v>
      </c>
      <c r="CQ94" s="732"/>
      <c r="CR94" s="732" t="s">
        <v>6195</v>
      </c>
      <c r="CS94" s="923" t="s">
        <v>10141</v>
      </c>
      <c r="CT94" s="732" t="s">
        <v>6325</v>
      </c>
      <c r="CU94" s="732" t="s">
        <v>6367</v>
      </c>
      <c r="CV94" s="732" t="s">
        <v>6422</v>
      </c>
      <c r="CW94" s="732"/>
      <c r="CX94" s="732"/>
      <c r="CY94" s="732"/>
      <c r="CZ94" s="732"/>
      <c r="DA94" s="732"/>
      <c r="DB94" s="732"/>
      <c r="DC94" s="732"/>
      <c r="DD94" s="732"/>
      <c r="DE94" s="732"/>
      <c r="DF94" s="732"/>
      <c r="DG94" s="732"/>
      <c r="DH94" s="732"/>
      <c r="DI94" s="732"/>
      <c r="DJ94" s="732"/>
      <c r="DK94" s="732"/>
      <c r="DL94" s="732"/>
      <c r="DM94" s="732"/>
      <c r="DN94" s="732"/>
      <c r="DO94" s="732"/>
      <c r="DP94" s="732"/>
      <c r="DQ94" s="406"/>
      <c r="DR94" s="801"/>
      <c r="DS94" s="737"/>
      <c r="DT94" s="737"/>
      <c r="DU94" s="406"/>
      <c r="DV94" s="407"/>
      <c r="DW94" s="801"/>
      <c r="DX94" s="737"/>
      <c r="DY94" s="737"/>
      <c r="DZ94" s="737"/>
      <c r="EA94" s="737"/>
      <c r="EB94" s="407"/>
      <c r="EC94" s="406"/>
      <c r="ED94" s="801"/>
      <c r="EE94" s="732"/>
      <c r="EF94" s="732"/>
      <c r="EG94" s="732"/>
      <c r="EH94" s="732"/>
      <c r="EI94" s="732"/>
      <c r="EJ94" s="406"/>
      <c r="EK94" s="406"/>
      <c r="EL94" s="406"/>
      <c r="EM94" s="406"/>
      <c r="EN94" s="801"/>
      <c r="EO94" s="732"/>
      <c r="EP94" s="732"/>
      <c r="EQ94" s="732"/>
      <c r="ER94" s="732"/>
      <c r="ES94" s="406"/>
      <c r="ET94" s="406" t="s">
        <v>11723</v>
      </c>
      <c r="EU94" s="801"/>
      <c r="EV94" s="732" t="s">
        <v>6824</v>
      </c>
      <c r="EW94" s="732" t="s">
        <v>6912</v>
      </c>
      <c r="EX94" s="732" t="s">
        <v>6983</v>
      </c>
      <c r="EY94" s="732"/>
      <c r="EZ94" s="732"/>
      <c r="FA94" s="732" t="s">
        <v>7097</v>
      </c>
      <c r="FB94" s="732" t="s">
        <v>7148</v>
      </c>
      <c r="FC94" s="732"/>
      <c r="FD94" s="732"/>
      <c r="FE94" s="732" t="s">
        <v>7260</v>
      </c>
      <c r="FF94" s="407"/>
      <c r="FG94" s="407"/>
      <c r="FH94" s="333"/>
      <c r="FI94" s="333"/>
      <c r="FJ94" s="333"/>
      <c r="FK94" s="333"/>
      <c r="FL94" s="333"/>
      <c r="FM94" s="333"/>
      <c r="FN94" s="333"/>
      <c r="FO94" s="333"/>
      <c r="FP94" s="333"/>
      <c r="FQ94" s="333"/>
      <c r="FR94" s="333"/>
      <c r="FS94" s="333"/>
      <c r="FT94" s="333"/>
      <c r="FU94" s="333"/>
      <c r="FV94" s="333"/>
      <c r="FW94" s="333"/>
      <c r="FX94" s="333"/>
      <c r="FY94" s="333"/>
      <c r="FZ94" s="333"/>
      <c r="GA94" s="333"/>
      <c r="GB94" s="333"/>
      <c r="GC94" s="333"/>
      <c r="GD94" s="333"/>
      <c r="GE94" s="333"/>
      <c r="GF94" s="333"/>
      <c r="GG94" s="333"/>
      <c r="GH94" s="333"/>
      <c r="GI94" s="333"/>
      <c r="GJ94" s="333"/>
      <c r="GK94" s="333"/>
      <c r="GL94" s="333"/>
      <c r="GM94" s="333"/>
      <c r="GN94" s="333"/>
      <c r="GO94" s="333"/>
      <c r="GP94" s="333"/>
      <c r="GQ94" s="333"/>
      <c r="GR94" s="333"/>
      <c r="GS94" s="333"/>
      <c r="GT94" s="333"/>
      <c r="GU94" s="333"/>
      <c r="GV94" s="333"/>
      <c r="GW94" s="333"/>
      <c r="GX94" s="333"/>
      <c r="GY94" s="333"/>
      <c r="GZ94" s="312"/>
      <c r="HA94" s="312"/>
      <c r="HB94" s="312"/>
      <c r="HC94" s="312"/>
      <c r="HD94" s="312"/>
      <c r="HE94" s="312"/>
      <c r="HF94" s="312"/>
      <c r="HG94" s="312"/>
      <c r="HH94" s="312"/>
      <c r="HI94" s="312"/>
      <c r="HJ94" s="333"/>
      <c r="HK94" s="333"/>
      <c r="HL94" s="333"/>
      <c r="HM94" s="333"/>
      <c r="HN94" s="333"/>
      <c r="HO94" s="333"/>
      <c r="HP94" s="333"/>
      <c r="HQ94" s="333"/>
      <c r="HR94" s="333"/>
      <c r="HS94" s="333"/>
      <c r="HT94" s="333"/>
      <c r="HU94" s="333"/>
      <c r="HV94" s="333"/>
      <c r="HW94" s="333"/>
      <c r="HX94" s="333"/>
      <c r="HY94" s="333"/>
      <c r="HZ94" s="333"/>
      <c r="IA94" s="333"/>
      <c r="IB94" s="333"/>
      <c r="IC94" s="333"/>
      <c r="ID94" s="333"/>
      <c r="IE94" s="333"/>
      <c r="IF94" s="333"/>
      <c r="IG94" s="333"/>
      <c r="IH94" s="333"/>
      <c r="II94" s="333"/>
      <c r="IJ94" s="333"/>
      <c r="IK94" s="333"/>
      <c r="IL94" s="333"/>
      <c r="IM94" s="333"/>
      <c r="IN94" s="333"/>
      <c r="IO94" s="333"/>
      <c r="IP94" s="333"/>
      <c r="IQ94" s="333"/>
      <c r="IR94" s="333"/>
      <c r="IS94" s="333"/>
      <c r="IT94" s="333"/>
      <c r="IU94" s="333"/>
      <c r="IV94" s="333"/>
      <c r="IW94" s="333"/>
      <c r="IX94" s="333"/>
      <c r="IY94" s="333"/>
      <c r="IZ94" s="333"/>
      <c r="JA94" s="333"/>
      <c r="JB94" s="333"/>
      <c r="JC94" s="333"/>
      <c r="JD94" s="333"/>
      <c r="JE94" s="333"/>
      <c r="JF94" s="333"/>
      <c r="JG94" s="333"/>
      <c r="JH94" s="333"/>
      <c r="JI94" s="333"/>
    </row>
    <row r="95" spans="1:269" s="404" customFormat="1" ht="14.25" customHeight="1">
      <c r="A95" s="322" t="s">
        <v>72</v>
      </c>
      <c r="B95" s="311" t="s">
        <v>72</v>
      </c>
      <c r="C95" s="311" t="s">
        <v>2575</v>
      </c>
      <c r="D95" s="311" t="s">
        <v>2576</v>
      </c>
      <c r="E95" s="311" t="s">
        <v>456</v>
      </c>
      <c r="F95" s="311" t="s">
        <v>3080</v>
      </c>
      <c r="G95" s="250" t="s">
        <v>493</v>
      </c>
      <c r="H95" s="250" t="s">
        <v>16</v>
      </c>
      <c r="I95" s="326" t="s">
        <v>1093</v>
      </c>
      <c r="J95" s="722"/>
      <c r="K95" s="246"/>
      <c r="L95" s="311"/>
      <c r="M95" s="720" t="s">
        <v>1237</v>
      </c>
      <c r="N95" s="720" t="s">
        <v>5168</v>
      </c>
      <c r="O95" s="726" t="s">
        <v>3357</v>
      </c>
      <c r="P95" s="790"/>
      <c r="Q95" s="720" t="s">
        <v>70</v>
      </c>
      <c r="R95" s="720" t="s">
        <v>10619</v>
      </c>
      <c r="S95" s="720">
        <v>2014</v>
      </c>
      <c r="T95" s="720" t="s">
        <v>12165</v>
      </c>
      <c r="U95" s="720" t="s">
        <v>10678</v>
      </c>
      <c r="V95" s="720"/>
      <c r="W95" s="952" t="str">
        <f t="shared" si="5"/>
        <v>ﾌﾞﾙﾄﾞｰｻﾞ_ﾘｯﾊﾟ装置付_2014_無</v>
      </c>
      <c r="X95" s="952" t="str">
        <f t="shared" si="3"/>
        <v>ﾌﾞﾙﾄﾞｰｻﾞ_ﾘｯﾊﾟ装置付_2014_無_21t級(27～28t)</v>
      </c>
      <c r="Y95" s="726" t="s">
        <v>488</v>
      </c>
      <c r="Z95" s="726" t="s">
        <v>10341</v>
      </c>
      <c r="AA95" s="726" t="s">
        <v>10309</v>
      </c>
      <c r="AB95" s="726" t="s">
        <v>5111</v>
      </c>
      <c r="AC95" s="790"/>
      <c r="AD95" s="420"/>
      <c r="AE95" s="420" t="s">
        <v>1853</v>
      </c>
      <c r="AF95" s="753"/>
      <c r="AG95" s="421"/>
      <c r="AH95" s="421"/>
      <c r="AI95" s="311"/>
      <c r="AJ95" s="246"/>
      <c r="AK95" s="246"/>
      <c r="AL95" s="246"/>
      <c r="AM95" s="246"/>
      <c r="AN95" s="246"/>
      <c r="AO95" s="246"/>
      <c r="AP95" s="246"/>
      <c r="AQ95" s="246"/>
      <c r="AR95" s="311"/>
      <c r="AS95" s="707" t="s">
        <v>490</v>
      </c>
      <c r="AT95" s="707" t="s">
        <v>9038</v>
      </c>
      <c r="AU95" s="707" t="s">
        <v>325</v>
      </c>
      <c r="AV95" s="707" t="s">
        <v>4897</v>
      </c>
      <c r="AW95" s="708" t="str">
        <f t="shared" si="4"/>
        <v>ﾊﾞｯｸﾎｳ(ｸﾛｰﾗ型)_後方超小旋回型_ｺﾍﾞﾙｺ建機</v>
      </c>
      <c r="AX95" s="710" t="s">
        <v>8980</v>
      </c>
      <c r="AY95" s="311"/>
      <c r="AZ95" s="311"/>
      <c r="BA95" s="311"/>
      <c r="BB95" s="416">
        <v>34</v>
      </c>
      <c r="BC95" s="246"/>
      <c r="BD95" s="469"/>
      <c r="BE95" s="406" t="s">
        <v>11683</v>
      </c>
      <c r="BF95" s="801"/>
      <c r="BG95" s="732"/>
      <c r="BH95" s="732"/>
      <c r="BI95" s="732"/>
      <c r="BJ95" s="732"/>
      <c r="BK95" s="732"/>
      <c r="BL95" s="732"/>
      <c r="BM95" s="732"/>
      <c r="BN95" s="732"/>
      <c r="BO95" s="732"/>
      <c r="BP95" s="732"/>
      <c r="BQ95" s="732" t="s">
        <v>5668</v>
      </c>
      <c r="BR95" s="732" t="s">
        <v>5714</v>
      </c>
      <c r="BS95" s="732" t="s">
        <v>5747</v>
      </c>
      <c r="BT95" s="732" t="s">
        <v>5783</v>
      </c>
      <c r="BU95" s="732" t="s">
        <v>5822</v>
      </c>
      <c r="BV95" s="732"/>
      <c r="BW95" s="732"/>
      <c r="BX95" s="732" t="s">
        <v>5872</v>
      </c>
      <c r="BY95" s="732"/>
      <c r="BZ95" s="732"/>
      <c r="CA95" s="732"/>
      <c r="CB95" s="732"/>
      <c r="CC95" s="732"/>
      <c r="CD95" s="732"/>
      <c r="CE95" s="732"/>
      <c r="CF95" s="732"/>
      <c r="CG95" s="732"/>
      <c r="CH95" s="732"/>
      <c r="CI95" s="732"/>
      <c r="CJ95" s="732"/>
      <c r="CK95" s="732"/>
      <c r="CL95" s="732"/>
      <c r="CM95" s="406"/>
      <c r="CN95" s="406"/>
      <c r="CO95" s="801"/>
      <c r="CP95" s="732" t="s">
        <v>6111</v>
      </c>
      <c r="CQ95" s="732"/>
      <c r="CR95" s="732" t="s">
        <v>6196</v>
      </c>
      <c r="CS95" s="732" t="s">
        <v>6243</v>
      </c>
      <c r="CT95" s="732" t="s">
        <v>6326</v>
      </c>
      <c r="CU95" s="732" t="s">
        <v>6368</v>
      </c>
      <c r="CV95" s="732" t="s">
        <v>6423</v>
      </c>
      <c r="CW95" s="732"/>
      <c r="CX95" s="732"/>
      <c r="CY95" s="732"/>
      <c r="CZ95" s="732"/>
      <c r="DA95" s="732"/>
      <c r="DB95" s="732"/>
      <c r="DC95" s="732"/>
      <c r="DD95" s="732"/>
      <c r="DE95" s="732"/>
      <c r="DF95" s="732"/>
      <c r="DG95" s="732"/>
      <c r="DH95" s="732"/>
      <c r="DI95" s="732"/>
      <c r="DJ95" s="732"/>
      <c r="DK95" s="732"/>
      <c r="DL95" s="732"/>
      <c r="DM95" s="732"/>
      <c r="DN95" s="732"/>
      <c r="DO95" s="732"/>
      <c r="DP95" s="732"/>
      <c r="DQ95" s="406"/>
      <c r="DR95" s="801"/>
      <c r="DS95" s="737"/>
      <c r="DT95" s="737"/>
      <c r="DU95" s="406"/>
      <c r="DV95" s="407"/>
      <c r="DW95" s="801"/>
      <c r="DX95" s="737"/>
      <c r="DY95" s="737"/>
      <c r="DZ95" s="737"/>
      <c r="EA95" s="737"/>
      <c r="EB95" s="407"/>
      <c r="EC95" s="406"/>
      <c r="ED95" s="801"/>
      <c r="EE95" s="732"/>
      <c r="EF95" s="732"/>
      <c r="EG95" s="732"/>
      <c r="EH95" s="732"/>
      <c r="EI95" s="732"/>
      <c r="EJ95" s="406"/>
      <c r="EK95" s="406"/>
      <c r="EL95" s="406"/>
      <c r="EM95" s="406"/>
      <c r="EN95" s="801"/>
      <c r="EO95" s="732"/>
      <c r="EP95" s="732"/>
      <c r="EQ95" s="732"/>
      <c r="ER95" s="732"/>
      <c r="ES95" s="406"/>
      <c r="ET95" s="406" t="s">
        <v>11698</v>
      </c>
      <c r="EU95" s="801"/>
      <c r="EV95" s="732" t="s">
        <v>6825</v>
      </c>
      <c r="EW95" s="732" t="s">
        <v>6913</v>
      </c>
      <c r="EX95" s="732" t="s">
        <v>6984</v>
      </c>
      <c r="EY95" s="732"/>
      <c r="EZ95" s="732"/>
      <c r="FA95" s="923" t="s">
        <v>10191</v>
      </c>
      <c r="FB95" s="732" t="s">
        <v>7149</v>
      </c>
      <c r="FC95" s="732"/>
      <c r="FD95" s="732"/>
      <c r="FE95" s="732" t="s">
        <v>7261</v>
      </c>
      <c r="FF95" s="407"/>
      <c r="FG95" s="407"/>
      <c r="FH95" s="333"/>
      <c r="FI95" s="333"/>
      <c r="FJ95" s="333"/>
      <c r="FK95" s="333"/>
      <c r="FL95" s="333"/>
      <c r="FM95" s="333"/>
      <c r="FN95" s="333"/>
      <c r="FO95" s="333"/>
      <c r="FP95" s="333"/>
      <c r="FQ95" s="333"/>
      <c r="FR95" s="333"/>
      <c r="FS95" s="333"/>
      <c r="FT95" s="333"/>
      <c r="FU95" s="333"/>
      <c r="FV95" s="333"/>
      <c r="FW95" s="333"/>
      <c r="FX95" s="333"/>
      <c r="FY95" s="333"/>
      <c r="FZ95" s="333"/>
      <c r="GA95" s="333"/>
      <c r="GB95" s="333"/>
      <c r="GC95" s="333"/>
      <c r="GD95" s="333"/>
      <c r="GE95" s="333"/>
      <c r="GF95" s="333"/>
      <c r="GG95" s="333"/>
      <c r="GH95" s="333"/>
      <c r="GI95" s="333"/>
      <c r="GJ95" s="333"/>
      <c r="GK95" s="333"/>
      <c r="GL95" s="333"/>
      <c r="GM95" s="333"/>
      <c r="GN95" s="333"/>
      <c r="GO95" s="333"/>
      <c r="GP95" s="333"/>
      <c r="GQ95" s="333"/>
      <c r="GR95" s="333"/>
      <c r="GS95" s="333"/>
      <c r="GT95" s="333"/>
      <c r="GU95" s="333"/>
      <c r="GV95" s="333"/>
      <c r="GW95" s="333"/>
      <c r="GX95" s="333"/>
      <c r="GY95" s="333"/>
      <c r="GZ95" s="312"/>
      <c r="HA95" s="312"/>
      <c r="HB95" s="312"/>
      <c r="HC95" s="312"/>
      <c r="HD95" s="312"/>
      <c r="HE95" s="312"/>
      <c r="HF95" s="312"/>
      <c r="HG95" s="312"/>
      <c r="HH95" s="312"/>
      <c r="HI95" s="312"/>
      <c r="HJ95" s="333"/>
      <c r="HK95" s="333"/>
      <c r="HL95" s="333"/>
      <c r="HM95" s="333"/>
      <c r="HN95" s="333"/>
      <c r="HO95" s="333"/>
      <c r="HP95" s="333"/>
      <c r="HQ95" s="333"/>
      <c r="HR95" s="333"/>
      <c r="HS95" s="333"/>
      <c r="HT95" s="333"/>
      <c r="HU95" s="333"/>
      <c r="HV95" s="333"/>
      <c r="HW95" s="333"/>
      <c r="HX95" s="333"/>
      <c r="HY95" s="333"/>
      <c r="HZ95" s="333"/>
      <c r="IA95" s="333"/>
      <c r="IB95" s="333"/>
      <c r="IC95" s="333"/>
      <c r="ID95" s="333"/>
      <c r="IE95" s="333"/>
      <c r="IF95" s="333"/>
      <c r="IG95" s="333"/>
      <c r="IH95" s="333"/>
      <c r="II95" s="333"/>
      <c r="IJ95" s="333"/>
      <c r="IK95" s="333"/>
      <c r="IL95" s="333"/>
      <c r="IM95" s="333"/>
      <c r="IN95" s="333"/>
      <c r="IO95" s="333"/>
      <c r="IP95" s="333"/>
      <c r="IQ95" s="333"/>
      <c r="IR95" s="333"/>
      <c r="IS95" s="333"/>
      <c r="IT95" s="333"/>
      <c r="IU95" s="333"/>
      <c r="IV95" s="333"/>
      <c r="IW95" s="333"/>
      <c r="IX95" s="333"/>
      <c r="IY95" s="333"/>
      <c r="IZ95" s="333"/>
      <c r="JA95" s="333"/>
      <c r="JB95" s="333"/>
      <c r="JC95" s="333"/>
      <c r="JD95" s="333"/>
      <c r="JE95" s="333"/>
      <c r="JF95" s="333"/>
      <c r="JG95" s="333"/>
      <c r="JH95" s="333"/>
      <c r="JI95" s="333"/>
    </row>
    <row r="96" spans="1:269" s="404" customFormat="1" ht="14.25" customHeight="1">
      <c r="A96" s="322" t="s">
        <v>9322</v>
      </c>
      <c r="B96" s="311" t="s">
        <v>9321</v>
      </c>
      <c r="C96" s="311" t="s">
        <v>2580</v>
      </c>
      <c r="D96" s="311" t="s">
        <v>2581</v>
      </c>
      <c r="E96" s="311" t="s">
        <v>456</v>
      </c>
      <c r="F96" s="311" t="s">
        <v>3081</v>
      </c>
      <c r="G96" s="250" t="s">
        <v>491</v>
      </c>
      <c r="H96" s="250" t="s">
        <v>9320</v>
      </c>
      <c r="I96" s="326" t="s">
        <v>1092</v>
      </c>
      <c r="J96" s="722"/>
      <c r="K96" s="246"/>
      <c r="L96" s="311"/>
      <c r="M96" s="720" t="s">
        <v>2817</v>
      </c>
      <c r="N96" s="720" t="s">
        <v>2817</v>
      </c>
      <c r="O96" s="726" t="s">
        <v>3482</v>
      </c>
      <c r="P96" s="790"/>
      <c r="Q96" s="720" t="s">
        <v>70</v>
      </c>
      <c r="R96" s="720" t="s">
        <v>10619</v>
      </c>
      <c r="S96" s="720">
        <v>2014</v>
      </c>
      <c r="T96" s="720" t="s">
        <v>12165</v>
      </c>
      <c r="U96" s="720" t="s">
        <v>10679</v>
      </c>
      <c r="V96" s="720"/>
      <c r="W96" s="952" t="str">
        <f t="shared" si="5"/>
        <v>ﾌﾞﾙﾄﾞｰｻﾞ_ﾘｯﾊﾟ装置付_2014_無</v>
      </c>
      <c r="X96" s="952" t="str">
        <f t="shared" si="3"/>
        <v>ﾌﾞﾙﾄﾞｰｻﾞ_ﾘｯﾊﾟ装置付_2014_無_32t級(38～42t)</v>
      </c>
      <c r="Y96" s="726" t="s">
        <v>488</v>
      </c>
      <c r="Z96" s="726" t="s">
        <v>10341</v>
      </c>
      <c r="AA96" s="726" t="s">
        <v>10310</v>
      </c>
      <c r="AB96" s="726" t="s">
        <v>5111</v>
      </c>
      <c r="AC96" s="790"/>
      <c r="AD96" s="418"/>
      <c r="AE96" s="418" t="s">
        <v>3225</v>
      </c>
      <c r="AF96" s="752"/>
      <c r="AG96" s="419"/>
      <c r="AH96" s="419"/>
      <c r="AI96" s="311"/>
      <c r="AJ96" s="246"/>
      <c r="AK96" s="246"/>
      <c r="AL96" s="246"/>
      <c r="AM96" s="246"/>
      <c r="AN96" s="246"/>
      <c r="AO96" s="246"/>
      <c r="AP96" s="246"/>
      <c r="AQ96" s="246"/>
      <c r="AR96" s="311"/>
      <c r="AS96" s="707" t="s">
        <v>490</v>
      </c>
      <c r="AT96" s="707" t="s">
        <v>9038</v>
      </c>
      <c r="AU96" s="707" t="s">
        <v>325</v>
      </c>
      <c r="AV96" s="707" t="s">
        <v>17</v>
      </c>
      <c r="AW96" s="708" t="str">
        <f t="shared" si="4"/>
        <v>ﾊﾞｯｸﾎｳ(ｸﾛｰﾗ型)_後方超小旋回型_ｺﾏﾂ（小松製作所）</v>
      </c>
      <c r="AX96" s="710" t="s">
        <v>8981</v>
      </c>
      <c r="AY96" s="311"/>
      <c r="AZ96" s="311"/>
      <c r="BA96" s="311"/>
      <c r="BB96" s="416">
        <v>35</v>
      </c>
      <c r="BC96" s="246"/>
      <c r="BD96" s="469"/>
      <c r="BE96" s="406" t="s">
        <v>292</v>
      </c>
      <c r="BF96" s="801"/>
      <c r="BG96" s="732"/>
      <c r="BH96" s="732"/>
      <c r="BI96" s="732"/>
      <c r="BJ96" s="732"/>
      <c r="BK96" s="732"/>
      <c r="BL96" s="732"/>
      <c r="BM96" s="732"/>
      <c r="BN96" s="732"/>
      <c r="BO96" s="732"/>
      <c r="BP96" s="732"/>
      <c r="BQ96" s="732" t="s">
        <v>5669</v>
      </c>
      <c r="BR96" s="732" t="s">
        <v>5715</v>
      </c>
      <c r="BS96" s="732" t="s">
        <v>5748</v>
      </c>
      <c r="BT96" s="732" t="s">
        <v>5784</v>
      </c>
      <c r="BU96" s="732" t="s">
        <v>5823</v>
      </c>
      <c r="BV96" s="732"/>
      <c r="BW96" s="732"/>
      <c r="BX96" s="732" t="s">
        <v>5873</v>
      </c>
      <c r="BY96" s="732"/>
      <c r="BZ96" s="732"/>
      <c r="CA96" s="732"/>
      <c r="CB96" s="732"/>
      <c r="CC96" s="732"/>
      <c r="CD96" s="732"/>
      <c r="CE96" s="732"/>
      <c r="CF96" s="732"/>
      <c r="CG96" s="732"/>
      <c r="CH96" s="732"/>
      <c r="CI96" s="732"/>
      <c r="CJ96" s="732"/>
      <c r="CK96" s="732"/>
      <c r="CL96" s="732"/>
      <c r="CM96" s="406"/>
      <c r="CN96" s="406"/>
      <c r="CO96" s="801"/>
      <c r="CP96" s="732" t="s">
        <v>6112</v>
      </c>
      <c r="CQ96" s="732"/>
      <c r="CR96" s="732" t="s">
        <v>6197</v>
      </c>
      <c r="CS96" s="732" t="s">
        <v>6244</v>
      </c>
      <c r="CT96" s="732" t="s">
        <v>6327</v>
      </c>
      <c r="CU96" s="732" t="s">
        <v>6369</v>
      </c>
      <c r="CV96" s="732" t="s">
        <v>6424</v>
      </c>
      <c r="CW96" s="732"/>
      <c r="CX96" s="732"/>
      <c r="CY96" s="732"/>
      <c r="CZ96" s="732"/>
      <c r="DA96" s="732"/>
      <c r="DB96" s="732"/>
      <c r="DC96" s="732"/>
      <c r="DD96" s="732"/>
      <c r="DE96" s="732"/>
      <c r="DF96" s="732"/>
      <c r="DG96" s="732"/>
      <c r="DH96" s="732"/>
      <c r="DI96" s="732"/>
      <c r="DJ96" s="732"/>
      <c r="DK96" s="732"/>
      <c r="DL96" s="732"/>
      <c r="DM96" s="732"/>
      <c r="DN96" s="732"/>
      <c r="DO96" s="732"/>
      <c r="DP96" s="732"/>
      <c r="DQ96" s="406"/>
      <c r="DR96" s="801"/>
      <c r="DS96" s="737"/>
      <c r="DT96" s="737"/>
      <c r="DU96" s="406"/>
      <c r="DV96" s="407"/>
      <c r="DW96" s="801"/>
      <c r="DX96" s="737"/>
      <c r="DY96" s="737"/>
      <c r="DZ96" s="737"/>
      <c r="EA96" s="737"/>
      <c r="EB96" s="407"/>
      <c r="EC96" s="406"/>
      <c r="ED96" s="801"/>
      <c r="EE96" s="732"/>
      <c r="EF96" s="732"/>
      <c r="EG96" s="732"/>
      <c r="EH96" s="732"/>
      <c r="EI96" s="732"/>
      <c r="EJ96" s="406"/>
      <c r="EK96" s="406"/>
      <c r="EL96" s="406"/>
      <c r="EM96" s="406"/>
      <c r="EN96" s="801"/>
      <c r="EO96" s="732"/>
      <c r="EP96" s="732"/>
      <c r="EQ96" s="732"/>
      <c r="ER96" s="732"/>
      <c r="ES96" s="406"/>
      <c r="ET96" s="406" t="s">
        <v>292</v>
      </c>
      <c r="EU96" s="801"/>
      <c r="EV96" s="732" t="s">
        <v>6826</v>
      </c>
      <c r="EW96" s="732" t="s">
        <v>6914</v>
      </c>
      <c r="EX96" s="732" t="s">
        <v>6985</v>
      </c>
      <c r="EY96" s="732"/>
      <c r="EZ96" s="732"/>
      <c r="FA96" s="732" t="s">
        <v>7098</v>
      </c>
      <c r="FB96" s="923" t="s">
        <v>10194</v>
      </c>
      <c r="FC96" s="732"/>
      <c r="FD96" s="732"/>
      <c r="FE96" s="732" t="s">
        <v>7262</v>
      </c>
      <c r="FF96" s="407"/>
      <c r="FG96" s="407"/>
      <c r="FH96" s="333"/>
      <c r="FI96" s="333"/>
      <c r="FJ96" s="333"/>
      <c r="FK96" s="333"/>
      <c r="FL96" s="333"/>
      <c r="FM96" s="333"/>
      <c r="FN96" s="333"/>
      <c r="FO96" s="333"/>
      <c r="FP96" s="333"/>
      <c r="FQ96" s="333"/>
      <c r="FR96" s="333"/>
      <c r="FS96" s="333"/>
      <c r="FT96" s="333"/>
      <c r="FU96" s="333"/>
      <c r="FV96" s="333"/>
      <c r="FW96" s="333"/>
      <c r="FX96" s="333"/>
      <c r="FY96" s="333"/>
      <c r="FZ96" s="333"/>
      <c r="GA96" s="333"/>
      <c r="GB96" s="333"/>
      <c r="GC96" s="333"/>
      <c r="GD96" s="333"/>
      <c r="GE96" s="333"/>
      <c r="GF96" s="333"/>
      <c r="GG96" s="333"/>
      <c r="GH96" s="333"/>
      <c r="GI96" s="333"/>
      <c r="GJ96" s="333"/>
      <c r="GK96" s="333"/>
      <c r="GL96" s="333"/>
      <c r="GM96" s="333"/>
      <c r="GN96" s="333"/>
      <c r="GO96" s="333"/>
      <c r="GP96" s="333"/>
      <c r="GQ96" s="333"/>
      <c r="GR96" s="333"/>
      <c r="GS96" s="333"/>
      <c r="GT96" s="333"/>
      <c r="GU96" s="333"/>
      <c r="GV96" s="333"/>
      <c r="GW96" s="333"/>
      <c r="GX96" s="333"/>
      <c r="GY96" s="333"/>
      <c r="GZ96" s="312"/>
      <c r="HA96" s="312"/>
      <c r="HB96" s="312"/>
      <c r="HC96" s="312"/>
      <c r="HD96" s="312"/>
      <c r="HE96" s="312"/>
      <c r="HF96" s="312"/>
      <c r="HG96" s="312"/>
      <c r="HH96" s="312"/>
      <c r="HI96" s="312"/>
      <c r="HJ96" s="333"/>
      <c r="HK96" s="333"/>
      <c r="HL96" s="333"/>
      <c r="HM96" s="333"/>
      <c r="HN96" s="333"/>
      <c r="HO96" s="333"/>
      <c r="HP96" s="333"/>
      <c r="HQ96" s="333"/>
      <c r="HR96" s="333"/>
      <c r="HS96" s="333"/>
      <c r="HT96" s="333"/>
      <c r="HU96" s="333"/>
      <c r="HV96" s="333"/>
      <c r="HW96" s="333"/>
      <c r="HX96" s="333"/>
      <c r="HY96" s="333"/>
      <c r="HZ96" s="333"/>
      <c r="IA96" s="333"/>
      <c r="IB96" s="333"/>
      <c r="IC96" s="333"/>
      <c r="ID96" s="333"/>
      <c r="IE96" s="333"/>
      <c r="IF96" s="333"/>
      <c r="IG96" s="333"/>
      <c r="IH96" s="333"/>
      <c r="II96" s="333"/>
      <c r="IJ96" s="333"/>
      <c r="IK96" s="333"/>
      <c r="IL96" s="333"/>
      <c r="IM96" s="333"/>
      <c r="IN96" s="333"/>
      <c r="IO96" s="333"/>
      <c r="IP96" s="333"/>
      <c r="IQ96" s="333"/>
      <c r="IR96" s="333"/>
      <c r="IS96" s="333"/>
      <c r="IT96" s="333"/>
      <c r="IU96" s="333"/>
      <c r="IV96" s="333"/>
      <c r="IW96" s="333"/>
      <c r="IX96" s="333"/>
      <c r="IY96" s="333"/>
      <c r="IZ96" s="333"/>
      <c r="JA96" s="333"/>
      <c r="JB96" s="333"/>
      <c r="JC96" s="333"/>
      <c r="JD96" s="333"/>
      <c r="JE96" s="333"/>
      <c r="JF96" s="333"/>
      <c r="JG96" s="333"/>
      <c r="JH96" s="333"/>
      <c r="JI96" s="333"/>
    </row>
    <row r="97" spans="1:269" s="404" customFormat="1" ht="14.25" customHeight="1">
      <c r="A97" s="322" t="s">
        <v>79</v>
      </c>
      <c r="B97" s="311" t="s">
        <v>79</v>
      </c>
      <c r="C97" s="311" t="s">
        <v>480</v>
      </c>
      <c r="D97" s="311" t="s">
        <v>481</v>
      </c>
      <c r="E97" s="311" t="s">
        <v>456</v>
      </c>
      <c r="F97" s="311" t="s">
        <v>3057</v>
      </c>
      <c r="G97" s="250" t="s">
        <v>495</v>
      </c>
      <c r="H97" s="250" t="s">
        <v>9404</v>
      </c>
      <c r="I97" s="326" t="s">
        <v>1094</v>
      </c>
      <c r="J97" s="722"/>
      <c r="K97" s="246"/>
      <c r="L97" s="311"/>
      <c r="M97" s="720" t="s">
        <v>2832</v>
      </c>
      <c r="N97" s="720" t="s">
        <v>2832</v>
      </c>
      <c r="O97" s="726" t="s">
        <v>3483</v>
      </c>
      <c r="P97" s="790"/>
      <c r="Q97" s="720" t="s">
        <v>70</v>
      </c>
      <c r="R97" s="720" t="s">
        <v>10619</v>
      </c>
      <c r="S97" s="720">
        <v>2014</v>
      </c>
      <c r="T97" s="720" t="s">
        <v>12165</v>
      </c>
      <c r="U97" s="720" t="s">
        <v>10675</v>
      </c>
      <c r="V97" s="720"/>
      <c r="W97" s="952" t="str">
        <f t="shared" si="5"/>
        <v>ﾌﾞﾙﾄﾞｰｻﾞ_ﾘｯﾊﾟ装置付_2014_無</v>
      </c>
      <c r="X97" s="952" t="str">
        <f t="shared" si="3"/>
        <v>ﾌﾞﾙﾄﾞｰｻﾞ_ﾘｯﾊﾟ装置付_2014_無_44t級(46～51t)</v>
      </c>
      <c r="Y97" s="726" t="s">
        <v>488</v>
      </c>
      <c r="Z97" s="726" t="s">
        <v>10341</v>
      </c>
      <c r="AA97" s="726" t="s">
        <v>10334</v>
      </c>
      <c r="AB97" s="726" t="s">
        <v>5111</v>
      </c>
      <c r="AC97" s="790"/>
      <c r="AD97" s="755" t="s">
        <v>9110</v>
      </c>
      <c r="AE97" s="755" t="s">
        <v>9109</v>
      </c>
      <c r="AF97" s="756" t="s">
        <v>9111</v>
      </c>
      <c r="AG97" s="314" t="s">
        <v>9109</v>
      </c>
      <c r="AH97" s="314"/>
      <c r="AI97" s="311"/>
      <c r="AJ97" s="246"/>
      <c r="AK97" s="246"/>
      <c r="AL97" s="246"/>
      <c r="AM97" s="246"/>
      <c r="AN97" s="246"/>
      <c r="AO97" s="246"/>
      <c r="AP97" s="246"/>
      <c r="AQ97" s="246"/>
      <c r="AR97" s="311"/>
      <c r="AS97" s="707" t="s">
        <v>490</v>
      </c>
      <c r="AT97" s="707" t="s">
        <v>9038</v>
      </c>
      <c r="AU97" s="707" t="s">
        <v>325</v>
      </c>
      <c r="AV97" s="707" t="s">
        <v>9002</v>
      </c>
      <c r="AW97" s="708" t="str">
        <f t="shared" si="4"/>
        <v>ﾊﾞｯｸﾎｳ(ｸﾛｰﾗ型)_後方超小旋回型_ﾔﾝﾏｰ建機</v>
      </c>
      <c r="AX97" s="710" t="s">
        <v>8982</v>
      </c>
      <c r="AY97" s="311"/>
      <c r="AZ97" s="311"/>
      <c r="BA97" s="311"/>
      <c r="BB97" s="416">
        <v>36</v>
      </c>
      <c r="BC97" s="246"/>
      <c r="BD97" s="469"/>
      <c r="BE97" s="406"/>
      <c r="BF97" s="801"/>
      <c r="BG97" s="732"/>
      <c r="BH97" s="732"/>
      <c r="BI97" s="732"/>
      <c r="BJ97" s="732"/>
      <c r="BK97" s="732"/>
      <c r="BL97" s="732"/>
      <c r="BM97" s="732"/>
      <c r="BN97" s="732"/>
      <c r="BO97" s="732"/>
      <c r="BP97" s="732"/>
      <c r="BQ97" s="732" t="s">
        <v>5670</v>
      </c>
      <c r="BR97" s="732" t="s">
        <v>5716</v>
      </c>
      <c r="BS97" s="732" t="s">
        <v>5749</v>
      </c>
      <c r="BT97" s="732" t="s">
        <v>5785</v>
      </c>
      <c r="BU97" s="732" t="s">
        <v>5824</v>
      </c>
      <c r="BV97" s="732"/>
      <c r="BW97" s="732"/>
      <c r="BX97" s="732" t="s">
        <v>5874</v>
      </c>
      <c r="BY97" s="732"/>
      <c r="BZ97" s="732"/>
      <c r="CA97" s="732"/>
      <c r="CB97" s="732"/>
      <c r="CC97" s="732"/>
      <c r="CD97" s="732"/>
      <c r="CE97" s="732"/>
      <c r="CF97" s="732"/>
      <c r="CG97" s="732"/>
      <c r="CH97" s="732"/>
      <c r="CI97" s="732"/>
      <c r="CJ97" s="732"/>
      <c r="CK97" s="732"/>
      <c r="CL97" s="732"/>
      <c r="CM97" s="406"/>
      <c r="CN97" s="406"/>
      <c r="CO97" s="801"/>
      <c r="CP97" s="732" t="s">
        <v>6113</v>
      </c>
      <c r="CQ97" s="732"/>
      <c r="CR97" s="732" t="s">
        <v>6198</v>
      </c>
      <c r="CS97" s="732" t="s">
        <v>6239</v>
      </c>
      <c r="CT97" s="732" t="s">
        <v>6328</v>
      </c>
      <c r="CU97" s="732" t="s">
        <v>6370</v>
      </c>
      <c r="CV97" s="732" t="s">
        <v>6425</v>
      </c>
      <c r="CW97" s="732"/>
      <c r="CX97" s="732"/>
      <c r="CY97" s="732"/>
      <c r="CZ97" s="732"/>
      <c r="DA97" s="732"/>
      <c r="DB97" s="732"/>
      <c r="DC97" s="732"/>
      <c r="DD97" s="732"/>
      <c r="DE97" s="732"/>
      <c r="DF97" s="732"/>
      <c r="DG97" s="732"/>
      <c r="DH97" s="732"/>
      <c r="DI97" s="732"/>
      <c r="DJ97" s="732"/>
      <c r="DK97" s="732"/>
      <c r="DL97" s="732"/>
      <c r="DM97" s="732"/>
      <c r="DN97" s="732"/>
      <c r="DO97" s="732"/>
      <c r="DP97" s="732"/>
      <c r="DQ97" s="406"/>
      <c r="DR97" s="801"/>
      <c r="DS97" s="737"/>
      <c r="DT97" s="737"/>
      <c r="DU97" s="406"/>
      <c r="DV97" s="407"/>
      <c r="DW97" s="801"/>
      <c r="DX97" s="737"/>
      <c r="DY97" s="737"/>
      <c r="DZ97" s="737"/>
      <c r="EA97" s="737"/>
      <c r="EB97" s="407"/>
      <c r="EC97" s="406"/>
      <c r="ED97" s="801"/>
      <c r="EE97" s="732"/>
      <c r="EF97" s="732"/>
      <c r="EG97" s="732"/>
      <c r="EH97" s="732"/>
      <c r="EI97" s="732"/>
      <c r="EJ97" s="406"/>
      <c r="EK97" s="406"/>
      <c r="EL97" s="406"/>
      <c r="EM97" s="406"/>
      <c r="EN97" s="801"/>
      <c r="EO97" s="732"/>
      <c r="EP97" s="732"/>
      <c r="EQ97" s="732"/>
      <c r="ER97" s="732"/>
      <c r="ES97" s="406"/>
      <c r="ET97" s="406"/>
      <c r="EU97" s="801"/>
      <c r="EV97" s="732" t="s">
        <v>6827</v>
      </c>
      <c r="EW97" s="732" t="s">
        <v>6915</v>
      </c>
      <c r="EX97" s="732" t="s">
        <v>6986</v>
      </c>
      <c r="EY97" s="732"/>
      <c r="EZ97" s="732"/>
      <c r="FA97" s="732" t="s">
        <v>7099</v>
      </c>
      <c r="FB97" s="732" t="s">
        <v>7150</v>
      </c>
      <c r="FC97" s="732"/>
      <c r="FD97" s="732"/>
      <c r="FE97" s="732" t="s">
        <v>7263</v>
      </c>
      <c r="FF97" s="407"/>
      <c r="FG97" s="407"/>
      <c r="FH97" s="333"/>
      <c r="FI97" s="333"/>
      <c r="FJ97" s="333"/>
      <c r="FK97" s="333"/>
      <c r="FL97" s="333"/>
      <c r="FM97" s="333"/>
      <c r="FN97" s="333"/>
      <c r="FO97" s="333"/>
      <c r="FP97" s="333"/>
      <c r="FQ97" s="333"/>
      <c r="FR97" s="333"/>
      <c r="FS97" s="333"/>
      <c r="FT97" s="333"/>
      <c r="FU97" s="333"/>
      <c r="FV97" s="333"/>
      <c r="FW97" s="333"/>
      <c r="FX97" s="333"/>
      <c r="FY97" s="333"/>
      <c r="FZ97" s="333"/>
      <c r="GA97" s="333"/>
      <c r="GB97" s="333"/>
      <c r="GC97" s="333"/>
      <c r="GD97" s="333"/>
      <c r="GE97" s="333"/>
      <c r="GF97" s="333"/>
      <c r="GG97" s="333"/>
      <c r="GH97" s="333"/>
      <c r="GI97" s="333"/>
      <c r="GJ97" s="333"/>
      <c r="GK97" s="333"/>
      <c r="GL97" s="333"/>
      <c r="GM97" s="333"/>
      <c r="GN97" s="333"/>
      <c r="GO97" s="333"/>
      <c r="GP97" s="333"/>
      <c r="GQ97" s="333"/>
      <c r="GR97" s="333"/>
      <c r="GS97" s="333"/>
      <c r="GT97" s="333"/>
      <c r="GU97" s="333"/>
      <c r="GV97" s="333"/>
      <c r="GW97" s="333"/>
      <c r="GX97" s="333"/>
      <c r="GY97" s="333"/>
      <c r="GZ97" s="312"/>
      <c r="HA97" s="312"/>
      <c r="HB97" s="312"/>
      <c r="HC97" s="312"/>
      <c r="HD97" s="312"/>
      <c r="HE97" s="312"/>
      <c r="HF97" s="312"/>
      <c r="HG97" s="312"/>
      <c r="HH97" s="312"/>
      <c r="HI97" s="312"/>
      <c r="HJ97" s="333"/>
      <c r="HK97" s="333"/>
      <c r="HL97" s="333"/>
      <c r="HM97" s="333"/>
      <c r="HN97" s="333"/>
      <c r="HO97" s="333"/>
      <c r="HP97" s="333"/>
      <c r="HQ97" s="333"/>
      <c r="HR97" s="333"/>
      <c r="HS97" s="333"/>
      <c r="HT97" s="333"/>
      <c r="HU97" s="333"/>
      <c r="HV97" s="333"/>
      <c r="HW97" s="333"/>
      <c r="HX97" s="333"/>
      <c r="HY97" s="333"/>
      <c r="HZ97" s="333"/>
      <c r="IA97" s="333"/>
      <c r="IB97" s="333"/>
      <c r="IC97" s="333"/>
      <c r="ID97" s="333"/>
      <c r="IE97" s="333"/>
      <c r="IF97" s="333"/>
      <c r="IG97" s="333"/>
      <c r="IH97" s="333"/>
      <c r="II97" s="333"/>
      <c r="IJ97" s="333"/>
      <c r="IK97" s="333"/>
      <c r="IL97" s="333"/>
      <c r="IM97" s="333"/>
      <c r="IN97" s="333"/>
      <c r="IO97" s="333"/>
      <c r="IP97" s="333"/>
      <c r="IQ97" s="333"/>
      <c r="IR97" s="333"/>
      <c r="IS97" s="333"/>
      <c r="IT97" s="333"/>
      <c r="IU97" s="333"/>
      <c r="IV97" s="333"/>
      <c r="IW97" s="333"/>
      <c r="IX97" s="333"/>
      <c r="IY97" s="333"/>
      <c r="IZ97" s="333"/>
      <c r="JA97" s="333"/>
      <c r="JB97" s="333"/>
      <c r="JC97" s="333"/>
      <c r="JD97" s="333"/>
      <c r="JE97" s="333"/>
      <c r="JF97" s="333"/>
      <c r="JG97" s="333"/>
      <c r="JH97" s="333"/>
      <c r="JI97" s="333"/>
    </row>
    <row r="98" spans="1:269" s="404" customFormat="1" ht="14.25" customHeight="1">
      <c r="A98" s="322" t="s">
        <v>78</v>
      </c>
      <c r="B98" s="311" t="s">
        <v>78</v>
      </c>
      <c r="C98" s="311" t="s">
        <v>478</v>
      </c>
      <c r="D98" s="311" t="s">
        <v>479</v>
      </c>
      <c r="E98" s="311" t="s">
        <v>456</v>
      </c>
      <c r="F98" s="311" t="s">
        <v>3058</v>
      </c>
      <c r="G98" s="250" t="s">
        <v>496</v>
      </c>
      <c r="H98" s="250" t="s">
        <v>9397</v>
      </c>
      <c r="I98" s="326" t="s">
        <v>1096</v>
      </c>
      <c r="J98" s="722"/>
      <c r="K98" s="246"/>
      <c r="L98" s="311"/>
      <c r="M98" s="720" t="s">
        <v>2843</v>
      </c>
      <c r="N98" s="720" t="s">
        <v>2843</v>
      </c>
      <c r="O98" s="726" t="s">
        <v>3484</v>
      </c>
      <c r="P98" s="790"/>
      <c r="Q98" s="720" t="s">
        <v>70</v>
      </c>
      <c r="R98" s="720" t="s">
        <v>12191</v>
      </c>
      <c r="S98" s="720">
        <v>2011</v>
      </c>
      <c r="T98" s="720" t="s">
        <v>12165</v>
      </c>
      <c r="U98" s="720" t="s">
        <v>10665</v>
      </c>
      <c r="V98" s="720"/>
      <c r="W98" s="952" t="str">
        <f t="shared" si="5"/>
        <v>ﾌﾞﾙﾄﾞｰｻﾞ_湿地・ICT施工対応型_2011_無</v>
      </c>
      <c r="X98" s="952" t="str">
        <f t="shared" si="3"/>
        <v>ﾌﾞﾙﾄﾞｰｻﾞ_湿地・ICT施工対応型_2011_無_7t級(7～9t)</v>
      </c>
      <c r="Y98" s="726" t="s">
        <v>488</v>
      </c>
      <c r="Z98" s="726" t="s">
        <v>10342</v>
      </c>
      <c r="AA98" s="726" t="s">
        <v>10317</v>
      </c>
      <c r="AB98" s="726" t="s">
        <v>10343</v>
      </c>
      <c r="AC98" s="790"/>
      <c r="AD98" s="755" t="s">
        <v>4949</v>
      </c>
      <c r="AE98" s="755" t="s">
        <v>3266</v>
      </c>
      <c r="AF98" s="756" t="s">
        <v>9338</v>
      </c>
      <c r="AG98" s="314" t="s">
        <v>3266</v>
      </c>
      <c r="AH98" s="314"/>
      <c r="AI98" s="311"/>
      <c r="AJ98" s="246"/>
      <c r="AK98" s="246"/>
      <c r="AL98" s="246"/>
      <c r="AM98" s="246"/>
      <c r="AN98" s="246"/>
      <c r="AO98" s="246"/>
      <c r="AP98" s="246"/>
      <c r="AQ98" s="246"/>
      <c r="AR98" s="311"/>
      <c r="AS98" s="707" t="s">
        <v>490</v>
      </c>
      <c r="AT98" s="707" t="s">
        <v>9038</v>
      </c>
      <c r="AU98" s="707" t="s">
        <v>325</v>
      </c>
      <c r="AV98" s="707" t="s">
        <v>4912</v>
      </c>
      <c r="AW98" s="708" t="str">
        <f t="shared" si="4"/>
        <v>ﾊﾞｯｸﾎｳ(ｸﾛｰﾗ型)_後方超小旋回型_加藤製作所</v>
      </c>
      <c r="AX98" s="710" t="s">
        <v>8983</v>
      </c>
      <c r="AY98" s="311"/>
      <c r="AZ98" s="311"/>
      <c r="BA98" s="311"/>
      <c r="BB98" s="416">
        <v>37</v>
      </c>
      <c r="BC98" s="246"/>
      <c r="BD98" s="469"/>
      <c r="BE98" s="406"/>
      <c r="BF98" s="801"/>
      <c r="BG98" s="732"/>
      <c r="BH98" s="732"/>
      <c r="BI98" s="732"/>
      <c r="BJ98" s="732"/>
      <c r="BK98" s="732"/>
      <c r="BL98" s="732"/>
      <c r="BM98" s="732"/>
      <c r="BN98" s="732"/>
      <c r="BO98" s="732"/>
      <c r="BP98" s="732"/>
      <c r="BQ98" s="732" t="s">
        <v>5671</v>
      </c>
      <c r="BR98" s="732" t="s">
        <v>292</v>
      </c>
      <c r="BS98" s="732" t="s">
        <v>5750</v>
      </c>
      <c r="BT98" s="732" t="s">
        <v>5786</v>
      </c>
      <c r="BU98" s="732" t="s">
        <v>5825</v>
      </c>
      <c r="BV98" s="732"/>
      <c r="BW98" s="732"/>
      <c r="BX98" s="732" t="s">
        <v>5875</v>
      </c>
      <c r="BY98" s="732"/>
      <c r="BZ98" s="732"/>
      <c r="CA98" s="732"/>
      <c r="CB98" s="732"/>
      <c r="CC98" s="732"/>
      <c r="CD98" s="732"/>
      <c r="CE98" s="732"/>
      <c r="CF98" s="732"/>
      <c r="CG98" s="732"/>
      <c r="CH98" s="732"/>
      <c r="CI98" s="732"/>
      <c r="CJ98" s="732"/>
      <c r="CK98" s="732"/>
      <c r="CL98" s="732"/>
      <c r="CM98" s="406"/>
      <c r="CN98" s="406"/>
      <c r="CO98" s="801"/>
      <c r="CP98" s="732" t="s">
        <v>6114</v>
      </c>
      <c r="CQ98" s="732"/>
      <c r="CR98" s="732" t="s">
        <v>6199</v>
      </c>
      <c r="CS98" s="732" t="s">
        <v>6240</v>
      </c>
      <c r="CT98" s="732" t="s">
        <v>6329</v>
      </c>
      <c r="CU98" s="732" t="s">
        <v>6371</v>
      </c>
      <c r="CV98" s="732" t="s">
        <v>6426</v>
      </c>
      <c r="CW98" s="732"/>
      <c r="CX98" s="732"/>
      <c r="CY98" s="732"/>
      <c r="CZ98" s="732"/>
      <c r="DA98" s="732"/>
      <c r="DB98" s="732"/>
      <c r="DC98" s="732"/>
      <c r="DD98" s="732"/>
      <c r="DE98" s="732"/>
      <c r="DF98" s="732"/>
      <c r="DG98" s="732"/>
      <c r="DH98" s="732"/>
      <c r="DI98" s="732"/>
      <c r="DJ98" s="732"/>
      <c r="DK98" s="732"/>
      <c r="DL98" s="732"/>
      <c r="DM98" s="732"/>
      <c r="DN98" s="732"/>
      <c r="DO98" s="732"/>
      <c r="DP98" s="732"/>
      <c r="DQ98" s="406"/>
      <c r="DR98" s="801"/>
      <c r="DS98" s="737"/>
      <c r="DT98" s="737"/>
      <c r="DU98" s="406"/>
      <c r="DV98" s="407"/>
      <c r="DW98" s="801"/>
      <c r="DX98" s="737"/>
      <c r="DY98" s="737"/>
      <c r="DZ98" s="737"/>
      <c r="EA98" s="737"/>
      <c r="EB98" s="407"/>
      <c r="EC98" s="406"/>
      <c r="ED98" s="801"/>
      <c r="EE98" s="732"/>
      <c r="EF98" s="732"/>
      <c r="EG98" s="732"/>
      <c r="EH98" s="732"/>
      <c r="EI98" s="732"/>
      <c r="EJ98" s="406"/>
      <c r="EK98" s="406"/>
      <c r="EL98" s="406"/>
      <c r="EM98" s="406"/>
      <c r="EN98" s="801"/>
      <c r="EO98" s="732"/>
      <c r="EP98" s="732"/>
      <c r="EQ98" s="732"/>
      <c r="ER98" s="732"/>
      <c r="ES98" s="406"/>
      <c r="ET98" s="406"/>
      <c r="EU98" s="801"/>
      <c r="EV98" s="732" t="s">
        <v>6828</v>
      </c>
      <c r="EW98" s="732" t="s">
        <v>6916</v>
      </c>
      <c r="EX98" s="732" t="s">
        <v>6987</v>
      </c>
      <c r="EY98" s="732"/>
      <c r="EZ98" s="732"/>
      <c r="FA98" s="732" t="s">
        <v>7100</v>
      </c>
      <c r="FB98" s="732" t="s">
        <v>7151</v>
      </c>
      <c r="FC98" s="732"/>
      <c r="FD98" s="732"/>
      <c r="FE98" s="732" t="s">
        <v>7264</v>
      </c>
      <c r="FF98" s="407"/>
      <c r="FG98" s="407"/>
      <c r="FH98" s="333"/>
      <c r="FI98" s="333"/>
      <c r="FJ98" s="333"/>
      <c r="FK98" s="333"/>
      <c r="FL98" s="333"/>
      <c r="FM98" s="333"/>
      <c r="FN98" s="333"/>
      <c r="FO98" s="333"/>
      <c r="FP98" s="333"/>
      <c r="FQ98" s="333"/>
      <c r="FR98" s="333"/>
      <c r="FS98" s="333"/>
      <c r="FT98" s="333"/>
      <c r="FU98" s="333"/>
      <c r="FV98" s="333"/>
      <c r="FW98" s="333"/>
      <c r="FX98" s="333"/>
      <c r="FY98" s="333"/>
      <c r="FZ98" s="333"/>
      <c r="GA98" s="333"/>
      <c r="GB98" s="333"/>
      <c r="GC98" s="333"/>
      <c r="GD98" s="333"/>
      <c r="GE98" s="333"/>
      <c r="GF98" s="333"/>
      <c r="GG98" s="333"/>
      <c r="GH98" s="333"/>
      <c r="GI98" s="333"/>
      <c r="GJ98" s="333"/>
      <c r="GK98" s="333"/>
      <c r="GL98" s="333"/>
      <c r="GM98" s="333"/>
      <c r="GN98" s="333"/>
      <c r="GO98" s="333"/>
      <c r="GP98" s="333"/>
      <c r="GQ98" s="333"/>
      <c r="GR98" s="333"/>
      <c r="GS98" s="333"/>
      <c r="GT98" s="333"/>
      <c r="GU98" s="333"/>
      <c r="GV98" s="333"/>
      <c r="GW98" s="333"/>
      <c r="GX98" s="333"/>
      <c r="GY98" s="333"/>
      <c r="GZ98" s="312"/>
      <c r="HA98" s="312"/>
      <c r="HB98" s="312"/>
      <c r="HC98" s="312"/>
      <c r="HD98" s="312"/>
      <c r="HE98" s="312"/>
      <c r="HF98" s="312"/>
      <c r="HG98" s="312"/>
      <c r="HH98" s="312"/>
      <c r="HI98" s="312"/>
      <c r="HJ98" s="333"/>
      <c r="HK98" s="333"/>
      <c r="HL98" s="333"/>
      <c r="HM98" s="333"/>
      <c r="HN98" s="333"/>
      <c r="HO98" s="333"/>
      <c r="HP98" s="333"/>
      <c r="HQ98" s="333"/>
      <c r="HR98" s="333"/>
      <c r="HS98" s="333"/>
      <c r="HT98" s="333"/>
      <c r="HU98" s="333"/>
      <c r="HV98" s="333"/>
      <c r="HW98" s="333"/>
      <c r="HX98" s="333"/>
      <c r="HY98" s="333"/>
      <c r="HZ98" s="333"/>
      <c r="IA98" s="333"/>
      <c r="IB98" s="333"/>
      <c r="IC98" s="333"/>
      <c r="ID98" s="333"/>
      <c r="IE98" s="333"/>
      <c r="IF98" s="333"/>
      <c r="IG98" s="333"/>
      <c r="IH98" s="333"/>
      <c r="II98" s="333"/>
      <c r="IJ98" s="333"/>
      <c r="IK98" s="333"/>
      <c r="IL98" s="333"/>
      <c r="IM98" s="333"/>
      <c r="IN98" s="333"/>
      <c r="IO98" s="333"/>
      <c r="IP98" s="333"/>
      <c r="IQ98" s="333"/>
      <c r="IR98" s="333"/>
      <c r="IS98" s="333"/>
      <c r="IT98" s="333"/>
      <c r="IU98" s="333"/>
      <c r="IV98" s="333"/>
      <c r="IW98" s="333"/>
      <c r="IX98" s="333"/>
      <c r="IY98" s="333"/>
      <c r="IZ98" s="333"/>
      <c r="JA98" s="333"/>
      <c r="JB98" s="333"/>
      <c r="JC98" s="333"/>
      <c r="JD98" s="333"/>
      <c r="JE98" s="333"/>
      <c r="JF98" s="333"/>
      <c r="JG98" s="333"/>
      <c r="JH98" s="333"/>
      <c r="JI98" s="333"/>
    </row>
    <row r="99" spans="1:269" s="404" customFormat="1" ht="14.25" customHeight="1">
      <c r="A99" s="322" t="s">
        <v>76</v>
      </c>
      <c r="B99" s="311" t="s">
        <v>76</v>
      </c>
      <c r="C99" s="311" t="s">
        <v>474</v>
      </c>
      <c r="D99" s="311" t="s">
        <v>475</v>
      </c>
      <c r="E99" s="311" t="s">
        <v>456</v>
      </c>
      <c r="F99" s="311" t="s">
        <v>3059</v>
      </c>
      <c r="G99" s="250" t="s">
        <v>498</v>
      </c>
      <c r="H99" s="250" t="s">
        <v>9388</v>
      </c>
      <c r="I99" s="326" t="s">
        <v>1099</v>
      </c>
      <c r="J99" s="722"/>
      <c r="K99" s="246"/>
      <c r="L99" s="311"/>
      <c r="M99" s="720" t="s">
        <v>76</v>
      </c>
      <c r="N99" s="720" t="s">
        <v>3059</v>
      </c>
      <c r="O99" s="726" t="s">
        <v>498</v>
      </c>
      <c r="P99" s="790"/>
      <c r="Q99" s="720" t="s">
        <v>70</v>
      </c>
      <c r="R99" s="720" t="s">
        <v>12191</v>
      </c>
      <c r="S99" s="720">
        <v>2011</v>
      </c>
      <c r="T99" s="720" t="s">
        <v>12165</v>
      </c>
      <c r="U99" s="720" t="s">
        <v>10668</v>
      </c>
      <c r="V99" s="720"/>
      <c r="W99" s="952" t="str">
        <f t="shared" si="5"/>
        <v>ﾌﾞﾙﾄﾞｰｻﾞ_湿地・ICT施工対応型_2011_無</v>
      </c>
      <c r="X99" s="952" t="str">
        <f t="shared" si="3"/>
        <v>ﾌﾞﾙﾄﾞｰｻﾞ_湿地・ICT施工対応型_2011_無_16t級(15～17t)</v>
      </c>
      <c r="Y99" s="726" t="s">
        <v>488</v>
      </c>
      <c r="Z99" s="726" t="s">
        <v>10342</v>
      </c>
      <c r="AA99" s="726" t="s">
        <v>10320</v>
      </c>
      <c r="AB99" s="726" t="s">
        <v>10343</v>
      </c>
      <c r="AC99" s="790"/>
      <c r="AD99" s="755"/>
      <c r="AE99" s="755" t="s">
        <v>9339</v>
      </c>
      <c r="AF99" s="756" t="s">
        <v>9340</v>
      </c>
      <c r="AG99" s="314" t="s">
        <v>3277</v>
      </c>
      <c r="AH99" s="314" t="s">
        <v>3278</v>
      </c>
      <c r="AI99" s="311"/>
      <c r="AJ99" s="246"/>
      <c r="AK99" s="246"/>
      <c r="AL99" s="246"/>
      <c r="AM99" s="246"/>
      <c r="AN99" s="246"/>
      <c r="AO99" s="246"/>
      <c r="AP99" s="246"/>
      <c r="AQ99" s="246"/>
      <c r="AR99" s="311"/>
      <c r="AS99" s="707" t="s">
        <v>490</v>
      </c>
      <c r="AT99" s="707" t="s">
        <v>9038</v>
      </c>
      <c r="AU99" s="707" t="s">
        <v>325</v>
      </c>
      <c r="AV99" s="707" t="s">
        <v>4910</v>
      </c>
      <c r="AW99" s="708" t="str">
        <f t="shared" si="4"/>
        <v>ﾊﾞｯｸﾎｳ(ｸﾛｰﾗ型)_後方超小旋回型_住友建機</v>
      </c>
      <c r="AX99" s="710" t="s">
        <v>8984</v>
      </c>
      <c r="AY99" s="311"/>
      <c r="AZ99" s="311"/>
      <c r="BA99" s="311"/>
      <c r="BB99" s="416">
        <v>38</v>
      </c>
      <c r="BC99" s="246"/>
      <c r="BD99" s="469"/>
      <c r="BE99" s="406"/>
      <c r="BF99" s="801"/>
      <c r="BG99" s="732"/>
      <c r="BH99" s="732"/>
      <c r="BI99" s="732"/>
      <c r="BJ99" s="732"/>
      <c r="BK99" s="732"/>
      <c r="BL99" s="732"/>
      <c r="BM99" s="732"/>
      <c r="BN99" s="732"/>
      <c r="BO99" s="732"/>
      <c r="BP99" s="732"/>
      <c r="BQ99" s="732" t="s">
        <v>5672</v>
      </c>
      <c r="BR99" s="732"/>
      <c r="BS99" s="732" t="s">
        <v>5751</v>
      </c>
      <c r="BT99" s="732" t="s">
        <v>5787</v>
      </c>
      <c r="BU99" s="732" t="s">
        <v>292</v>
      </c>
      <c r="BV99" s="732"/>
      <c r="BW99" s="732"/>
      <c r="BX99" s="732" t="s">
        <v>5876</v>
      </c>
      <c r="BY99" s="732"/>
      <c r="BZ99" s="732"/>
      <c r="CA99" s="732"/>
      <c r="CB99" s="732"/>
      <c r="CC99" s="732"/>
      <c r="CD99" s="732"/>
      <c r="CE99" s="732"/>
      <c r="CF99" s="732"/>
      <c r="CG99" s="732"/>
      <c r="CH99" s="732"/>
      <c r="CI99" s="732"/>
      <c r="CJ99" s="732"/>
      <c r="CK99" s="732"/>
      <c r="CL99" s="732"/>
      <c r="CM99" s="406"/>
      <c r="CN99" s="406"/>
      <c r="CO99" s="801"/>
      <c r="CP99" s="732" t="s">
        <v>6115</v>
      </c>
      <c r="CQ99" s="732"/>
      <c r="CR99" s="732" t="s">
        <v>6200</v>
      </c>
      <c r="CS99" s="732" t="s">
        <v>6247</v>
      </c>
      <c r="CT99" s="732" t="s">
        <v>6330</v>
      </c>
      <c r="CU99" s="732" t="s">
        <v>6372</v>
      </c>
      <c r="CV99" s="732" t="s">
        <v>6427</v>
      </c>
      <c r="CW99" s="732"/>
      <c r="CX99" s="732"/>
      <c r="CY99" s="732"/>
      <c r="CZ99" s="732"/>
      <c r="DA99" s="732"/>
      <c r="DB99" s="732"/>
      <c r="DC99" s="732"/>
      <c r="DD99" s="732"/>
      <c r="DE99" s="732"/>
      <c r="DF99" s="732"/>
      <c r="DG99" s="732"/>
      <c r="DH99" s="732"/>
      <c r="DI99" s="732"/>
      <c r="DJ99" s="732"/>
      <c r="DK99" s="732"/>
      <c r="DL99" s="732"/>
      <c r="DM99" s="732"/>
      <c r="DN99" s="732"/>
      <c r="DO99" s="732"/>
      <c r="DP99" s="732"/>
      <c r="DQ99" s="406"/>
      <c r="DR99" s="801"/>
      <c r="DS99" s="737"/>
      <c r="DT99" s="737"/>
      <c r="DU99" s="406"/>
      <c r="DV99" s="407"/>
      <c r="DW99" s="801"/>
      <c r="DX99" s="737"/>
      <c r="DY99" s="737"/>
      <c r="DZ99" s="737"/>
      <c r="EA99" s="737"/>
      <c r="EB99" s="407"/>
      <c r="EC99" s="406"/>
      <c r="ED99" s="801"/>
      <c r="EE99" s="732"/>
      <c r="EF99" s="732"/>
      <c r="EG99" s="732"/>
      <c r="EH99" s="732"/>
      <c r="EI99" s="732"/>
      <c r="EJ99" s="406"/>
      <c r="EK99" s="406"/>
      <c r="EL99" s="406"/>
      <c r="EM99" s="406"/>
      <c r="EN99" s="801"/>
      <c r="EO99" s="732"/>
      <c r="EP99" s="732"/>
      <c r="EQ99" s="732"/>
      <c r="ER99" s="732"/>
      <c r="ES99" s="406"/>
      <c r="ET99" s="406"/>
      <c r="EU99" s="801"/>
      <c r="EV99" s="732" t="s">
        <v>6829</v>
      </c>
      <c r="EW99" s="732" t="s">
        <v>6917</v>
      </c>
      <c r="EX99" s="732" t="s">
        <v>6988</v>
      </c>
      <c r="EY99" s="732"/>
      <c r="EZ99" s="732"/>
      <c r="FA99" s="732" t="s">
        <v>7101</v>
      </c>
      <c r="FB99" s="732" t="s">
        <v>7152</v>
      </c>
      <c r="FC99" s="732"/>
      <c r="FD99" s="732"/>
      <c r="FE99" s="732" t="s">
        <v>7265</v>
      </c>
      <c r="FF99" s="407"/>
      <c r="FG99" s="407"/>
      <c r="FH99" s="333"/>
      <c r="FI99" s="333"/>
      <c r="FJ99" s="333"/>
      <c r="FK99" s="333"/>
      <c r="FL99" s="333"/>
      <c r="FM99" s="333"/>
      <c r="FN99" s="333"/>
      <c r="FO99" s="333"/>
      <c r="FP99" s="333"/>
      <c r="FQ99" s="333"/>
      <c r="FR99" s="333"/>
      <c r="FS99" s="333"/>
      <c r="FT99" s="333"/>
      <c r="FU99" s="333"/>
      <c r="FV99" s="333"/>
      <c r="FW99" s="333"/>
      <c r="FX99" s="333"/>
      <c r="FY99" s="333"/>
      <c r="FZ99" s="333"/>
      <c r="GA99" s="333"/>
      <c r="GB99" s="333"/>
      <c r="GC99" s="333"/>
      <c r="GD99" s="333"/>
      <c r="GE99" s="333"/>
      <c r="GF99" s="333"/>
      <c r="GG99" s="333"/>
      <c r="GH99" s="333"/>
      <c r="GI99" s="333"/>
      <c r="GJ99" s="333"/>
      <c r="GK99" s="333"/>
      <c r="GL99" s="333"/>
      <c r="GM99" s="333"/>
      <c r="GN99" s="333"/>
      <c r="GO99" s="333"/>
      <c r="GP99" s="333"/>
      <c r="GQ99" s="333"/>
      <c r="GR99" s="333"/>
      <c r="GS99" s="333"/>
      <c r="GT99" s="333"/>
      <c r="GU99" s="333"/>
      <c r="GV99" s="333"/>
      <c r="GW99" s="333"/>
      <c r="GX99" s="333"/>
      <c r="GY99" s="333"/>
      <c r="GZ99" s="312"/>
      <c r="HA99" s="312"/>
      <c r="HB99" s="312"/>
      <c r="HC99" s="312"/>
      <c r="HD99" s="312"/>
      <c r="HE99" s="312"/>
      <c r="HF99" s="312"/>
      <c r="HG99" s="312"/>
      <c r="HH99" s="312"/>
      <c r="HI99" s="312"/>
      <c r="HJ99" s="333"/>
      <c r="HK99" s="333"/>
      <c r="HL99" s="333"/>
      <c r="HM99" s="333"/>
      <c r="HN99" s="333"/>
      <c r="HO99" s="333"/>
      <c r="HP99" s="333"/>
      <c r="HQ99" s="333"/>
      <c r="HR99" s="333"/>
      <c r="HS99" s="333"/>
      <c r="HT99" s="333"/>
      <c r="HU99" s="333"/>
      <c r="HV99" s="333"/>
      <c r="HW99" s="333"/>
      <c r="HX99" s="333"/>
      <c r="HY99" s="333"/>
      <c r="HZ99" s="333"/>
      <c r="IA99" s="333"/>
      <c r="IB99" s="333"/>
      <c r="IC99" s="333"/>
      <c r="ID99" s="333"/>
      <c r="IE99" s="333"/>
      <c r="IF99" s="333"/>
      <c r="IG99" s="333"/>
      <c r="IH99" s="333"/>
      <c r="II99" s="333"/>
      <c r="IJ99" s="333"/>
      <c r="IK99" s="333"/>
      <c r="IL99" s="333"/>
      <c r="IM99" s="333"/>
      <c r="IN99" s="333"/>
      <c r="IO99" s="333"/>
      <c r="IP99" s="333"/>
      <c r="IQ99" s="333"/>
      <c r="IR99" s="333"/>
      <c r="IS99" s="333"/>
      <c r="IT99" s="333"/>
      <c r="IU99" s="333"/>
      <c r="IV99" s="333"/>
      <c r="IW99" s="333"/>
      <c r="IX99" s="333"/>
      <c r="IY99" s="333"/>
      <c r="IZ99" s="333"/>
      <c r="JA99" s="333"/>
      <c r="JB99" s="333"/>
      <c r="JC99" s="333"/>
      <c r="JD99" s="333"/>
      <c r="JE99" s="333"/>
      <c r="JF99" s="333"/>
      <c r="JG99" s="333"/>
      <c r="JH99" s="333"/>
      <c r="JI99" s="333"/>
    </row>
    <row r="100" spans="1:269" s="404" customFormat="1" ht="24.75" customHeight="1">
      <c r="A100" s="322" t="s">
        <v>542</v>
      </c>
      <c r="B100" s="311" t="s">
        <v>542</v>
      </c>
      <c r="C100" s="311" t="s">
        <v>543</v>
      </c>
      <c r="D100" s="311" t="s">
        <v>544</v>
      </c>
      <c r="E100" s="311" t="s">
        <v>456</v>
      </c>
      <c r="F100" s="311" t="s">
        <v>2788</v>
      </c>
      <c r="G100" s="250" t="s">
        <v>497</v>
      </c>
      <c r="H100" s="250" t="s">
        <v>9401</v>
      </c>
      <c r="I100" s="326" t="s">
        <v>2571</v>
      </c>
      <c r="J100" s="722"/>
      <c r="K100" s="246"/>
      <c r="L100" s="311"/>
      <c r="M100" s="720" t="s">
        <v>587</v>
      </c>
      <c r="N100" s="720" t="s">
        <v>588</v>
      </c>
      <c r="O100" s="726" t="s">
        <v>5157</v>
      </c>
      <c r="P100" s="790"/>
      <c r="Q100" s="720" t="s">
        <v>70</v>
      </c>
      <c r="R100" s="720" t="s">
        <v>12191</v>
      </c>
      <c r="S100" s="720">
        <v>2014</v>
      </c>
      <c r="T100" s="720" t="s">
        <v>12165</v>
      </c>
      <c r="U100" s="720" t="s">
        <v>10665</v>
      </c>
      <c r="V100" s="720"/>
      <c r="W100" s="952" t="str">
        <f t="shared" si="5"/>
        <v>ﾌﾞﾙﾄﾞｰｻﾞ_湿地・ICT施工対応型_2014_無</v>
      </c>
      <c r="X100" s="952" t="str">
        <f t="shared" si="3"/>
        <v>ﾌﾞﾙﾄﾞｰｻﾞ_湿地・ICT施工対応型_2014_無_7t級(7～9t)</v>
      </c>
      <c r="Y100" s="726" t="s">
        <v>488</v>
      </c>
      <c r="Z100" s="726" t="s">
        <v>10344</v>
      </c>
      <c r="AA100" s="726" t="s">
        <v>10317</v>
      </c>
      <c r="AB100" s="726" t="s">
        <v>10343</v>
      </c>
      <c r="AC100" s="790"/>
      <c r="AD100" s="755" t="s">
        <v>9229</v>
      </c>
      <c r="AE100" s="755" t="s">
        <v>9119</v>
      </c>
      <c r="AF100" s="756" t="s">
        <v>9120</v>
      </c>
      <c r="AG100" s="314" t="s">
        <v>41</v>
      </c>
      <c r="AH100" s="314"/>
      <c r="AI100" s="311"/>
      <c r="AJ100" s="246"/>
      <c r="AK100" s="246"/>
      <c r="AL100" s="246"/>
      <c r="AM100" s="246"/>
      <c r="AN100" s="246"/>
      <c r="AO100" s="246"/>
      <c r="AP100" s="246"/>
      <c r="AQ100" s="246"/>
      <c r="AR100" s="311"/>
      <c r="AS100" s="707" t="s">
        <v>490</v>
      </c>
      <c r="AT100" s="707" t="s">
        <v>9038</v>
      </c>
      <c r="AU100" s="707" t="s">
        <v>325</v>
      </c>
      <c r="AV100" s="707" t="s">
        <v>4911</v>
      </c>
      <c r="AW100" s="708" t="str">
        <f t="shared" si="4"/>
        <v>ﾊﾞｯｸﾎｳ(ｸﾛｰﾗ型)_後方超小旋回型_日立建機</v>
      </c>
      <c r="AX100" s="710" t="s">
        <v>8985</v>
      </c>
      <c r="AY100" s="311"/>
      <c r="AZ100" s="311"/>
      <c r="BA100" s="311"/>
      <c r="BB100" s="416">
        <v>39</v>
      </c>
      <c r="BC100" s="246"/>
      <c r="BD100" s="469"/>
      <c r="BE100" s="406"/>
      <c r="BF100" s="801"/>
      <c r="BG100" s="732"/>
      <c r="BH100" s="732"/>
      <c r="BI100" s="732"/>
      <c r="BJ100" s="732"/>
      <c r="BK100" s="732"/>
      <c r="BL100" s="732"/>
      <c r="BM100" s="732"/>
      <c r="BN100" s="732"/>
      <c r="BO100" s="732"/>
      <c r="BP100" s="732"/>
      <c r="BQ100" s="732" t="s">
        <v>5673</v>
      </c>
      <c r="BR100" s="732"/>
      <c r="BS100" s="732" t="s">
        <v>5752</v>
      </c>
      <c r="BT100" s="732" t="s">
        <v>5788</v>
      </c>
      <c r="BU100" s="732"/>
      <c r="BV100" s="732"/>
      <c r="BW100" s="732"/>
      <c r="BX100" s="732" t="s">
        <v>5877</v>
      </c>
      <c r="BY100" s="732"/>
      <c r="BZ100" s="732"/>
      <c r="CA100" s="732"/>
      <c r="CB100" s="732"/>
      <c r="CC100" s="732"/>
      <c r="CD100" s="732"/>
      <c r="CE100" s="732"/>
      <c r="CF100" s="732"/>
      <c r="CG100" s="732"/>
      <c r="CH100" s="732"/>
      <c r="CI100" s="732"/>
      <c r="CJ100" s="732"/>
      <c r="CK100" s="732"/>
      <c r="CL100" s="732"/>
      <c r="CM100" s="406"/>
      <c r="CN100" s="406"/>
      <c r="CO100" s="801"/>
      <c r="CP100" s="732" t="s">
        <v>6116</v>
      </c>
      <c r="CQ100" s="732"/>
      <c r="CR100" s="732" t="s">
        <v>6201</v>
      </c>
      <c r="CS100" s="732" t="s">
        <v>6248</v>
      </c>
      <c r="CT100" s="732" t="s">
        <v>6331</v>
      </c>
      <c r="CU100" s="732" t="s">
        <v>6373</v>
      </c>
      <c r="CV100" s="732" t="s">
        <v>6428</v>
      </c>
      <c r="CW100" s="732"/>
      <c r="CX100" s="732"/>
      <c r="CY100" s="732"/>
      <c r="CZ100" s="732"/>
      <c r="DA100" s="732"/>
      <c r="DB100" s="732"/>
      <c r="DC100" s="732"/>
      <c r="DD100" s="732"/>
      <c r="DE100" s="732"/>
      <c r="DF100" s="732"/>
      <c r="DG100" s="732"/>
      <c r="DH100" s="732"/>
      <c r="DI100" s="732"/>
      <c r="DJ100" s="732"/>
      <c r="DK100" s="732"/>
      <c r="DL100" s="732"/>
      <c r="DM100" s="732"/>
      <c r="DN100" s="732"/>
      <c r="DO100" s="732"/>
      <c r="DP100" s="732"/>
      <c r="DQ100" s="406"/>
      <c r="DR100" s="801"/>
      <c r="DS100" s="737"/>
      <c r="DT100" s="737"/>
      <c r="DU100" s="406"/>
      <c r="DV100" s="407"/>
      <c r="DW100" s="801"/>
      <c r="DX100" s="737"/>
      <c r="DY100" s="737"/>
      <c r="DZ100" s="737"/>
      <c r="EA100" s="737"/>
      <c r="EB100" s="407"/>
      <c r="EC100" s="406"/>
      <c r="ED100" s="801"/>
      <c r="EE100" s="732"/>
      <c r="EF100" s="732"/>
      <c r="EG100" s="732"/>
      <c r="EH100" s="732"/>
      <c r="EI100" s="732"/>
      <c r="EJ100" s="406"/>
      <c r="EK100" s="406"/>
      <c r="EL100" s="406"/>
      <c r="EM100" s="406"/>
      <c r="EN100" s="801"/>
      <c r="EO100" s="732"/>
      <c r="EP100" s="732"/>
      <c r="EQ100" s="732"/>
      <c r="ER100" s="732"/>
      <c r="ES100" s="406"/>
      <c r="ET100" s="406"/>
      <c r="EU100" s="801"/>
      <c r="EV100" s="732" t="s">
        <v>6830</v>
      </c>
      <c r="EW100" s="732" t="s">
        <v>6918</v>
      </c>
      <c r="EX100" s="732" t="s">
        <v>6989</v>
      </c>
      <c r="EY100" s="732"/>
      <c r="EZ100" s="732"/>
      <c r="FA100" s="732" t="s">
        <v>7102</v>
      </c>
      <c r="FB100" s="923" t="s">
        <v>10195</v>
      </c>
      <c r="FC100" s="732"/>
      <c r="FD100" s="732"/>
      <c r="FE100" s="732" t="s">
        <v>7266</v>
      </c>
      <c r="FF100" s="407"/>
      <c r="FG100" s="407"/>
      <c r="FH100" s="333"/>
      <c r="FI100" s="333"/>
      <c r="FJ100" s="333"/>
      <c r="FK100" s="333"/>
      <c r="FL100" s="333"/>
      <c r="FM100" s="333"/>
      <c r="FN100" s="333"/>
      <c r="FO100" s="333"/>
      <c r="FP100" s="333"/>
      <c r="FQ100" s="333"/>
      <c r="FR100" s="333"/>
      <c r="FS100" s="333"/>
      <c r="FT100" s="333"/>
      <c r="FU100" s="333"/>
      <c r="FV100" s="333"/>
      <c r="FW100" s="333"/>
      <c r="FX100" s="333"/>
      <c r="FY100" s="333"/>
      <c r="FZ100" s="333"/>
      <c r="GA100" s="333"/>
      <c r="GB100" s="333"/>
      <c r="GC100" s="333"/>
      <c r="GD100" s="333"/>
      <c r="GE100" s="333"/>
      <c r="GF100" s="333"/>
      <c r="GG100" s="333"/>
      <c r="GH100" s="333"/>
      <c r="GI100" s="333"/>
      <c r="GJ100" s="333"/>
      <c r="GK100" s="333"/>
      <c r="GL100" s="333"/>
      <c r="GM100" s="333"/>
      <c r="GN100" s="333"/>
      <c r="GO100" s="333"/>
      <c r="GP100" s="333"/>
      <c r="GQ100" s="333"/>
      <c r="GR100" s="333"/>
      <c r="GS100" s="333"/>
      <c r="GT100" s="333"/>
      <c r="GU100" s="333"/>
      <c r="GV100" s="333"/>
      <c r="GW100" s="333"/>
      <c r="GX100" s="333"/>
      <c r="GY100" s="333"/>
      <c r="GZ100" s="312"/>
      <c r="HA100" s="312"/>
      <c r="HB100" s="312"/>
      <c r="HC100" s="312"/>
      <c r="HD100" s="312"/>
      <c r="HE100" s="312"/>
      <c r="HF100" s="312"/>
      <c r="HG100" s="312"/>
      <c r="HH100" s="312"/>
      <c r="HI100" s="312"/>
      <c r="HJ100" s="333"/>
      <c r="HK100" s="333"/>
      <c r="HL100" s="333"/>
      <c r="HM100" s="333"/>
      <c r="HN100" s="333"/>
      <c r="HO100" s="333"/>
      <c r="HP100" s="333"/>
      <c r="HQ100" s="333"/>
      <c r="HR100" s="333"/>
      <c r="HS100" s="333"/>
      <c r="HT100" s="333"/>
      <c r="HU100" s="333"/>
      <c r="HV100" s="333"/>
      <c r="HW100" s="333"/>
      <c r="HX100" s="333"/>
      <c r="HY100" s="333"/>
      <c r="HZ100" s="333"/>
      <c r="IA100" s="333"/>
      <c r="IB100" s="333"/>
      <c r="IC100" s="333"/>
      <c r="ID100" s="333"/>
      <c r="IE100" s="333"/>
      <c r="IF100" s="333"/>
      <c r="IG100" s="333"/>
      <c r="IH100" s="333"/>
      <c r="II100" s="333"/>
      <c r="IJ100" s="333"/>
      <c r="IK100" s="333"/>
      <c r="IL100" s="333"/>
      <c r="IM100" s="333"/>
      <c r="IN100" s="333"/>
      <c r="IO100" s="333"/>
      <c r="IP100" s="333"/>
      <c r="IQ100" s="333"/>
      <c r="IR100" s="333"/>
      <c r="IS100" s="333"/>
      <c r="IT100" s="333"/>
      <c r="IU100" s="333"/>
      <c r="IV100" s="333"/>
      <c r="IW100" s="333"/>
      <c r="IX100" s="333"/>
      <c r="IY100" s="333"/>
      <c r="IZ100" s="333"/>
      <c r="JA100" s="333"/>
      <c r="JB100" s="333"/>
      <c r="JC100" s="333"/>
      <c r="JD100" s="333"/>
      <c r="JE100" s="333"/>
      <c r="JF100" s="333"/>
      <c r="JG100" s="333"/>
      <c r="JH100" s="333"/>
      <c r="JI100" s="333"/>
    </row>
    <row r="101" spans="1:269" s="404" customFormat="1" ht="14.25" customHeight="1">
      <c r="A101" s="322" t="s">
        <v>567</v>
      </c>
      <c r="B101" s="311" t="s">
        <v>567</v>
      </c>
      <c r="C101" s="311" t="s">
        <v>565</v>
      </c>
      <c r="D101" s="311" t="s">
        <v>568</v>
      </c>
      <c r="E101" s="311" t="s">
        <v>456</v>
      </c>
      <c r="F101" s="311" t="s">
        <v>2789</v>
      </c>
      <c r="G101" s="250" t="s">
        <v>517</v>
      </c>
      <c r="H101" s="250" t="s">
        <v>9403</v>
      </c>
      <c r="I101" s="326" t="s">
        <v>2570</v>
      </c>
      <c r="J101" s="722"/>
      <c r="K101" s="246"/>
      <c r="L101" s="311"/>
      <c r="M101" s="720" t="s">
        <v>1961</v>
      </c>
      <c r="N101" s="720" t="s">
        <v>3161</v>
      </c>
      <c r="O101" s="726" t="s">
        <v>3402</v>
      </c>
      <c r="P101" s="790"/>
      <c r="Q101" s="720" t="s">
        <v>70</v>
      </c>
      <c r="R101" s="720" t="s">
        <v>12191</v>
      </c>
      <c r="S101" s="720">
        <v>2014</v>
      </c>
      <c r="T101" s="720" t="s">
        <v>12165</v>
      </c>
      <c r="U101" s="720" t="s">
        <v>10668</v>
      </c>
      <c r="V101" s="720"/>
      <c r="W101" s="952" t="str">
        <f t="shared" si="5"/>
        <v>ﾌﾞﾙﾄﾞｰｻﾞ_湿地・ICT施工対応型_2014_無</v>
      </c>
      <c r="X101" s="952" t="str">
        <f t="shared" si="3"/>
        <v>ﾌﾞﾙﾄﾞｰｻﾞ_湿地・ICT施工対応型_2014_無_16t級(15～17t)</v>
      </c>
      <c r="Y101" s="726" t="s">
        <v>488</v>
      </c>
      <c r="Z101" s="726" t="s">
        <v>10344</v>
      </c>
      <c r="AA101" s="726" t="s">
        <v>10320</v>
      </c>
      <c r="AB101" s="726" t="s">
        <v>10343</v>
      </c>
      <c r="AC101" s="790"/>
      <c r="AD101" s="755" t="s">
        <v>9228</v>
      </c>
      <c r="AE101" s="755" t="s">
        <v>3900</v>
      </c>
      <c r="AF101" s="756" t="s">
        <v>9112</v>
      </c>
      <c r="AG101" s="314" t="s">
        <v>31</v>
      </c>
      <c r="AH101" s="314"/>
      <c r="AI101" s="311"/>
      <c r="AJ101" s="246"/>
      <c r="AK101" s="246"/>
      <c r="AL101" s="246"/>
      <c r="AM101" s="246"/>
      <c r="AN101" s="246"/>
      <c r="AO101" s="246"/>
      <c r="AP101" s="246"/>
      <c r="AQ101" s="246"/>
      <c r="AR101" s="311"/>
      <c r="AS101" s="707" t="s">
        <v>490</v>
      </c>
      <c r="AT101" s="707" t="s">
        <v>9038</v>
      </c>
      <c r="AU101" s="747" t="s">
        <v>326</v>
      </c>
      <c r="AV101" s="707" t="s">
        <v>4921</v>
      </c>
      <c r="AW101" s="708" t="str">
        <f t="shared" si="4"/>
        <v>ﾊﾞｯｸﾎｳ(ｸﾛｰﾗ型)_後方超小旋回型・ｸﾚｰﾝ機能付_ｷｬﾀﾋﾟﾗｰ</v>
      </c>
      <c r="AX101" s="710" t="s">
        <v>8978</v>
      </c>
      <c r="AY101" s="311"/>
      <c r="AZ101" s="311"/>
      <c r="BA101" s="311"/>
      <c r="BB101" s="416">
        <v>40</v>
      </c>
      <c r="BC101" s="246"/>
      <c r="BD101" s="469"/>
      <c r="BE101" s="406"/>
      <c r="BF101" s="801"/>
      <c r="BG101" s="732"/>
      <c r="BH101" s="732"/>
      <c r="BI101" s="732"/>
      <c r="BJ101" s="732"/>
      <c r="BK101" s="732"/>
      <c r="BL101" s="732"/>
      <c r="BM101" s="732"/>
      <c r="BN101" s="732"/>
      <c r="BO101" s="732"/>
      <c r="BP101" s="732"/>
      <c r="BQ101" s="732" t="s">
        <v>5674</v>
      </c>
      <c r="BR101" s="732"/>
      <c r="BS101" s="732" t="s">
        <v>5753</v>
      </c>
      <c r="BT101" s="732" t="s">
        <v>5789</v>
      </c>
      <c r="BU101" s="732"/>
      <c r="BV101" s="732"/>
      <c r="BW101" s="732"/>
      <c r="BX101" s="732" t="s">
        <v>5878</v>
      </c>
      <c r="BY101" s="732"/>
      <c r="BZ101" s="732"/>
      <c r="CA101" s="732"/>
      <c r="CB101" s="732"/>
      <c r="CC101" s="732"/>
      <c r="CD101" s="732"/>
      <c r="CE101" s="732"/>
      <c r="CF101" s="732"/>
      <c r="CG101" s="732"/>
      <c r="CH101" s="732"/>
      <c r="CI101" s="732"/>
      <c r="CJ101" s="732"/>
      <c r="CK101" s="732"/>
      <c r="CL101" s="732"/>
      <c r="CM101" s="406"/>
      <c r="CN101" s="406"/>
      <c r="CO101" s="801"/>
      <c r="CP101" s="732" t="s">
        <v>6117</v>
      </c>
      <c r="CQ101" s="732"/>
      <c r="CR101" s="732" t="s">
        <v>6202</v>
      </c>
      <c r="CS101" s="732" t="s">
        <v>6249</v>
      </c>
      <c r="CT101" s="732" t="s">
        <v>6332</v>
      </c>
      <c r="CU101" s="732" t="s">
        <v>6374</v>
      </c>
      <c r="CV101" s="732" t="s">
        <v>6429</v>
      </c>
      <c r="CW101" s="732"/>
      <c r="CX101" s="732"/>
      <c r="CY101" s="732"/>
      <c r="CZ101" s="732"/>
      <c r="DA101" s="732"/>
      <c r="DB101" s="732"/>
      <c r="DC101" s="732"/>
      <c r="DD101" s="732"/>
      <c r="DE101" s="732"/>
      <c r="DF101" s="732"/>
      <c r="DG101" s="732"/>
      <c r="DH101" s="732"/>
      <c r="DI101" s="732"/>
      <c r="DJ101" s="732"/>
      <c r="DK101" s="732"/>
      <c r="DL101" s="732"/>
      <c r="DM101" s="732"/>
      <c r="DN101" s="732"/>
      <c r="DO101" s="732"/>
      <c r="DP101" s="732"/>
      <c r="DQ101" s="406"/>
      <c r="DR101" s="801"/>
      <c r="DS101" s="737"/>
      <c r="DT101" s="737"/>
      <c r="DU101" s="406"/>
      <c r="DV101" s="407"/>
      <c r="DW101" s="801"/>
      <c r="DX101" s="737"/>
      <c r="DY101" s="737"/>
      <c r="DZ101" s="737"/>
      <c r="EA101" s="737"/>
      <c r="EB101" s="407"/>
      <c r="EC101" s="406"/>
      <c r="ED101" s="801"/>
      <c r="EE101" s="732"/>
      <c r="EF101" s="732"/>
      <c r="EG101" s="732"/>
      <c r="EH101" s="732"/>
      <c r="EI101" s="732"/>
      <c r="EJ101" s="406"/>
      <c r="EK101" s="406"/>
      <c r="EL101" s="406"/>
      <c r="EM101" s="406"/>
      <c r="EN101" s="801"/>
      <c r="EO101" s="732"/>
      <c r="EP101" s="732"/>
      <c r="EQ101" s="732"/>
      <c r="ER101" s="732"/>
      <c r="ES101" s="406"/>
      <c r="ET101" s="406"/>
      <c r="EU101" s="801"/>
      <c r="EV101" s="732" t="s">
        <v>6831</v>
      </c>
      <c r="EW101" s="732" t="s">
        <v>6919</v>
      </c>
      <c r="EX101" s="732" t="s">
        <v>6990</v>
      </c>
      <c r="EY101" s="732"/>
      <c r="EZ101" s="732"/>
      <c r="FA101" s="732" t="s">
        <v>7103</v>
      </c>
      <c r="FB101" s="732" t="s">
        <v>7153</v>
      </c>
      <c r="FC101" s="732"/>
      <c r="FD101" s="732"/>
      <c r="FE101" s="732" t="s">
        <v>7267</v>
      </c>
      <c r="FF101" s="407"/>
      <c r="FG101" s="407"/>
      <c r="FH101" s="333"/>
      <c r="FI101" s="333"/>
      <c r="FJ101" s="333"/>
      <c r="FK101" s="333"/>
      <c r="FL101" s="333"/>
      <c r="FM101" s="333"/>
      <c r="FN101" s="333"/>
      <c r="FO101" s="333"/>
      <c r="FP101" s="333"/>
      <c r="FQ101" s="333"/>
      <c r="FR101" s="333"/>
      <c r="FS101" s="333"/>
      <c r="FT101" s="333"/>
      <c r="FU101" s="333"/>
      <c r="FV101" s="333"/>
      <c r="FW101" s="333"/>
      <c r="FX101" s="333"/>
      <c r="FY101" s="333"/>
      <c r="FZ101" s="333"/>
      <c r="GA101" s="333"/>
      <c r="GB101" s="333"/>
      <c r="GC101" s="333"/>
      <c r="GD101" s="333"/>
      <c r="GE101" s="333"/>
      <c r="GF101" s="333"/>
      <c r="GG101" s="333"/>
      <c r="GH101" s="333"/>
      <c r="GI101" s="333"/>
      <c r="GJ101" s="333"/>
      <c r="GK101" s="333"/>
      <c r="GL101" s="333"/>
      <c r="GM101" s="333"/>
      <c r="GN101" s="333"/>
      <c r="GO101" s="333"/>
      <c r="GP101" s="333"/>
      <c r="GQ101" s="333"/>
      <c r="GR101" s="333"/>
      <c r="GS101" s="333"/>
      <c r="GT101" s="333"/>
      <c r="GU101" s="333"/>
      <c r="GV101" s="333"/>
      <c r="GW101" s="333"/>
      <c r="GX101" s="333"/>
      <c r="GY101" s="333"/>
      <c r="GZ101" s="312"/>
      <c r="HA101" s="312"/>
      <c r="HB101" s="312"/>
      <c r="HC101" s="312"/>
      <c r="HD101" s="312"/>
      <c r="HE101" s="312"/>
      <c r="HF101" s="312"/>
      <c r="HG101" s="312"/>
      <c r="HH101" s="312"/>
      <c r="HI101" s="312"/>
      <c r="HJ101" s="333"/>
      <c r="HK101" s="333"/>
      <c r="HL101" s="333"/>
      <c r="HM101" s="333"/>
      <c r="HN101" s="333"/>
      <c r="HO101" s="333"/>
      <c r="HP101" s="333"/>
      <c r="HQ101" s="333"/>
      <c r="HR101" s="333"/>
      <c r="HS101" s="333"/>
      <c r="HT101" s="333"/>
      <c r="HU101" s="333"/>
      <c r="HV101" s="333"/>
      <c r="HW101" s="333"/>
      <c r="HX101" s="333"/>
      <c r="HY101" s="333"/>
      <c r="HZ101" s="333"/>
      <c r="IA101" s="333"/>
      <c r="IB101" s="333"/>
      <c r="IC101" s="333"/>
      <c r="ID101" s="333"/>
      <c r="IE101" s="333"/>
      <c r="IF101" s="333"/>
      <c r="IG101" s="333"/>
      <c r="IH101" s="333"/>
      <c r="II101" s="333"/>
      <c r="IJ101" s="333"/>
      <c r="IK101" s="333"/>
      <c r="IL101" s="333"/>
      <c r="IM101" s="333"/>
      <c r="IN101" s="333"/>
      <c r="IO101" s="333"/>
      <c r="IP101" s="333"/>
      <c r="IQ101" s="333"/>
      <c r="IR101" s="333"/>
      <c r="IS101" s="333"/>
      <c r="IT101" s="333"/>
      <c r="IU101" s="333"/>
      <c r="IV101" s="333"/>
      <c r="IW101" s="333"/>
      <c r="IX101" s="333"/>
      <c r="IY101" s="333"/>
      <c r="IZ101" s="333"/>
      <c r="JA101" s="333"/>
      <c r="JB101" s="333"/>
      <c r="JC101" s="333"/>
      <c r="JD101" s="333"/>
      <c r="JE101" s="333"/>
      <c r="JF101" s="333"/>
      <c r="JG101" s="333"/>
      <c r="JH101" s="333"/>
      <c r="JI101" s="333"/>
    </row>
    <row r="102" spans="1:269" s="311" customFormat="1" ht="14.25" customHeight="1">
      <c r="A102" s="322" t="s">
        <v>77</v>
      </c>
      <c r="B102" s="311" t="s">
        <v>77</v>
      </c>
      <c r="C102" s="311" t="s">
        <v>476</v>
      </c>
      <c r="D102" s="311" t="s">
        <v>477</v>
      </c>
      <c r="E102" s="311" t="s">
        <v>456</v>
      </c>
      <c r="F102" s="311" t="s">
        <v>3060</v>
      </c>
      <c r="G102" s="250" t="s">
        <v>499</v>
      </c>
      <c r="H102" s="250" t="s">
        <v>9394</v>
      </c>
      <c r="I102" s="326" t="s">
        <v>1095</v>
      </c>
      <c r="J102" s="722"/>
      <c r="K102" s="246"/>
      <c r="M102" s="720" t="s">
        <v>1819</v>
      </c>
      <c r="N102" s="720" t="s">
        <v>3143</v>
      </c>
      <c r="O102" s="726" t="s">
        <v>3394</v>
      </c>
      <c r="P102" s="790"/>
      <c r="Q102" s="720" t="s">
        <v>70</v>
      </c>
      <c r="R102" s="720" t="s">
        <v>12191</v>
      </c>
      <c r="S102" s="720">
        <v>2014</v>
      </c>
      <c r="T102" s="720" t="s">
        <v>12165</v>
      </c>
      <c r="U102" s="720" t="s">
        <v>10680</v>
      </c>
      <c r="V102" s="720"/>
      <c r="W102" s="952" t="str">
        <f t="shared" si="5"/>
        <v>ﾌﾞﾙﾄﾞｰｻﾞ_湿地・ICT施工対応型_2014_無</v>
      </c>
      <c r="X102" s="952" t="str">
        <f t="shared" si="3"/>
        <v>ﾌﾞﾙﾄﾞｰｻﾞ_湿地・ICT施工対応型_2014_無_20t級(18～22t)</v>
      </c>
      <c r="Y102" s="726" t="s">
        <v>488</v>
      </c>
      <c r="Z102" s="726" t="s">
        <v>10344</v>
      </c>
      <c r="AA102" s="726" t="s">
        <v>10321</v>
      </c>
      <c r="AB102" s="726" t="s">
        <v>10343</v>
      </c>
      <c r="AC102" s="790"/>
      <c r="AD102" s="755" t="s">
        <v>4950</v>
      </c>
      <c r="AE102" s="755" t="s">
        <v>3621</v>
      </c>
      <c r="AF102" s="756" t="s">
        <v>9113</v>
      </c>
      <c r="AG102" s="314" t="s">
        <v>37</v>
      </c>
      <c r="AH102" s="314"/>
      <c r="AJ102" s="246"/>
      <c r="AK102" s="246"/>
      <c r="AL102" s="246"/>
      <c r="AM102" s="246"/>
      <c r="AN102" s="246"/>
      <c r="AO102" s="246"/>
      <c r="AP102" s="246"/>
      <c r="AQ102" s="246"/>
      <c r="AS102" s="707" t="s">
        <v>490</v>
      </c>
      <c r="AT102" s="707" t="s">
        <v>9038</v>
      </c>
      <c r="AU102" s="747" t="s">
        <v>326</v>
      </c>
      <c r="AV102" s="707" t="s">
        <v>4900</v>
      </c>
      <c r="AW102" s="708" t="str">
        <f t="shared" si="4"/>
        <v>ﾊﾞｯｸﾎｳ(ｸﾛｰﾗ型)_後方超小旋回型・ｸﾚｰﾝ機能付_IHI建機</v>
      </c>
      <c r="AX102" s="710" t="s">
        <v>8979</v>
      </c>
      <c r="BB102" s="416">
        <v>41</v>
      </c>
      <c r="BC102" s="246"/>
      <c r="BD102" s="469"/>
      <c r="BE102" s="406"/>
      <c r="BF102" s="801"/>
      <c r="BG102" s="732"/>
      <c r="BH102" s="732"/>
      <c r="BI102" s="732"/>
      <c r="BJ102" s="732"/>
      <c r="BK102" s="732"/>
      <c r="BL102" s="732"/>
      <c r="BM102" s="732"/>
      <c r="BN102" s="732"/>
      <c r="BO102" s="732"/>
      <c r="BP102" s="732"/>
      <c r="BQ102" s="732" t="s">
        <v>5675</v>
      </c>
      <c r="BR102" s="732"/>
      <c r="BS102" s="732" t="s">
        <v>5754</v>
      </c>
      <c r="BT102" s="732" t="s">
        <v>5790</v>
      </c>
      <c r="BU102" s="732"/>
      <c r="BV102" s="732"/>
      <c r="BW102" s="732"/>
      <c r="BX102" s="732" t="s">
        <v>5879</v>
      </c>
      <c r="BY102" s="732"/>
      <c r="BZ102" s="732"/>
      <c r="CA102" s="732"/>
      <c r="CB102" s="732"/>
      <c r="CC102" s="732"/>
      <c r="CD102" s="732"/>
      <c r="CE102" s="732"/>
      <c r="CF102" s="732"/>
      <c r="CG102" s="732"/>
      <c r="CH102" s="732"/>
      <c r="CI102" s="732"/>
      <c r="CJ102" s="732"/>
      <c r="CK102" s="732"/>
      <c r="CL102" s="732"/>
      <c r="CM102" s="406"/>
      <c r="CN102" s="406"/>
      <c r="CO102" s="801"/>
      <c r="CP102" s="732" t="s">
        <v>6118</v>
      </c>
      <c r="CQ102" s="732"/>
      <c r="CR102" s="923" t="s">
        <v>10147</v>
      </c>
      <c r="CS102" s="732" t="s">
        <v>6250</v>
      </c>
      <c r="CT102" s="732" t="s">
        <v>6333</v>
      </c>
      <c r="CU102" s="732" t="s">
        <v>6375</v>
      </c>
      <c r="CV102" s="732" t="s">
        <v>6430</v>
      </c>
      <c r="CW102" s="732"/>
      <c r="CX102" s="732"/>
      <c r="CY102" s="732"/>
      <c r="CZ102" s="732"/>
      <c r="DA102" s="732"/>
      <c r="DB102" s="732"/>
      <c r="DC102" s="732"/>
      <c r="DD102" s="732"/>
      <c r="DE102" s="732"/>
      <c r="DF102" s="732"/>
      <c r="DG102" s="732"/>
      <c r="DH102" s="732"/>
      <c r="DI102" s="732"/>
      <c r="DJ102" s="732"/>
      <c r="DK102" s="732"/>
      <c r="DL102" s="732"/>
      <c r="DM102" s="732"/>
      <c r="DN102" s="732"/>
      <c r="DO102" s="732"/>
      <c r="DP102" s="732"/>
      <c r="DQ102" s="406"/>
      <c r="DR102" s="801"/>
      <c r="DS102" s="737"/>
      <c r="DT102" s="737"/>
      <c r="DU102" s="406"/>
      <c r="DV102" s="407"/>
      <c r="DW102" s="801"/>
      <c r="DX102" s="737"/>
      <c r="DY102" s="737"/>
      <c r="DZ102" s="737"/>
      <c r="EA102" s="737"/>
      <c r="EB102" s="407"/>
      <c r="EC102" s="406"/>
      <c r="ED102" s="801"/>
      <c r="EE102" s="732"/>
      <c r="EF102" s="732"/>
      <c r="EG102" s="732"/>
      <c r="EH102" s="732"/>
      <c r="EI102" s="732"/>
      <c r="EJ102" s="406"/>
      <c r="EK102" s="406"/>
      <c r="EL102" s="406"/>
      <c r="EM102" s="406"/>
      <c r="EN102" s="801"/>
      <c r="EO102" s="732"/>
      <c r="EP102" s="732"/>
      <c r="EQ102" s="732"/>
      <c r="ER102" s="732"/>
      <c r="ES102" s="406"/>
      <c r="ET102" s="406"/>
      <c r="EU102" s="801"/>
      <c r="EV102" s="732" t="s">
        <v>6832</v>
      </c>
      <c r="EW102" s="732" t="s">
        <v>6920</v>
      </c>
      <c r="EX102" s="732" t="s">
        <v>6991</v>
      </c>
      <c r="EY102" s="732"/>
      <c r="EZ102" s="732"/>
      <c r="FA102" s="732" t="s">
        <v>7104</v>
      </c>
      <c r="FB102" s="732" t="s">
        <v>7154</v>
      </c>
      <c r="FC102" s="732"/>
      <c r="FD102" s="732"/>
      <c r="FE102" s="732" t="s">
        <v>7268</v>
      </c>
      <c r="FF102" s="407"/>
      <c r="FG102" s="407"/>
      <c r="FH102" s="333"/>
      <c r="FI102" s="333"/>
      <c r="FJ102" s="333"/>
      <c r="FK102" s="333"/>
      <c r="FL102" s="333"/>
      <c r="FM102" s="333"/>
      <c r="FN102" s="333"/>
      <c r="FO102" s="333"/>
      <c r="FP102" s="333"/>
      <c r="FQ102" s="333"/>
      <c r="FR102" s="333"/>
      <c r="FS102" s="333"/>
      <c r="FT102" s="333"/>
      <c r="FU102" s="333"/>
      <c r="FV102" s="333"/>
      <c r="FW102" s="333"/>
      <c r="FX102" s="333"/>
      <c r="FY102" s="333"/>
      <c r="FZ102" s="333"/>
      <c r="GA102" s="333"/>
      <c r="GB102" s="333"/>
      <c r="GC102" s="333"/>
      <c r="GD102" s="333"/>
      <c r="GE102" s="333"/>
      <c r="GF102" s="333"/>
      <c r="GG102" s="333"/>
      <c r="GH102" s="333"/>
      <c r="GI102" s="333"/>
      <c r="GJ102" s="333"/>
      <c r="GK102" s="333"/>
      <c r="GL102" s="333"/>
      <c r="GM102" s="333"/>
      <c r="GN102" s="333"/>
      <c r="GO102" s="333"/>
      <c r="GP102" s="333"/>
      <c r="GQ102" s="333"/>
      <c r="GR102" s="333"/>
      <c r="GS102" s="333"/>
      <c r="GT102" s="333"/>
      <c r="GU102" s="333"/>
      <c r="GV102" s="333"/>
      <c r="GW102" s="333"/>
      <c r="GX102" s="333"/>
      <c r="GY102" s="333"/>
      <c r="GZ102" s="312"/>
      <c r="HA102" s="312"/>
      <c r="HB102" s="312"/>
      <c r="HC102" s="312"/>
      <c r="HD102" s="312"/>
      <c r="HE102" s="312"/>
      <c r="HF102" s="312"/>
      <c r="HG102" s="312"/>
      <c r="HH102" s="312"/>
      <c r="HI102" s="312"/>
      <c r="HJ102" s="333"/>
      <c r="HK102" s="333"/>
      <c r="HL102" s="333"/>
      <c r="HM102" s="333"/>
      <c r="HN102" s="333"/>
      <c r="HO102" s="333"/>
      <c r="HP102" s="333"/>
      <c r="HQ102" s="333"/>
      <c r="HR102" s="333"/>
      <c r="HS102" s="333"/>
      <c r="HT102" s="333"/>
      <c r="HU102" s="333"/>
      <c r="HV102" s="333"/>
      <c r="HW102" s="333"/>
      <c r="HX102" s="333"/>
      <c r="HY102" s="333"/>
      <c r="HZ102" s="333"/>
      <c r="IA102" s="333"/>
      <c r="IB102" s="333"/>
      <c r="IC102" s="333"/>
      <c r="ID102" s="333"/>
      <c r="IE102" s="333"/>
      <c r="IF102" s="333"/>
      <c r="IG102" s="333"/>
      <c r="IH102" s="333"/>
      <c r="II102" s="333"/>
      <c r="IJ102" s="333"/>
      <c r="IK102" s="333"/>
      <c r="IL102" s="333"/>
      <c r="IM102" s="333"/>
      <c r="IN102" s="333"/>
      <c r="IO102" s="333"/>
      <c r="IP102" s="333"/>
      <c r="IQ102" s="333"/>
      <c r="IR102" s="333"/>
      <c r="IS102" s="333"/>
      <c r="IT102" s="333"/>
      <c r="IU102" s="333"/>
      <c r="IV102" s="333"/>
      <c r="IW102" s="333"/>
      <c r="IX102" s="333"/>
      <c r="IY102" s="333"/>
      <c r="IZ102" s="333"/>
      <c r="JA102" s="333"/>
      <c r="JB102" s="333"/>
      <c r="JC102" s="333"/>
      <c r="JD102" s="333"/>
      <c r="JE102" s="333"/>
      <c r="JF102" s="333"/>
      <c r="JG102" s="333"/>
      <c r="JH102" s="333"/>
      <c r="JI102" s="333"/>
    </row>
    <row r="103" spans="1:269" s="311" customFormat="1" ht="14.25" customHeight="1">
      <c r="A103" s="322" t="s">
        <v>82</v>
      </c>
      <c r="B103" s="311" t="s">
        <v>82</v>
      </c>
      <c r="C103" s="311" t="s">
        <v>683</v>
      </c>
      <c r="D103" s="311" t="s">
        <v>684</v>
      </c>
      <c r="E103" s="311" t="s">
        <v>456</v>
      </c>
      <c r="F103" s="311" t="s">
        <v>3061</v>
      </c>
      <c r="G103" s="250" t="s">
        <v>500</v>
      </c>
      <c r="H103" s="250" t="s">
        <v>16</v>
      </c>
      <c r="I103" s="326" t="s">
        <v>1108</v>
      </c>
      <c r="J103" s="722"/>
      <c r="K103" s="246"/>
      <c r="M103" s="720" t="s">
        <v>77</v>
      </c>
      <c r="N103" s="720" t="s">
        <v>3060</v>
      </c>
      <c r="O103" s="726" t="s">
        <v>499</v>
      </c>
      <c r="P103" s="790"/>
      <c r="Q103" s="720" t="s">
        <v>2265</v>
      </c>
      <c r="R103" s="720" t="s">
        <v>10093</v>
      </c>
      <c r="S103" s="720" t="s">
        <v>12165</v>
      </c>
      <c r="T103" s="720" t="s">
        <v>12165</v>
      </c>
      <c r="U103" s="720" t="s">
        <v>11659</v>
      </c>
      <c r="V103" s="720"/>
      <c r="W103" s="952" t="str">
        <f t="shared" si="5"/>
        <v>ｽｸﾚｰﾌﾟﾄﾞｰｻﾞ_普通型_無_無</v>
      </c>
      <c r="X103" s="952" t="str">
        <f t="shared" si="3"/>
        <v>ｽｸﾚｰﾌﾟﾄﾞｰｻﾞ_普通型_無_無_26t級　ﾎﾞｳﾙ容量(山積／平積)：9.5／8.0m3</v>
      </c>
      <c r="Y103" s="726" t="s">
        <v>3430</v>
      </c>
      <c r="Z103" s="726" t="s">
        <v>10345</v>
      </c>
      <c r="AA103" s="726" t="s">
        <v>10346</v>
      </c>
      <c r="AB103" s="726" t="s">
        <v>5111</v>
      </c>
      <c r="AC103" s="790"/>
      <c r="AD103" s="755"/>
      <c r="AE103" s="755" t="s">
        <v>9114</v>
      </c>
      <c r="AF103" s="756" t="s">
        <v>9115</v>
      </c>
      <c r="AG103" s="314" t="s">
        <v>3264</v>
      </c>
      <c r="AH103" s="314"/>
      <c r="AJ103" s="246"/>
      <c r="AK103" s="246"/>
      <c r="AL103" s="246"/>
      <c r="AM103" s="246"/>
      <c r="AN103" s="246"/>
      <c r="AO103" s="246"/>
      <c r="AP103" s="246"/>
      <c r="AQ103" s="246"/>
      <c r="AS103" s="707" t="s">
        <v>490</v>
      </c>
      <c r="AT103" s="707" t="s">
        <v>9038</v>
      </c>
      <c r="AU103" s="747" t="s">
        <v>326</v>
      </c>
      <c r="AV103" s="707" t="s">
        <v>4897</v>
      </c>
      <c r="AW103" s="708" t="str">
        <f t="shared" si="4"/>
        <v>ﾊﾞｯｸﾎｳ(ｸﾛｰﾗ型)_後方超小旋回型・ｸﾚｰﾝ機能付_ｺﾍﾞﾙｺ建機</v>
      </c>
      <c r="AX103" s="710" t="s">
        <v>8980</v>
      </c>
      <c r="BB103" s="416">
        <v>42</v>
      </c>
      <c r="BC103" s="246"/>
      <c r="BD103" s="469"/>
      <c r="BE103" s="406"/>
      <c r="BF103" s="801"/>
      <c r="BG103" s="732"/>
      <c r="BH103" s="732"/>
      <c r="BI103" s="732"/>
      <c r="BJ103" s="732"/>
      <c r="BK103" s="732"/>
      <c r="BL103" s="732"/>
      <c r="BM103" s="732"/>
      <c r="BN103" s="732"/>
      <c r="BO103" s="732"/>
      <c r="BP103" s="732"/>
      <c r="BQ103" s="732" t="s">
        <v>5676</v>
      </c>
      <c r="BR103" s="732"/>
      <c r="BS103" s="732" t="s">
        <v>292</v>
      </c>
      <c r="BT103" s="732" t="s">
        <v>5791</v>
      </c>
      <c r="BU103" s="732"/>
      <c r="BV103" s="732"/>
      <c r="BW103" s="732"/>
      <c r="BX103" s="732" t="s">
        <v>5880</v>
      </c>
      <c r="BY103" s="732"/>
      <c r="BZ103" s="732"/>
      <c r="CA103" s="732"/>
      <c r="CB103" s="732"/>
      <c r="CC103" s="732"/>
      <c r="CD103" s="732"/>
      <c r="CE103" s="732"/>
      <c r="CF103" s="732"/>
      <c r="CG103" s="732"/>
      <c r="CH103" s="732"/>
      <c r="CI103" s="732"/>
      <c r="CJ103" s="732"/>
      <c r="CK103" s="732"/>
      <c r="CL103" s="732"/>
      <c r="CM103" s="406"/>
      <c r="CN103" s="406"/>
      <c r="CO103" s="801"/>
      <c r="CP103" s="732" t="s">
        <v>6119</v>
      </c>
      <c r="CQ103" s="732"/>
      <c r="CR103" s="923" t="s">
        <v>10148</v>
      </c>
      <c r="CS103" s="732" t="s">
        <v>6245</v>
      </c>
      <c r="CT103" s="732" t="s">
        <v>6334</v>
      </c>
      <c r="CU103" s="732" t="s">
        <v>6376</v>
      </c>
      <c r="CV103" s="732" t="s">
        <v>6431</v>
      </c>
      <c r="CW103" s="732"/>
      <c r="CX103" s="732"/>
      <c r="CY103" s="732"/>
      <c r="CZ103" s="732"/>
      <c r="DA103" s="732"/>
      <c r="DB103" s="732"/>
      <c r="DC103" s="732"/>
      <c r="DD103" s="732"/>
      <c r="DE103" s="732"/>
      <c r="DF103" s="732"/>
      <c r="DG103" s="732"/>
      <c r="DH103" s="732"/>
      <c r="DI103" s="732"/>
      <c r="DJ103" s="732"/>
      <c r="DK103" s="732"/>
      <c r="DL103" s="732"/>
      <c r="DM103" s="732"/>
      <c r="DN103" s="732"/>
      <c r="DO103" s="732"/>
      <c r="DP103" s="732"/>
      <c r="DQ103" s="406"/>
      <c r="DR103" s="801"/>
      <c r="DS103" s="737"/>
      <c r="DT103" s="737"/>
      <c r="DU103" s="406"/>
      <c r="DV103" s="407"/>
      <c r="DW103" s="801"/>
      <c r="DX103" s="737"/>
      <c r="DY103" s="737"/>
      <c r="DZ103" s="737"/>
      <c r="EA103" s="737"/>
      <c r="EB103" s="407"/>
      <c r="EC103" s="406"/>
      <c r="ED103" s="801"/>
      <c r="EE103" s="732"/>
      <c r="EF103" s="732"/>
      <c r="EG103" s="732"/>
      <c r="EH103" s="732"/>
      <c r="EI103" s="732"/>
      <c r="EJ103" s="406"/>
      <c r="EK103" s="406"/>
      <c r="EL103" s="406"/>
      <c r="EM103" s="406"/>
      <c r="EN103" s="801"/>
      <c r="EO103" s="732"/>
      <c r="EP103" s="732"/>
      <c r="EQ103" s="732"/>
      <c r="ER103" s="732"/>
      <c r="ES103" s="406"/>
      <c r="ET103" s="406"/>
      <c r="EU103" s="801"/>
      <c r="EV103" s="923" t="s">
        <v>10171</v>
      </c>
      <c r="EW103" s="732" t="s">
        <v>6921</v>
      </c>
      <c r="EX103" s="732" t="s">
        <v>6992</v>
      </c>
      <c r="EY103" s="732"/>
      <c r="EZ103" s="732"/>
      <c r="FA103" s="732" t="s">
        <v>7105</v>
      </c>
      <c r="FB103" s="732" t="s">
        <v>7155</v>
      </c>
      <c r="FC103" s="732"/>
      <c r="FD103" s="732"/>
      <c r="FE103" s="732" t="s">
        <v>7269</v>
      </c>
      <c r="FF103" s="407"/>
      <c r="FG103" s="407"/>
      <c r="FH103" s="333"/>
      <c r="FI103" s="333"/>
      <c r="FJ103" s="333"/>
      <c r="FK103" s="333"/>
      <c r="FL103" s="333"/>
      <c r="FM103" s="333"/>
      <c r="FN103" s="333"/>
      <c r="FO103" s="333"/>
      <c r="FP103" s="333"/>
      <c r="FQ103" s="333"/>
      <c r="FR103" s="333"/>
      <c r="FS103" s="333"/>
      <c r="FT103" s="333"/>
      <c r="FU103" s="333"/>
      <c r="FV103" s="333"/>
      <c r="FW103" s="333"/>
      <c r="FX103" s="333"/>
      <c r="FY103" s="333"/>
      <c r="FZ103" s="333"/>
      <c r="GA103" s="333"/>
      <c r="GB103" s="333"/>
      <c r="GC103" s="333"/>
      <c r="GD103" s="333"/>
      <c r="GE103" s="333"/>
      <c r="GF103" s="333"/>
      <c r="GG103" s="333"/>
      <c r="GH103" s="333"/>
      <c r="GI103" s="333"/>
      <c r="GJ103" s="333"/>
      <c r="GK103" s="333"/>
      <c r="GL103" s="333"/>
      <c r="GM103" s="333"/>
      <c r="GN103" s="333"/>
      <c r="GO103" s="333"/>
      <c r="GP103" s="333"/>
      <c r="GQ103" s="333"/>
      <c r="GR103" s="333"/>
      <c r="GS103" s="333"/>
      <c r="GT103" s="333"/>
      <c r="GU103" s="333"/>
      <c r="GV103" s="333"/>
      <c r="GW103" s="333"/>
      <c r="GX103" s="333"/>
      <c r="GY103" s="333"/>
      <c r="GZ103" s="312"/>
      <c r="HA103" s="312"/>
      <c r="HB103" s="312"/>
      <c r="HC103" s="312"/>
      <c r="HD103" s="312"/>
      <c r="HE103" s="312"/>
      <c r="HF103" s="312"/>
      <c r="HG103" s="312"/>
      <c r="HH103" s="312"/>
      <c r="HI103" s="312"/>
      <c r="HJ103" s="333"/>
      <c r="HK103" s="333"/>
      <c r="HL103" s="333"/>
      <c r="HM103" s="333"/>
      <c r="HN103" s="333"/>
      <c r="HO103" s="333"/>
      <c r="HP103" s="333"/>
      <c r="HQ103" s="333"/>
      <c r="HR103" s="333"/>
      <c r="HS103" s="333"/>
      <c r="HT103" s="333"/>
      <c r="HU103" s="333"/>
      <c r="HV103" s="333"/>
      <c r="HW103" s="333"/>
      <c r="HX103" s="333"/>
      <c r="HY103" s="333"/>
      <c r="HZ103" s="333"/>
      <c r="IA103" s="333"/>
      <c r="IB103" s="333"/>
      <c r="IC103" s="333"/>
      <c r="ID103" s="333"/>
      <c r="IE103" s="333"/>
      <c r="IF103" s="333"/>
      <c r="IG103" s="333"/>
      <c r="IH103" s="333"/>
      <c r="II103" s="333"/>
      <c r="IJ103" s="333"/>
      <c r="IK103" s="333"/>
      <c r="IL103" s="333"/>
      <c r="IM103" s="333"/>
      <c r="IN103" s="333"/>
      <c r="IO103" s="333"/>
      <c r="IP103" s="333"/>
      <c r="IQ103" s="333"/>
      <c r="IR103" s="333"/>
      <c r="IS103" s="333"/>
      <c r="IT103" s="333"/>
      <c r="IU103" s="333"/>
      <c r="IV103" s="333"/>
      <c r="IW103" s="333"/>
      <c r="IX103" s="333"/>
      <c r="IY103" s="333"/>
      <c r="IZ103" s="333"/>
      <c r="JA103" s="333"/>
      <c r="JB103" s="333"/>
      <c r="JC103" s="333"/>
      <c r="JD103" s="333"/>
      <c r="JE103" s="333"/>
      <c r="JF103" s="333"/>
      <c r="JG103" s="333"/>
      <c r="JH103" s="333"/>
      <c r="JI103" s="333"/>
    </row>
    <row r="104" spans="1:269" s="311" customFormat="1" ht="14.45" customHeight="1">
      <c r="A104" s="322" t="s">
        <v>70</v>
      </c>
      <c r="B104" s="311" t="s">
        <v>70</v>
      </c>
      <c r="C104" s="311" t="s">
        <v>458</v>
      </c>
      <c r="D104" s="311" t="s">
        <v>459</v>
      </c>
      <c r="E104" s="311" t="s">
        <v>456</v>
      </c>
      <c r="F104" s="311" t="s">
        <v>3062</v>
      </c>
      <c r="G104" s="250" t="s">
        <v>488</v>
      </c>
      <c r="H104" s="250" t="s">
        <v>9303</v>
      </c>
      <c r="I104" s="326" t="s">
        <v>1091</v>
      </c>
      <c r="J104" s="722"/>
      <c r="K104" s="246"/>
      <c r="M104" s="720" t="s">
        <v>78</v>
      </c>
      <c r="N104" s="720" t="s">
        <v>3058</v>
      </c>
      <c r="O104" s="726" t="s">
        <v>496</v>
      </c>
      <c r="P104" s="790"/>
      <c r="Q104" s="720" t="s">
        <v>2273</v>
      </c>
      <c r="R104" s="720" t="s">
        <v>10620</v>
      </c>
      <c r="S104" s="720" t="s">
        <v>12165</v>
      </c>
      <c r="T104" s="720" t="s">
        <v>12165</v>
      </c>
      <c r="U104" s="720" t="s">
        <v>11660</v>
      </c>
      <c r="V104" s="720"/>
      <c r="W104" s="952" t="str">
        <f t="shared" si="5"/>
        <v>被けん引式ｽｸﾚｰﾊﾟ_油圧式_無_無</v>
      </c>
      <c r="X104" s="952" t="str">
        <f t="shared" si="3"/>
        <v>被けん引式ｽｸﾚｰﾊﾟ_油圧式_無_無_ﾎﾞｳﾙ容量(山積／平積)：15／12m3</v>
      </c>
      <c r="Y104" s="726" t="s">
        <v>3431</v>
      </c>
      <c r="Z104" s="726" t="s">
        <v>10302</v>
      </c>
      <c r="AA104" s="726" t="s">
        <v>10347</v>
      </c>
      <c r="AB104" s="726" t="s">
        <v>5111</v>
      </c>
      <c r="AC104" s="790"/>
      <c r="AD104" s="755"/>
      <c r="AE104" s="755" t="s">
        <v>9116</v>
      </c>
      <c r="AF104" s="756" t="s">
        <v>9117</v>
      </c>
      <c r="AG104" s="314" t="s">
        <v>34</v>
      </c>
      <c r="AH104" s="314"/>
      <c r="AJ104" s="246"/>
      <c r="AK104" s="246"/>
      <c r="AL104" s="246"/>
      <c r="AM104" s="246"/>
      <c r="AN104" s="246"/>
      <c r="AO104" s="246"/>
      <c r="AP104" s="246"/>
      <c r="AQ104" s="246"/>
      <c r="AS104" s="707" t="s">
        <v>490</v>
      </c>
      <c r="AT104" s="707" t="s">
        <v>9038</v>
      </c>
      <c r="AU104" s="747" t="s">
        <v>326</v>
      </c>
      <c r="AV104" s="707" t="s">
        <v>17</v>
      </c>
      <c r="AW104" s="708" t="str">
        <f t="shared" si="4"/>
        <v>ﾊﾞｯｸﾎｳ(ｸﾛｰﾗ型)_後方超小旋回型・ｸﾚｰﾝ機能付_ｺﾏﾂ（小松製作所）</v>
      </c>
      <c r="AX104" s="710" t="s">
        <v>8981</v>
      </c>
      <c r="BB104" s="416">
        <v>43</v>
      </c>
      <c r="BC104" s="246"/>
      <c r="BD104" s="469"/>
      <c r="BE104" s="406"/>
      <c r="BF104" s="801"/>
      <c r="BG104" s="732"/>
      <c r="BH104" s="732"/>
      <c r="BI104" s="732"/>
      <c r="BJ104" s="732"/>
      <c r="BK104" s="732"/>
      <c r="BL104" s="732"/>
      <c r="BM104" s="732"/>
      <c r="BN104" s="732"/>
      <c r="BO104" s="732"/>
      <c r="BP104" s="732"/>
      <c r="BQ104" s="732" t="s">
        <v>5677</v>
      </c>
      <c r="BR104" s="732"/>
      <c r="BS104" s="732"/>
      <c r="BT104" s="732" t="s">
        <v>292</v>
      </c>
      <c r="BU104" s="732"/>
      <c r="BV104" s="732"/>
      <c r="BW104" s="732"/>
      <c r="BX104" s="732" t="s">
        <v>5881</v>
      </c>
      <c r="BY104" s="732"/>
      <c r="BZ104" s="732"/>
      <c r="CA104" s="732"/>
      <c r="CB104" s="732"/>
      <c r="CC104" s="732"/>
      <c r="CD104" s="732"/>
      <c r="CE104" s="732"/>
      <c r="CF104" s="732"/>
      <c r="CG104" s="732"/>
      <c r="CH104" s="732"/>
      <c r="CI104" s="732"/>
      <c r="CJ104" s="732"/>
      <c r="CK104" s="732"/>
      <c r="CL104" s="732"/>
      <c r="CM104" s="406"/>
      <c r="CN104" s="406"/>
      <c r="CO104" s="801"/>
      <c r="CP104" s="732" t="s">
        <v>6120</v>
      </c>
      <c r="CQ104" s="732"/>
      <c r="CR104" s="923" t="s">
        <v>10149</v>
      </c>
      <c r="CS104" s="732" t="s">
        <v>6246</v>
      </c>
      <c r="CT104" s="732" t="s">
        <v>6335</v>
      </c>
      <c r="CU104" s="732" t="s">
        <v>6377</v>
      </c>
      <c r="CV104" s="732" t="s">
        <v>6432</v>
      </c>
      <c r="CW104" s="732"/>
      <c r="CX104" s="732"/>
      <c r="CY104" s="732"/>
      <c r="CZ104" s="732"/>
      <c r="DA104" s="732"/>
      <c r="DB104" s="732"/>
      <c r="DC104" s="732"/>
      <c r="DD104" s="732"/>
      <c r="DE104" s="732"/>
      <c r="DF104" s="732"/>
      <c r="DG104" s="732"/>
      <c r="DH104" s="732"/>
      <c r="DI104" s="732"/>
      <c r="DJ104" s="732"/>
      <c r="DK104" s="732"/>
      <c r="DL104" s="732"/>
      <c r="DM104" s="732"/>
      <c r="DN104" s="732"/>
      <c r="DO104" s="732"/>
      <c r="DP104" s="732"/>
      <c r="DQ104" s="406"/>
      <c r="DR104" s="801"/>
      <c r="DS104" s="737"/>
      <c r="DT104" s="737"/>
      <c r="DU104" s="406"/>
      <c r="DV104" s="407"/>
      <c r="DW104" s="801"/>
      <c r="DX104" s="737"/>
      <c r="DY104" s="737"/>
      <c r="DZ104" s="737"/>
      <c r="EA104" s="737"/>
      <c r="EB104" s="407"/>
      <c r="EC104" s="406"/>
      <c r="ED104" s="801"/>
      <c r="EE104" s="732"/>
      <c r="EF104" s="732"/>
      <c r="EG104" s="732"/>
      <c r="EH104" s="732"/>
      <c r="EI104" s="732"/>
      <c r="EJ104" s="406"/>
      <c r="EK104" s="406"/>
      <c r="EL104" s="406"/>
      <c r="EM104" s="406"/>
      <c r="EN104" s="801"/>
      <c r="EO104" s="732"/>
      <c r="EP104" s="732"/>
      <c r="EQ104" s="732"/>
      <c r="ER104" s="732"/>
      <c r="ES104" s="406"/>
      <c r="ET104" s="406"/>
      <c r="EU104" s="801"/>
      <c r="EV104" s="732" t="s">
        <v>6833</v>
      </c>
      <c r="EW104" s="732" t="s">
        <v>6922</v>
      </c>
      <c r="EX104" s="732" t="s">
        <v>6993</v>
      </c>
      <c r="EY104" s="732"/>
      <c r="EZ104" s="732"/>
      <c r="FA104" s="732" t="s">
        <v>7106</v>
      </c>
      <c r="FB104" s="732" t="s">
        <v>7156</v>
      </c>
      <c r="FC104" s="732"/>
      <c r="FD104" s="732"/>
      <c r="FE104" s="732" t="s">
        <v>7270</v>
      </c>
      <c r="FF104" s="407"/>
      <c r="FG104" s="407"/>
      <c r="FH104" s="333"/>
      <c r="FI104" s="333"/>
      <c r="FJ104" s="333"/>
      <c r="FK104" s="333"/>
      <c r="FL104" s="333"/>
      <c r="FM104" s="333"/>
      <c r="FN104" s="333"/>
      <c r="FO104" s="333"/>
      <c r="FP104" s="333"/>
      <c r="FQ104" s="333"/>
      <c r="FR104" s="333"/>
      <c r="FS104" s="333"/>
      <c r="FT104" s="333"/>
      <c r="FU104" s="333"/>
      <c r="FV104" s="333"/>
      <c r="FW104" s="333"/>
      <c r="FX104" s="333"/>
      <c r="FY104" s="333"/>
      <c r="FZ104" s="333"/>
      <c r="GA104" s="333"/>
      <c r="GB104" s="333"/>
      <c r="GC104" s="333"/>
      <c r="GD104" s="333"/>
      <c r="GE104" s="333"/>
      <c r="GF104" s="333"/>
      <c r="GG104" s="333"/>
      <c r="GH104" s="333"/>
      <c r="GI104" s="333"/>
      <c r="GJ104" s="333"/>
      <c r="GK104" s="333"/>
      <c r="GL104" s="333"/>
      <c r="GM104" s="333"/>
      <c r="GN104" s="333"/>
      <c r="GO104" s="333"/>
      <c r="GP104" s="333"/>
      <c r="GQ104" s="333"/>
      <c r="GR104" s="333"/>
      <c r="GS104" s="333"/>
      <c r="GT104" s="333"/>
      <c r="GU104" s="333"/>
      <c r="GV104" s="333"/>
      <c r="GW104" s="333"/>
      <c r="GX104" s="333"/>
      <c r="GY104" s="333"/>
      <c r="GZ104" s="312"/>
      <c r="HA104" s="312"/>
      <c r="HB104" s="312"/>
      <c r="HC104" s="312"/>
      <c r="HD104" s="312"/>
      <c r="HE104" s="312"/>
      <c r="HF104" s="312"/>
      <c r="HG104" s="312"/>
      <c r="HH104" s="312"/>
      <c r="HI104" s="312"/>
      <c r="HJ104" s="333"/>
      <c r="HK104" s="333"/>
      <c r="HL104" s="333"/>
      <c r="HM104" s="333"/>
      <c r="HN104" s="333"/>
      <c r="HO104" s="333"/>
      <c r="HP104" s="333"/>
      <c r="HQ104" s="333"/>
      <c r="HR104" s="333"/>
      <c r="HS104" s="333"/>
      <c r="HT104" s="333"/>
      <c r="HU104" s="333"/>
      <c r="HV104" s="333"/>
      <c r="HW104" s="333"/>
      <c r="HX104" s="333"/>
      <c r="HY104" s="333"/>
      <c r="HZ104" s="333"/>
      <c r="IA104" s="333"/>
      <c r="IB104" s="333"/>
      <c r="IC104" s="333"/>
      <c r="ID104" s="333"/>
      <c r="IE104" s="333"/>
      <c r="IF104" s="333"/>
      <c r="IG104" s="333"/>
      <c r="IH104" s="333"/>
      <c r="II104" s="333"/>
      <c r="IJ104" s="333"/>
      <c r="IK104" s="333"/>
      <c r="IL104" s="333"/>
      <c r="IM104" s="333"/>
      <c r="IN104" s="333"/>
      <c r="IO104" s="333"/>
      <c r="IP104" s="333"/>
      <c r="IQ104" s="333"/>
      <c r="IR104" s="333"/>
      <c r="IS104" s="333"/>
      <c r="IT104" s="333"/>
      <c r="IU104" s="333"/>
      <c r="IV104" s="333"/>
      <c r="IW104" s="333"/>
      <c r="IX104" s="333"/>
      <c r="IY104" s="333"/>
      <c r="IZ104" s="333"/>
      <c r="JA104" s="333"/>
      <c r="JB104" s="333"/>
      <c r="JC104" s="333"/>
      <c r="JD104" s="333"/>
      <c r="JE104" s="333"/>
      <c r="JF104" s="333"/>
      <c r="JG104" s="333"/>
      <c r="JH104" s="333"/>
      <c r="JI104" s="333"/>
    </row>
    <row r="105" spans="1:269" s="311" customFormat="1" ht="14.45" customHeight="1">
      <c r="A105" s="322" t="s">
        <v>12143</v>
      </c>
      <c r="B105" s="311" t="s">
        <v>12143</v>
      </c>
      <c r="C105" s="311" t="s">
        <v>2572</v>
      </c>
      <c r="D105" s="311" t="s">
        <v>2573</v>
      </c>
      <c r="E105" s="311" t="s">
        <v>456</v>
      </c>
      <c r="F105" s="311" t="s">
        <v>3063</v>
      </c>
      <c r="G105" s="250" t="s">
        <v>501</v>
      </c>
      <c r="H105" s="250" t="s">
        <v>16</v>
      </c>
      <c r="I105" s="326" t="s">
        <v>2574</v>
      </c>
      <c r="J105" s="722"/>
      <c r="K105" s="246"/>
      <c r="M105" s="720" t="s">
        <v>542</v>
      </c>
      <c r="N105" s="720" t="s">
        <v>2788</v>
      </c>
      <c r="O105" s="726" t="s">
        <v>497</v>
      </c>
      <c r="P105" s="790"/>
      <c r="Q105" s="720" t="s">
        <v>2273</v>
      </c>
      <c r="R105" s="720" t="s">
        <v>10620</v>
      </c>
      <c r="S105" s="720" t="s">
        <v>12165</v>
      </c>
      <c r="T105" s="720" t="s">
        <v>12165</v>
      </c>
      <c r="U105" s="720" t="s">
        <v>11661</v>
      </c>
      <c r="V105" s="720"/>
      <c r="W105" s="952" t="str">
        <f t="shared" si="5"/>
        <v>被けん引式ｽｸﾚｰﾊﾟ_油圧式_無_無</v>
      </c>
      <c r="X105" s="952" t="str">
        <f t="shared" si="3"/>
        <v>被けん引式ｽｸﾚｰﾊﾟ_油圧式_無_無_ﾎﾞｳﾙ容量(山積／平積)：22／17m3</v>
      </c>
      <c r="Y105" s="726" t="s">
        <v>3431</v>
      </c>
      <c r="Z105" s="726" t="s">
        <v>10302</v>
      </c>
      <c r="AA105" s="726" t="s">
        <v>10348</v>
      </c>
      <c r="AB105" s="726" t="s">
        <v>5111</v>
      </c>
      <c r="AC105" s="790"/>
      <c r="AD105" s="943" t="s">
        <v>10256</v>
      </c>
      <c r="AE105" s="943" t="s">
        <v>10257</v>
      </c>
      <c r="AF105" s="944" t="s">
        <v>10258</v>
      </c>
      <c r="AG105" s="945" t="s">
        <v>10257</v>
      </c>
      <c r="AH105" s="945" t="s">
        <v>10259</v>
      </c>
      <c r="AI105" s="559"/>
      <c r="AJ105" s="246"/>
      <c r="AK105" s="246"/>
      <c r="AL105" s="246"/>
      <c r="AM105" s="246"/>
      <c r="AN105" s="246"/>
      <c r="AO105" s="246"/>
      <c r="AP105" s="246"/>
      <c r="AQ105" s="246"/>
      <c r="AS105" s="707" t="s">
        <v>490</v>
      </c>
      <c r="AT105" s="707" t="s">
        <v>9038</v>
      </c>
      <c r="AU105" s="747" t="s">
        <v>326</v>
      </c>
      <c r="AV105" s="707" t="s">
        <v>9002</v>
      </c>
      <c r="AW105" s="708" t="str">
        <f t="shared" si="4"/>
        <v>ﾊﾞｯｸﾎｳ(ｸﾛｰﾗ型)_後方超小旋回型・ｸﾚｰﾝ機能付_ﾔﾝﾏｰ建機</v>
      </c>
      <c r="AX105" s="710" t="s">
        <v>8982</v>
      </c>
      <c r="BB105" s="416">
        <v>44</v>
      </c>
      <c r="BC105" s="246"/>
      <c r="BD105" s="469"/>
      <c r="BE105" s="406"/>
      <c r="BF105" s="801"/>
      <c r="BG105" s="732"/>
      <c r="BH105" s="732"/>
      <c r="BI105" s="732"/>
      <c r="BJ105" s="732"/>
      <c r="BK105" s="732"/>
      <c r="BL105" s="732"/>
      <c r="BM105" s="732"/>
      <c r="BN105" s="732"/>
      <c r="BO105" s="732"/>
      <c r="BP105" s="732"/>
      <c r="BQ105" s="732" t="s">
        <v>5678</v>
      </c>
      <c r="BR105" s="732"/>
      <c r="BS105" s="732"/>
      <c r="BT105" s="732"/>
      <c r="BU105" s="732"/>
      <c r="BV105" s="732"/>
      <c r="BW105" s="732"/>
      <c r="BX105" s="732" t="s">
        <v>5882</v>
      </c>
      <c r="BY105" s="732"/>
      <c r="BZ105" s="732"/>
      <c r="CA105" s="732"/>
      <c r="CB105" s="732"/>
      <c r="CC105" s="732"/>
      <c r="CD105" s="732"/>
      <c r="CE105" s="732"/>
      <c r="CF105" s="732"/>
      <c r="CG105" s="732"/>
      <c r="CH105" s="732"/>
      <c r="CI105" s="732"/>
      <c r="CJ105" s="732"/>
      <c r="CK105" s="732"/>
      <c r="CL105" s="732"/>
      <c r="CM105" s="406"/>
      <c r="CN105" s="406"/>
      <c r="CO105" s="801"/>
      <c r="CP105" s="732" t="s">
        <v>6121</v>
      </c>
      <c r="CQ105" s="732"/>
      <c r="CR105" s="732" t="s">
        <v>6203</v>
      </c>
      <c r="CS105" s="732" t="s">
        <v>6253</v>
      </c>
      <c r="CT105" s="732" t="s">
        <v>6336</v>
      </c>
      <c r="CU105" s="732" t="s">
        <v>6378</v>
      </c>
      <c r="CV105" s="732" t="s">
        <v>6433</v>
      </c>
      <c r="CW105" s="732"/>
      <c r="CX105" s="732"/>
      <c r="CY105" s="732"/>
      <c r="CZ105" s="732"/>
      <c r="DA105" s="732"/>
      <c r="DB105" s="732"/>
      <c r="DC105" s="732"/>
      <c r="DD105" s="732"/>
      <c r="DE105" s="732"/>
      <c r="DF105" s="732"/>
      <c r="DG105" s="732"/>
      <c r="DH105" s="732"/>
      <c r="DI105" s="732"/>
      <c r="DJ105" s="732"/>
      <c r="DK105" s="732"/>
      <c r="DL105" s="732"/>
      <c r="DM105" s="732"/>
      <c r="DN105" s="732"/>
      <c r="DO105" s="732"/>
      <c r="DP105" s="732"/>
      <c r="DQ105" s="406"/>
      <c r="DR105" s="801"/>
      <c r="DS105" s="737"/>
      <c r="DT105" s="737"/>
      <c r="DU105" s="406"/>
      <c r="DV105" s="407"/>
      <c r="DW105" s="801"/>
      <c r="DX105" s="737"/>
      <c r="DY105" s="737"/>
      <c r="DZ105" s="737"/>
      <c r="EA105" s="737"/>
      <c r="EB105" s="407"/>
      <c r="EC105" s="406"/>
      <c r="ED105" s="801"/>
      <c r="EE105" s="732"/>
      <c r="EF105" s="732"/>
      <c r="EG105" s="732"/>
      <c r="EH105" s="732"/>
      <c r="EI105" s="732"/>
      <c r="EJ105" s="406"/>
      <c r="EK105" s="406"/>
      <c r="EL105" s="406"/>
      <c r="EM105" s="406"/>
      <c r="EN105" s="801"/>
      <c r="EO105" s="732"/>
      <c r="EP105" s="732"/>
      <c r="EQ105" s="732"/>
      <c r="ER105" s="732"/>
      <c r="ES105" s="406"/>
      <c r="ET105" s="406"/>
      <c r="EU105" s="801"/>
      <c r="EV105" s="732" t="s">
        <v>6834</v>
      </c>
      <c r="EW105" s="732" t="s">
        <v>6923</v>
      </c>
      <c r="EX105" s="732" t="s">
        <v>6994</v>
      </c>
      <c r="EY105" s="732"/>
      <c r="EZ105" s="732"/>
      <c r="FA105" s="732" t="s">
        <v>7107</v>
      </c>
      <c r="FB105" s="732" t="s">
        <v>7157</v>
      </c>
      <c r="FC105" s="732"/>
      <c r="FD105" s="732"/>
      <c r="FE105" s="732" t="s">
        <v>7271</v>
      </c>
      <c r="FF105" s="407"/>
      <c r="FG105" s="407"/>
      <c r="FH105" s="333"/>
      <c r="FI105" s="333"/>
      <c r="FJ105" s="333"/>
      <c r="FK105" s="333"/>
      <c r="FL105" s="333"/>
      <c r="FM105" s="333"/>
      <c r="FN105" s="333"/>
      <c r="FO105" s="333"/>
      <c r="FP105" s="333"/>
      <c r="FQ105" s="333"/>
      <c r="FR105" s="333"/>
      <c r="FS105" s="333"/>
      <c r="FT105" s="333"/>
      <c r="FU105" s="333"/>
      <c r="FV105" s="333"/>
      <c r="FW105" s="333"/>
      <c r="FX105" s="333"/>
      <c r="FY105" s="333"/>
      <c r="FZ105" s="333"/>
      <c r="GA105" s="333"/>
      <c r="GB105" s="333"/>
      <c r="GC105" s="333"/>
      <c r="GD105" s="333"/>
      <c r="GE105" s="333"/>
      <c r="GF105" s="333"/>
      <c r="GG105" s="333"/>
      <c r="GH105" s="333"/>
      <c r="GI105" s="333"/>
      <c r="GJ105" s="333"/>
      <c r="GK105" s="333"/>
      <c r="GL105" s="333"/>
      <c r="GM105" s="333"/>
      <c r="GN105" s="333"/>
      <c r="GO105" s="333"/>
      <c r="GP105" s="333"/>
      <c r="GQ105" s="333"/>
      <c r="GR105" s="333"/>
      <c r="GS105" s="333"/>
      <c r="GT105" s="333"/>
      <c r="GU105" s="333"/>
      <c r="GV105" s="333"/>
      <c r="GW105" s="333"/>
      <c r="GX105" s="333"/>
      <c r="GY105" s="333"/>
      <c r="GZ105" s="312"/>
      <c r="HA105" s="312"/>
      <c r="HB105" s="312"/>
      <c r="HC105" s="312"/>
      <c r="HD105" s="312"/>
      <c r="HE105" s="312"/>
      <c r="HF105" s="312"/>
      <c r="HG105" s="312"/>
      <c r="HH105" s="312"/>
      <c r="HI105" s="312"/>
      <c r="HJ105" s="333"/>
      <c r="HK105" s="333"/>
      <c r="HL105" s="333"/>
      <c r="HM105" s="333"/>
      <c r="HN105" s="333"/>
      <c r="HO105" s="333"/>
      <c r="HP105" s="333"/>
      <c r="HQ105" s="333"/>
      <c r="HR105" s="333"/>
      <c r="HS105" s="333"/>
      <c r="HT105" s="333"/>
      <c r="HU105" s="333"/>
      <c r="HV105" s="333"/>
      <c r="HW105" s="333"/>
      <c r="HX105" s="333"/>
      <c r="HY105" s="333"/>
      <c r="HZ105" s="333"/>
      <c r="IA105" s="333"/>
      <c r="IB105" s="333"/>
      <c r="IC105" s="333"/>
      <c r="ID105" s="333"/>
      <c r="IE105" s="333"/>
      <c r="IF105" s="333"/>
      <c r="IG105" s="333"/>
      <c r="IH105" s="333"/>
      <c r="II105" s="333"/>
      <c r="IJ105" s="333"/>
      <c r="IK105" s="333"/>
      <c r="IL105" s="333"/>
      <c r="IM105" s="333"/>
      <c r="IN105" s="333"/>
      <c r="IO105" s="333"/>
      <c r="IP105" s="333"/>
      <c r="IQ105" s="333"/>
      <c r="IR105" s="333"/>
      <c r="IS105" s="333"/>
      <c r="IT105" s="333"/>
      <c r="IU105" s="333"/>
      <c r="IV105" s="333"/>
      <c r="IW105" s="333"/>
      <c r="IX105" s="333"/>
      <c r="IY105" s="333"/>
      <c r="IZ105" s="333"/>
      <c r="JA105" s="333"/>
      <c r="JB105" s="333"/>
      <c r="JC105" s="333"/>
      <c r="JD105" s="333"/>
      <c r="JE105" s="333"/>
      <c r="JF105" s="333"/>
      <c r="JG105" s="333"/>
      <c r="JH105" s="333"/>
      <c r="JI105" s="333"/>
    </row>
    <row r="106" spans="1:269" s="311" customFormat="1" ht="14.45" customHeight="1">
      <c r="A106" s="322" t="s">
        <v>81</v>
      </c>
      <c r="B106" s="311" t="s">
        <v>81</v>
      </c>
      <c r="C106" s="311" t="s">
        <v>2577</v>
      </c>
      <c r="D106" s="311" t="s">
        <v>2578</v>
      </c>
      <c r="E106" s="311" t="s">
        <v>456</v>
      </c>
      <c r="F106" s="311" t="s">
        <v>3064</v>
      </c>
      <c r="G106" s="250" t="s">
        <v>503</v>
      </c>
      <c r="H106" s="250" t="s">
        <v>16</v>
      </c>
      <c r="I106" s="326" t="s">
        <v>2579</v>
      </c>
      <c r="J106" s="722"/>
      <c r="K106" s="246"/>
      <c r="M106" s="720" t="s">
        <v>567</v>
      </c>
      <c r="N106" s="720" t="s">
        <v>2789</v>
      </c>
      <c r="O106" s="726" t="s">
        <v>517</v>
      </c>
      <c r="P106" s="790"/>
      <c r="Q106" s="720" t="s">
        <v>9037</v>
      </c>
      <c r="R106" s="720" t="s">
        <v>323</v>
      </c>
      <c r="S106" s="720" t="s">
        <v>12165</v>
      </c>
      <c r="T106" s="720" t="s">
        <v>12165</v>
      </c>
      <c r="U106" s="720" t="s">
        <v>347</v>
      </c>
      <c r="V106" s="720"/>
      <c r="W106" s="952" t="str">
        <f t="shared" si="5"/>
        <v>小型ﾊﾞｯｸﾎｳ(ｸﾛｰﾗ型)_標準型_無_無</v>
      </c>
      <c r="X106" s="952" t="str">
        <f t="shared" si="3"/>
        <v>小型ﾊﾞｯｸﾎｳ(ｸﾛｰﾗ型)_標準型_無_無_山積/平積：0.01/0.008m3</v>
      </c>
      <c r="Y106" s="726" t="s">
        <v>489</v>
      </c>
      <c r="Z106" s="726" t="s">
        <v>10349</v>
      </c>
      <c r="AA106" s="726" t="s">
        <v>5111</v>
      </c>
      <c r="AB106" s="726" t="s">
        <v>5111</v>
      </c>
      <c r="AC106" s="790"/>
      <c r="AD106" s="755" t="s">
        <v>9024</v>
      </c>
      <c r="AE106" s="755" t="s">
        <v>3242</v>
      </c>
      <c r="AF106" s="756" t="s">
        <v>9149</v>
      </c>
      <c r="AG106" s="314" t="s">
        <v>3242</v>
      </c>
      <c r="AH106" s="314"/>
      <c r="AJ106" s="246"/>
      <c r="AK106" s="246"/>
      <c r="AL106" s="246"/>
      <c r="AM106" s="246"/>
      <c r="AN106" s="246"/>
      <c r="AO106" s="246"/>
      <c r="AP106" s="246"/>
      <c r="AQ106" s="246"/>
      <c r="AS106" s="707" t="s">
        <v>490</v>
      </c>
      <c r="AT106" s="707" t="s">
        <v>9038</v>
      </c>
      <c r="AU106" s="747" t="s">
        <v>326</v>
      </c>
      <c r="AV106" s="707" t="s">
        <v>4912</v>
      </c>
      <c r="AW106" s="708" t="str">
        <f t="shared" si="4"/>
        <v>ﾊﾞｯｸﾎｳ(ｸﾛｰﾗ型)_後方超小旋回型・ｸﾚｰﾝ機能付_加藤製作所</v>
      </c>
      <c r="AX106" s="710" t="s">
        <v>8983</v>
      </c>
      <c r="BB106" s="416">
        <v>45</v>
      </c>
      <c r="BC106" s="246"/>
      <c r="BD106" s="469"/>
      <c r="BE106" s="406"/>
      <c r="BF106" s="801"/>
      <c r="BG106" s="732"/>
      <c r="BH106" s="732"/>
      <c r="BI106" s="732"/>
      <c r="BJ106" s="732"/>
      <c r="BK106" s="732"/>
      <c r="BL106" s="732"/>
      <c r="BM106" s="732"/>
      <c r="BN106" s="732"/>
      <c r="BO106" s="732"/>
      <c r="BP106" s="732"/>
      <c r="BQ106" s="732" t="s">
        <v>5679</v>
      </c>
      <c r="BR106" s="732"/>
      <c r="BS106" s="732"/>
      <c r="BT106" s="732"/>
      <c r="BU106" s="732"/>
      <c r="BV106" s="732"/>
      <c r="BW106" s="732"/>
      <c r="BX106" s="732" t="s">
        <v>5883</v>
      </c>
      <c r="BY106" s="732"/>
      <c r="BZ106" s="732"/>
      <c r="CA106" s="732"/>
      <c r="CB106" s="732"/>
      <c r="CC106" s="732"/>
      <c r="CD106" s="732"/>
      <c r="CE106" s="732"/>
      <c r="CF106" s="732"/>
      <c r="CG106" s="732"/>
      <c r="CH106" s="732"/>
      <c r="CI106" s="732"/>
      <c r="CJ106" s="732"/>
      <c r="CK106" s="732"/>
      <c r="CL106" s="732"/>
      <c r="CM106" s="406"/>
      <c r="CN106" s="406"/>
      <c r="CO106" s="801"/>
      <c r="CP106" s="732" t="s">
        <v>6122</v>
      </c>
      <c r="CQ106" s="732"/>
      <c r="CR106" s="732" t="s">
        <v>10153</v>
      </c>
      <c r="CS106" s="732" t="s">
        <v>6254</v>
      </c>
      <c r="CT106" s="732" t="s">
        <v>292</v>
      </c>
      <c r="CU106" s="923" t="s">
        <v>10163</v>
      </c>
      <c r="CV106" s="732" t="s">
        <v>6434</v>
      </c>
      <c r="CW106" s="732"/>
      <c r="CX106" s="732"/>
      <c r="CY106" s="732"/>
      <c r="CZ106" s="732"/>
      <c r="DA106" s="732"/>
      <c r="DB106" s="732"/>
      <c r="DC106" s="732"/>
      <c r="DD106" s="732"/>
      <c r="DE106" s="732"/>
      <c r="DF106" s="732"/>
      <c r="DG106" s="732"/>
      <c r="DH106" s="732"/>
      <c r="DI106" s="732"/>
      <c r="DJ106" s="732"/>
      <c r="DK106" s="732"/>
      <c r="DL106" s="732"/>
      <c r="DM106" s="732"/>
      <c r="DN106" s="732"/>
      <c r="DO106" s="732"/>
      <c r="DP106" s="732"/>
      <c r="DQ106" s="406"/>
      <c r="DR106" s="801"/>
      <c r="DS106" s="737"/>
      <c r="DT106" s="737"/>
      <c r="DU106" s="406"/>
      <c r="DV106" s="407"/>
      <c r="DW106" s="801"/>
      <c r="DX106" s="737"/>
      <c r="DY106" s="737"/>
      <c r="DZ106" s="737"/>
      <c r="EA106" s="737"/>
      <c r="EB106" s="407"/>
      <c r="EC106" s="406"/>
      <c r="ED106" s="801"/>
      <c r="EE106" s="732"/>
      <c r="EF106" s="732"/>
      <c r="EG106" s="732"/>
      <c r="EH106" s="732"/>
      <c r="EI106" s="732"/>
      <c r="EJ106" s="406"/>
      <c r="EK106" s="406"/>
      <c r="EL106" s="406"/>
      <c r="EM106" s="406"/>
      <c r="EN106" s="801"/>
      <c r="EO106" s="732"/>
      <c r="EP106" s="732"/>
      <c r="EQ106" s="732"/>
      <c r="ER106" s="732"/>
      <c r="ES106" s="406"/>
      <c r="ET106" s="406"/>
      <c r="EU106" s="801"/>
      <c r="EV106" s="732" t="s">
        <v>6835</v>
      </c>
      <c r="EW106" s="732" t="s">
        <v>6924</v>
      </c>
      <c r="EX106" s="732" t="s">
        <v>6995</v>
      </c>
      <c r="EY106" s="732"/>
      <c r="EZ106" s="732"/>
      <c r="FA106" s="732" t="s">
        <v>7108</v>
      </c>
      <c r="FB106" s="732" t="s">
        <v>7158</v>
      </c>
      <c r="FC106" s="732"/>
      <c r="FD106" s="732"/>
      <c r="FE106" s="732" t="s">
        <v>7272</v>
      </c>
      <c r="FF106" s="407"/>
      <c r="FG106" s="407"/>
      <c r="FH106" s="333"/>
      <c r="FI106" s="333"/>
      <c r="FJ106" s="333"/>
      <c r="FK106" s="333"/>
      <c r="FL106" s="333"/>
      <c r="FM106" s="333"/>
      <c r="FN106" s="333"/>
      <c r="FO106" s="333"/>
      <c r="FP106" s="333"/>
      <c r="FQ106" s="333"/>
      <c r="FR106" s="333"/>
      <c r="FS106" s="333"/>
      <c r="FT106" s="333"/>
      <c r="FU106" s="333"/>
      <c r="FV106" s="333"/>
      <c r="FW106" s="333"/>
      <c r="FX106" s="333"/>
      <c r="FY106" s="333"/>
      <c r="FZ106" s="333"/>
      <c r="GA106" s="333"/>
      <c r="GB106" s="333"/>
      <c r="GC106" s="333"/>
      <c r="GD106" s="333"/>
      <c r="GE106" s="333"/>
      <c r="GF106" s="333"/>
      <c r="GG106" s="333"/>
      <c r="GH106" s="333"/>
      <c r="GI106" s="333"/>
      <c r="GJ106" s="333"/>
      <c r="GK106" s="333"/>
      <c r="GL106" s="333"/>
      <c r="GM106" s="333"/>
      <c r="GN106" s="333"/>
      <c r="GO106" s="333"/>
      <c r="GP106" s="333"/>
      <c r="GQ106" s="333"/>
      <c r="GR106" s="333"/>
      <c r="GS106" s="333"/>
      <c r="GT106" s="333"/>
      <c r="GU106" s="333"/>
      <c r="GV106" s="333"/>
      <c r="GW106" s="333"/>
      <c r="GX106" s="333"/>
      <c r="GY106" s="333"/>
      <c r="GZ106" s="312"/>
      <c r="HA106" s="312"/>
      <c r="HB106" s="312"/>
      <c r="HC106" s="312"/>
      <c r="HD106" s="312"/>
      <c r="HE106" s="312"/>
      <c r="HF106" s="312"/>
      <c r="HG106" s="312"/>
      <c r="HH106" s="312"/>
      <c r="HI106" s="312"/>
      <c r="HJ106" s="333"/>
      <c r="HK106" s="333"/>
      <c r="HL106" s="333"/>
      <c r="HM106" s="333"/>
      <c r="HN106" s="333"/>
      <c r="HO106" s="333"/>
      <c r="HP106" s="333"/>
      <c r="HQ106" s="333"/>
      <c r="HR106" s="333"/>
      <c r="HS106" s="333"/>
      <c r="HT106" s="333"/>
      <c r="HU106" s="333"/>
      <c r="HV106" s="333"/>
      <c r="HW106" s="333"/>
      <c r="HX106" s="333"/>
      <c r="HY106" s="333"/>
      <c r="HZ106" s="333"/>
      <c r="IA106" s="333"/>
      <c r="IB106" s="333"/>
      <c r="IC106" s="333"/>
      <c r="ID106" s="333"/>
      <c r="IE106" s="333"/>
      <c r="IF106" s="333"/>
      <c r="IG106" s="333"/>
      <c r="IH106" s="333"/>
      <c r="II106" s="333"/>
      <c r="IJ106" s="333"/>
      <c r="IK106" s="333"/>
      <c r="IL106" s="333"/>
      <c r="IM106" s="333"/>
      <c r="IN106" s="333"/>
      <c r="IO106" s="333"/>
      <c r="IP106" s="333"/>
      <c r="IQ106" s="333"/>
      <c r="IR106" s="333"/>
      <c r="IS106" s="333"/>
      <c r="IT106" s="333"/>
      <c r="IU106" s="333"/>
      <c r="IV106" s="333"/>
      <c r="IW106" s="333"/>
      <c r="IX106" s="333"/>
      <c r="IY106" s="333"/>
      <c r="IZ106" s="333"/>
      <c r="JA106" s="333"/>
      <c r="JB106" s="333"/>
      <c r="JC106" s="333"/>
      <c r="JD106" s="333"/>
      <c r="JE106" s="333"/>
      <c r="JF106" s="333"/>
      <c r="JG106" s="333"/>
      <c r="JH106" s="333"/>
      <c r="JI106" s="333"/>
    </row>
    <row r="107" spans="1:269" s="311" customFormat="1" ht="14.45" customHeight="1">
      <c r="A107" s="322" t="s">
        <v>83</v>
      </c>
      <c r="B107" s="311" t="s">
        <v>83</v>
      </c>
      <c r="C107" s="311" t="s">
        <v>798</v>
      </c>
      <c r="D107" s="311" t="s">
        <v>801</v>
      </c>
      <c r="E107" s="311" t="s">
        <v>456</v>
      </c>
      <c r="F107" s="311" t="s">
        <v>3065</v>
      </c>
      <c r="G107" s="250" t="s">
        <v>504</v>
      </c>
      <c r="H107" s="250" t="s">
        <v>16</v>
      </c>
      <c r="I107" s="326" t="s">
        <v>2569</v>
      </c>
      <c r="J107" s="722"/>
      <c r="K107" s="246"/>
      <c r="M107" s="720" t="s">
        <v>575</v>
      </c>
      <c r="N107" s="720" t="s">
        <v>575</v>
      </c>
      <c r="O107" s="726" t="s">
        <v>508</v>
      </c>
      <c r="P107" s="790"/>
      <c r="Q107" s="720" t="s">
        <v>9037</v>
      </c>
      <c r="R107" s="720" t="s">
        <v>323</v>
      </c>
      <c r="S107" s="720" t="s">
        <v>12165</v>
      </c>
      <c r="T107" s="720" t="s">
        <v>12165</v>
      </c>
      <c r="U107" s="720" t="s">
        <v>348</v>
      </c>
      <c r="V107" s="720"/>
      <c r="W107" s="952" t="str">
        <f t="shared" si="5"/>
        <v>小型ﾊﾞｯｸﾎｳ(ｸﾛｰﾗ型)_標準型_無_無</v>
      </c>
      <c r="X107" s="952" t="str">
        <f t="shared" si="3"/>
        <v>小型ﾊﾞｯｸﾎｳ(ｸﾛｰﾗ型)_標準型_無_無_山積/平積：0.022/0.015m3</v>
      </c>
      <c r="Y107" s="726" t="s">
        <v>489</v>
      </c>
      <c r="Z107" s="726" t="s">
        <v>10349</v>
      </c>
      <c r="AA107" s="726" t="s">
        <v>10350</v>
      </c>
      <c r="AB107" s="726" t="s">
        <v>5111</v>
      </c>
      <c r="AC107" s="790"/>
      <c r="AD107" s="755"/>
      <c r="AE107" s="755" t="s">
        <v>9341</v>
      </c>
      <c r="AF107" s="756"/>
      <c r="AG107" s="314" t="s">
        <v>3239</v>
      </c>
      <c r="AH107" s="314"/>
      <c r="AJ107" s="246"/>
      <c r="AK107" s="246"/>
      <c r="AL107" s="246"/>
      <c r="AM107" s="246"/>
      <c r="AN107" s="246"/>
      <c r="AO107" s="246"/>
      <c r="AP107" s="246"/>
      <c r="AQ107" s="246"/>
      <c r="AS107" s="707" t="s">
        <v>490</v>
      </c>
      <c r="AT107" s="707" t="s">
        <v>9038</v>
      </c>
      <c r="AU107" s="747" t="s">
        <v>326</v>
      </c>
      <c r="AV107" s="707" t="s">
        <v>4910</v>
      </c>
      <c r="AW107" s="708" t="str">
        <f t="shared" si="4"/>
        <v>ﾊﾞｯｸﾎｳ(ｸﾛｰﾗ型)_後方超小旋回型・ｸﾚｰﾝ機能付_住友建機</v>
      </c>
      <c r="AX107" s="710" t="s">
        <v>8984</v>
      </c>
      <c r="BB107" s="416">
        <v>46</v>
      </c>
      <c r="BC107" s="246"/>
      <c r="BD107" s="469"/>
      <c r="BE107" s="406"/>
      <c r="BF107" s="801"/>
      <c r="BG107" s="732"/>
      <c r="BH107" s="732"/>
      <c r="BI107" s="732"/>
      <c r="BJ107" s="732"/>
      <c r="BK107" s="732"/>
      <c r="BL107" s="732"/>
      <c r="BM107" s="732"/>
      <c r="BN107" s="732"/>
      <c r="BO107" s="732"/>
      <c r="BP107" s="732"/>
      <c r="BQ107" s="732" t="s">
        <v>5680</v>
      </c>
      <c r="BR107" s="732"/>
      <c r="BS107" s="732"/>
      <c r="BT107" s="732"/>
      <c r="BU107" s="732"/>
      <c r="BV107" s="732"/>
      <c r="BW107" s="732"/>
      <c r="BX107" s="732" t="s">
        <v>5884</v>
      </c>
      <c r="BY107" s="732"/>
      <c r="BZ107" s="732"/>
      <c r="CA107" s="732"/>
      <c r="CB107" s="732"/>
      <c r="CC107" s="732"/>
      <c r="CD107" s="732"/>
      <c r="CE107" s="732"/>
      <c r="CF107" s="732"/>
      <c r="CG107" s="732"/>
      <c r="CH107" s="732"/>
      <c r="CI107" s="732"/>
      <c r="CJ107" s="732"/>
      <c r="CK107" s="732"/>
      <c r="CL107" s="732"/>
      <c r="CM107" s="406"/>
      <c r="CN107" s="406"/>
      <c r="CO107" s="801"/>
      <c r="CP107" s="732" t="s">
        <v>6123</v>
      </c>
      <c r="CQ107" s="732"/>
      <c r="CR107" s="732" t="s">
        <v>10154</v>
      </c>
      <c r="CS107" s="732" t="s">
        <v>6255</v>
      </c>
      <c r="CT107" s="732"/>
      <c r="CU107" s="923" t="s">
        <v>10164</v>
      </c>
      <c r="CV107" s="732" t="s">
        <v>6435</v>
      </c>
      <c r="CW107" s="732"/>
      <c r="CX107" s="732"/>
      <c r="CY107" s="732"/>
      <c r="CZ107" s="732"/>
      <c r="DA107" s="732"/>
      <c r="DB107" s="732"/>
      <c r="DC107" s="732"/>
      <c r="DD107" s="732"/>
      <c r="DE107" s="732"/>
      <c r="DF107" s="732"/>
      <c r="DG107" s="732"/>
      <c r="DH107" s="732"/>
      <c r="DI107" s="732"/>
      <c r="DJ107" s="732"/>
      <c r="DK107" s="732"/>
      <c r="DL107" s="732"/>
      <c r="DM107" s="732"/>
      <c r="DN107" s="732"/>
      <c r="DO107" s="732"/>
      <c r="DP107" s="732"/>
      <c r="DQ107" s="406"/>
      <c r="DR107" s="801"/>
      <c r="DS107" s="737"/>
      <c r="DT107" s="737"/>
      <c r="DU107" s="406"/>
      <c r="DV107" s="407"/>
      <c r="DW107" s="801"/>
      <c r="DX107" s="737"/>
      <c r="DY107" s="737"/>
      <c r="DZ107" s="737"/>
      <c r="EA107" s="737"/>
      <c r="EB107" s="407"/>
      <c r="EC107" s="406"/>
      <c r="ED107" s="801"/>
      <c r="EE107" s="732"/>
      <c r="EF107" s="732"/>
      <c r="EG107" s="732"/>
      <c r="EH107" s="732"/>
      <c r="EI107" s="732"/>
      <c r="EJ107" s="406"/>
      <c r="EK107" s="406"/>
      <c r="EL107" s="406"/>
      <c r="EM107" s="406"/>
      <c r="EN107" s="801"/>
      <c r="EO107" s="732"/>
      <c r="EP107" s="732"/>
      <c r="EQ107" s="732"/>
      <c r="ER107" s="732"/>
      <c r="ES107" s="406"/>
      <c r="ET107" s="406"/>
      <c r="EU107" s="801"/>
      <c r="EV107" s="732" t="s">
        <v>6836</v>
      </c>
      <c r="EW107" s="732" t="s">
        <v>6925</v>
      </c>
      <c r="EX107" s="732" t="s">
        <v>6996</v>
      </c>
      <c r="EY107" s="732"/>
      <c r="EZ107" s="732"/>
      <c r="FA107" s="732" t="s">
        <v>7109</v>
      </c>
      <c r="FB107" s="732" t="s">
        <v>7159</v>
      </c>
      <c r="FC107" s="732"/>
      <c r="FD107" s="732"/>
      <c r="FE107" s="732" t="s">
        <v>7273</v>
      </c>
      <c r="FF107" s="407"/>
      <c r="FG107" s="407"/>
      <c r="FH107" s="333"/>
      <c r="FI107" s="333"/>
      <c r="FJ107" s="333"/>
      <c r="FK107" s="333"/>
      <c r="FL107" s="333"/>
      <c r="FM107" s="333"/>
      <c r="FN107" s="333"/>
      <c r="FO107" s="333"/>
      <c r="FP107" s="333"/>
      <c r="FQ107" s="333"/>
      <c r="FR107" s="333"/>
      <c r="FS107" s="333"/>
      <c r="FT107" s="333"/>
      <c r="FU107" s="333"/>
      <c r="FV107" s="333"/>
      <c r="FW107" s="333"/>
      <c r="FX107" s="333"/>
      <c r="FY107" s="333"/>
      <c r="FZ107" s="333"/>
      <c r="GA107" s="333"/>
      <c r="GB107" s="333"/>
      <c r="GC107" s="333"/>
      <c r="GD107" s="333"/>
      <c r="GE107" s="333"/>
      <c r="GF107" s="333"/>
      <c r="GG107" s="333"/>
      <c r="GH107" s="333"/>
      <c r="GI107" s="333"/>
      <c r="GJ107" s="333"/>
      <c r="GK107" s="333"/>
      <c r="GL107" s="333"/>
      <c r="GM107" s="333"/>
      <c r="GN107" s="333"/>
      <c r="GO107" s="333"/>
      <c r="GP107" s="333"/>
      <c r="GQ107" s="333"/>
      <c r="GR107" s="333"/>
      <c r="GS107" s="333"/>
      <c r="GT107" s="333"/>
      <c r="GU107" s="333"/>
      <c r="GV107" s="333"/>
      <c r="GW107" s="333"/>
      <c r="GX107" s="333"/>
      <c r="GY107" s="333"/>
      <c r="GZ107" s="312"/>
      <c r="HA107" s="312"/>
      <c r="HB107" s="312"/>
      <c r="HC107" s="312"/>
      <c r="HD107" s="312"/>
      <c r="HE107" s="312"/>
      <c r="HF107" s="312"/>
      <c r="HG107" s="312"/>
      <c r="HH107" s="312"/>
      <c r="HI107" s="312"/>
      <c r="HJ107" s="333"/>
      <c r="HK107" s="333"/>
      <c r="HL107" s="333"/>
      <c r="HM107" s="333"/>
      <c r="HN107" s="333"/>
      <c r="HO107" s="333"/>
      <c r="HP107" s="333"/>
      <c r="HQ107" s="333"/>
      <c r="HR107" s="333"/>
      <c r="HS107" s="333"/>
      <c r="HT107" s="333"/>
      <c r="HU107" s="333"/>
      <c r="HV107" s="333"/>
      <c r="HW107" s="333"/>
      <c r="HX107" s="333"/>
      <c r="HY107" s="333"/>
      <c r="HZ107" s="333"/>
      <c r="IA107" s="333"/>
      <c r="IB107" s="333"/>
      <c r="IC107" s="333"/>
      <c r="ID107" s="333"/>
      <c r="IE107" s="333"/>
      <c r="IF107" s="333"/>
      <c r="IG107" s="333"/>
      <c r="IH107" s="333"/>
      <c r="II107" s="333"/>
      <c r="IJ107" s="333"/>
      <c r="IK107" s="333"/>
      <c r="IL107" s="333"/>
      <c r="IM107" s="333"/>
      <c r="IN107" s="333"/>
      <c r="IO107" s="333"/>
      <c r="IP107" s="333"/>
      <c r="IQ107" s="333"/>
      <c r="IR107" s="333"/>
      <c r="IS107" s="333"/>
      <c r="IT107" s="333"/>
      <c r="IU107" s="333"/>
      <c r="IV107" s="333"/>
      <c r="IW107" s="333"/>
      <c r="IX107" s="333"/>
      <c r="IY107" s="333"/>
      <c r="IZ107" s="333"/>
      <c r="JA107" s="333"/>
      <c r="JB107" s="333"/>
      <c r="JC107" s="333"/>
      <c r="JD107" s="333"/>
      <c r="JE107" s="333"/>
      <c r="JF107" s="333"/>
      <c r="JG107" s="333"/>
      <c r="JH107" s="333"/>
      <c r="JI107" s="333"/>
    </row>
    <row r="108" spans="1:269" s="311" customFormat="1" ht="14.45" customHeight="1">
      <c r="A108" s="322" t="s">
        <v>469</v>
      </c>
      <c r="B108" s="311" t="s">
        <v>469</v>
      </c>
      <c r="C108" s="311" t="s">
        <v>470</v>
      </c>
      <c r="D108" s="311" t="s">
        <v>471</v>
      </c>
      <c r="E108" s="311" t="s">
        <v>456</v>
      </c>
      <c r="F108" s="311" t="s">
        <v>3066</v>
      </c>
      <c r="G108" s="250" t="s">
        <v>506</v>
      </c>
      <c r="H108" s="250" t="s">
        <v>16</v>
      </c>
      <c r="I108" s="326" t="s">
        <v>1106</v>
      </c>
      <c r="J108" s="722"/>
      <c r="K108" s="246"/>
      <c r="M108" s="720" t="s">
        <v>693</v>
      </c>
      <c r="N108" s="720" t="s">
        <v>693</v>
      </c>
      <c r="O108" s="726" t="s">
        <v>5156</v>
      </c>
      <c r="P108" s="790"/>
      <c r="Q108" s="720" t="s">
        <v>9037</v>
      </c>
      <c r="R108" s="720" t="s">
        <v>323</v>
      </c>
      <c r="S108" s="720" t="s">
        <v>12332</v>
      </c>
      <c r="T108" s="720" t="s">
        <v>12165</v>
      </c>
      <c r="U108" s="720" t="s">
        <v>351</v>
      </c>
      <c r="V108" s="720"/>
      <c r="W108" s="952" t="str">
        <f t="shared" si="5"/>
        <v>小型ﾊﾞｯｸﾎｳ(ｸﾛｰﾗ型)_標準型_第1次_無</v>
      </c>
      <c r="X108" s="952" t="str">
        <f t="shared" si="3"/>
        <v>小型ﾊﾞｯｸﾎｳ(ｸﾛｰﾗ型)_標準型_第1次_無_山積/平積：0.044/0.03m3</v>
      </c>
      <c r="Y108" s="726" t="s">
        <v>489</v>
      </c>
      <c r="Z108" s="726" t="s">
        <v>10351</v>
      </c>
      <c r="AA108" s="726" t="s">
        <v>10352</v>
      </c>
      <c r="AB108" s="726" t="s">
        <v>5111</v>
      </c>
      <c r="AC108" s="790"/>
      <c r="AD108" s="755" t="s">
        <v>9012</v>
      </c>
      <c r="AE108" s="755" t="s">
        <v>9156</v>
      </c>
      <c r="AF108" s="756" t="s">
        <v>9150</v>
      </c>
      <c r="AG108" s="314" t="s">
        <v>3279</v>
      </c>
      <c r="AH108" s="314"/>
      <c r="AJ108" s="246"/>
      <c r="AK108" s="246"/>
      <c r="AL108" s="246"/>
      <c r="AM108" s="246"/>
      <c r="AN108" s="246"/>
      <c r="AO108" s="246"/>
      <c r="AP108" s="246"/>
      <c r="AQ108" s="246"/>
      <c r="AS108" s="707" t="s">
        <v>490</v>
      </c>
      <c r="AT108" s="707" t="s">
        <v>9038</v>
      </c>
      <c r="AU108" s="747" t="s">
        <v>326</v>
      </c>
      <c r="AV108" s="707" t="s">
        <v>4911</v>
      </c>
      <c r="AW108" s="708" t="str">
        <f t="shared" si="4"/>
        <v>ﾊﾞｯｸﾎｳ(ｸﾛｰﾗ型)_後方超小旋回型・ｸﾚｰﾝ機能付_日立建機</v>
      </c>
      <c r="AX108" s="710" t="s">
        <v>8985</v>
      </c>
      <c r="BB108" s="416">
        <v>47</v>
      </c>
      <c r="BC108" s="246"/>
      <c r="BD108" s="469"/>
      <c r="BE108" s="406"/>
      <c r="BF108" s="801"/>
      <c r="BG108" s="732"/>
      <c r="BH108" s="732"/>
      <c r="BI108" s="732"/>
      <c r="BJ108" s="732"/>
      <c r="BK108" s="732"/>
      <c r="BL108" s="732"/>
      <c r="BM108" s="732"/>
      <c r="BN108" s="732"/>
      <c r="BO108" s="732"/>
      <c r="BP108" s="732"/>
      <c r="BQ108" s="732" t="s">
        <v>5681</v>
      </c>
      <c r="BR108" s="732"/>
      <c r="BS108" s="732"/>
      <c r="BT108" s="732"/>
      <c r="BU108" s="732"/>
      <c r="BV108" s="732"/>
      <c r="BW108" s="732"/>
      <c r="BX108" s="732" t="s">
        <v>292</v>
      </c>
      <c r="BY108" s="732"/>
      <c r="BZ108" s="732"/>
      <c r="CA108" s="732"/>
      <c r="CB108" s="732"/>
      <c r="CC108" s="732"/>
      <c r="CD108" s="732"/>
      <c r="CE108" s="732"/>
      <c r="CF108" s="732"/>
      <c r="CG108" s="732"/>
      <c r="CH108" s="732"/>
      <c r="CI108" s="732"/>
      <c r="CJ108" s="732"/>
      <c r="CK108" s="732"/>
      <c r="CL108" s="732"/>
      <c r="CM108" s="406"/>
      <c r="CN108" s="406"/>
      <c r="CO108" s="801"/>
      <c r="CP108" s="732" t="s">
        <v>6124</v>
      </c>
      <c r="CQ108" s="732"/>
      <c r="CR108" s="732" t="s">
        <v>10155</v>
      </c>
      <c r="CS108" s="732" t="s">
        <v>6251</v>
      </c>
      <c r="CT108" s="732"/>
      <c r="CU108" s="923" t="s">
        <v>10165</v>
      </c>
      <c r="CV108" s="732" t="s">
        <v>6403</v>
      </c>
      <c r="CW108" s="732"/>
      <c r="CX108" s="732"/>
      <c r="CY108" s="732"/>
      <c r="CZ108" s="732"/>
      <c r="DA108" s="732"/>
      <c r="DB108" s="732"/>
      <c r="DC108" s="732"/>
      <c r="DD108" s="732"/>
      <c r="DE108" s="732"/>
      <c r="DF108" s="732"/>
      <c r="DG108" s="732"/>
      <c r="DH108" s="732"/>
      <c r="DI108" s="732"/>
      <c r="DJ108" s="732"/>
      <c r="DK108" s="732"/>
      <c r="DL108" s="732"/>
      <c r="DM108" s="732"/>
      <c r="DN108" s="732"/>
      <c r="DO108" s="732"/>
      <c r="DP108" s="732"/>
      <c r="DQ108" s="406"/>
      <c r="DR108" s="801"/>
      <c r="DS108" s="737"/>
      <c r="DT108" s="737"/>
      <c r="DU108" s="406"/>
      <c r="DV108" s="407"/>
      <c r="DW108" s="801"/>
      <c r="DX108" s="737"/>
      <c r="DY108" s="737"/>
      <c r="DZ108" s="737"/>
      <c r="EA108" s="737"/>
      <c r="EB108" s="407"/>
      <c r="EC108" s="406"/>
      <c r="ED108" s="801"/>
      <c r="EE108" s="732"/>
      <c r="EF108" s="732"/>
      <c r="EG108" s="732"/>
      <c r="EH108" s="732"/>
      <c r="EI108" s="732"/>
      <c r="EJ108" s="406"/>
      <c r="EK108" s="406"/>
      <c r="EL108" s="406"/>
      <c r="EM108" s="406"/>
      <c r="EN108" s="801"/>
      <c r="EO108" s="732"/>
      <c r="EP108" s="732"/>
      <c r="EQ108" s="732"/>
      <c r="ER108" s="732"/>
      <c r="ES108" s="406"/>
      <c r="ET108" s="406"/>
      <c r="EU108" s="801"/>
      <c r="EV108" s="732" t="s">
        <v>6837</v>
      </c>
      <c r="EW108" s="732" t="s">
        <v>6926</v>
      </c>
      <c r="EX108" s="732" t="s">
        <v>6997</v>
      </c>
      <c r="EY108" s="732"/>
      <c r="EZ108" s="732"/>
      <c r="FA108" s="732" t="s">
        <v>7110</v>
      </c>
      <c r="FB108" s="732" t="s">
        <v>7160</v>
      </c>
      <c r="FC108" s="732"/>
      <c r="FD108" s="732"/>
      <c r="FE108" s="732" t="s">
        <v>7274</v>
      </c>
      <c r="FF108" s="407"/>
      <c r="FG108" s="407"/>
      <c r="FH108" s="333"/>
      <c r="FI108" s="333"/>
      <c r="FJ108" s="333"/>
      <c r="FK108" s="333"/>
      <c r="FL108" s="333"/>
      <c r="FM108" s="333"/>
      <c r="FN108" s="333"/>
      <c r="FO108" s="333"/>
      <c r="FP108" s="333"/>
      <c r="FQ108" s="333"/>
      <c r="FR108" s="333"/>
      <c r="FS108" s="333"/>
      <c r="FT108" s="333"/>
      <c r="FU108" s="333"/>
      <c r="FV108" s="333"/>
      <c r="FW108" s="333"/>
      <c r="FX108" s="333"/>
      <c r="FY108" s="333"/>
      <c r="FZ108" s="333"/>
      <c r="GA108" s="333"/>
      <c r="GB108" s="333"/>
      <c r="GC108" s="333"/>
      <c r="GD108" s="333"/>
      <c r="GE108" s="333"/>
      <c r="GF108" s="333"/>
      <c r="GG108" s="333"/>
      <c r="GH108" s="333"/>
      <c r="GI108" s="333"/>
      <c r="GJ108" s="333"/>
      <c r="GK108" s="333"/>
      <c r="GL108" s="333"/>
      <c r="GM108" s="333"/>
      <c r="GN108" s="333"/>
      <c r="GO108" s="333"/>
      <c r="GP108" s="333"/>
      <c r="GQ108" s="333"/>
      <c r="GR108" s="333"/>
      <c r="GS108" s="333"/>
      <c r="GT108" s="333"/>
      <c r="GU108" s="333"/>
      <c r="GV108" s="333"/>
      <c r="GW108" s="333"/>
      <c r="GX108" s="333"/>
      <c r="GY108" s="333"/>
      <c r="GZ108" s="312"/>
      <c r="HA108" s="312"/>
      <c r="HB108" s="312"/>
      <c r="HC108" s="312"/>
      <c r="HD108" s="312"/>
      <c r="HE108" s="312"/>
      <c r="HF108" s="312"/>
      <c r="HG108" s="312"/>
      <c r="HH108" s="312"/>
      <c r="HI108" s="312"/>
      <c r="HJ108" s="333"/>
      <c r="HK108" s="333"/>
      <c r="HL108" s="333"/>
      <c r="HM108" s="333"/>
      <c r="HN108" s="333"/>
      <c r="HO108" s="333"/>
      <c r="HP108" s="333"/>
      <c r="HQ108" s="333"/>
      <c r="HR108" s="333"/>
      <c r="HS108" s="333"/>
      <c r="HT108" s="333"/>
      <c r="HU108" s="333"/>
      <c r="HV108" s="333"/>
      <c r="HW108" s="333"/>
      <c r="HX108" s="333"/>
      <c r="HY108" s="333"/>
      <c r="HZ108" s="333"/>
      <c r="IA108" s="333"/>
      <c r="IB108" s="333"/>
      <c r="IC108" s="333"/>
      <c r="ID108" s="333"/>
      <c r="IE108" s="333"/>
      <c r="IF108" s="333"/>
      <c r="IG108" s="333"/>
      <c r="IH108" s="333"/>
      <c r="II108" s="333"/>
      <c r="IJ108" s="333"/>
      <c r="IK108" s="333"/>
      <c r="IL108" s="333"/>
      <c r="IM108" s="333"/>
      <c r="IN108" s="333"/>
      <c r="IO108" s="333"/>
      <c r="IP108" s="333"/>
      <c r="IQ108" s="333"/>
      <c r="IR108" s="333"/>
      <c r="IS108" s="333"/>
      <c r="IT108" s="333"/>
      <c r="IU108" s="333"/>
      <c r="IV108" s="333"/>
      <c r="IW108" s="333"/>
      <c r="IX108" s="333"/>
      <c r="IY108" s="333"/>
      <c r="IZ108" s="333"/>
      <c r="JA108" s="333"/>
      <c r="JB108" s="333"/>
      <c r="JC108" s="333"/>
      <c r="JD108" s="333"/>
      <c r="JE108" s="333"/>
      <c r="JF108" s="333"/>
      <c r="JG108" s="333"/>
      <c r="JH108" s="333"/>
      <c r="JI108" s="333"/>
    </row>
    <row r="109" spans="1:269" s="311" customFormat="1" ht="14.45" customHeight="1">
      <c r="A109" s="322" t="s">
        <v>73</v>
      </c>
      <c r="B109" s="311" t="s">
        <v>73</v>
      </c>
      <c r="C109" s="311" t="s">
        <v>462</v>
      </c>
      <c r="D109" s="311" t="s">
        <v>463</v>
      </c>
      <c r="E109" s="311" t="s">
        <v>456</v>
      </c>
      <c r="F109" s="311" t="s">
        <v>3067</v>
      </c>
      <c r="G109" s="250" t="s">
        <v>505</v>
      </c>
      <c r="H109" s="250" t="s">
        <v>9349</v>
      </c>
      <c r="I109" s="326" t="s">
        <v>1100</v>
      </c>
      <c r="J109" s="722"/>
      <c r="K109" s="246"/>
      <c r="M109" s="720" t="s">
        <v>1934</v>
      </c>
      <c r="N109" s="720" t="s">
        <v>2895</v>
      </c>
      <c r="O109" s="726" t="s">
        <v>3399</v>
      </c>
      <c r="P109" s="790"/>
      <c r="Q109" s="720" t="s">
        <v>9037</v>
      </c>
      <c r="R109" s="720" t="s">
        <v>323</v>
      </c>
      <c r="S109" s="720" t="s">
        <v>12332</v>
      </c>
      <c r="T109" s="720" t="s">
        <v>12165</v>
      </c>
      <c r="U109" s="720" t="s">
        <v>352</v>
      </c>
      <c r="V109" s="720"/>
      <c r="W109" s="952" t="str">
        <f t="shared" si="5"/>
        <v>小型ﾊﾞｯｸﾎｳ(ｸﾛｰﾗ型)_標準型_第1次_無</v>
      </c>
      <c r="X109" s="952" t="str">
        <f t="shared" si="3"/>
        <v>小型ﾊﾞｯｸﾎｳ(ｸﾛｰﾗ型)_標準型_第1次_無_山積/平積：0.055/0.04m3</v>
      </c>
      <c r="Y109" s="726" t="s">
        <v>489</v>
      </c>
      <c r="Z109" s="726" t="s">
        <v>10351</v>
      </c>
      <c r="AA109" s="726" t="s">
        <v>10353</v>
      </c>
      <c r="AB109" s="726" t="s">
        <v>5111</v>
      </c>
      <c r="AC109" s="790"/>
      <c r="AD109" s="755" t="s">
        <v>4967</v>
      </c>
      <c r="AE109" s="755" t="s">
        <v>4046</v>
      </c>
      <c r="AF109" s="756" t="s">
        <v>9151</v>
      </c>
      <c r="AG109" s="314" t="s">
        <v>160</v>
      </c>
      <c r="AH109" s="314"/>
      <c r="AJ109" s="246"/>
      <c r="AK109" s="246"/>
      <c r="AL109" s="246"/>
      <c r="AM109" s="246"/>
      <c r="AN109" s="246"/>
      <c r="AO109" s="246"/>
      <c r="AP109" s="246"/>
      <c r="AQ109" s="246"/>
      <c r="AS109" s="707" t="s">
        <v>490</v>
      </c>
      <c r="AT109" s="707" t="s">
        <v>9038</v>
      </c>
      <c r="AU109" s="707" t="s">
        <v>327</v>
      </c>
      <c r="AV109" s="707" t="s">
        <v>4958</v>
      </c>
      <c r="AW109" s="708" t="str">
        <f t="shared" si="4"/>
        <v>ﾊﾞｯｸﾎｳ(ｸﾛｰﾗ型)_超小旋回型_ｷｬﾀﾋﾟﾗｰ</v>
      </c>
      <c r="AX109" s="710" t="s">
        <v>6612</v>
      </c>
      <c r="BB109" s="416">
        <v>48</v>
      </c>
      <c r="BC109" s="246"/>
      <c r="BD109" s="469"/>
      <c r="BE109" s="406"/>
      <c r="BF109" s="801"/>
      <c r="BG109" s="732"/>
      <c r="BH109" s="732"/>
      <c r="BI109" s="732"/>
      <c r="BJ109" s="732"/>
      <c r="BK109" s="732"/>
      <c r="BL109" s="732"/>
      <c r="BM109" s="732"/>
      <c r="BN109" s="732"/>
      <c r="BO109" s="732"/>
      <c r="BP109" s="732"/>
      <c r="BQ109" s="732" t="s">
        <v>5682</v>
      </c>
      <c r="BR109" s="732"/>
      <c r="BS109" s="732"/>
      <c r="BT109" s="732"/>
      <c r="BU109" s="732"/>
      <c r="BV109" s="732"/>
      <c r="BW109" s="732"/>
      <c r="BX109" s="732"/>
      <c r="BY109" s="732"/>
      <c r="BZ109" s="732"/>
      <c r="CA109" s="732"/>
      <c r="CB109" s="732"/>
      <c r="CC109" s="732"/>
      <c r="CD109" s="732"/>
      <c r="CE109" s="732"/>
      <c r="CF109" s="732"/>
      <c r="CG109" s="732"/>
      <c r="CH109" s="732"/>
      <c r="CI109" s="732"/>
      <c r="CJ109" s="732"/>
      <c r="CK109" s="732"/>
      <c r="CL109" s="732"/>
      <c r="CM109" s="406"/>
      <c r="CN109" s="406"/>
      <c r="CO109" s="801"/>
      <c r="CP109" s="732" t="s">
        <v>6125</v>
      </c>
      <c r="CQ109" s="732"/>
      <c r="CR109" s="732" t="s">
        <v>6204</v>
      </c>
      <c r="CS109" s="732" t="s">
        <v>6252</v>
      </c>
      <c r="CT109" s="732"/>
      <c r="CU109" s="732" t="s">
        <v>6379</v>
      </c>
      <c r="CV109" s="732" t="s">
        <v>6404</v>
      </c>
      <c r="CW109" s="732"/>
      <c r="CX109" s="732"/>
      <c r="CY109" s="732"/>
      <c r="CZ109" s="732"/>
      <c r="DA109" s="732"/>
      <c r="DB109" s="732"/>
      <c r="DC109" s="732"/>
      <c r="DD109" s="732"/>
      <c r="DE109" s="732"/>
      <c r="DF109" s="732"/>
      <c r="DG109" s="732"/>
      <c r="DH109" s="732"/>
      <c r="DI109" s="732"/>
      <c r="DJ109" s="732"/>
      <c r="DK109" s="732"/>
      <c r="DL109" s="732"/>
      <c r="DM109" s="732"/>
      <c r="DN109" s="732"/>
      <c r="DO109" s="732"/>
      <c r="DP109" s="732"/>
      <c r="DQ109" s="406"/>
      <c r="DR109" s="801"/>
      <c r="DS109" s="737"/>
      <c r="DT109" s="737"/>
      <c r="DU109" s="406"/>
      <c r="DV109" s="407"/>
      <c r="DW109" s="801"/>
      <c r="DX109" s="737"/>
      <c r="DY109" s="737"/>
      <c r="DZ109" s="737"/>
      <c r="EA109" s="737"/>
      <c r="EB109" s="407"/>
      <c r="EC109" s="406"/>
      <c r="ED109" s="801"/>
      <c r="EE109" s="732"/>
      <c r="EF109" s="732"/>
      <c r="EG109" s="732"/>
      <c r="EH109" s="732"/>
      <c r="EI109" s="732"/>
      <c r="EJ109" s="406"/>
      <c r="EK109" s="406"/>
      <c r="EL109" s="406"/>
      <c r="EM109" s="406"/>
      <c r="EN109" s="801"/>
      <c r="EO109" s="732"/>
      <c r="EP109" s="732"/>
      <c r="EQ109" s="732"/>
      <c r="ER109" s="732"/>
      <c r="ES109" s="406"/>
      <c r="ET109" s="406"/>
      <c r="EU109" s="801"/>
      <c r="EV109" s="732" t="s">
        <v>6838</v>
      </c>
      <c r="EW109" s="732" t="s">
        <v>6927</v>
      </c>
      <c r="EX109" s="732" t="s">
        <v>6998</v>
      </c>
      <c r="EY109" s="732"/>
      <c r="EZ109" s="732"/>
      <c r="FA109" s="732" t="s">
        <v>7111</v>
      </c>
      <c r="FB109" s="732" t="s">
        <v>7161</v>
      </c>
      <c r="FC109" s="732"/>
      <c r="FD109" s="732"/>
      <c r="FE109" s="732" t="s">
        <v>7275</v>
      </c>
      <c r="FF109" s="407"/>
      <c r="FG109" s="407"/>
      <c r="FH109" s="333"/>
      <c r="FI109" s="333"/>
      <c r="FJ109" s="333"/>
      <c r="FK109" s="333"/>
      <c r="FL109" s="333"/>
      <c r="FM109" s="333"/>
      <c r="FN109" s="333"/>
      <c r="FO109" s="333"/>
      <c r="FP109" s="333"/>
      <c r="FQ109" s="333"/>
      <c r="FR109" s="333"/>
      <c r="FS109" s="333"/>
      <c r="FT109" s="333"/>
      <c r="FU109" s="333"/>
      <c r="FV109" s="333"/>
      <c r="FW109" s="333"/>
      <c r="FX109" s="333"/>
      <c r="FY109" s="333"/>
      <c r="FZ109" s="333"/>
      <c r="GA109" s="333"/>
      <c r="GB109" s="333"/>
      <c r="GC109" s="333"/>
      <c r="GD109" s="333"/>
      <c r="GE109" s="333"/>
      <c r="GF109" s="333"/>
      <c r="GG109" s="333"/>
      <c r="GH109" s="333"/>
      <c r="GI109" s="333"/>
      <c r="GJ109" s="333"/>
      <c r="GK109" s="333"/>
      <c r="GL109" s="333"/>
      <c r="GM109" s="333"/>
      <c r="GN109" s="333"/>
      <c r="GO109" s="333"/>
      <c r="GP109" s="333"/>
      <c r="GQ109" s="333"/>
      <c r="GR109" s="333"/>
      <c r="GS109" s="333"/>
      <c r="GT109" s="333"/>
      <c r="GU109" s="333"/>
      <c r="GV109" s="333"/>
      <c r="GW109" s="333"/>
      <c r="GX109" s="333"/>
      <c r="GY109" s="333"/>
      <c r="GZ109" s="312"/>
      <c r="HA109" s="312"/>
      <c r="HB109" s="312"/>
      <c r="HC109" s="312"/>
      <c r="HD109" s="312"/>
      <c r="HE109" s="312"/>
      <c r="HF109" s="312"/>
      <c r="HG109" s="312"/>
      <c r="HH109" s="312"/>
      <c r="HI109" s="312"/>
      <c r="HJ109" s="333"/>
      <c r="HK109" s="333"/>
      <c r="HL109" s="333"/>
      <c r="HM109" s="333"/>
      <c r="HN109" s="333"/>
      <c r="HO109" s="333"/>
      <c r="HP109" s="333"/>
      <c r="HQ109" s="333"/>
      <c r="HR109" s="333"/>
      <c r="HS109" s="333"/>
      <c r="HT109" s="333"/>
      <c r="HU109" s="333"/>
      <c r="HV109" s="333"/>
      <c r="HW109" s="333"/>
      <c r="HX109" s="333"/>
      <c r="HY109" s="333"/>
      <c r="HZ109" s="333"/>
      <c r="IA109" s="333"/>
      <c r="IB109" s="333"/>
      <c r="IC109" s="333"/>
      <c r="ID109" s="333"/>
      <c r="IE109" s="333"/>
      <c r="IF109" s="333"/>
      <c r="IG109" s="333"/>
      <c r="IH109" s="333"/>
      <c r="II109" s="333"/>
      <c r="IJ109" s="333"/>
      <c r="IK109" s="333"/>
      <c r="IL109" s="333"/>
      <c r="IM109" s="333"/>
      <c r="IN109" s="333"/>
      <c r="IO109" s="333"/>
      <c r="IP109" s="333"/>
      <c r="IQ109" s="333"/>
      <c r="IR109" s="333"/>
      <c r="IS109" s="333"/>
      <c r="IT109" s="333"/>
      <c r="IU109" s="333"/>
      <c r="IV109" s="333"/>
      <c r="IW109" s="333"/>
      <c r="IX109" s="333"/>
      <c r="IY109" s="333"/>
      <c r="IZ109" s="333"/>
      <c r="JA109" s="333"/>
      <c r="JB109" s="333"/>
      <c r="JC109" s="333"/>
      <c r="JD109" s="333"/>
      <c r="JE109" s="333"/>
      <c r="JF109" s="333"/>
      <c r="JG109" s="333"/>
      <c r="JH109" s="333"/>
      <c r="JI109" s="333"/>
    </row>
    <row r="110" spans="1:269" s="311" customFormat="1" ht="14.45" customHeight="1">
      <c r="A110" s="322" t="s">
        <v>74</v>
      </c>
      <c r="B110" s="311" t="s">
        <v>74</v>
      </c>
      <c r="C110" s="311" t="s">
        <v>464</v>
      </c>
      <c r="D110" s="311" t="s">
        <v>465</v>
      </c>
      <c r="E110" s="311" t="s">
        <v>456</v>
      </c>
      <c r="F110" s="311" t="s">
        <v>3068</v>
      </c>
      <c r="G110" s="250" t="s">
        <v>507</v>
      </c>
      <c r="H110" s="250" t="s">
        <v>9353</v>
      </c>
      <c r="I110" s="326" t="s">
        <v>1102</v>
      </c>
      <c r="J110" s="722"/>
      <c r="K110" s="246"/>
      <c r="M110" s="720" t="s">
        <v>988</v>
      </c>
      <c r="N110" s="720" t="s">
        <v>3072</v>
      </c>
      <c r="O110" s="726" t="s">
        <v>3345</v>
      </c>
      <c r="P110" s="790"/>
      <c r="Q110" s="720" t="s">
        <v>9037</v>
      </c>
      <c r="R110" s="720" t="s">
        <v>323</v>
      </c>
      <c r="S110" s="720" t="s">
        <v>12332</v>
      </c>
      <c r="T110" s="720" t="s">
        <v>12165</v>
      </c>
      <c r="U110" s="720" t="s">
        <v>354</v>
      </c>
      <c r="V110" s="720"/>
      <c r="W110" s="952" t="str">
        <f t="shared" si="5"/>
        <v>小型ﾊﾞｯｸﾎｳ(ｸﾛｰﾗ型)_標準型_第1次_無</v>
      </c>
      <c r="X110" s="952" t="str">
        <f t="shared" si="3"/>
        <v>小型ﾊﾞｯｸﾎｳ(ｸﾛｰﾗ型)_標準型_第1次_無_山積/平積：0.08/0.06m3</v>
      </c>
      <c r="Y110" s="726" t="s">
        <v>489</v>
      </c>
      <c r="Z110" s="726" t="s">
        <v>10351</v>
      </c>
      <c r="AA110" s="726" t="s">
        <v>10354</v>
      </c>
      <c r="AB110" s="726" t="s">
        <v>5111</v>
      </c>
      <c r="AC110" s="790"/>
      <c r="AD110" s="755" t="s">
        <v>4968</v>
      </c>
      <c r="AE110" s="755" t="s">
        <v>4028</v>
      </c>
      <c r="AF110" s="756"/>
      <c r="AG110" s="314" t="s">
        <v>4028</v>
      </c>
      <c r="AH110" s="314"/>
      <c r="AJ110" s="246"/>
      <c r="AK110" s="246"/>
      <c r="AL110" s="246"/>
      <c r="AM110" s="246"/>
      <c r="AN110" s="246"/>
      <c r="AO110" s="246"/>
      <c r="AP110" s="246"/>
      <c r="AQ110" s="246"/>
      <c r="AS110" s="707" t="s">
        <v>490</v>
      </c>
      <c r="AT110" s="707" t="s">
        <v>9038</v>
      </c>
      <c r="AU110" s="707" t="s">
        <v>327</v>
      </c>
      <c r="AV110" s="707" t="s">
        <v>4900</v>
      </c>
      <c r="AW110" s="708" t="str">
        <f t="shared" si="4"/>
        <v>ﾊﾞｯｸﾎｳ(ｸﾛｰﾗ型)_超小旋回型_IHI建機</v>
      </c>
      <c r="AX110" s="710" t="s">
        <v>8986</v>
      </c>
      <c r="BB110" s="416">
        <v>49</v>
      </c>
      <c r="BC110" s="246"/>
      <c r="BD110" s="469"/>
      <c r="BE110" s="406"/>
      <c r="BF110" s="801"/>
      <c r="BG110" s="732"/>
      <c r="BH110" s="732"/>
      <c r="BI110" s="732"/>
      <c r="BJ110" s="732"/>
      <c r="BK110" s="732"/>
      <c r="BL110" s="732"/>
      <c r="BM110" s="732"/>
      <c r="BN110" s="732"/>
      <c r="BO110" s="732"/>
      <c r="BP110" s="732"/>
      <c r="BQ110" s="732" t="s">
        <v>5683</v>
      </c>
      <c r="BR110" s="732"/>
      <c r="BS110" s="732"/>
      <c r="BT110" s="732"/>
      <c r="BU110" s="732"/>
      <c r="BV110" s="732"/>
      <c r="BW110" s="732"/>
      <c r="BX110" s="732"/>
      <c r="BY110" s="732"/>
      <c r="BZ110" s="732"/>
      <c r="CA110" s="732"/>
      <c r="CB110" s="732"/>
      <c r="CC110" s="732"/>
      <c r="CD110" s="732"/>
      <c r="CE110" s="732"/>
      <c r="CF110" s="732"/>
      <c r="CG110" s="732"/>
      <c r="CH110" s="732"/>
      <c r="CI110" s="732"/>
      <c r="CJ110" s="732"/>
      <c r="CK110" s="732"/>
      <c r="CL110" s="732"/>
      <c r="CM110" s="406"/>
      <c r="CN110" s="406"/>
      <c r="CO110" s="801"/>
      <c r="CP110" s="732" t="s">
        <v>6126</v>
      </c>
      <c r="CQ110" s="732"/>
      <c r="CR110" s="732" t="s">
        <v>6205</v>
      </c>
      <c r="CS110" s="732" t="s">
        <v>6258</v>
      </c>
      <c r="CT110" s="732"/>
      <c r="CU110" s="732" t="s">
        <v>6380</v>
      </c>
      <c r="CV110" s="732" t="s">
        <v>6405</v>
      </c>
      <c r="CW110" s="732"/>
      <c r="CX110" s="732"/>
      <c r="CY110" s="732"/>
      <c r="CZ110" s="732"/>
      <c r="DA110" s="732"/>
      <c r="DB110" s="732"/>
      <c r="DC110" s="732"/>
      <c r="DD110" s="732"/>
      <c r="DE110" s="732"/>
      <c r="DF110" s="732"/>
      <c r="DG110" s="732"/>
      <c r="DH110" s="732"/>
      <c r="DI110" s="732"/>
      <c r="DJ110" s="732"/>
      <c r="DK110" s="732"/>
      <c r="DL110" s="732"/>
      <c r="DM110" s="732"/>
      <c r="DN110" s="732"/>
      <c r="DO110" s="732"/>
      <c r="DP110" s="732"/>
      <c r="DQ110" s="406"/>
      <c r="DR110" s="801"/>
      <c r="DS110" s="737"/>
      <c r="DT110" s="737"/>
      <c r="DU110" s="406"/>
      <c r="DV110" s="407"/>
      <c r="DW110" s="801"/>
      <c r="DX110" s="737"/>
      <c r="DY110" s="737"/>
      <c r="DZ110" s="737"/>
      <c r="EA110" s="737"/>
      <c r="EB110" s="407"/>
      <c r="EC110" s="406"/>
      <c r="ED110" s="801"/>
      <c r="EE110" s="732"/>
      <c r="EF110" s="732"/>
      <c r="EG110" s="732"/>
      <c r="EH110" s="732"/>
      <c r="EI110" s="732"/>
      <c r="EJ110" s="406"/>
      <c r="EK110" s="406"/>
      <c r="EL110" s="406"/>
      <c r="EM110" s="406"/>
      <c r="EN110" s="801"/>
      <c r="EO110" s="732"/>
      <c r="EP110" s="732"/>
      <c r="EQ110" s="732"/>
      <c r="ER110" s="732"/>
      <c r="ES110" s="406"/>
      <c r="ET110" s="406"/>
      <c r="EU110" s="801"/>
      <c r="EV110" s="923" t="s">
        <v>10172</v>
      </c>
      <c r="EW110" s="732" t="s">
        <v>6928</v>
      </c>
      <c r="EX110" s="732" t="s">
        <v>6999</v>
      </c>
      <c r="EY110" s="732"/>
      <c r="EZ110" s="732"/>
      <c r="FA110" s="732" t="s">
        <v>7112</v>
      </c>
      <c r="FB110" s="732" t="s">
        <v>7162</v>
      </c>
      <c r="FC110" s="732"/>
      <c r="FD110" s="732"/>
      <c r="FE110" s="732" t="s">
        <v>7276</v>
      </c>
      <c r="FF110" s="407"/>
      <c r="FG110" s="407"/>
      <c r="FH110" s="333"/>
      <c r="FI110" s="333"/>
      <c r="FJ110" s="333"/>
      <c r="FK110" s="333"/>
      <c r="FL110" s="333"/>
      <c r="FM110" s="333"/>
      <c r="FN110" s="333"/>
      <c r="FO110" s="333"/>
      <c r="FP110" s="333"/>
      <c r="FQ110" s="333"/>
      <c r="FR110" s="333"/>
      <c r="FS110" s="333"/>
      <c r="FT110" s="333"/>
      <c r="FU110" s="333"/>
      <c r="FV110" s="333"/>
      <c r="FW110" s="333"/>
      <c r="FX110" s="333"/>
      <c r="FY110" s="333"/>
      <c r="FZ110" s="333"/>
      <c r="GA110" s="333"/>
      <c r="GB110" s="333"/>
      <c r="GC110" s="333"/>
      <c r="GD110" s="333"/>
      <c r="GE110" s="333"/>
      <c r="GF110" s="333"/>
      <c r="GG110" s="333"/>
      <c r="GH110" s="333"/>
      <c r="GI110" s="333"/>
      <c r="GJ110" s="333"/>
      <c r="GK110" s="333"/>
      <c r="GL110" s="333"/>
      <c r="GM110" s="333"/>
      <c r="GN110" s="333"/>
      <c r="GO110" s="333"/>
      <c r="GP110" s="333"/>
      <c r="GQ110" s="333"/>
      <c r="GR110" s="333"/>
      <c r="GS110" s="333"/>
      <c r="GT110" s="333"/>
      <c r="GU110" s="333"/>
      <c r="GV110" s="333"/>
      <c r="GW110" s="333"/>
      <c r="GX110" s="333"/>
      <c r="GY110" s="333"/>
      <c r="GZ110" s="312"/>
      <c r="HA110" s="312"/>
      <c r="HB110" s="312"/>
      <c r="HC110" s="312"/>
      <c r="HD110" s="312"/>
      <c r="HE110" s="312"/>
      <c r="HF110" s="312"/>
      <c r="HG110" s="312"/>
      <c r="HH110" s="312"/>
      <c r="HI110" s="312"/>
      <c r="HJ110" s="333"/>
      <c r="HK110" s="333"/>
      <c r="HL110" s="333"/>
      <c r="HM110" s="333"/>
      <c r="HN110" s="333"/>
      <c r="HO110" s="333"/>
      <c r="HP110" s="333"/>
      <c r="HQ110" s="333"/>
      <c r="HR110" s="333"/>
      <c r="HS110" s="333"/>
      <c r="HT110" s="333"/>
      <c r="HU110" s="333"/>
      <c r="HV110" s="333"/>
      <c r="HW110" s="333"/>
      <c r="HX110" s="333"/>
      <c r="HY110" s="333"/>
      <c r="HZ110" s="333"/>
      <c r="IA110" s="333"/>
      <c r="IB110" s="333"/>
      <c r="IC110" s="333"/>
      <c r="ID110" s="333"/>
      <c r="IE110" s="333"/>
      <c r="IF110" s="333"/>
      <c r="IG110" s="333"/>
      <c r="IH110" s="333"/>
      <c r="II110" s="333"/>
      <c r="IJ110" s="333"/>
      <c r="IK110" s="333"/>
      <c r="IL110" s="333"/>
      <c r="IM110" s="333"/>
      <c r="IN110" s="333"/>
      <c r="IO110" s="333"/>
      <c r="IP110" s="333"/>
      <c r="IQ110" s="333"/>
      <c r="IR110" s="333"/>
      <c r="IS110" s="333"/>
      <c r="IT110" s="333"/>
      <c r="IU110" s="333"/>
      <c r="IV110" s="333"/>
      <c r="IW110" s="333"/>
      <c r="IX110" s="333"/>
      <c r="IY110" s="333"/>
      <c r="IZ110" s="333"/>
      <c r="JA110" s="333"/>
      <c r="JB110" s="333"/>
      <c r="JC110" s="333"/>
      <c r="JD110" s="333"/>
      <c r="JE110" s="333"/>
      <c r="JF110" s="333"/>
      <c r="JG110" s="333"/>
      <c r="JH110" s="333"/>
      <c r="JI110" s="333"/>
    </row>
    <row r="111" spans="1:269" s="311" customFormat="1" ht="14.45" customHeight="1">
      <c r="A111" s="322" t="s">
        <v>80</v>
      </c>
      <c r="B111" s="311" t="s">
        <v>80</v>
      </c>
      <c r="C111" s="311" t="s">
        <v>2582</v>
      </c>
      <c r="D111" s="311" t="s">
        <v>2583</v>
      </c>
      <c r="E111" s="311" t="s">
        <v>2584</v>
      </c>
      <c r="F111" s="311" t="s">
        <v>411</v>
      </c>
      <c r="G111" s="250" t="s">
        <v>509</v>
      </c>
      <c r="H111" s="250" t="s">
        <v>16</v>
      </c>
      <c r="I111" s="326" t="s">
        <v>2585</v>
      </c>
      <c r="J111" s="722"/>
      <c r="K111" s="246"/>
      <c r="M111" s="720" t="s">
        <v>1942</v>
      </c>
      <c r="N111" s="720" t="s">
        <v>3073</v>
      </c>
      <c r="O111" s="726" t="s">
        <v>3400</v>
      </c>
      <c r="P111" s="246"/>
      <c r="Q111" s="720" t="s">
        <v>9037</v>
      </c>
      <c r="R111" s="720" t="s">
        <v>323</v>
      </c>
      <c r="S111" s="720" t="s">
        <v>12332</v>
      </c>
      <c r="T111" s="720" t="s">
        <v>12165</v>
      </c>
      <c r="U111" s="720" t="s">
        <v>356</v>
      </c>
      <c r="V111" s="720"/>
      <c r="W111" s="952" t="str">
        <f t="shared" si="5"/>
        <v>小型ﾊﾞｯｸﾎｳ(ｸﾛｰﾗ型)_標準型_第1次_無</v>
      </c>
      <c r="X111" s="952" t="str">
        <f t="shared" si="3"/>
        <v>小型ﾊﾞｯｸﾎｳ(ｸﾛｰﾗ型)_標準型_第1次_無_山積/平積：0.11/0.08m3</v>
      </c>
      <c r="Y111" s="726" t="s">
        <v>489</v>
      </c>
      <c r="Z111" s="726" t="s">
        <v>10351</v>
      </c>
      <c r="AA111" s="726" t="s">
        <v>10355</v>
      </c>
      <c r="AB111" s="726" t="s">
        <v>5111</v>
      </c>
      <c r="AC111" s="246"/>
      <c r="AD111" s="755"/>
      <c r="AE111" s="755" t="s">
        <v>3245</v>
      </c>
      <c r="AF111" s="756" t="s">
        <v>9152</v>
      </c>
      <c r="AG111" s="314" t="s">
        <v>3245</v>
      </c>
      <c r="AH111" s="314"/>
      <c r="AJ111" s="246"/>
      <c r="AK111" s="246"/>
      <c r="AL111" s="246"/>
      <c r="AM111" s="246"/>
      <c r="AN111" s="246"/>
      <c r="AO111" s="246"/>
      <c r="AP111" s="246"/>
      <c r="AQ111" s="246"/>
      <c r="AS111" s="707" t="s">
        <v>490</v>
      </c>
      <c r="AT111" s="707" t="s">
        <v>9038</v>
      </c>
      <c r="AU111" s="707" t="s">
        <v>327</v>
      </c>
      <c r="AV111" s="707" t="s">
        <v>4897</v>
      </c>
      <c r="AW111" s="708" t="str">
        <f t="shared" si="4"/>
        <v>ﾊﾞｯｸﾎｳ(ｸﾛｰﾗ型)_超小旋回型_ｺﾍﾞﾙｺ建機</v>
      </c>
      <c r="AX111" s="710" t="s">
        <v>8987</v>
      </c>
      <c r="BB111" s="416">
        <v>50</v>
      </c>
      <c r="BC111" s="246"/>
      <c r="BD111" s="469"/>
      <c r="BE111" s="406"/>
      <c r="BF111" s="801"/>
      <c r="BG111" s="732"/>
      <c r="BH111" s="732"/>
      <c r="BI111" s="732"/>
      <c r="BJ111" s="732"/>
      <c r="BK111" s="732"/>
      <c r="BL111" s="732"/>
      <c r="BM111" s="732"/>
      <c r="BN111" s="732"/>
      <c r="BO111" s="732"/>
      <c r="BP111" s="732"/>
      <c r="BQ111" s="732" t="s">
        <v>5684</v>
      </c>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406"/>
      <c r="CN111" s="406"/>
      <c r="CO111" s="801"/>
      <c r="CP111" s="732" t="s">
        <v>6127</v>
      </c>
      <c r="CQ111" s="732"/>
      <c r="CR111" s="732" t="s">
        <v>6206</v>
      </c>
      <c r="CS111" s="732" t="s">
        <v>6259</v>
      </c>
      <c r="CT111" s="732"/>
      <c r="CU111" s="732" t="s">
        <v>6381</v>
      </c>
      <c r="CV111" s="732" t="s">
        <v>6406</v>
      </c>
      <c r="CW111" s="732"/>
      <c r="CX111" s="732"/>
      <c r="CY111" s="732"/>
      <c r="CZ111" s="732"/>
      <c r="DA111" s="732"/>
      <c r="DB111" s="732"/>
      <c r="DC111" s="732"/>
      <c r="DD111" s="732"/>
      <c r="DE111" s="732"/>
      <c r="DF111" s="732"/>
      <c r="DG111" s="732"/>
      <c r="DH111" s="732"/>
      <c r="DI111" s="732"/>
      <c r="DJ111" s="732"/>
      <c r="DK111" s="732"/>
      <c r="DL111" s="732"/>
      <c r="DM111" s="732"/>
      <c r="DN111" s="732"/>
      <c r="DO111" s="732"/>
      <c r="DP111" s="732"/>
      <c r="DQ111" s="406"/>
      <c r="DR111" s="801"/>
      <c r="DS111" s="737"/>
      <c r="DT111" s="737"/>
      <c r="DU111" s="406"/>
      <c r="DV111" s="407"/>
      <c r="DW111" s="801"/>
      <c r="DX111" s="737"/>
      <c r="DY111" s="737"/>
      <c r="DZ111" s="737"/>
      <c r="EA111" s="737"/>
      <c r="EB111" s="407"/>
      <c r="EC111" s="406"/>
      <c r="ED111" s="801"/>
      <c r="EE111" s="732"/>
      <c r="EF111" s="732"/>
      <c r="EG111" s="732"/>
      <c r="EH111" s="732"/>
      <c r="EI111" s="732"/>
      <c r="EJ111" s="406"/>
      <c r="EK111" s="406"/>
      <c r="EL111" s="406"/>
      <c r="EM111" s="406"/>
      <c r="EN111" s="801"/>
      <c r="EO111" s="732"/>
      <c r="EP111" s="732"/>
      <c r="EQ111" s="732"/>
      <c r="ER111" s="732"/>
      <c r="ES111" s="406"/>
      <c r="ET111" s="406"/>
      <c r="EU111" s="801"/>
      <c r="EV111" s="732" t="s">
        <v>6839</v>
      </c>
      <c r="EW111" s="732" t="s">
        <v>6929</v>
      </c>
      <c r="EX111" s="923" t="s">
        <v>10185</v>
      </c>
      <c r="EY111" s="732"/>
      <c r="EZ111" s="732"/>
      <c r="FA111" s="732" t="s">
        <v>7113</v>
      </c>
      <c r="FB111" s="732" t="s">
        <v>7163</v>
      </c>
      <c r="FC111" s="732"/>
      <c r="FD111" s="732"/>
      <c r="FE111" s="732" t="s">
        <v>7277</v>
      </c>
      <c r="FF111" s="407"/>
      <c r="FG111" s="407"/>
      <c r="FH111" s="333"/>
      <c r="FI111" s="333"/>
      <c r="FJ111" s="333"/>
      <c r="FK111" s="333"/>
      <c r="FL111" s="333"/>
      <c r="FM111" s="333"/>
      <c r="FN111" s="333"/>
      <c r="FO111" s="333"/>
      <c r="FP111" s="333"/>
      <c r="FQ111" s="333"/>
      <c r="FR111" s="333"/>
      <c r="FS111" s="333"/>
      <c r="FT111" s="333"/>
      <c r="FU111" s="333"/>
      <c r="FV111" s="333"/>
      <c r="FW111" s="333"/>
      <c r="FX111" s="333"/>
      <c r="FY111" s="333"/>
      <c r="FZ111" s="333"/>
      <c r="GA111" s="333"/>
      <c r="GB111" s="333"/>
      <c r="GC111" s="333"/>
      <c r="GD111" s="333"/>
      <c r="GE111" s="333"/>
      <c r="GF111" s="333"/>
      <c r="GG111" s="333"/>
      <c r="GH111" s="333"/>
      <c r="GI111" s="333"/>
      <c r="GJ111" s="333"/>
      <c r="GK111" s="333"/>
      <c r="GL111" s="333"/>
      <c r="GM111" s="333"/>
      <c r="GN111" s="333"/>
      <c r="GO111" s="333"/>
      <c r="GP111" s="333"/>
      <c r="GQ111" s="333"/>
      <c r="GR111" s="333"/>
      <c r="GS111" s="333"/>
      <c r="GT111" s="333"/>
      <c r="GU111" s="333"/>
      <c r="GV111" s="333"/>
      <c r="GW111" s="333"/>
      <c r="GX111" s="333"/>
      <c r="GY111" s="333"/>
      <c r="GZ111" s="312"/>
      <c r="HA111" s="312"/>
      <c r="HB111" s="312"/>
      <c r="HC111" s="312"/>
      <c r="HD111" s="312"/>
      <c r="HE111" s="312"/>
      <c r="HF111" s="312"/>
      <c r="HG111" s="312"/>
      <c r="HH111" s="312"/>
      <c r="HI111" s="312"/>
      <c r="HJ111" s="333"/>
      <c r="HK111" s="333"/>
      <c r="HL111" s="333"/>
      <c r="HM111" s="333"/>
      <c r="HN111" s="333"/>
      <c r="HO111" s="333"/>
      <c r="HP111" s="333"/>
      <c r="HQ111" s="333"/>
      <c r="HR111" s="333"/>
      <c r="HS111" s="333"/>
      <c r="HT111" s="333"/>
      <c r="HU111" s="333"/>
      <c r="HV111" s="333"/>
      <c r="HW111" s="333"/>
      <c r="HX111" s="333"/>
      <c r="HY111" s="333"/>
      <c r="HZ111" s="333"/>
      <c r="IA111" s="333"/>
      <c r="IB111" s="333"/>
      <c r="IC111" s="333"/>
      <c r="ID111" s="333"/>
      <c r="IE111" s="333"/>
      <c r="IF111" s="333"/>
      <c r="IG111" s="333"/>
      <c r="IH111" s="333"/>
      <c r="II111" s="333"/>
      <c r="IJ111" s="333"/>
      <c r="IK111" s="333"/>
      <c r="IL111" s="333"/>
      <c r="IM111" s="333"/>
      <c r="IN111" s="333"/>
      <c r="IO111" s="333"/>
      <c r="IP111" s="333"/>
      <c r="IQ111" s="333"/>
      <c r="IR111" s="333"/>
      <c r="IS111" s="333"/>
      <c r="IT111" s="333"/>
      <c r="IU111" s="333"/>
      <c r="IV111" s="333"/>
      <c r="IW111" s="333"/>
      <c r="IX111" s="333"/>
      <c r="IY111" s="333"/>
      <c r="IZ111" s="333"/>
      <c r="JA111" s="333"/>
      <c r="JB111" s="333"/>
      <c r="JC111" s="333"/>
      <c r="JD111" s="333"/>
      <c r="JE111" s="333"/>
      <c r="JF111" s="333"/>
      <c r="JG111" s="333"/>
      <c r="JH111" s="333"/>
      <c r="JI111" s="333"/>
    </row>
    <row r="112" spans="1:269" s="311" customFormat="1" ht="14.45" customHeight="1">
      <c r="A112" s="322" t="s">
        <v>601</v>
      </c>
      <c r="B112" s="311" t="s">
        <v>601</v>
      </c>
      <c r="C112" s="311" t="s">
        <v>770</v>
      </c>
      <c r="D112" s="311" t="s">
        <v>771</v>
      </c>
      <c r="E112" s="311" t="s">
        <v>456</v>
      </c>
      <c r="F112" s="311" t="s">
        <v>601</v>
      </c>
      <c r="G112" s="250" t="s">
        <v>510</v>
      </c>
      <c r="H112" s="250" t="s">
        <v>9347</v>
      </c>
      <c r="I112" s="326" t="s">
        <v>1111</v>
      </c>
      <c r="J112" s="722"/>
      <c r="K112" s="246"/>
      <c r="M112" s="720" t="s">
        <v>1952</v>
      </c>
      <c r="N112" s="720" t="s">
        <v>3117</v>
      </c>
      <c r="O112" s="726" t="s">
        <v>3401</v>
      </c>
      <c r="P112" s="246"/>
      <c r="Q112" s="720" t="s">
        <v>9037</v>
      </c>
      <c r="R112" s="720" t="s">
        <v>323</v>
      </c>
      <c r="S112" s="720" t="s">
        <v>12332</v>
      </c>
      <c r="T112" s="720" t="s">
        <v>12165</v>
      </c>
      <c r="U112" s="720" t="s">
        <v>358</v>
      </c>
      <c r="V112" s="720"/>
      <c r="W112" s="952" t="str">
        <f t="shared" si="5"/>
        <v>小型ﾊﾞｯｸﾎｳ(ｸﾛｰﾗ型)_標準型_第1次_無</v>
      </c>
      <c r="X112" s="952" t="str">
        <f t="shared" si="3"/>
        <v>小型ﾊﾞｯｸﾎｳ(ｸﾛｰﾗ型)_標準型_第1次_無_山積/平積：0.13/0.10m3</v>
      </c>
      <c r="Y112" s="726" t="s">
        <v>489</v>
      </c>
      <c r="Z112" s="726" t="s">
        <v>10351</v>
      </c>
      <c r="AA112" s="726" t="s">
        <v>10356</v>
      </c>
      <c r="AB112" s="726" t="s">
        <v>5111</v>
      </c>
      <c r="AC112" s="246"/>
      <c r="AD112" s="755"/>
      <c r="AE112" s="755" t="s">
        <v>9157</v>
      </c>
      <c r="AF112" s="756" t="s">
        <v>9153</v>
      </c>
      <c r="AG112" s="314" t="s">
        <v>3256</v>
      </c>
      <c r="AH112" s="314"/>
      <c r="AJ112" s="246"/>
      <c r="AK112" s="246"/>
      <c r="AL112" s="246"/>
      <c r="AM112" s="246"/>
      <c r="AN112" s="246"/>
      <c r="AO112" s="246"/>
      <c r="AP112" s="246"/>
      <c r="AQ112" s="246"/>
      <c r="AS112" s="707" t="s">
        <v>490</v>
      </c>
      <c r="AT112" s="707" t="s">
        <v>9038</v>
      </c>
      <c r="AU112" s="707" t="s">
        <v>327</v>
      </c>
      <c r="AV112" s="707" t="s">
        <v>17</v>
      </c>
      <c r="AW112" s="708" t="str">
        <f t="shared" si="4"/>
        <v>ﾊﾞｯｸﾎｳ(ｸﾛｰﾗ型)_超小旋回型_ｺﾏﾂ（小松製作所）</v>
      </c>
      <c r="AX112" s="710" t="s">
        <v>8988</v>
      </c>
      <c r="BB112" s="416">
        <v>51</v>
      </c>
      <c r="BC112" s="246"/>
      <c r="BD112" s="469"/>
      <c r="BE112" s="406"/>
      <c r="BF112" s="801"/>
      <c r="BG112" s="732"/>
      <c r="BH112" s="732"/>
      <c r="BI112" s="732"/>
      <c r="BJ112" s="732"/>
      <c r="BK112" s="732"/>
      <c r="BL112" s="732"/>
      <c r="BM112" s="732"/>
      <c r="BN112" s="732"/>
      <c r="BO112" s="732"/>
      <c r="BP112" s="732"/>
      <c r="BQ112" s="732" t="s">
        <v>5685</v>
      </c>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406"/>
      <c r="CN112" s="406"/>
      <c r="CO112" s="801"/>
      <c r="CP112" s="732" t="s">
        <v>6128</v>
      </c>
      <c r="CQ112" s="732"/>
      <c r="CR112" s="732" t="s">
        <v>6207</v>
      </c>
      <c r="CS112" s="732" t="s">
        <v>6260</v>
      </c>
      <c r="CT112" s="732"/>
      <c r="CU112" s="732" t="s">
        <v>6382</v>
      </c>
      <c r="CV112" s="732" t="s">
        <v>6436</v>
      </c>
      <c r="CW112" s="732"/>
      <c r="CX112" s="732"/>
      <c r="CY112" s="732"/>
      <c r="CZ112" s="732"/>
      <c r="DA112" s="732"/>
      <c r="DB112" s="732"/>
      <c r="DC112" s="732"/>
      <c r="DD112" s="732"/>
      <c r="DE112" s="732"/>
      <c r="DF112" s="732"/>
      <c r="DG112" s="732"/>
      <c r="DH112" s="732"/>
      <c r="DI112" s="732"/>
      <c r="DJ112" s="732"/>
      <c r="DK112" s="732"/>
      <c r="DL112" s="732"/>
      <c r="DM112" s="732"/>
      <c r="DN112" s="732"/>
      <c r="DO112" s="732"/>
      <c r="DP112" s="732"/>
      <c r="DQ112" s="406"/>
      <c r="DR112" s="801"/>
      <c r="DS112" s="737"/>
      <c r="DT112" s="737"/>
      <c r="DU112" s="406"/>
      <c r="DV112" s="407"/>
      <c r="DW112" s="801"/>
      <c r="DX112" s="737"/>
      <c r="DY112" s="737"/>
      <c r="DZ112" s="737"/>
      <c r="EA112" s="737"/>
      <c r="EB112" s="407"/>
      <c r="EC112" s="406"/>
      <c r="ED112" s="801"/>
      <c r="EE112" s="732"/>
      <c r="EF112" s="732"/>
      <c r="EG112" s="732"/>
      <c r="EH112" s="732"/>
      <c r="EI112" s="732"/>
      <c r="EJ112" s="406"/>
      <c r="EK112" s="406"/>
      <c r="EL112" s="406"/>
      <c r="EM112" s="406"/>
      <c r="EN112" s="801"/>
      <c r="EO112" s="732"/>
      <c r="EP112" s="732"/>
      <c r="EQ112" s="732"/>
      <c r="ER112" s="732"/>
      <c r="ES112" s="406"/>
      <c r="ET112" s="406"/>
      <c r="EU112" s="801"/>
      <c r="EV112" s="732" t="s">
        <v>6840</v>
      </c>
      <c r="EW112" s="732" t="s">
        <v>6930</v>
      </c>
      <c r="EX112" s="732" t="s">
        <v>7000</v>
      </c>
      <c r="EY112" s="732"/>
      <c r="EZ112" s="732"/>
      <c r="FA112" s="732" t="s">
        <v>7114</v>
      </c>
      <c r="FB112" s="732" t="s">
        <v>7164</v>
      </c>
      <c r="FC112" s="732"/>
      <c r="FD112" s="732"/>
      <c r="FE112" s="732" t="s">
        <v>7278</v>
      </c>
      <c r="FF112" s="407"/>
      <c r="FG112" s="407"/>
      <c r="FH112" s="333"/>
      <c r="FI112" s="333"/>
      <c r="FJ112" s="333"/>
      <c r="FK112" s="333"/>
      <c r="FL112" s="333"/>
      <c r="FM112" s="333"/>
      <c r="FN112" s="333"/>
      <c r="FO112" s="333"/>
      <c r="FP112" s="333"/>
      <c r="FQ112" s="333"/>
      <c r="FR112" s="333"/>
      <c r="FS112" s="333"/>
      <c r="FT112" s="333"/>
      <c r="FU112" s="333"/>
      <c r="FV112" s="333"/>
      <c r="FW112" s="333"/>
      <c r="FX112" s="333"/>
      <c r="FY112" s="333"/>
      <c r="FZ112" s="333"/>
      <c r="GA112" s="333"/>
      <c r="GB112" s="333"/>
      <c r="GC112" s="333"/>
      <c r="GD112" s="333"/>
      <c r="GE112" s="333"/>
      <c r="GF112" s="333"/>
      <c r="GG112" s="333"/>
      <c r="GH112" s="333"/>
      <c r="GI112" s="333"/>
      <c r="GJ112" s="333"/>
      <c r="GK112" s="333"/>
      <c r="GL112" s="333"/>
      <c r="GM112" s="333"/>
      <c r="GN112" s="333"/>
      <c r="GO112" s="333"/>
      <c r="GP112" s="333"/>
      <c r="GQ112" s="333"/>
      <c r="GR112" s="333"/>
      <c r="GS112" s="333"/>
      <c r="GT112" s="333"/>
      <c r="GU112" s="333"/>
      <c r="GV112" s="333"/>
      <c r="GW112" s="333"/>
      <c r="GX112" s="333"/>
      <c r="GY112" s="333"/>
      <c r="GZ112" s="312"/>
      <c r="HA112" s="312"/>
      <c r="HB112" s="312"/>
      <c r="HC112" s="312"/>
      <c r="HD112" s="312"/>
      <c r="HE112" s="312"/>
      <c r="HF112" s="312"/>
      <c r="HG112" s="312"/>
      <c r="HH112" s="312"/>
      <c r="HI112" s="312"/>
      <c r="HJ112" s="333"/>
      <c r="HK112" s="333"/>
      <c r="HL112" s="333"/>
      <c r="HM112" s="333"/>
      <c r="HN112" s="333"/>
      <c r="HO112" s="333"/>
      <c r="HP112" s="333"/>
      <c r="HQ112" s="333"/>
      <c r="HR112" s="333"/>
      <c r="HS112" s="333"/>
      <c r="HT112" s="333"/>
      <c r="HU112" s="333"/>
      <c r="HV112" s="333"/>
      <c r="HW112" s="333"/>
      <c r="HX112" s="333"/>
      <c r="HY112" s="333"/>
      <c r="HZ112" s="333"/>
      <c r="IA112" s="333"/>
      <c r="IB112" s="333"/>
      <c r="IC112" s="333"/>
      <c r="ID112" s="333"/>
      <c r="IE112" s="333"/>
      <c r="IF112" s="333"/>
      <c r="IG112" s="333"/>
      <c r="IH112" s="333"/>
      <c r="II112" s="333"/>
      <c r="IJ112" s="333"/>
      <c r="IK112" s="333"/>
      <c r="IL112" s="333"/>
      <c r="IM112" s="333"/>
      <c r="IN112" s="333"/>
      <c r="IO112" s="333"/>
      <c r="IP112" s="333"/>
      <c r="IQ112" s="333"/>
      <c r="IR112" s="333"/>
      <c r="IS112" s="333"/>
      <c r="IT112" s="333"/>
      <c r="IU112" s="333"/>
      <c r="IV112" s="333"/>
      <c r="IW112" s="333"/>
      <c r="IX112" s="333"/>
      <c r="IY112" s="333"/>
      <c r="IZ112" s="333"/>
      <c r="JA112" s="333"/>
      <c r="JB112" s="333"/>
      <c r="JC112" s="333"/>
      <c r="JD112" s="333"/>
      <c r="JE112" s="333"/>
      <c r="JF112" s="333"/>
      <c r="JG112" s="333"/>
      <c r="JH112" s="333"/>
      <c r="JI112" s="333"/>
    </row>
    <row r="113" spans="1:269" s="311" customFormat="1" ht="14.45" customHeight="1">
      <c r="A113" s="324" t="s">
        <v>1697</v>
      </c>
      <c r="B113" s="316"/>
      <c r="C113" s="316"/>
      <c r="D113" s="316"/>
      <c r="E113" s="316"/>
      <c r="F113" s="316" t="s">
        <v>2753</v>
      </c>
      <c r="G113" s="317"/>
      <c r="H113" s="317"/>
      <c r="I113" s="325"/>
      <c r="J113" s="722"/>
      <c r="K113" s="246"/>
      <c r="M113" s="720" t="s">
        <v>1513</v>
      </c>
      <c r="N113" s="720" t="s">
        <v>3119</v>
      </c>
      <c r="O113" s="726" t="s">
        <v>3381</v>
      </c>
      <c r="P113" s="246"/>
      <c r="Q113" s="720" t="s">
        <v>9037</v>
      </c>
      <c r="R113" s="720" t="s">
        <v>323</v>
      </c>
      <c r="S113" s="720" t="s">
        <v>12332</v>
      </c>
      <c r="T113" s="720" t="s">
        <v>12165</v>
      </c>
      <c r="U113" s="720" t="s">
        <v>360</v>
      </c>
      <c r="V113" s="720"/>
      <c r="W113" s="952" t="str">
        <f t="shared" si="5"/>
        <v>小型ﾊﾞｯｸﾎｳ(ｸﾛｰﾗ型)_標準型_第1次_無</v>
      </c>
      <c r="X113" s="952" t="str">
        <f t="shared" si="3"/>
        <v>小型ﾊﾞｯｸﾎｳ(ｸﾛｰﾗ型)_標準型_第1次_無_山積/平積：0.16/0.11m3</v>
      </c>
      <c r="Y113" s="726" t="s">
        <v>489</v>
      </c>
      <c r="Z113" s="726" t="s">
        <v>10351</v>
      </c>
      <c r="AA113" s="726" t="s">
        <v>10345</v>
      </c>
      <c r="AB113" s="726" t="s">
        <v>5111</v>
      </c>
      <c r="AC113" s="246"/>
      <c r="AD113" s="755" t="s">
        <v>9015</v>
      </c>
      <c r="AE113" s="755" t="s">
        <v>164</v>
      </c>
      <c r="AF113" s="756" t="s">
        <v>9158</v>
      </c>
      <c r="AG113" s="314" t="s">
        <v>164</v>
      </c>
      <c r="AH113" s="314"/>
      <c r="AJ113" s="246"/>
      <c r="AK113" s="246"/>
      <c r="AL113" s="246"/>
      <c r="AM113" s="246"/>
      <c r="AN113" s="246"/>
      <c r="AO113" s="246"/>
      <c r="AP113" s="246"/>
      <c r="AQ113" s="246"/>
      <c r="AS113" s="707" t="s">
        <v>490</v>
      </c>
      <c r="AT113" s="707" t="s">
        <v>9038</v>
      </c>
      <c r="AU113" s="707" t="s">
        <v>327</v>
      </c>
      <c r="AV113" s="707" t="s">
        <v>9002</v>
      </c>
      <c r="AW113" s="708" t="str">
        <f t="shared" si="4"/>
        <v>ﾊﾞｯｸﾎｳ(ｸﾛｰﾗ型)_超小旋回型_ﾔﾝﾏｰ建機</v>
      </c>
      <c r="AX113" s="710" t="s">
        <v>8989</v>
      </c>
      <c r="BB113" s="416">
        <v>52</v>
      </c>
      <c r="BC113" s="246"/>
      <c r="BD113" s="469"/>
      <c r="BE113" s="406"/>
      <c r="BF113" s="801"/>
      <c r="BG113" s="732"/>
      <c r="BH113" s="732"/>
      <c r="BI113" s="732"/>
      <c r="BJ113" s="732"/>
      <c r="BK113" s="732"/>
      <c r="BL113" s="732"/>
      <c r="BM113" s="732"/>
      <c r="BN113" s="732"/>
      <c r="BO113" s="732"/>
      <c r="BP113" s="732"/>
      <c r="BQ113" s="732" t="s">
        <v>5686</v>
      </c>
      <c r="BR113" s="732"/>
      <c r="BS113" s="732"/>
      <c r="BT113" s="732"/>
      <c r="BU113" s="732"/>
      <c r="BV113" s="732"/>
      <c r="BW113" s="732"/>
      <c r="BX113" s="732"/>
      <c r="BY113" s="732"/>
      <c r="BZ113" s="732"/>
      <c r="CA113" s="732"/>
      <c r="CB113" s="732"/>
      <c r="CC113" s="732"/>
      <c r="CD113" s="732"/>
      <c r="CE113" s="732"/>
      <c r="CF113" s="732"/>
      <c r="CG113" s="732"/>
      <c r="CH113" s="732"/>
      <c r="CI113" s="732"/>
      <c r="CJ113" s="732"/>
      <c r="CK113" s="732"/>
      <c r="CL113" s="732"/>
      <c r="CM113" s="406"/>
      <c r="CN113" s="406"/>
      <c r="CO113" s="801"/>
      <c r="CP113" s="732" t="s">
        <v>6129</v>
      </c>
      <c r="CQ113" s="732"/>
      <c r="CR113" s="732" t="s">
        <v>6208</v>
      </c>
      <c r="CS113" s="732" t="s">
        <v>6256</v>
      </c>
      <c r="CT113" s="732"/>
      <c r="CU113" s="732" t="s">
        <v>6383</v>
      </c>
      <c r="CV113" s="732" t="s">
        <v>6437</v>
      </c>
      <c r="CW113" s="732"/>
      <c r="CX113" s="732"/>
      <c r="CY113" s="732"/>
      <c r="CZ113" s="732"/>
      <c r="DA113" s="732"/>
      <c r="DB113" s="732"/>
      <c r="DC113" s="732"/>
      <c r="DD113" s="732"/>
      <c r="DE113" s="732"/>
      <c r="DF113" s="732"/>
      <c r="DG113" s="732"/>
      <c r="DH113" s="732"/>
      <c r="DI113" s="732"/>
      <c r="DJ113" s="732"/>
      <c r="DK113" s="732"/>
      <c r="DL113" s="732"/>
      <c r="DM113" s="732"/>
      <c r="DN113" s="732"/>
      <c r="DO113" s="732"/>
      <c r="DP113" s="732"/>
      <c r="DQ113" s="406"/>
      <c r="DR113" s="801"/>
      <c r="DS113" s="737"/>
      <c r="DT113" s="737"/>
      <c r="DU113" s="406"/>
      <c r="DV113" s="407"/>
      <c r="DW113" s="801"/>
      <c r="DX113" s="737"/>
      <c r="DY113" s="737"/>
      <c r="DZ113" s="737"/>
      <c r="EA113" s="737"/>
      <c r="EB113" s="407"/>
      <c r="EC113" s="406"/>
      <c r="ED113" s="801"/>
      <c r="EE113" s="732"/>
      <c r="EF113" s="732"/>
      <c r="EG113" s="732"/>
      <c r="EH113" s="732"/>
      <c r="EI113" s="732"/>
      <c r="EJ113" s="406"/>
      <c r="EK113" s="406"/>
      <c r="EL113" s="406"/>
      <c r="EM113" s="406"/>
      <c r="EN113" s="801"/>
      <c r="EO113" s="732"/>
      <c r="EP113" s="732"/>
      <c r="EQ113" s="732"/>
      <c r="ER113" s="732"/>
      <c r="ES113" s="406"/>
      <c r="ET113" s="406"/>
      <c r="EU113" s="801"/>
      <c r="EV113" s="732" t="s">
        <v>6841</v>
      </c>
      <c r="EW113" s="732" t="s">
        <v>6931</v>
      </c>
      <c r="EX113" s="732" t="s">
        <v>7001</v>
      </c>
      <c r="EY113" s="732"/>
      <c r="EZ113" s="732"/>
      <c r="FA113" s="732" t="s">
        <v>7115</v>
      </c>
      <c r="FB113" s="732" t="s">
        <v>7165</v>
      </c>
      <c r="FC113" s="732"/>
      <c r="FD113" s="732"/>
      <c r="FE113" s="732" t="s">
        <v>7279</v>
      </c>
      <c r="FF113" s="407"/>
      <c r="FG113" s="407"/>
      <c r="FH113" s="333"/>
      <c r="FI113" s="333"/>
      <c r="FJ113" s="333"/>
      <c r="FK113" s="333"/>
      <c r="FL113" s="333"/>
      <c r="FM113" s="333"/>
      <c r="FN113" s="333"/>
      <c r="FO113" s="333"/>
      <c r="FP113" s="333"/>
      <c r="FQ113" s="333"/>
      <c r="FR113" s="333"/>
      <c r="FS113" s="333"/>
      <c r="FT113" s="333"/>
      <c r="FU113" s="333"/>
      <c r="FV113" s="333"/>
      <c r="FW113" s="333"/>
      <c r="FX113" s="333"/>
      <c r="FY113" s="333"/>
      <c r="FZ113" s="333"/>
      <c r="GA113" s="333"/>
      <c r="GB113" s="333"/>
      <c r="GC113" s="333"/>
      <c r="GD113" s="333"/>
      <c r="GE113" s="333"/>
      <c r="GF113" s="333"/>
      <c r="GG113" s="333"/>
      <c r="GH113" s="333"/>
      <c r="GI113" s="333"/>
      <c r="GJ113" s="333"/>
      <c r="GK113" s="333"/>
      <c r="GL113" s="333"/>
      <c r="GM113" s="333"/>
      <c r="GN113" s="333"/>
      <c r="GO113" s="333"/>
      <c r="GP113" s="333"/>
      <c r="GQ113" s="333"/>
      <c r="GR113" s="333"/>
      <c r="GS113" s="333"/>
      <c r="GT113" s="333"/>
      <c r="GU113" s="333"/>
      <c r="GV113" s="333"/>
      <c r="GW113" s="333"/>
      <c r="GX113" s="333"/>
      <c r="GY113" s="333"/>
      <c r="GZ113" s="312"/>
      <c r="HA113" s="312"/>
      <c r="HB113" s="312"/>
      <c r="HC113" s="312"/>
      <c r="HD113" s="312"/>
      <c r="HE113" s="312"/>
      <c r="HF113" s="312"/>
      <c r="HG113" s="312"/>
      <c r="HH113" s="312"/>
      <c r="HI113" s="312"/>
      <c r="HJ113" s="333"/>
      <c r="HK113" s="333"/>
      <c r="HL113" s="333"/>
      <c r="HM113" s="333"/>
      <c r="HN113" s="333"/>
      <c r="HO113" s="333"/>
      <c r="HP113" s="333"/>
      <c r="HQ113" s="333"/>
      <c r="HR113" s="333"/>
      <c r="HS113" s="333"/>
      <c r="HT113" s="333"/>
      <c r="HU113" s="333"/>
      <c r="HV113" s="333"/>
      <c r="HW113" s="333"/>
      <c r="HX113" s="333"/>
      <c r="HY113" s="333"/>
      <c r="HZ113" s="333"/>
      <c r="IA113" s="333"/>
      <c r="IB113" s="333"/>
      <c r="IC113" s="333"/>
      <c r="ID113" s="333"/>
      <c r="IE113" s="333"/>
      <c r="IF113" s="333"/>
      <c r="IG113" s="333"/>
      <c r="IH113" s="333"/>
      <c r="II113" s="333"/>
      <c r="IJ113" s="333"/>
      <c r="IK113" s="333"/>
      <c r="IL113" s="333"/>
      <c r="IM113" s="333"/>
      <c r="IN113" s="333"/>
      <c r="IO113" s="333"/>
      <c r="IP113" s="333"/>
      <c r="IQ113" s="333"/>
      <c r="IR113" s="333"/>
      <c r="IS113" s="333"/>
      <c r="IT113" s="333"/>
      <c r="IU113" s="333"/>
      <c r="IV113" s="333"/>
      <c r="IW113" s="333"/>
      <c r="IX113" s="333"/>
      <c r="IY113" s="333"/>
      <c r="IZ113" s="333"/>
      <c r="JA113" s="333"/>
      <c r="JB113" s="333"/>
      <c r="JC113" s="333"/>
      <c r="JD113" s="333"/>
      <c r="JE113" s="333"/>
      <c r="JF113" s="333"/>
      <c r="JG113" s="333"/>
      <c r="JH113" s="333"/>
      <c r="JI113" s="333"/>
    </row>
    <row r="114" spans="1:269" s="311" customFormat="1" ht="14.45" customHeight="1">
      <c r="A114" s="327" t="s">
        <v>2210</v>
      </c>
      <c r="B114" s="251"/>
      <c r="C114" s="251"/>
      <c r="D114" s="251"/>
      <c r="E114" s="251"/>
      <c r="F114" s="251" t="s">
        <v>2754</v>
      </c>
      <c r="G114" s="318"/>
      <c r="H114" s="318"/>
      <c r="I114" s="328"/>
      <c r="J114" s="722">
        <v>3</v>
      </c>
      <c r="K114" s="246"/>
      <c r="M114" s="720" t="s">
        <v>997</v>
      </c>
      <c r="N114" s="720" t="s">
        <v>998</v>
      </c>
      <c r="O114" s="726" t="s">
        <v>3346</v>
      </c>
      <c r="P114" s="246"/>
      <c r="Q114" s="720" t="s">
        <v>9037</v>
      </c>
      <c r="R114" s="720" t="s">
        <v>323</v>
      </c>
      <c r="S114" s="720" t="s">
        <v>10643</v>
      </c>
      <c r="T114" s="720" t="s">
        <v>12165</v>
      </c>
      <c r="U114" s="720" t="s">
        <v>354</v>
      </c>
      <c r="V114" s="720"/>
      <c r="W114" s="952" t="str">
        <f t="shared" si="5"/>
        <v>小型ﾊﾞｯｸﾎｳ(ｸﾛｰﾗ型)_標準型_第2次_無</v>
      </c>
      <c r="X114" s="952" t="str">
        <f t="shared" si="3"/>
        <v>小型ﾊﾞｯｸﾎｳ(ｸﾛｰﾗ型)_標準型_第2次_無_山積/平積：0.08/0.06m3</v>
      </c>
      <c r="Y114" s="726" t="s">
        <v>489</v>
      </c>
      <c r="Z114" s="726" t="s">
        <v>10357</v>
      </c>
      <c r="AA114" s="726" t="s">
        <v>10354</v>
      </c>
      <c r="AB114" s="726" t="s">
        <v>5111</v>
      </c>
      <c r="AC114" s="246"/>
      <c r="AD114" s="755"/>
      <c r="AE114" s="755" t="s">
        <v>9162</v>
      </c>
      <c r="AF114" s="756" t="s">
        <v>9159</v>
      </c>
      <c r="AG114" s="314" t="s">
        <v>167</v>
      </c>
      <c r="AH114" s="314"/>
      <c r="AJ114" s="246"/>
      <c r="AK114" s="246"/>
      <c r="AL114" s="246"/>
      <c r="AM114" s="246"/>
      <c r="AN114" s="246"/>
      <c r="AO114" s="246"/>
      <c r="AP114" s="246"/>
      <c r="AQ114" s="246"/>
      <c r="AS114" s="707" t="s">
        <v>490</v>
      </c>
      <c r="AT114" s="707" t="s">
        <v>9038</v>
      </c>
      <c r="AU114" s="707" t="s">
        <v>327</v>
      </c>
      <c r="AV114" s="707" t="s">
        <v>4910</v>
      </c>
      <c r="AW114" s="708" t="str">
        <f t="shared" si="4"/>
        <v>ﾊﾞｯｸﾎｳ(ｸﾛｰﾗ型)_超小旋回型_住友建機</v>
      </c>
      <c r="AX114" s="710" t="s">
        <v>8990</v>
      </c>
      <c r="BB114" s="416">
        <v>53</v>
      </c>
      <c r="BC114" s="246"/>
      <c r="BD114" s="469"/>
      <c r="BE114" s="406"/>
      <c r="BF114" s="801"/>
      <c r="BG114" s="732"/>
      <c r="BH114" s="732"/>
      <c r="BI114" s="732"/>
      <c r="BJ114" s="732"/>
      <c r="BK114" s="732"/>
      <c r="BL114" s="732"/>
      <c r="BM114" s="732"/>
      <c r="BN114" s="732"/>
      <c r="BO114" s="732"/>
      <c r="BP114" s="732"/>
      <c r="BQ114" s="732" t="s">
        <v>5687</v>
      </c>
      <c r="BR114" s="732"/>
      <c r="BS114" s="732"/>
      <c r="BT114" s="732"/>
      <c r="BU114" s="732"/>
      <c r="BV114" s="732"/>
      <c r="BW114" s="732"/>
      <c r="BX114" s="732"/>
      <c r="BY114" s="732"/>
      <c r="BZ114" s="732"/>
      <c r="CA114" s="732"/>
      <c r="CB114" s="732"/>
      <c r="CC114" s="732"/>
      <c r="CD114" s="732"/>
      <c r="CE114" s="732"/>
      <c r="CF114" s="732"/>
      <c r="CG114" s="732"/>
      <c r="CH114" s="732"/>
      <c r="CI114" s="732"/>
      <c r="CJ114" s="732"/>
      <c r="CK114" s="732"/>
      <c r="CL114" s="732"/>
      <c r="CM114" s="406"/>
      <c r="CN114" s="406"/>
      <c r="CO114" s="801"/>
      <c r="CP114" s="732" t="s">
        <v>6130</v>
      </c>
      <c r="CQ114" s="732"/>
      <c r="CR114" s="732" t="s">
        <v>6209</v>
      </c>
      <c r="CS114" s="732" t="s">
        <v>6257</v>
      </c>
      <c r="CT114" s="732"/>
      <c r="CU114" s="732" t="s">
        <v>6384</v>
      </c>
      <c r="CV114" s="732" t="s">
        <v>6438</v>
      </c>
      <c r="CW114" s="732"/>
      <c r="CX114" s="732"/>
      <c r="CY114" s="732"/>
      <c r="CZ114" s="732"/>
      <c r="DA114" s="732"/>
      <c r="DB114" s="732"/>
      <c r="DC114" s="732"/>
      <c r="DD114" s="732"/>
      <c r="DE114" s="732"/>
      <c r="DF114" s="732"/>
      <c r="DG114" s="732"/>
      <c r="DH114" s="732"/>
      <c r="DI114" s="732"/>
      <c r="DJ114" s="732"/>
      <c r="DK114" s="732"/>
      <c r="DL114" s="732"/>
      <c r="DM114" s="732"/>
      <c r="DN114" s="732"/>
      <c r="DO114" s="732"/>
      <c r="DP114" s="732"/>
      <c r="DQ114" s="406"/>
      <c r="DR114" s="801"/>
      <c r="DS114" s="737"/>
      <c r="DT114" s="737"/>
      <c r="DU114" s="406"/>
      <c r="DV114" s="407"/>
      <c r="DW114" s="801"/>
      <c r="DX114" s="737"/>
      <c r="DY114" s="737"/>
      <c r="DZ114" s="737"/>
      <c r="EA114" s="737"/>
      <c r="EB114" s="407"/>
      <c r="EC114" s="406"/>
      <c r="ED114" s="801"/>
      <c r="EE114" s="732"/>
      <c r="EF114" s="732"/>
      <c r="EG114" s="732"/>
      <c r="EH114" s="732"/>
      <c r="EI114" s="732"/>
      <c r="EJ114" s="406"/>
      <c r="EK114" s="406"/>
      <c r="EL114" s="406"/>
      <c r="EM114" s="406"/>
      <c r="EN114" s="801"/>
      <c r="EO114" s="732"/>
      <c r="EP114" s="732"/>
      <c r="EQ114" s="732"/>
      <c r="ER114" s="732"/>
      <c r="ES114" s="406"/>
      <c r="ET114" s="406"/>
      <c r="EU114" s="801"/>
      <c r="EV114" s="732" t="s">
        <v>6842</v>
      </c>
      <c r="EW114" s="732" t="s">
        <v>6932</v>
      </c>
      <c r="EX114" s="732" t="s">
        <v>7002</v>
      </c>
      <c r="EY114" s="732"/>
      <c r="EZ114" s="732"/>
      <c r="FA114" s="732" t="s">
        <v>7116</v>
      </c>
      <c r="FB114" s="732" t="s">
        <v>7166</v>
      </c>
      <c r="FC114" s="732"/>
      <c r="FD114" s="732"/>
      <c r="FE114" s="732" t="s">
        <v>7008</v>
      </c>
      <c r="FF114" s="407"/>
      <c r="FG114" s="407"/>
      <c r="FH114" s="333"/>
      <c r="FI114" s="333"/>
      <c r="FJ114" s="333"/>
      <c r="FK114" s="333"/>
      <c r="FL114" s="333"/>
      <c r="FM114" s="333"/>
      <c r="FN114" s="333"/>
      <c r="FO114" s="333"/>
      <c r="FP114" s="333"/>
      <c r="FQ114" s="333"/>
      <c r="FR114" s="333"/>
      <c r="FS114" s="333"/>
      <c r="FT114" s="333"/>
      <c r="FU114" s="333"/>
      <c r="FV114" s="333"/>
      <c r="FW114" s="333"/>
      <c r="FX114" s="333"/>
      <c r="FY114" s="333"/>
      <c r="FZ114" s="333"/>
      <c r="GA114" s="333"/>
      <c r="GB114" s="333"/>
      <c r="GC114" s="333"/>
      <c r="GD114" s="333"/>
      <c r="GE114" s="333"/>
      <c r="GF114" s="333"/>
      <c r="GG114" s="333"/>
      <c r="GH114" s="333"/>
      <c r="GI114" s="333"/>
      <c r="GJ114" s="333"/>
      <c r="GK114" s="333"/>
      <c r="GL114" s="333"/>
      <c r="GM114" s="333"/>
      <c r="GN114" s="333"/>
      <c r="GO114" s="333"/>
      <c r="GP114" s="333"/>
      <c r="GQ114" s="333"/>
      <c r="GR114" s="333"/>
      <c r="GS114" s="333"/>
      <c r="GT114" s="333"/>
      <c r="GU114" s="333"/>
      <c r="GV114" s="333"/>
      <c r="GW114" s="333"/>
      <c r="GX114" s="333"/>
      <c r="GY114" s="333"/>
      <c r="GZ114" s="312"/>
      <c r="HA114" s="312"/>
      <c r="HB114" s="312"/>
      <c r="HC114" s="312"/>
      <c r="HD114" s="312"/>
      <c r="HE114" s="312"/>
      <c r="HF114" s="312"/>
      <c r="HG114" s="312"/>
      <c r="HH114" s="312"/>
      <c r="HI114" s="312"/>
      <c r="HJ114" s="333"/>
      <c r="HK114" s="333"/>
      <c r="HL114" s="333"/>
      <c r="HM114" s="333"/>
      <c r="HN114" s="333"/>
      <c r="HO114" s="333"/>
      <c r="HP114" s="333"/>
      <c r="HQ114" s="333"/>
      <c r="HR114" s="333"/>
      <c r="HS114" s="333"/>
      <c r="HT114" s="333"/>
      <c r="HU114" s="333"/>
      <c r="HV114" s="333"/>
      <c r="HW114" s="333"/>
      <c r="HX114" s="333"/>
      <c r="HY114" s="333"/>
      <c r="HZ114" s="333"/>
      <c r="IA114" s="333"/>
      <c r="IB114" s="333"/>
      <c r="IC114" s="333"/>
      <c r="ID114" s="333"/>
      <c r="IE114" s="333"/>
      <c r="IF114" s="333"/>
      <c r="IG114" s="333"/>
      <c r="IH114" s="333"/>
      <c r="II114" s="333"/>
      <c r="IJ114" s="333"/>
      <c r="IK114" s="333"/>
      <c r="IL114" s="333"/>
      <c r="IM114" s="333"/>
      <c r="IN114" s="333"/>
      <c r="IO114" s="333"/>
      <c r="IP114" s="333"/>
      <c r="IQ114" s="333"/>
      <c r="IR114" s="333"/>
      <c r="IS114" s="333"/>
      <c r="IT114" s="333"/>
      <c r="IU114" s="333"/>
      <c r="IV114" s="333"/>
      <c r="IW114" s="333"/>
      <c r="IX114" s="333"/>
      <c r="IY114" s="333"/>
      <c r="IZ114" s="333"/>
      <c r="JA114" s="333"/>
      <c r="JB114" s="333"/>
      <c r="JC114" s="333"/>
      <c r="JD114" s="333"/>
      <c r="JE114" s="333"/>
      <c r="JF114" s="333"/>
      <c r="JG114" s="333"/>
      <c r="JH114" s="333"/>
      <c r="JI114" s="333"/>
    </row>
    <row r="115" spans="1:269" s="311" customFormat="1" ht="14.45" customHeight="1">
      <c r="A115" s="322" t="s">
        <v>2554</v>
      </c>
      <c r="B115" s="311" t="s">
        <v>2554</v>
      </c>
      <c r="C115" s="311" t="s">
        <v>2557</v>
      </c>
      <c r="D115" s="311" t="s">
        <v>2559</v>
      </c>
      <c r="E115" s="311" t="s">
        <v>456</v>
      </c>
      <c r="F115" s="311" t="s">
        <v>3069</v>
      </c>
      <c r="G115" s="250" t="s">
        <v>2555</v>
      </c>
      <c r="H115" s="250" t="s">
        <v>9358</v>
      </c>
      <c r="I115" s="326" t="s">
        <v>2556</v>
      </c>
      <c r="J115" s="722"/>
      <c r="K115" s="246"/>
      <c r="M115" s="720" t="s">
        <v>910</v>
      </c>
      <c r="N115" s="720" t="s">
        <v>911</v>
      </c>
      <c r="O115" s="726" t="s">
        <v>3321</v>
      </c>
      <c r="P115" s="246"/>
      <c r="Q115" s="720" t="s">
        <v>9037</v>
      </c>
      <c r="R115" s="720" t="s">
        <v>323</v>
      </c>
      <c r="S115" s="720" t="s">
        <v>10643</v>
      </c>
      <c r="T115" s="720" t="s">
        <v>12165</v>
      </c>
      <c r="U115" s="720" t="s">
        <v>356</v>
      </c>
      <c r="V115" s="720"/>
      <c r="W115" s="952" t="str">
        <f t="shared" si="5"/>
        <v>小型ﾊﾞｯｸﾎｳ(ｸﾛｰﾗ型)_標準型_第2次_無</v>
      </c>
      <c r="X115" s="952" t="str">
        <f t="shared" si="3"/>
        <v>小型ﾊﾞｯｸﾎｳ(ｸﾛｰﾗ型)_標準型_第2次_無_山積/平積：0.11/0.08m3</v>
      </c>
      <c r="Y115" s="726" t="s">
        <v>489</v>
      </c>
      <c r="Z115" s="726" t="s">
        <v>10357</v>
      </c>
      <c r="AA115" s="726" t="s">
        <v>10355</v>
      </c>
      <c r="AB115" s="726" t="s">
        <v>5111</v>
      </c>
      <c r="AC115" s="246"/>
      <c r="AD115" s="755" t="s">
        <v>4969</v>
      </c>
      <c r="AE115" s="755" t="s">
        <v>4047</v>
      </c>
      <c r="AF115" s="756" t="s">
        <v>9160</v>
      </c>
      <c r="AG115" s="314" t="s">
        <v>3261</v>
      </c>
      <c r="AH115" s="314"/>
      <c r="AJ115" s="246"/>
      <c r="AK115" s="246"/>
      <c r="AL115" s="246"/>
      <c r="AM115" s="246"/>
      <c r="AN115" s="246"/>
      <c r="AO115" s="246"/>
      <c r="AP115" s="246"/>
      <c r="AQ115" s="246"/>
      <c r="AS115" s="707" t="s">
        <v>490</v>
      </c>
      <c r="AT115" s="707" t="s">
        <v>9038</v>
      </c>
      <c r="AU115" s="707" t="s">
        <v>327</v>
      </c>
      <c r="AV115" s="707" t="s">
        <v>4911</v>
      </c>
      <c r="AW115" s="708" t="str">
        <f t="shared" si="4"/>
        <v>ﾊﾞｯｸﾎｳ(ｸﾛｰﾗ型)_超小旋回型_日立建機</v>
      </c>
      <c r="AX115" s="710" t="s">
        <v>8991</v>
      </c>
      <c r="BB115" s="416">
        <v>54</v>
      </c>
      <c r="BC115" s="246"/>
      <c r="BD115" s="469"/>
      <c r="BE115" s="406"/>
      <c r="BF115" s="801"/>
      <c r="BG115" s="732"/>
      <c r="BH115" s="732"/>
      <c r="BI115" s="732"/>
      <c r="BJ115" s="732"/>
      <c r="BK115" s="732"/>
      <c r="BL115" s="732"/>
      <c r="BM115" s="732"/>
      <c r="BN115" s="732"/>
      <c r="BO115" s="732"/>
      <c r="BP115" s="732"/>
      <c r="BQ115" s="923" t="s">
        <v>6513</v>
      </c>
      <c r="BR115" s="732"/>
      <c r="BS115" s="732"/>
      <c r="BT115" s="732"/>
      <c r="BU115" s="732"/>
      <c r="BV115" s="732"/>
      <c r="BW115" s="732"/>
      <c r="BX115" s="732"/>
      <c r="BY115" s="732"/>
      <c r="BZ115" s="732"/>
      <c r="CA115" s="732"/>
      <c r="CB115" s="732"/>
      <c r="CC115" s="732"/>
      <c r="CD115" s="732"/>
      <c r="CE115" s="732"/>
      <c r="CF115" s="732"/>
      <c r="CG115" s="732"/>
      <c r="CH115" s="732"/>
      <c r="CI115" s="732"/>
      <c r="CJ115" s="732"/>
      <c r="CK115" s="732"/>
      <c r="CL115" s="732"/>
      <c r="CM115" s="406"/>
      <c r="CN115" s="406"/>
      <c r="CO115" s="801"/>
      <c r="CP115" s="732" t="s">
        <v>6131</v>
      </c>
      <c r="CQ115" s="732"/>
      <c r="CR115" s="923" t="s">
        <v>10156</v>
      </c>
      <c r="CS115" s="732" t="s">
        <v>6263</v>
      </c>
      <c r="CT115" s="732"/>
      <c r="CU115" s="732" t="s">
        <v>6385</v>
      </c>
      <c r="CV115" s="732" t="s">
        <v>6438</v>
      </c>
      <c r="CW115" s="732"/>
      <c r="CX115" s="732"/>
      <c r="CY115" s="732"/>
      <c r="CZ115" s="732"/>
      <c r="DA115" s="732"/>
      <c r="DB115" s="732"/>
      <c r="DC115" s="732"/>
      <c r="DD115" s="732"/>
      <c r="DE115" s="732"/>
      <c r="DF115" s="732"/>
      <c r="DG115" s="732"/>
      <c r="DH115" s="732"/>
      <c r="DI115" s="732"/>
      <c r="DJ115" s="732"/>
      <c r="DK115" s="732"/>
      <c r="DL115" s="732"/>
      <c r="DM115" s="732"/>
      <c r="DN115" s="732"/>
      <c r="DO115" s="732"/>
      <c r="DP115" s="732"/>
      <c r="DQ115" s="406"/>
      <c r="DR115" s="801"/>
      <c r="DS115" s="737"/>
      <c r="DT115" s="737"/>
      <c r="DU115" s="406"/>
      <c r="DV115" s="407"/>
      <c r="DW115" s="801"/>
      <c r="DX115" s="737"/>
      <c r="DY115" s="737"/>
      <c r="DZ115" s="737"/>
      <c r="EA115" s="737"/>
      <c r="EB115" s="407"/>
      <c r="EC115" s="406"/>
      <c r="ED115" s="801"/>
      <c r="EE115" s="732"/>
      <c r="EF115" s="732"/>
      <c r="EG115" s="732"/>
      <c r="EH115" s="732"/>
      <c r="EI115" s="732"/>
      <c r="EJ115" s="406"/>
      <c r="EK115" s="406"/>
      <c r="EL115" s="406"/>
      <c r="EM115" s="406"/>
      <c r="EN115" s="801"/>
      <c r="EO115" s="732"/>
      <c r="EP115" s="732"/>
      <c r="EQ115" s="732"/>
      <c r="ER115" s="732"/>
      <c r="ES115" s="406"/>
      <c r="ET115" s="406"/>
      <c r="EU115" s="801"/>
      <c r="EV115" s="732" t="s">
        <v>6843</v>
      </c>
      <c r="EW115" s="732" t="s">
        <v>6933</v>
      </c>
      <c r="EX115" s="732" t="s">
        <v>7003</v>
      </c>
      <c r="EY115" s="732"/>
      <c r="EZ115" s="732"/>
      <c r="FA115" s="732" t="s">
        <v>7117</v>
      </c>
      <c r="FB115" s="732" t="s">
        <v>7167</v>
      </c>
      <c r="FC115" s="732"/>
      <c r="FD115" s="732"/>
      <c r="FE115" s="732" t="s">
        <v>7009</v>
      </c>
      <c r="FF115" s="407"/>
      <c r="FG115" s="407"/>
      <c r="FH115" s="333"/>
      <c r="FI115" s="333"/>
      <c r="FJ115" s="333"/>
      <c r="FK115" s="333"/>
      <c r="FL115" s="333"/>
      <c r="FM115" s="333"/>
      <c r="FN115" s="333"/>
      <c r="FO115" s="333"/>
      <c r="FP115" s="333"/>
      <c r="FQ115" s="333"/>
      <c r="FR115" s="333"/>
      <c r="FS115" s="333"/>
      <c r="FT115" s="333"/>
      <c r="FU115" s="333"/>
      <c r="FV115" s="333"/>
      <c r="FW115" s="333"/>
      <c r="FX115" s="333"/>
      <c r="FY115" s="333"/>
      <c r="FZ115" s="333"/>
      <c r="GA115" s="333"/>
      <c r="GB115" s="333"/>
      <c r="GC115" s="333"/>
      <c r="GD115" s="333"/>
      <c r="GE115" s="333"/>
      <c r="GF115" s="333"/>
      <c r="GG115" s="333"/>
      <c r="GH115" s="333"/>
      <c r="GI115" s="333"/>
      <c r="GJ115" s="333"/>
      <c r="GK115" s="333"/>
      <c r="GL115" s="333"/>
      <c r="GM115" s="333"/>
      <c r="GN115" s="333"/>
      <c r="GO115" s="333"/>
      <c r="GP115" s="333"/>
      <c r="GQ115" s="333"/>
      <c r="GR115" s="333"/>
      <c r="GS115" s="333"/>
      <c r="GT115" s="333"/>
      <c r="GU115" s="333"/>
      <c r="GV115" s="333"/>
      <c r="GW115" s="333"/>
      <c r="GX115" s="333"/>
      <c r="GY115" s="333"/>
      <c r="GZ115" s="312"/>
      <c r="HA115" s="312"/>
      <c r="HB115" s="312"/>
      <c r="HC115" s="312"/>
      <c r="HD115" s="312"/>
      <c r="HE115" s="312"/>
      <c r="HF115" s="312"/>
      <c r="HG115" s="312"/>
      <c r="HH115" s="312"/>
      <c r="HI115" s="312"/>
      <c r="HJ115" s="333"/>
      <c r="HK115" s="333"/>
      <c r="HL115" s="333"/>
      <c r="HM115" s="333"/>
      <c r="HN115" s="333"/>
      <c r="HO115" s="333"/>
      <c r="HP115" s="333"/>
      <c r="HQ115" s="333"/>
      <c r="HR115" s="333"/>
      <c r="HS115" s="333"/>
      <c r="HT115" s="333"/>
      <c r="HU115" s="333"/>
      <c r="HV115" s="333"/>
      <c r="HW115" s="333"/>
      <c r="HX115" s="333"/>
      <c r="HY115" s="333"/>
      <c r="HZ115" s="333"/>
      <c r="IA115" s="333"/>
      <c r="IB115" s="333"/>
      <c r="IC115" s="333"/>
      <c r="ID115" s="333"/>
      <c r="IE115" s="333"/>
      <c r="IF115" s="333"/>
      <c r="IG115" s="333"/>
      <c r="IH115" s="333"/>
      <c r="II115" s="333"/>
      <c r="IJ115" s="333"/>
      <c r="IK115" s="333"/>
      <c r="IL115" s="333"/>
      <c r="IM115" s="333"/>
      <c r="IN115" s="333"/>
      <c r="IO115" s="333"/>
      <c r="IP115" s="333"/>
      <c r="IQ115" s="333"/>
      <c r="IR115" s="333"/>
      <c r="IS115" s="333"/>
      <c r="IT115" s="333"/>
      <c r="IU115" s="333"/>
      <c r="IV115" s="333"/>
      <c r="IW115" s="333"/>
      <c r="IX115" s="333"/>
      <c r="IY115" s="333"/>
      <c r="IZ115" s="333"/>
      <c r="JA115" s="333"/>
      <c r="JB115" s="333"/>
      <c r="JC115" s="333"/>
      <c r="JD115" s="333"/>
      <c r="JE115" s="333"/>
      <c r="JF115" s="333"/>
      <c r="JG115" s="333"/>
      <c r="JH115" s="333"/>
      <c r="JI115" s="333"/>
    </row>
    <row r="116" spans="1:269" s="311" customFormat="1" ht="14.45" customHeight="1">
      <c r="A116" s="322" t="s">
        <v>2134</v>
      </c>
      <c r="B116" s="311" t="s">
        <v>2134</v>
      </c>
      <c r="C116" s="311" t="s">
        <v>2137</v>
      </c>
      <c r="D116" s="311" t="s">
        <v>2139</v>
      </c>
      <c r="E116" s="311" t="s">
        <v>456</v>
      </c>
      <c r="F116" s="311" t="s">
        <v>3070</v>
      </c>
      <c r="G116" s="250" t="s">
        <v>2135</v>
      </c>
      <c r="H116" s="250" t="s">
        <v>9361</v>
      </c>
      <c r="I116" s="326" t="s">
        <v>2136</v>
      </c>
      <c r="J116" s="722"/>
      <c r="K116" s="246"/>
      <c r="M116" s="720" t="s">
        <v>912</v>
      </c>
      <c r="N116" s="720" t="s">
        <v>912</v>
      </c>
      <c r="O116" s="726" t="s">
        <v>3332</v>
      </c>
      <c r="P116" s="246"/>
      <c r="Q116" s="720" t="s">
        <v>9037</v>
      </c>
      <c r="R116" s="720" t="s">
        <v>323</v>
      </c>
      <c r="S116" s="720" t="s">
        <v>10643</v>
      </c>
      <c r="T116" s="720" t="s">
        <v>12165</v>
      </c>
      <c r="U116" s="720" t="s">
        <v>358</v>
      </c>
      <c r="V116" s="720"/>
      <c r="W116" s="952" t="str">
        <f t="shared" si="5"/>
        <v>小型ﾊﾞｯｸﾎｳ(ｸﾛｰﾗ型)_標準型_第2次_無</v>
      </c>
      <c r="X116" s="952" t="str">
        <f t="shared" si="3"/>
        <v>小型ﾊﾞｯｸﾎｳ(ｸﾛｰﾗ型)_標準型_第2次_無_山積/平積：0.13/0.10m3</v>
      </c>
      <c r="Y116" s="726" t="s">
        <v>489</v>
      </c>
      <c r="Z116" s="726" t="s">
        <v>10357</v>
      </c>
      <c r="AA116" s="726" t="s">
        <v>10356</v>
      </c>
      <c r="AB116" s="726" t="s">
        <v>5111</v>
      </c>
      <c r="AC116" s="246"/>
      <c r="AD116" s="755"/>
      <c r="AE116" s="755" t="s">
        <v>9163</v>
      </c>
      <c r="AF116" s="756" t="s">
        <v>9161</v>
      </c>
      <c r="AG116" s="314" t="s">
        <v>3274</v>
      </c>
      <c r="AH116" s="314"/>
      <c r="AJ116" s="246"/>
      <c r="AK116" s="246"/>
      <c r="AL116" s="246"/>
      <c r="AM116" s="246"/>
      <c r="AN116" s="246"/>
      <c r="AO116" s="246"/>
      <c r="AP116" s="246"/>
      <c r="AQ116" s="246"/>
      <c r="AS116" s="707" t="s">
        <v>490</v>
      </c>
      <c r="AT116" s="707" t="s">
        <v>9038</v>
      </c>
      <c r="AU116" s="747" t="s">
        <v>328</v>
      </c>
      <c r="AV116" s="707" t="s">
        <v>4958</v>
      </c>
      <c r="AW116" s="708" t="str">
        <f t="shared" si="4"/>
        <v>ﾊﾞｯｸﾎｳ(ｸﾛｰﾗ型)_超小旋回型・ｸﾚｰﾝ機能付_ｷｬﾀﾋﾟﾗｰ</v>
      </c>
      <c r="AX116" s="710" t="s">
        <v>6612</v>
      </c>
      <c r="BB116" s="416">
        <v>55</v>
      </c>
      <c r="BC116" s="246"/>
      <c r="BD116" s="469"/>
      <c r="BE116" s="406"/>
      <c r="BF116" s="801"/>
      <c r="BG116" s="732"/>
      <c r="BH116" s="732"/>
      <c r="BI116" s="732"/>
      <c r="BJ116" s="732"/>
      <c r="BK116" s="732"/>
      <c r="BL116" s="732"/>
      <c r="BM116" s="732"/>
      <c r="BN116" s="732"/>
      <c r="BO116" s="732"/>
      <c r="BP116" s="732"/>
      <c r="BQ116" s="923" t="s">
        <v>6516</v>
      </c>
      <c r="BR116" s="732"/>
      <c r="BS116" s="732"/>
      <c r="BT116" s="732"/>
      <c r="BU116" s="732"/>
      <c r="BV116" s="732"/>
      <c r="BW116" s="732"/>
      <c r="BX116" s="732"/>
      <c r="BY116" s="732"/>
      <c r="BZ116" s="732"/>
      <c r="CA116" s="732"/>
      <c r="CB116" s="732"/>
      <c r="CC116" s="732"/>
      <c r="CD116" s="732"/>
      <c r="CE116" s="732"/>
      <c r="CF116" s="732"/>
      <c r="CG116" s="732"/>
      <c r="CH116" s="732"/>
      <c r="CI116" s="732"/>
      <c r="CJ116" s="732"/>
      <c r="CK116" s="732"/>
      <c r="CL116" s="732"/>
      <c r="CM116" s="406"/>
      <c r="CN116" s="406"/>
      <c r="CO116" s="801"/>
      <c r="CP116" s="732" t="s">
        <v>6132</v>
      </c>
      <c r="CQ116" s="732"/>
      <c r="CR116" s="923" t="s">
        <v>10157</v>
      </c>
      <c r="CS116" s="732" t="s">
        <v>6264</v>
      </c>
      <c r="CT116" s="732"/>
      <c r="CU116" s="732" t="s">
        <v>6386</v>
      </c>
      <c r="CV116" s="732" t="s">
        <v>6439</v>
      </c>
      <c r="CW116" s="732"/>
      <c r="CX116" s="732"/>
      <c r="CY116" s="732"/>
      <c r="CZ116" s="732"/>
      <c r="DA116" s="732"/>
      <c r="DB116" s="732"/>
      <c r="DC116" s="732"/>
      <c r="DD116" s="732"/>
      <c r="DE116" s="732"/>
      <c r="DF116" s="732"/>
      <c r="DG116" s="732"/>
      <c r="DH116" s="732"/>
      <c r="DI116" s="732"/>
      <c r="DJ116" s="732"/>
      <c r="DK116" s="732"/>
      <c r="DL116" s="732"/>
      <c r="DM116" s="732"/>
      <c r="DN116" s="732"/>
      <c r="DO116" s="732"/>
      <c r="DP116" s="732"/>
      <c r="DQ116" s="406"/>
      <c r="DR116" s="801"/>
      <c r="DS116" s="737"/>
      <c r="DT116" s="737"/>
      <c r="DU116" s="406"/>
      <c r="DV116" s="407"/>
      <c r="DW116" s="801"/>
      <c r="DX116" s="737"/>
      <c r="DY116" s="737"/>
      <c r="DZ116" s="737"/>
      <c r="EA116" s="737"/>
      <c r="EB116" s="407"/>
      <c r="EC116" s="406"/>
      <c r="ED116" s="801"/>
      <c r="EE116" s="732"/>
      <c r="EF116" s="732"/>
      <c r="EG116" s="732"/>
      <c r="EH116" s="732"/>
      <c r="EI116" s="732"/>
      <c r="EJ116" s="406"/>
      <c r="EK116" s="406"/>
      <c r="EL116" s="406"/>
      <c r="EM116" s="406"/>
      <c r="EN116" s="801"/>
      <c r="EO116" s="732"/>
      <c r="EP116" s="732"/>
      <c r="EQ116" s="732"/>
      <c r="ER116" s="732"/>
      <c r="ES116" s="406"/>
      <c r="ET116" s="406"/>
      <c r="EU116" s="801"/>
      <c r="EV116" s="732" t="s">
        <v>6844</v>
      </c>
      <c r="EW116" s="732" t="s">
        <v>6934</v>
      </c>
      <c r="EX116" s="732" t="s">
        <v>7004</v>
      </c>
      <c r="EY116" s="732"/>
      <c r="EZ116" s="732"/>
      <c r="FA116" s="732" t="s">
        <v>7118</v>
      </c>
      <c r="FB116" s="732" t="s">
        <v>7168</v>
      </c>
      <c r="FC116" s="732"/>
      <c r="FD116" s="732"/>
      <c r="FE116" s="732" t="s">
        <v>7280</v>
      </c>
      <c r="FF116" s="407"/>
      <c r="FG116" s="407"/>
      <c r="FH116" s="333"/>
      <c r="FI116" s="333"/>
      <c r="FJ116" s="333"/>
      <c r="FK116" s="333"/>
      <c r="FL116" s="333"/>
      <c r="FM116" s="333"/>
      <c r="FN116" s="333"/>
      <c r="FO116" s="333"/>
      <c r="FP116" s="333"/>
      <c r="FQ116" s="333"/>
      <c r="FR116" s="333"/>
      <c r="FS116" s="333"/>
      <c r="FT116" s="333"/>
      <c r="FU116" s="333"/>
      <c r="FV116" s="333"/>
      <c r="FW116" s="333"/>
      <c r="FX116" s="333"/>
      <c r="FY116" s="333"/>
      <c r="FZ116" s="333"/>
      <c r="GA116" s="333"/>
      <c r="GB116" s="333"/>
      <c r="GC116" s="333"/>
      <c r="GD116" s="333"/>
      <c r="GE116" s="333"/>
      <c r="GF116" s="333"/>
      <c r="GG116" s="333"/>
      <c r="GH116" s="333"/>
      <c r="GI116" s="333"/>
      <c r="GJ116" s="333"/>
      <c r="GK116" s="333"/>
      <c r="GL116" s="333"/>
      <c r="GM116" s="333"/>
      <c r="GN116" s="333"/>
      <c r="GO116" s="333"/>
      <c r="GP116" s="333"/>
      <c r="GQ116" s="333"/>
      <c r="GR116" s="333"/>
      <c r="GS116" s="333"/>
      <c r="GT116" s="333"/>
      <c r="GU116" s="333"/>
      <c r="GV116" s="333"/>
      <c r="GW116" s="333"/>
      <c r="GX116" s="333"/>
      <c r="GY116" s="333"/>
      <c r="GZ116" s="312"/>
      <c r="HA116" s="312"/>
      <c r="HB116" s="312"/>
      <c r="HC116" s="312"/>
      <c r="HD116" s="312"/>
      <c r="HE116" s="312"/>
      <c r="HF116" s="312"/>
      <c r="HG116" s="312"/>
      <c r="HH116" s="312"/>
      <c r="HI116" s="312"/>
      <c r="HJ116" s="333"/>
      <c r="HK116" s="333"/>
      <c r="HL116" s="333"/>
      <c r="HM116" s="333"/>
      <c r="HN116" s="333"/>
      <c r="HO116" s="333"/>
      <c r="HP116" s="333"/>
      <c r="HQ116" s="333"/>
      <c r="HR116" s="333"/>
      <c r="HS116" s="333"/>
      <c r="HT116" s="333"/>
      <c r="HU116" s="333"/>
      <c r="HV116" s="333"/>
      <c r="HW116" s="333"/>
      <c r="HX116" s="333"/>
      <c r="HY116" s="333"/>
      <c r="HZ116" s="333"/>
      <c r="IA116" s="333"/>
      <c r="IB116" s="333"/>
      <c r="IC116" s="333"/>
      <c r="ID116" s="333"/>
      <c r="IE116" s="333"/>
      <c r="IF116" s="333"/>
      <c r="IG116" s="333"/>
      <c r="IH116" s="333"/>
      <c r="II116" s="333"/>
      <c r="IJ116" s="333"/>
      <c r="IK116" s="333"/>
      <c r="IL116" s="333"/>
      <c r="IM116" s="333"/>
      <c r="IN116" s="333"/>
      <c r="IO116" s="333"/>
      <c r="IP116" s="333"/>
      <c r="IQ116" s="333"/>
      <c r="IR116" s="333"/>
      <c r="IS116" s="333"/>
      <c r="IT116" s="333"/>
      <c r="IU116" s="333"/>
      <c r="IV116" s="333"/>
      <c r="IW116" s="333"/>
      <c r="IX116" s="333"/>
      <c r="IY116" s="333"/>
      <c r="IZ116" s="333"/>
      <c r="JA116" s="333"/>
      <c r="JB116" s="333"/>
      <c r="JC116" s="333"/>
      <c r="JD116" s="333"/>
      <c r="JE116" s="333"/>
      <c r="JF116" s="333"/>
      <c r="JG116" s="333"/>
      <c r="JH116" s="333"/>
      <c r="JI116" s="333"/>
    </row>
    <row r="117" spans="1:269" s="311" customFormat="1" ht="14.45" customHeight="1">
      <c r="A117" s="322" t="s">
        <v>2647</v>
      </c>
      <c r="B117" s="311" t="s">
        <v>2647</v>
      </c>
      <c r="C117" s="311" t="s">
        <v>2652</v>
      </c>
      <c r="D117" s="311" t="s">
        <v>2654</v>
      </c>
      <c r="E117" s="311" t="s">
        <v>456</v>
      </c>
      <c r="F117" s="311" t="s">
        <v>3071</v>
      </c>
      <c r="G117" s="250" t="s">
        <v>2648</v>
      </c>
      <c r="H117" s="250" t="s">
        <v>16</v>
      </c>
      <c r="I117" s="326" t="s">
        <v>2649</v>
      </c>
      <c r="J117" s="722">
        <v>4</v>
      </c>
      <c r="K117" s="246"/>
      <c r="M117" s="720" t="s">
        <v>79</v>
      </c>
      <c r="N117" s="720" t="s">
        <v>3057</v>
      </c>
      <c r="O117" s="726" t="s">
        <v>495</v>
      </c>
      <c r="P117" s="246"/>
      <c r="Q117" s="720" t="s">
        <v>9037</v>
      </c>
      <c r="R117" s="720" t="s">
        <v>323</v>
      </c>
      <c r="S117" s="720" t="s">
        <v>10643</v>
      </c>
      <c r="T117" s="720" t="s">
        <v>12165</v>
      </c>
      <c r="U117" s="720" t="s">
        <v>360</v>
      </c>
      <c r="V117" s="720"/>
      <c r="W117" s="952" t="str">
        <f t="shared" si="5"/>
        <v>小型ﾊﾞｯｸﾎｳ(ｸﾛｰﾗ型)_標準型_第2次_無</v>
      </c>
      <c r="X117" s="952" t="str">
        <f t="shared" si="3"/>
        <v>小型ﾊﾞｯｸﾎｳ(ｸﾛｰﾗ型)_標準型_第2次_無_山積/平積：0.16/0.11m3</v>
      </c>
      <c r="Y117" s="726" t="s">
        <v>489</v>
      </c>
      <c r="Z117" s="726" t="s">
        <v>10357</v>
      </c>
      <c r="AA117" s="726" t="s">
        <v>10345</v>
      </c>
      <c r="AB117" s="726" t="s">
        <v>5111</v>
      </c>
      <c r="AC117" s="246"/>
      <c r="AD117" s="420"/>
      <c r="AE117" s="420" t="s">
        <v>1853</v>
      </c>
      <c r="AF117" s="753"/>
      <c r="AG117" s="421"/>
      <c r="AH117" s="421"/>
      <c r="AJ117" s="246"/>
      <c r="AK117" s="246"/>
      <c r="AL117" s="246"/>
      <c r="AM117" s="246"/>
      <c r="AN117" s="246"/>
      <c r="AO117" s="246"/>
      <c r="AP117" s="246"/>
      <c r="AQ117" s="246"/>
      <c r="AS117" s="707" t="s">
        <v>490</v>
      </c>
      <c r="AT117" s="707" t="s">
        <v>9038</v>
      </c>
      <c r="AU117" s="747" t="s">
        <v>328</v>
      </c>
      <c r="AV117" s="707" t="s">
        <v>4900</v>
      </c>
      <c r="AW117" s="708" t="str">
        <f t="shared" si="4"/>
        <v>ﾊﾞｯｸﾎｳ(ｸﾛｰﾗ型)_超小旋回型・ｸﾚｰﾝ機能付_IHI建機</v>
      </c>
      <c r="AX117" s="710" t="s">
        <v>8986</v>
      </c>
      <c r="BB117" s="416">
        <v>56</v>
      </c>
      <c r="BC117" s="246"/>
      <c r="BD117" s="469"/>
      <c r="BE117" s="406"/>
      <c r="BF117" s="801"/>
      <c r="BG117" s="732"/>
      <c r="BH117" s="732"/>
      <c r="BI117" s="732"/>
      <c r="BJ117" s="732"/>
      <c r="BK117" s="732"/>
      <c r="BL117" s="732"/>
      <c r="BM117" s="732"/>
      <c r="BN117" s="732"/>
      <c r="BO117" s="732"/>
      <c r="BP117" s="732"/>
      <c r="BQ117" s="732" t="s">
        <v>292</v>
      </c>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406"/>
      <c r="CN117" s="406"/>
      <c r="CO117" s="801"/>
      <c r="CP117" s="732" t="s">
        <v>6133</v>
      </c>
      <c r="CQ117" s="732"/>
      <c r="CR117" s="732" t="s">
        <v>6210</v>
      </c>
      <c r="CS117" s="732" t="s">
        <v>6265</v>
      </c>
      <c r="CT117" s="732"/>
      <c r="CU117" s="732" t="s">
        <v>6387</v>
      </c>
      <c r="CV117" s="732" t="s">
        <v>6440</v>
      </c>
      <c r="CW117" s="732"/>
      <c r="CX117" s="732"/>
      <c r="CY117" s="732"/>
      <c r="CZ117" s="732"/>
      <c r="DA117" s="732"/>
      <c r="DB117" s="732"/>
      <c r="DC117" s="732"/>
      <c r="DD117" s="732"/>
      <c r="DE117" s="732"/>
      <c r="DF117" s="732"/>
      <c r="DG117" s="732"/>
      <c r="DH117" s="732"/>
      <c r="DI117" s="732"/>
      <c r="DJ117" s="732"/>
      <c r="DK117" s="732"/>
      <c r="DL117" s="732"/>
      <c r="DM117" s="732"/>
      <c r="DN117" s="732"/>
      <c r="DO117" s="732"/>
      <c r="DP117" s="732"/>
      <c r="DQ117" s="406"/>
      <c r="DR117" s="801"/>
      <c r="DS117" s="737"/>
      <c r="DT117" s="737"/>
      <c r="DU117" s="406"/>
      <c r="DV117" s="407"/>
      <c r="DW117" s="801"/>
      <c r="DX117" s="737"/>
      <c r="DY117" s="737"/>
      <c r="DZ117" s="737"/>
      <c r="EA117" s="737"/>
      <c r="EB117" s="407"/>
      <c r="EC117" s="406"/>
      <c r="ED117" s="801"/>
      <c r="EE117" s="732"/>
      <c r="EF117" s="732"/>
      <c r="EG117" s="732"/>
      <c r="EH117" s="732"/>
      <c r="EI117" s="732"/>
      <c r="EJ117" s="406"/>
      <c r="EK117" s="406"/>
      <c r="EL117" s="406"/>
      <c r="EM117" s="406"/>
      <c r="EN117" s="801"/>
      <c r="EO117" s="732"/>
      <c r="EP117" s="732"/>
      <c r="EQ117" s="732"/>
      <c r="ER117" s="732"/>
      <c r="ES117" s="406"/>
      <c r="ET117" s="406"/>
      <c r="EU117" s="801"/>
      <c r="EV117" s="732" t="s">
        <v>6845</v>
      </c>
      <c r="EW117" s="732" t="s">
        <v>6935</v>
      </c>
      <c r="EX117" s="732" t="s">
        <v>7005</v>
      </c>
      <c r="EY117" s="732"/>
      <c r="EZ117" s="732"/>
      <c r="FA117" s="732" t="s">
        <v>7119</v>
      </c>
      <c r="FB117" s="732" t="s">
        <v>7169</v>
      </c>
      <c r="FC117" s="732"/>
      <c r="FD117" s="732"/>
      <c r="FE117" s="732" t="s">
        <v>7010</v>
      </c>
      <c r="FF117" s="407"/>
      <c r="FG117" s="407"/>
      <c r="FH117" s="333"/>
      <c r="FI117" s="333"/>
      <c r="FJ117" s="333"/>
      <c r="FK117" s="333"/>
      <c r="FL117" s="333"/>
      <c r="FM117" s="333"/>
      <c r="FN117" s="333"/>
      <c r="FO117" s="333"/>
      <c r="FP117" s="333"/>
      <c r="FQ117" s="333"/>
      <c r="FR117" s="333"/>
      <c r="FS117" s="333"/>
      <c r="FT117" s="333"/>
      <c r="FU117" s="333"/>
      <c r="FV117" s="333"/>
      <c r="FW117" s="333"/>
      <c r="FX117" s="333"/>
      <c r="FY117" s="333"/>
      <c r="FZ117" s="333"/>
      <c r="GA117" s="333"/>
      <c r="GB117" s="333"/>
      <c r="GC117" s="333"/>
      <c r="GD117" s="333"/>
      <c r="GE117" s="333"/>
      <c r="GF117" s="333"/>
      <c r="GG117" s="333"/>
      <c r="GH117" s="333"/>
      <c r="GI117" s="333"/>
      <c r="GJ117" s="333"/>
      <c r="GK117" s="333"/>
      <c r="GL117" s="333"/>
      <c r="GM117" s="333"/>
      <c r="GN117" s="333"/>
      <c r="GO117" s="333"/>
      <c r="GP117" s="333"/>
      <c r="GQ117" s="333"/>
      <c r="GR117" s="333"/>
      <c r="GS117" s="333"/>
      <c r="GT117" s="333"/>
      <c r="GU117" s="333"/>
      <c r="GV117" s="333"/>
      <c r="GW117" s="333"/>
      <c r="GX117" s="333"/>
      <c r="GY117" s="333"/>
      <c r="GZ117" s="312"/>
      <c r="HA117" s="312"/>
      <c r="HB117" s="312"/>
      <c r="HC117" s="312"/>
      <c r="HD117" s="312"/>
      <c r="HE117" s="312"/>
      <c r="HF117" s="312"/>
      <c r="HG117" s="312"/>
      <c r="HH117" s="312"/>
      <c r="HI117" s="312"/>
      <c r="HJ117" s="333"/>
      <c r="HK117" s="333"/>
      <c r="HL117" s="333"/>
      <c r="HM117" s="333"/>
      <c r="HN117" s="333"/>
      <c r="HO117" s="333"/>
      <c r="HP117" s="333"/>
      <c r="HQ117" s="333"/>
      <c r="HR117" s="333"/>
      <c r="HS117" s="333"/>
      <c r="HT117" s="333"/>
      <c r="HU117" s="333"/>
      <c r="HV117" s="333"/>
      <c r="HW117" s="333"/>
      <c r="HX117" s="333"/>
      <c r="HY117" s="333"/>
      <c r="HZ117" s="333"/>
      <c r="IA117" s="333"/>
      <c r="IB117" s="333"/>
      <c r="IC117" s="333"/>
      <c r="ID117" s="333"/>
      <c r="IE117" s="333"/>
      <c r="IF117" s="333"/>
      <c r="IG117" s="333"/>
      <c r="IH117" s="333"/>
      <c r="II117" s="333"/>
      <c r="IJ117" s="333"/>
      <c r="IK117" s="333"/>
      <c r="IL117" s="333"/>
      <c r="IM117" s="333"/>
      <c r="IN117" s="333"/>
      <c r="IO117" s="333"/>
      <c r="IP117" s="333"/>
      <c r="IQ117" s="333"/>
      <c r="IR117" s="333"/>
      <c r="IS117" s="333"/>
      <c r="IT117" s="333"/>
      <c r="IU117" s="333"/>
      <c r="IV117" s="333"/>
      <c r="IW117" s="333"/>
      <c r="IX117" s="333"/>
      <c r="IY117" s="333"/>
      <c r="IZ117" s="333"/>
      <c r="JA117" s="333"/>
      <c r="JB117" s="333"/>
      <c r="JC117" s="333"/>
      <c r="JD117" s="333"/>
      <c r="JE117" s="333"/>
      <c r="JF117" s="333"/>
      <c r="JG117" s="333"/>
      <c r="JH117" s="333"/>
      <c r="JI117" s="333"/>
    </row>
    <row r="118" spans="1:269" s="311" customFormat="1" ht="14.45" customHeight="1">
      <c r="A118" s="322" t="s">
        <v>1942</v>
      </c>
      <c r="B118" s="311" t="s">
        <v>1942</v>
      </c>
      <c r="C118" s="311" t="s">
        <v>1943</v>
      </c>
      <c r="D118" s="311" t="s">
        <v>1945</v>
      </c>
      <c r="E118" s="311" t="s">
        <v>456</v>
      </c>
      <c r="F118" s="311" t="s">
        <v>3073</v>
      </c>
      <c r="G118" s="250" t="s">
        <v>1950</v>
      </c>
      <c r="H118" s="250" t="s">
        <v>16</v>
      </c>
      <c r="I118" s="326" t="s">
        <v>1951</v>
      </c>
      <c r="J118" s="722"/>
      <c r="K118" s="246"/>
      <c r="M118" s="720" t="s">
        <v>3520</v>
      </c>
      <c r="N118" s="720" t="s">
        <v>3521</v>
      </c>
      <c r="O118" s="726" t="s">
        <v>5141</v>
      </c>
      <c r="P118" s="246"/>
      <c r="Q118" s="720" t="s">
        <v>9037</v>
      </c>
      <c r="R118" s="720" t="s">
        <v>12162</v>
      </c>
      <c r="S118" s="720" t="s">
        <v>10643</v>
      </c>
      <c r="T118" s="720" t="s">
        <v>12165</v>
      </c>
      <c r="U118" s="720" t="s">
        <v>11662</v>
      </c>
      <c r="V118" s="720"/>
      <c r="W118" s="952" t="str">
        <f t="shared" si="5"/>
        <v>小型ﾊﾞｯｸﾎｳ(ｸﾛｰﾗ型)_標準型・ｸﾚｰﾝ機能付き_第2次_無</v>
      </c>
      <c r="X118" s="952" t="str">
        <f t="shared" si="3"/>
        <v>小型ﾊﾞｯｸﾎｳ(ｸﾛｰﾗ型)_標準型・ｸﾚｰﾝ機能付き_第2次_無_山積/平積：0.11/0.08m3　吊能力：0.8t</v>
      </c>
      <c r="Y118" s="726" t="s">
        <v>489</v>
      </c>
      <c r="Z118" s="726" t="s">
        <v>10358</v>
      </c>
      <c r="AA118" s="726" t="s">
        <v>10355</v>
      </c>
      <c r="AB118" s="726" t="s">
        <v>5111</v>
      </c>
      <c r="AC118" s="246"/>
      <c r="AD118" s="418"/>
      <c r="AE118" s="418" t="s">
        <v>3226</v>
      </c>
      <c r="AF118" s="752"/>
      <c r="AG118" s="419"/>
      <c r="AH118" s="419"/>
      <c r="AJ118" s="246"/>
      <c r="AK118" s="246"/>
      <c r="AL118" s="246"/>
      <c r="AM118" s="246"/>
      <c r="AN118" s="246"/>
      <c r="AO118" s="246"/>
      <c r="AP118" s="246"/>
      <c r="AQ118" s="246"/>
      <c r="AS118" s="707" t="s">
        <v>490</v>
      </c>
      <c r="AT118" s="707" t="s">
        <v>9038</v>
      </c>
      <c r="AU118" s="747" t="s">
        <v>328</v>
      </c>
      <c r="AV118" s="707" t="s">
        <v>4897</v>
      </c>
      <c r="AW118" s="708" t="str">
        <f t="shared" si="4"/>
        <v>ﾊﾞｯｸﾎｳ(ｸﾛｰﾗ型)_超小旋回型・ｸﾚｰﾝ機能付_ｺﾍﾞﾙｺ建機</v>
      </c>
      <c r="AX118" s="710" t="s">
        <v>8987</v>
      </c>
      <c r="BB118" s="416">
        <v>57</v>
      </c>
      <c r="BC118" s="246"/>
      <c r="BD118" s="469"/>
      <c r="BE118" s="406"/>
      <c r="BF118" s="801"/>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406"/>
      <c r="CN118" s="406"/>
      <c r="CO118" s="801"/>
      <c r="CP118" s="923" t="s">
        <v>10124</v>
      </c>
      <c r="CQ118" s="732"/>
      <c r="CR118" s="923" t="s">
        <v>10158</v>
      </c>
      <c r="CS118" s="732" t="s">
        <v>6261</v>
      </c>
      <c r="CT118" s="732"/>
      <c r="CU118" s="732" t="s">
        <v>6388</v>
      </c>
      <c r="CV118" s="732" t="s">
        <v>6441</v>
      </c>
      <c r="CW118" s="732"/>
      <c r="CX118" s="732"/>
      <c r="CY118" s="732"/>
      <c r="CZ118" s="732"/>
      <c r="DA118" s="732"/>
      <c r="DB118" s="732"/>
      <c r="DC118" s="732"/>
      <c r="DD118" s="732"/>
      <c r="DE118" s="732"/>
      <c r="DF118" s="732"/>
      <c r="DG118" s="732"/>
      <c r="DH118" s="732"/>
      <c r="DI118" s="732"/>
      <c r="DJ118" s="732"/>
      <c r="DK118" s="732"/>
      <c r="DL118" s="732"/>
      <c r="DM118" s="732"/>
      <c r="DN118" s="732"/>
      <c r="DO118" s="732"/>
      <c r="DP118" s="732"/>
      <c r="DQ118" s="406"/>
      <c r="DR118" s="801"/>
      <c r="DS118" s="737"/>
      <c r="DT118" s="737"/>
      <c r="DU118" s="406"/>
      <c r="DV118" s="407"/>
      <c r="DW118" s="801"/>
      <c r="DX118" s="737"/>
      <c r="DY118" s="737"/>
      <c r="DZ118" s="737"/>
      <c r="EA118" s="737"/>
      <c r="EB118" s="407"/>
      <c r="EC118" s="406"/>
      <c r="ED118" s="801"/>
      <c r="EE118" s="732"/>
      <c r="EF118" s="732"/>
      <c r="EG118" s="732"/>
      <c r="EH118" s="732"/>
      <c r="EI118" s="732"/>
      <c r="EJ118" s="406"/>
      <c r="EK118" s="406"/>
      <c r="EL118" s="406"/>
      <c r="EM118" s="406"/>
      <c r="EN118" s="801"/>
      <c r="EO118" s="732"/>
      <c r="EP118" s="732"/>
      <c r="EQ118" s="732"/>
      <c r="ER118" s="732"/>
      <c r="ES118" s="406"/>
      <c r="ET118" s="406"/>
      <c r="EU118" s="801"/>
      <c r="EV118" s="732" t="s">
        <v>6846</v>
      </c>
      <c r="EW118" s="732" t="s">
        <v>6936</v>
      </c>
      <c r="EX118" s="732" t="s">
        <v>7006</v>
      </c>
      <c r="EY118" s="732"/>
      <c r="EZ118" s="732"/>
      <c r="FA118" s="732" t="s">
        <v>7120</v>
      </c>
      <c r="FB118" s="732" t="s">
        <v>7170</v>
      </c>
      <c r="FC118" s="732"/>
      <c r="FD118" s="732"/>
      <c r="FE118" s="732" t="s">
        <v>7281</v>
      </c>
      <c r="FF118" s="407"/>
      <c r="FG118" s="407"/>
      <c r="FH118" s="333"/>
      <c r="FI118" s="333"/>
      <c r="FJ118" s="333"/>
      <c r="FK118" s="333"/>
      <c r="FL118" s="333"/>
      <c r="FM118" s="333"/>
      <c r="FN118" s="333"/>
      <c r="FO118" s="333"/>
      <c r="FP118" s="333"/>
      <c r="FQ118" s="333"/>
      <c r="FR118" s="333"/>
      <c r="FS118" s="333"/>
      <c r="FT118" s="333"/>
      <c r="FU118" s="333"/>
      <c r="FV118" s="333"/>
      <c r="FW118" s="333"/>
      <c r="FX118" s="333"/>
      <c r="FY118" s="333"/>
      <c r="FZ118" s="333"/>
      <c r="GA118" s="333"/>
      <c r="GB118" s="333"/>
      <c r="GC118" s="333"/>
      <c r="GD118" s="333"/>
      <c r="GE118" s="333"/>
      <c r="GF118" s="333"/>
      <c r="GG118" s="333"/>
      <c r="GH118" s="333"/>
      <c r="GI118" s="333"/>
      <c r="GJ118" s="333"/>
      <c r="GK118" s="333"/>
      <c r="GL118" s="333"/>
      <c r="GM118" s="333"/>
      <c r="GN118" s="333"/>
      <c r="GO118" s="333"/>
      <c r="GP118" s="333"/>
      <c r="GQ118" s="333"/>
      <c r="GR118" s="333"/>
      <c r="GS118" s="333"/>
      <c r="GT118" s="333"/>
      <c r="GU118" s="333"/>
      <c r="GV118" s="333"/>
      <c r="GW118" s="333"/>
      <c r="GX118" s="333"/>
      <c r="GY118" s="333"/>
      <c r="GZ118" s="312"/>
      <c r="HA118" s="312"/>
      <c r="HB118" s="312"/>
      <c r="HC118" s="312"/>
      <c r="HD118" s="312"/>
      <c r="HE118" s="312"/>
      <c r="HF118" s="312"/>
      <c r="HG118" s="312"/>
      <c r="HH118" s="312"/>
      <c r="HI118" s="312"/>
      <c r="HJ118" s="333"/>
      <c r="HK118" s="333"/>
      <c r="HL118" s="333"/>
      <c r="HM118" s="333"/>
      <c r="HN118" s="333"/>
      <c r="HO118" s="333"/>
      <c r="HP118" s="333"/>
      <c r="HQ118" s="333"/>
      <c r="HR118" s="333"/>
      <c r="HS118" s="333"/>
      <c r="HT118" s="333"/>
      <c r="HU118" s="333"/>
      <c r="HV118" s="333"/>
      <c r="HW118" s="333"/>
      <c r="HX118" s="333"/>
      <c r="HY118" s="333"/>
      <c r="HZ118" s="333"/>
      <c r="IA118" s="333"/>
      <c r="IB118" s="333"/>
      <c r="IC118" s="333"/>
      <c r="ID118" s="333"/>
      <c r="IE118" s="333"/>
      <c r="IF118" s="333"/>
      <c r="IG118" s="333"/>
      <c r="IH118" s="333"/>
      <c r="II118" s="333"/>
      <c r="IJ118" s="333"/>
      <c r="IK118" s="333"/>
      <c r="IL118" s="333"/>
      <c r="IM118" s="333"/>
      <c r="IN118" s="333"/>
      <c r="IO118" s="333"/>
      <c r="IP118" s="333"/>
      <c r="IQ118" s="333"/>
      <c r="IR118" s="333"/>
      <c r="IS118" s="333"/>
      <c r="IT118" s="333"/>
      <c r="IU118" s="333"/>
      <c r="IV118" s="333"/>
      <c r="IW118" s="333"/>
      <c r="IX118" s="333"/>
      <c r="IY118" s="333"/>
      <c r="IZ118" s="333"/>
      <c r="JA118" s="333"/>
      <c r="JB118" s="333"/>
      <c r="JC118" s="333"/>
      <c r="JD118" s="333"/>
      <c r="JE118" s="333"/>
      <c r="JF118" s="333"/>
      <c r="JG118" s="333"/>
      <c r="JH118" s="333"/>
      <c r="JI118" s="333"/>
    </row>
    <row r="119" spans="1:269" s="311" customFormat="1" ht="14.45" customHeight="1">
      <c r="A119" s="322" t="s">
        <v>989</v>
      </c>
      <c r="B119" s="311" t="s">
        <v>988</v>
      </c>
      <c r="C119" s="311" t="s">
        <v>3515</v>
      </c>
      <c r="D119" s="311" t="s">
        <v>3517</v>
      </c>
      <c r="E119" s="311" t="s">
        <v>456</v>
      </c>
      <c r="F119" s="311" t="s">
        <v>3072</v>
      </c>
      <c r="G119" s="250" t="s">
        <v>990</v>
      </c>
      <c r="H119" s="250" t="s">
        <v>16</v>
      </c>
      <c r="I119" s="326" t="s">
        <v>1135</v>
      </c>
      <c r="J119" s="722"/>
      <c r="K119" s="246"/>
      <c r="M119" s="720" t="s">
        <v>913</v>
      </c>
      <c r="N119" s="720" t="s">
        <v>914</v>
      </c>
      <c r="O119" s="726" t="s">
        <v>3333</v>
      </c>
      <c r="P119" s="246"/>
      <c r="Q119" s="720" t="s">
        <v>9037</v>
      </c>
      <c r="R119" s="720" t="s">
        <v>12162</v>
      </c>
      <c r="S119" s="720" t="s">
        <v>10643</v>
      </c>
      <c r="T119" s="720" t="s">
        <v>12165</v>
      </c>
      <c r="U119" s="720" t="s">
        <v>11663</v>
      </c>
      <c r="V119" s="720"/>
      <c r="W119" s="952" t="str">
        <f t="shared" si="5"/>
        <v>小型ﾊﾞｯｸﾎｳ(ｸﾛｰﾗ型)_標準型・ｸﾚｰﾝ機能付き_第2次_無</v>
      </c>
      <c r="X119" s="952" t="str">
        <f t="shared" si="3"/>
        <v>小型ﾊﾞｯｸﾎｳ(ｸﾛｰﾗ型)_標準型・ｸﾚｰﾝ機能付き_第2次_無_山積/平積：0.13/0.10m3　吊能力：0.9t</v>
      </c>
      <c r="Y119" s="726" t="s">
        <v>489</v>
      </c>
      <c r="Z119" s="726" t="s">
        <v>10358</v>
      </c>
      <c r="AA119" s="726" t="s">
        <v>10356</v>
      </c>
      <c r="AB119" s="726" t="s">
        <v>5111</v>
      </c>
      <c r="AC119" s="246"/>
      <c r="AD119" s="755" t="s">
        <v>9222</v>
      </c>
      <c r="AE119" s="755" t="s">
        <v>4048</v>
      </c>
      <c r="AF119" s="756" t="s">
        <v>9069</v>
      </c>
      <c r="AG119" s="314" t="s">
        <v>36</v>
      </c>
      <c r="AH119" s="314"/>
      <c r="AJ119" s="246"/>
      <c r="AK119" s="246"/>
      <c r="AL119" s="246"/>
      <c r="AM119" s="246"/>
      <c r="AN119" s="246"/>
      <c r="AO119" s="246"/>
      <c r="AP119" s="246"/>
      <c r="AQ119" s="246"/>
      <c r="AS119" s="707" t="s">
        <v>490</v>
      </c>
      <c r="AT119" s="707" t="s">
        <v>9038</v>
      </c>
      <c r="AU119" s="747" t="s">
        <v>328</v>
      </c>
      <c r="AV119" s="707" t="s">
        <v>17</v>
      </c>
      <c r="AW119" s="708" t="str">
        <f t="shared" si="4"/>
        <v>ﾊﾞｯｸﾎｳ(ｸﾛｰﾗ型)_超小旋回型・ｸﾚｰﾝ機能付_ｺﾏﾂ（小松製作所）</v>
      </c>
      <c r="AX119" s="710" t="s">
        <v>8988</v>
      </c>
      <c r="BB119" s="416">
        <v>58</v>
      </c>
      <c r="BC119" s="246"/>
      <c r="BD119" s="469"/>
      <c r="BE119" s="406"/>
      <c r="BF119" s="801"/>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406"/>
      <c r="CN119" s="406"/>
      <c r="CO119" s="801"/>
      <c r="CP119" s="732" t="s">
        <v>6134</v>
      </c>
      <c r="CQ119" s="732"/>
      <c r="CR119" s="732" t="s">
        <v>6211</v>
      </c>
      <c r="CS119" s="923" t="s">
        <v>10150</v>
      </c>
      <c r="CT119" s="732"/>
      <c r="CU119" s="732" t="s">
        <v>6389</v>
      </c>
      <c r="CV119" s="732" t="s">
        <v>6442</v>
      </c>
      <c r="CW119" s="732"/>
      <c r="CX119" s="732"/>
      <c r="CY119" s="732"/>
      <c r="CZ119" s="732"/>
      <c r="DA119" s="732"/>
      <c r="DB119" s="732"/>
      <c r="DC119" s="732"/>
      <c r="DD119" s="732"/>
      <c r="DE119" s="732"/>
      <c r="DF119" s="732"/>
      <c r="DG119" s="732"/>
      <c r="DH119" s="732"/>
      <c r="DI119" s="732"/>
      <c r="DJ119" s="732"/>
      <c r="DK119" s="732"/>
      <c r="DL119" s="732"/>
      <c r="DM119" s="732"/>
      <c r="DN119" s="732"/>
      <c r="DO119" s="732"/>
      <c r="DP119" s="732"/>
      <c r="DQ119" s="406"/>
      <c r="DR119" s="801"/>
      <c r="DS119" s="737"/>
      <c r="DT119" s="737"/>
      <c r="DU119" s="406"/>
      <c r="DV119" s="407"/>
      <c r="DW119" s="801"/>
      <c r="DX119" s="737"/>
      <c r="DY119" s="737"/>
      <c r="DZ119" s="737"/>
      <c r="EA119" s="737"/>
      <c r="EB119" s="407"/>
      <c r="EC119" s="406"/>
      <c r="ED119" s="801"/>
      <c r="EE119" s="732"/>
      <c r="EF119" s="732"/>
      <c r="EG119" s="732"/>
      <c r="EH119" s="732"/>
      <c r="EI119" s="732"/>
      <c r="EJ119" s="406"/>
      <c r="EK119" s="406"/>
      <c r="EL119" s="406"/>
      <c r="EM119" s="406"/>
      <c r="EN119" s="801"/>
      <c r="EO119" s="732"/>
      <c r="EP119" s="732"/>
      <c r="EQ119" s="732"/>
      <c r="ER119" s="732"/>
      <c r="ES119" s="406"/>
      <c r="ET119" s="406"/>
      <c r="EU119" s="801"/>
      <c r="EV119" s="732" t="s">
        <v>6847</v>
      </c>
      <c r="EW119" s="732" t="s">
        <v>6937</v>
      </c>
      <c r="EX119" s="732" t="s">
        <v>7007</v>
      </c>
      <c r="EY119" s="732"/>
      <c r="EZ119" s="732"/>
      <c r="FA119" s="732" t="s">
        <v>292</v>
      </c>
      <c r="FB119" s="732" t="s">
        <v>7171</v>
      </c>
      <c r="FC119" s="732"/>
      <c r="FD119" s="732"/>
      <c r="FE119" s="732" t="s">
        <v>7011</v>
      </c>
      <c r="FF119" s="407"/>
      <c r="FG119" s="407"/>
      <c r="FH119" s="333"/>
      <c r="FI119" s="333"/>
      <c r="FJ119" s="333"/>
      <c r="FK119" s="333"/>
      <c r="FL119" s="333"/>
      <c r="FM119" s="333"/>
      <c r="FN119" s="333"/>
      <c r="FO119" s="333"/>
      <c r="FP119" s="333"/>
      <c r="FQ119" s="333"/>
      <c r="FR119" s="333"/>
      <c r="FS119" s="333"/>
      <c r="FT119" s="333"/>
      <c r="FU119" s="333"/>
      <c r="FV119" s="333"/>
      <c r="FW119" s="333"/>
      <c r="FX119" s="333"/>
      <c r="FY119" s="333"/>
      <c r="FZ119" s="333"/>
      <c r="GA119" s="333"/>
      <c r="GB119" s="333"/>
      <c r="GC119" s="333"/>
      <c r="GD119" s="333"/>
      <c r="GE119" s="333"/>
      <c r="GF119" s="333"/>
      <c r="GG119" s="333"/>
      <c r="GH119" s="333"/>
      <c r="GI119" s="333"/>
      <c r="GJ119" s="333"/>
      <c r="GK119" s="333"/>
      <c r="GL119" s="333"/>
      <c r="GM119" s="333"/>
      <c r="GN119" s="333"/>
      <c r="GO119" s="333"/>
      <c r="GP119" s="333"/>
      <c r="GQ119" s="333"/>
      <c r="GR119" s="333"/>
      <c r="GS119" s="333"/>
      <c r="GT119" s="333"/>
      <c r="GU119" s="333"/>
      <c r="GV119" s="333"/>
      <c r="GW119" s="333"/>
      <c r="GX119" s="333"/>
      <c r="GY119" s="333"/>
      <c r="GZ119" s="312"/>
      <c r="HA119" s="312"/>
      <c r="HB119" s="312"/>
      <c r="HC119" s="312"/>
      <c r="HD119" s="312"/>
      <c r="HE119" s="312"/>
      <c r="HF119" s="312"/>
      <c r="HG119" s="312"/>
      <c r="HH119" s="312"/>
      <c r="HI119" s="312"/>
      <c r="HJ119" s="333"/>
      <c r="HK119" s="333"/>
      <c r="HL119" s="333"/>
      <c r="HM119" s="333"/>
      <c r="HN119" s="333"/>
      <c r="HO119" s="333"/>
      <c r="HP119" s="333"/>
      <c r="HQ119" s="333"/>
      <c r="HR119" s="333"/>
      <c r="HS119" s="333"/>
      <c r="HT119" s="333"/>
      <c r="HU119" s="333"/>
      <c r="HV119" s="333"/>
      <c r="HW119" s="333"/>
      <c r="HX119" s="333"/>
      <c r="HY119" s="333"/>
      <c r="HZ119" s="333"/>
      <c r="IA119" s="333"/>
      <c r="IB119" s="333"/>
      <c r="IC119" s="333"/>
      <c r="ID119" s="333"/>
      <c r="IE119" s="333"/>
      <c r="IF119" s="333"/>
      <c r="IG119" s="333"/>
      <c r="IH119" s="333"/>
      <c r="II119" s="333"/>
      <c r="IJ119" s="333"/>
      <c r="IK119" s="333"/>
      <c r="IL119" s="333"/>
      <c r="IM119" s="333"/>
      <c r="IN119" s="333"/>
      <c r="IO119" s="333"/>
      <c r="IP119" s="333"/>
      <c r="IQ119" s="333"/>
      <c r="IR119" s="333"/>
      <c r="IS119" s="333"/>
      <c r="IT119" s="333"/>
      <c r="IU119" s="333"/>
      <c r="IV119" s="333"/>
      <c r="IW119" s="333"/>
      <c r="IX119" s="333"/>
      <c r="IY119" s="333"/>
      <c r="IZ119" s="333"/>
      <c r="JA119" s="333"/>
      <c r="JB119" s="333"/>
      <c r="JC119" s="333"/>
      <c r="JD119" s="333"/>
      <c r="JE119" s="333"/>
      <c r="JF119" s="333"/>
      <c r="JG119" s="333"/>
      <c r="JH119" s="333"/>
      <c r="JI119" s="333"/>
    </row>
    <row r="120" spans="1:269" s="311" customFormat="1" ht="14.45" customHeight="1">
      <c r="A120" s="322" t="s">
        <v>12135</v>
      </c>
      <c r="B120" s="311" t="s">
        <v>12135</v>
      </c>
      <c r="C120" s="311" t="s">
        <v>12136</v>
      </c>
      <c r="D120" s="311" t="s">
        <v>12137</v>
      </c>
      <c r="E120" s="311" t="s">
        <v>456</v>
      </c>
      <c r="F120" s="311" t="s">
        <v>12135</v>
      </c>
      <c r="G120" s="250" t="s">
        <v>933</v>
      </c>
      <c r="H120" s="250" t="s">
        <v>16</v>
      </c>
      <c r="I120" s="326" t="s">
        <v>1120</v>
      </c>
      <c r="J120" s="722"/>
      <c r="K120" s="246"/>
      <c r="M120" s="720" t="s">
        <v>1988</v>
      </c>
      <c r="N120" s="720" t="s">
        <v>1993</v>
      </c>
      <c r="O120" s="726" t="s">
        <v>3405</v>
      </c>
      <c r="P120" s="246"/>
      <c r="Q120" s="720" t="s">
        <v>9037</v>
      </c>
      <c r="R120" s="720" t="s">
        <v>12162</v>
      </c>
      <c r="S120" s="720" t="s">
        <v>10643</v>
      </c>
      <c r="T120" s="720" t="s">
        <v>12165</v>
      </c>
      <c r="U120" s="720" t="s">
        <v>11664</v>
      </c>
      <c r="V120" s="720"/>
      <c r="W120" s="952" t="str">
        <f t="shared" si="5"/>
        <v>小型ﾊﾞｯｸﾎｳ(ｸﾛｰﾗ型)_標準型・ｸﾚｰﾝ機能付き_第2次_無</v>
      </c>
      <c r="X120" s="952" t="str">
        <f t="shared" si="3"/>
        <v>小型ﾊﾞｯｸﾎｳ(ｸﾛｰﾗ型)_標準型・ｸﾚｰﾝ機能付き_第2次_無_山積/平積：0.16/0.11m3　吊能力：0.9t</v>
      </c>
      <c r="Y120" s="726" t="s">
        <v>489</v>
      </c>
      <c r="Z120" s="726" t="s">
        <v>10358</v>
      </c>
      <c r="AA120" s="726" t="s">
        <v>10345</v>
      </c>
      <c r="AB120" s="726" t="s">
        <v>5111</v>
      </c>
      <c r="AC120" s="246"/>
      <c r="AD120" s="755"/>
      <c r="AE120" s="755" t="s">
        <v>9342</v>
      </c>
      <c r="AF120" s="756" t="s">
        <v>9070</v>
      </c>
      <c r="AG120" s="314" t="s">
        <v>3216</v>
      </c>
      <c r="AH120" s="314"/>
      <c r="AJ120" s="246"/>
      <c r="AK120" s="246"/>
      <c r="AL120" s="246"/>
      <c r="AM120" s="246"/>
      <c r="AN120" s="246"/>
      <c r="AO120" s="246"/>
      <c r="AP120" s="246"/>
      <c r="AQ120" s="246"/>
      <c r="AS120" s="707" t="s">
        <v>490</v>
      </c>
      <c r="AT120" s="707" t="s">
        <v>9038</v>
      </c>
      <c r="AU120" s="747" t="s">
        <v>328</v>
      </c>
      <c r="AV120" s="707" t="s">
        <v>9002</v>
      </c>
      <c r="AW120" s="708" t="str">
        <f t="shared" si="4"/>
        <v>ﾊﾞｯｸﾎｳ(ｸﾛｰﾗ型)_超小旋回型・ｸﾚｰﾝ機能付_ﾔﾝﾏｰ建機</v>
      </c>
      <c r="AX120" s="710" t="s">
        <v>8989</v>
      </c>
      <c r="BB120" s="416">
        <v>59</v>
      </c>
      <c r="BC120" s="246"/>
      <c r="BD120" s="469"/>
      <c r="BE120" s="406"/>
      <c r="BF120" s="801"/>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406"/>
      <c r="CN120" s="406"/>
      <c r="CO120" s="801"/>
      <c r="CP120" s="732" t="s">
        <v>6135</v>
      </c>
      <c r="CQ120" s="732"/>
      <c r="CR120" s="732" t="s">
        <v>10159</v>
      </c>
      <c r="CS120" s="732" t="s">
        <v>6262</v>
      </c>
      <c r="CT120" s="732"/>
      <c r="CU120" s="732" t="s">
        <v>6390</v>
      </c>
      <c r="CV120" s="732" t="s">
        <v>6443</v>
      </c>
      <c r="CW120" s="732"/>
      <c r="CX120" s="732"/>
      <c r="CY120" s="732"/>
      <c r="CZ120" s="732"/>
      <c r="DA120" s="732"/>
      <c r="DB120" s="732"/>
      <c r="DC120" s="732"/>
      <c r="DD120" s="732"/>
      <c r="DE120" s="732"/>
      <c r="DF120" s="732"/>
      <c r="DG120" s="732"/>
      <c r="DH120" s="732"/>
      <c r="DI120" s="732"/>
      <c r="DJ120" s="732"/>
      <c r="DK120" s="732"/>
      <c r="DL120" s="732"/>
      <c r="DM120" s="732"/>
      <c r="DN120" s="732"/>
      <c r="DO120" s="732"/>
      <c r="DP120" s="732"/>
      <c r="DQ120" s="406"/>
      <c r="DR120" s="801"/>
      <c r="DS120" s="737"/>
      <c r="DT120" s="737"/>
      <c r="DU120" s="406"/>
      <c r="DV120" s="407"/>
      <c r="DW120" s="801"/>
      <c r="DX120" s="737"/>
      <c r="DY120" s="737"/>
      <c r="DZ120" s="737"/>
      <c r="EA120" s="737"/>
      <c r="EB120" s="407"/>
      <c r="EC120" s="406"/>
      <c r="ED120" s="801"/>
      <c r="EE120" s="732"/>
      <c r="EF120" s="732"/>
      <c r="EG120" s="732"/>
      <c r="EH120" s="732"/>
      <c r="EI120" s="732"/>
      <c r="EJ120" s="406"/>
      <c r="EK120" s="406"/>
      <c r="EL120" s="406"/>
      <c r="EM120" s="406"/>
      <c r="EN120" s="801"/>
      <c r="EO120" s="732"/>
      <c r="EP120" s="732"/>
      <c r="EQ120" s="732"/>
      <c r="ER120" s="732"/>
      <c r="ES120" s="406"/>
      <c r="ET120" s="406"/>
      <c r="EU120" s="801"/>
      <c r="EV120" s="732" t="s">
        <v>6848</v>
      </c>
      <c r="EW120" s="732" t="s">
        <v>6938</v>
      </c>
      <c r="EX120" s="732" t="s">
        <v>7008</v>
      </c>
      <c r="EY120" s="732"/>
      <c r="EZ120" s="732"/>
      <c r="FA120" s="732"/>
      <c r="FB120" s="732" t="s">
        <v>4774</v>
      </c>
      <c r="FC120" s="732"/>
      <c r="FD120" s="732"/>
      <c r="FE120" s="732" t="s">
        <v>7282</v>
      </c>
      <c r="FF120" s="407"/>
      <c r="FG120" s="407"/>
      <c r="FH120" s="333"/>
      <c r="FI120" s="333"/>
      <c r="FJ120" s="333"/>
      <c r="FK120" s="333"/>
      <c r="FL120" s="333"/>
      <c r="FM120" s="333"/>
      <c r="FN120" s="333"/>
      <c r="FO120" s="333"/>
      <c r="FP120" s="333"/>
      <c r="FQ120" s="333"/>
      <c r="FR120" s="333"/>
      <c r="FS120" s="333"/>
      <c r="FT120" s="333"/>
      <c r="FU120" s="333"/>
      <c r="FV120" s="333"/>
      <c r="FW120" s="333"/>
      <c r="FX120" s="333"/>
      <c r="FY120" s="333"/>
      <c r="FZ120" s="333"/>
      <c r="GA120" s="333"/>
      <c r="GB120" s="333"/>
      <c r="GC120" s="333"/>
      <c r="GD120" s="333"/>
      <c r="GE120" s="333"/>
      <c r="GF120" s="333"/>
      <c r="GG120" s="333"/>
      <c r="GH120" s="333"/>
      <c r="GI120" s="333"/>
      <c r="GJ120" s="333"/>
      <c r="GK120" s="333"/>
      <c r="GL120" s="333"/>
      <c r="GM120" s="333"/>
      <c r="GN120" s="333"/>
      <c r="GO120" s="333"/>
      <c r="GP120" s="333"/>
      <c r="GQ120" s="333"/>
      <c r="GR120" s="333"/>
      <c r="GS120" s="333"/>
      <c r="GT120" s="333"/>
      <c r="GU120" s="333"/>
      <c r="GV120" s="333"/>
      <c r="GW120" s="333"/>
      <c r="GX120" s="333"/>
      <c r="GY120" s="333"/>
      <c r="GZ120" s="312"/>
      <c r="HA120" s="312"/>
      <c r="HB120" s="312"/>
      <c r="HC120" s="312"/>
      <c r="HD120" s="312"/>
      <c r="HE120" s="312"/>
      <c r="HF120" s="312"/>
      <c r="HG120" s="312"/>
      <c r="HH120" s="312"/>
      <c r="HI120" s="312"/>
      <c r="HJ120" s="333"/>
      <c r="HK120" s="333"/>
      <c r="HL120" s="333"/>
      <c r="HM120" s="333"/>
      <c r="HN120" s="333"/>
      <c r="HO120" s="333"/>
      <c r="HP120" s="333"/>
      <c r="HQ120" s="333"/>
      <c r="HR120" s="333"/>
      <c r="HS120" s="333"/>
      <c r="HT120" s="333"/>
      <c r="HU120" s="333"/>
      <c r="HV120" s="333"/>
      <c r="HW120" s="333"/>
      <c r="HX120" s="333"/>
      <c r="HY120" s="333"/>
      <c r="HZ120" s="333"/>
      <c r="IA120" s="333"/>
      <c r="IB120" s="333"/>
      <c r="IC120" s="333"/>
      <c r="ID120" s="333"/>
      <c r="IE120" s="333"/>
      <c r="IF120" s="333"/>
      <c r="IG120" s="333"/>
      <c r="IH120" s="333"/>
      <c r="II120" s="333"/>
      <c r="IJ120" s="333"/>
      <c r="IK120" s="333"/>
      <c r="IL120" s="333"/>
      <c r="IM120" s="333"/>
      <c r="IN120" s="333"/>
      <c r="IO120" s="333"/>
      <c r="IP120" s="333"/>
      <c r="IQ120" s="333"/>
      <c r="IR120" s="333"/>
      <c r="IS120" s="333"/>
      <c r="IT120" s="333"/>
      <c r="IU120" s="333"/>
      <c r="IV120" s="333"/>
      <c r="IW120" s="333"/>
      <c r="IX120" s="333"/>
      <c r="IY120" s="333"/>
      <c r="IZ120" s="333"/>
      <c r="JA120" s="333"/>
      <c r="JB120" s="333"/>
      <c r="JC120" s="333"/>
      <c r="JD120" s="333"/>
      <c r="JE120" s="333"/>
      <c r="JF120" s="333"/>
      <c r="JG120" s="333"/>
      <c r="JH120" s="333"/>
      <c r="JI120" s="333"/>
    </row>
    <row r="121" spans="1:269" s="311" customFormat="1" ht="14.45" customHeight="1">
      <c r="A121" s="322" t="s">
        <v>1701</v>
      </c>
      <c r="B121" s="311" t="s">
        <v>1700</v>
      </c>
      <c r="C121" s="311" t="s">
        <v>1702</v>
      </c>
      <c r="D121" s="311" t="s">
        <v>1704</v>
      </c>
      <c r="E121" s="311" t="s">
        <v>456</v>
      </c>
      <c r="F121" s="311" t="s">
        <v>1701</v>
      </c>
      <c r="G121" s="250" t="s">
        <v>1705</v>
      </c>
      <c r="H121" s="250" t="s">
        <v>16</v>
      </c>
      <c r="I121" s="326" t="s">
        <v>1706</v>
      </c>
      <c r="J121" s="722"/>
      <c r="K121" s="246"/>
      <c r="M121" s="720" t="s">
        <v>1384</v>
      </c>
      <c r="N121" s="720" t="s">
        <v>1393</v>
      </c>
      <c r="O121" s="726" t="s">
        <v>3371</v>
      </c>
      <c r="P121" s="246"/>
      <c r="Q121" s="720" t="s">
        <v>9037</v>
      </c>
      <c r="R121" s="720" t="s">
        <v>12162</v>
      </c>
      <c r="S121" s="720" t="s">
        <v>10643</v>
      </c>
      <c r="T121" s="720" t="s">
        <v>12165</v>
      </c>
      <c r="U121" s="720" t="s">
        <v>11665</v>
      </c>
      <c r="V121" s="720"/>
      <c r="W121" s="952" t="str">
        <f t="shared" si="5"/>
        <v>小型ﾊﾞｯｸﾎｳ(ｸﾛｰﾗ型)_標準型・ｸﾚｰﾝ機能付き_第2次_無</v>
      </c>
      <c r="X121" s="952" t="str">
        <f t="shared" si="3"/>
        <v>小型ﾊﾞｯｸﾎｳ(ｸﾛｰﾗ型)_標準型・ｸﾚｰﾝ機能付き_第2次_無_山積/平積：0.22/0.16m3　吊能力：0.9t</v>
      </c>
      <c r="Y121" s="726" t="s">
        <v>489</v>
      </c>
      <c r="Z121" s="726" t="s">
        <v>10358</v>
      </c>
      <c r="AA121" s="726" t="s">
        <v>10314</v>
      </c>
      <c r="AB121" s="726" t="s">
        <v>5111</v>
      </c>
      <c r="AC121" s="246"/>
      <c r="AD121" s="755"/>
      <c r="AE121" s="755" t="s">
        <v>151</v>
      </c>
      <c r="AF121" s="756" t="s">
        <v>9071</v>
      </c>
      <c r="AG121" s="314" t="s">
        <v>151</v>
      </c>
      <c r="AH121" s="314"/>
      <c r="AJ121" s="246"/>
      <c r="AK121" s="246"/>
      <c r="AL121" s="246"/>
      <c r="AM121" s="246"/>
      <c r="AN121" s="246"/>
      <c r="AO121" s="246"/>
      <c r="AP121" s="246"/>
      <c r="AQ121" s="246"/>
      <c r="AS121" s="707" t="s">
        <v>490</v>
      </c>
      <c r="AT121" s="707" t="s">
        <v>9038</v>
      </c>
      <c r="AU121" s="747" t="s">
        <v>328</v>
      </c>
      <c r="AV121" s="707" t="s">
        <v>4910</v>
      </c>
      <c r="AW121" s="708" t="str">
        <f t="shared" si="4"/>
        <v>ﾊﾞｯｸﾎｳ(ｸﾛｰﾗ型)_超小旋回型・ｸﾚｰﾝ機能付_住友建機</v>
      </c>
      <c r="AX121" s="710" t="s">
        <v>8990</v>
      </c>
      <c r="BB121" s="416">
        <v>60</v>
      </c>
      <c r="BC121" s="246"/>
      <c r="BD121" s="469"/>
      <c r="BE121" s="406"/>
      <c r="BF121" s="801"/>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406"/>
      <c r="CN121" s="406"/>
      <c r="CO121" s="801"/>
      <c r="CP121" s="732" t="s">
        <v>6136</v>
      </c>
      <c r="CQ121" s="732"/>
      <c r="CR121" s="732" t="s">
        <v>10160</v>
      </c>
      <c r="CS121" s="732" t="s">
        <v>6268</v>
      </c>
      <c r="CT121" s="732"/>
      <c r="CU121" s="732" t="s">
        <v>292</v>
      </c>
      <c r="CV121" s="732" t="s">
        <v>6444</v>
      </c>
      <c r="CW121" s="732"/>
      <c r="CX121" s="732"/>
      <c r="CY121" s="732"/>
      <c r="CZ121" s="732"/>
      <c r="DA121" s="732"/>
      <c r="DB121" s="732"/>
      <c r="DC121" s="732"/>
      <c r="DD121" s="732"/>
      <c r="DE121" s="732"/>
      <c r="DF121" s="732"/>
      <c r="DG121" s="732"/>
      <c r="DH121" s="732"/>
      <c r="DI121" s="732"/>
      <c r="DJ121" s="732"/>
      <c r="DK121" s="732"/>
      <c r="DL121" s="732"/>
      <c r="DM121" s="732"/>
      <c r="DN121" s="732"/>
      <c r="DO121" s="732"/>
      <c r="DP121" s="732"/>
      <c r="DQ121" s="406"/>
      <c r="DR121" s="801"/>
      <c r="DS121" s="737"/>
      <c r="DT121" s="737"/>
      <c r="DU121" s="406"/>
      <c r="DV121" s="407"/>
      <c r="DW121" s="801"/>
      <c r="DX121" s="737"/>
      <c r="DY121" s="737"/>
      <c r="DZ121" s="737"/>
      <c r="EA121" s="737"/>
      <c r="EB121" s="407"/>
      <c r="EC121" s="406"/>
      <c r="ED121" s="801"/>
      <c r="EE121" s="732"/>
      <c r="EF121" s="732"/>
      <c r="EG121" s="732"/>
      <c r="EH121" s="732"/>
      <c r="EI121" s="732"/>
      <c r="EJ121" s="406"/>
      <c r="EK121" s="406"/>
      <c r="EL121" s="406"/>
      <c r="EM121" s="406"/>
      <c r="EN121" s="801"/>
      <c r="EO121" s="732"/>
      <c r="EP121" s="732"/>
      <c r="EQ121" s="732"/>
      <c r="ER121" s="732"/>
      <c r="ES121" s="406"/>
      <c r="ET121" s="406"/>
      <c r="EU121" s="801"/>
      <c r="EV121" s="732" t="s">
        <v>6849</v>
      </c>
      <c r="EW121" s="732" t="s">
        <v>6939</v>
      </c>
      <c r="EX121" s="732" t="s">
        <v>7009</v>
      </c>
      <c r="EY121" s="732"/>
      <c r="EZ121" s="732"/>
      <c r="FA121" s="732"/>
      <c r="FB121" s="732" t="s">
        <v>7172</v>
      </c>
      <c r="FC121" s="732"/>
      <c r="FD121" s="732"/>
      <c r="FE121" s="732" t="s">
        <v>7283</v>
      </c>
      <c r="FF121" s="407"/>
      <c r="FG121" s="407"/>
      <c r="FH121" s="333"/>
      <c r="FI121" s="333"/>
      <c r="FJ121" s="333"/>
      <c r="FK121" s="333"/>
      <c r="FL121" s="333"/>
      <c r="FM121" s="333"/>
      <c r="FN121" s="333"/>
      <c r="FO121" s="333"/>
      <c r="FP121" s="333"/>
      <c r="FQ121" s="333"/>
      <c r="FR121" s="333"/>
      <c r="FS121" s="333"/>
      <c r="FT121" s="333"/>
      <c r="FU121" s="333"/>
      <c r="FV121" s="333"/>
      <c r="FW121" s="333"/>
      <c r="FX121" s="333"/>
      <c r="FY121" s="333"/>
      <c r="FZ121" s="333"/>
      <c r="GA121" s="333"/>
      <c r="GB121" s="333"/>
      <c r="GC121" s="333"/>
      <c r="GD121" s="333"/>
      <c r="GE121" s="333"/>
      <c r="GF121" s="333"/>
      <c r="GG121" s="333"/>
      <c r="GH121" s="333"/>
      <c r="GI121" s="333"/>
      <c r="GJ121" s="333"/>
      <c r="GK121" s="333"/>
      <c r="GL121" s="333"/>
      <c r="GM121" s="333"/>
      <c r="GN121" s="333"/>
      <c r="GO121" s="333"/>
      <c r="GP121" s="333"/>
      <c r="GQ121" s="333"/>
      <c r="GR121" s="333"/>
      <c r="GS121" s="333"/>
      <c r="GT121" s="333"/>
      <c r="GU121" s="333"/>
      <c r="GV121" s="333"/>
      <c r="GW121" s="333"/>
      <c r="GX121" s="333"/>
      <c r="GY121" s="333"/>
      <c r="GZ121" s="312"/>
      <c r="HA121" s="312"/>
      <c r="HB121" s="312"/>
      <c r="HC121" s="312"/>
      <c r="HD121" s="312"/>
      <c r="HE121" s="312"/>
      <c r="HF121" s="312"/>
      <c r="HG121" s="312"/>
      <c r="HH121" s="312"/>
      <c r="HI121" s="312"/>
      <c r="HJ121" s="333"/>
      <c r="HK121" s="333"/>
      <c r="HL121" s="333"/>
      <c r="HM121" s="333"/>
      <c r="HN121" s="333"/>
      <c r="HO121" s="333"/>
      <c r="HP121" s="333"/>
      <c r="HQ121" s="333"/>
      <c r="HR121" s="333"/>
      <c r="HS121" s="333"/>
      <c r="HT121" s="333"/>
      <c r="HU121" s="333"/>
      <c r="HV121" s="333"/>
      <c r="HW121" s="333"/>
      <c r="HX121" s="333"/>
      <c r="HY121" s="333"/>
      <c r="HZ121" s="333"/>
      <c r="IA121" s="333"/>
      <c r="IB121" s="333"/>
      <c r="IC121" s="333"/>
      <c r="ID121" s="333"/>
      <c r="IE121" s="333"/>
      <c r="IF121" s="333"/>
      <c r="IG121" s="333"/>
      <c r="IH121" s="333"/>
      <c r="II121" s="333"/>
      <c r="IJ121" s="333"/>
      <c r="IK121" s="333"/>
      <c r="IL121" s="333"/>
      <c r="IM121" s="333"/>
      <c r="IN121" s="333"/>
      <c r="IO121" s="333"/>
      <c r="IP121" s="333"/>
      <c r="IQ121" s="333"/>
      <c r="IR121" s="333"/>
      <c r="IS121" s="333"/>
      <c r="IT121" s="333"/>
      <c r="IU121" s="333"/>
      <c r="IV121" s="333"/>
      <c r="IW121" s="333"/>
      <c r="IX121" s="333"/>
      <c r="IY121" s="333"/>
      <c r="IZ121" s="333"/>
      <c r="JA121" s="333"/>
      <c r="JB121" s="333"/>
      <c r="JC121" s="333"/>
      <c r="JD121" s="333"/>
      <c r="JE121" s="333"/>
      <c r="JF121" s="333"/>
      <c r="JG121" s="333"/>
      <c r="JH121" s="333"/>
      <c r="JI121" s="333"/>
    </row>
    <row r="122" spans="1:269" s="311" customFormat="1" ht="14.45" customHeight="1">
      <c r="A122" s="322" t="s">
        <v>1393</v>
      </c>
      <c r="B122" s="311" t="s">
        <v>1384</v>
      </c>
      <c r="C122" s="311" t="s">
        <v>1385</v>
      </c>
      <c r="D122" s="311" t="s">
        <v>1386</v>
      </c>
      <c r="E122" s="311" t="s">
        <v>456</v>
      </c>
      <c r="F122" s="311" t="s">
        <v>1393</v>
      </c>
      <c r="G122" s="250" t="s">
        <v>1392</v>
      </c>
      <c r="H122" s="250" t="s">
        <v>16</v>
      </c>
      <c r="I122" s="326" t="str">
        <f>PHONETIC(A122)</f>
        <v>アスファルトクッカ</v>
      </c>
      <c r="J122" s="722"/>
      <c r="K122" s="246"/>
      <c r="M122" s="720" t="s">
        <v>915</v>
      </c>
      <c r="N122" s="720" t="s">
        <v>916</v>
      </c>
      <c r="O122" s="726" t="s">
        <v>3334</v>
      </c>
      <c r="P122" s="246"/>
      <c r="Q122" s="720" t="s">
        <v>9037</v>
      </c>
      <c r="R122" s="720" t="s">
        <v>323</v>
      </c>
      <c r="S122" s="720" t="s">
        <v>12332</v>
      </c>
      <c r="T122" s="720" t="s">
        <v>12343</v>
      </c>
      <c r="U122" s="720" t="s">
        <v>351</v>
      </c>
      <c r="V122" s="720"/>
      <c r="W122" s="952" t="str">
        <f t="shared" si="5"/>
        <v>小型ﾊﾞｯｸﾎｳ(ｸﾛｰﾗ型)_標準型_第1次_超低</v>
      </c>
      <c r="X122" s="952" t="str">
        <f t="shared" si="3"/>
        <v>小型ﾊﾞｯｸﾎｳ(ｸﾛｰﾗ型)_標準型_第1次_超低_山積/平積：0.044/0.03m3</v>
      </c>
      <c r="Y122" s="726" t="s">
        <v>489</v>
      </c>
      <c r="Z122" s="726" t="s">
        <v>10359</v>
      </c>
      <c r="AA122" s="726" t="s">
        <v>10352</v>
      </c>
      <c r="AB122" s="726" t="s">
        <v>5111</v>
      </c>
      <c r="AC122" s="246"/>
      <c r="AD122" s="755" t="s">
        <v>9343</v>
      </c>
      <c r="AE122" s="755" t="s">
        <v>9214</v>
      </c>
      <c r="AF122" s="756" t="s">
        <v>9215</v>
      </c>
      <c r="AG122" s="314" t="s">
        <v>9214</v>
      </c>
      <c r="AH122" s="314"/>
      <c r="AJ122" s="246"/>
      <c r="AK122" s="246"/>
      <c r="AL122" s="246"/>
      <c r="AM122" s="246"/>
      <c r="AN122" s="246"/>
      <c r="AO122" s="246"/>
      <c r="AP122" s="246"/>
      <c r="AQ122" s="246"/>
      <c r="AS122" s="707" t="s">
        <v>490</v>
      </c>
      <c r="AT122" s="707" t="s">
        <v>9038</v>
      </c>
      <c r="AU122" s="747" t="s">
        <v>328</v>
      </c>
      <c r="AV122" s="707" t="s">
        <v>4911</v>
      </c>
      <c r="AW122" s="708" t="str">
        <f t="shared" si="4"/>
        <v>ﾊﾞｯｸﾎｳ(ｸﾛｰﾗ型)_超小旋回型・ｸﾚｰﾝ機能付_日立建機</v>
      </c>
      <c r="AX122" s="710" t="s">
        <v>8991</v>
      </c>
      <c r="BB122" s="416">
        <v>61</v>
      </c>
      <c r="BC122" s="246"/>
      <c r="BD122" s="469"/>
      <c r="BE122" s="406"/>
      <c r="BF122" s="801"/>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406"/>
      <c r="CN122" s="406"/>
      <c r="CO122" s="801"/>
      <c r="CP122" s="732" t="s">
        <v>6137</v>
      </c>
      <c r="CQ122" s="732"/>
      <c r="CR122" s="732" t="s">
        <v>10161</v>
      </c>
      <c r="CS122" s="732" t="s">
        <v>6269</v>
      </c>
      <c r="CT122" s="732"/>
      <c r="CU122" s="732"/>
      <c r="CV122" s="732" t="s">
        <v>6445</v>
      </c>
      <c r="CW122" s="732"/>
      <c r="CX122" s="732"/>
      <c r="CY122" s="732"/>
      <c r="CZ122" s="732"/>
      <c r="DA122" s="732"/>
      <c r="DB122" s="732"/>
      <c r="DC122" s="732"/>
      <c r="DD122" s="732"/>
      <c r="DE122" s="732"/>
      <c r="DF122" s="732"/>
      <c r="DG122" s="732"/>
      <c r="DH122" s="732"/>
      <c r="DI122" s="732"/>
      <c r="DJ122" s="732"/>
      <c r="DK122" s="732"/>
      <c r="DL122" s="732"/>
      <c r="DM122" s="732"/>
      <c r="DN122" s="732"/>
      <c r="DO122" s="732"/>
      <c r="DP122" s="732"/>
      <c r="DQ122" s="406"/>
      <c r="DR122" s="801"/>
      <c r="DS122" s="737"/>
      <c r="DT122" s="737"/>
      <c r="DU122" s="406"/>
      <c r="DV122" s="407"/>
      <c r="DW122" s="801"/>
      <c r="DX122" s="737"/>
      <c r="DY122" s="737"/>
      <c r="DZ122" s="737"/>
      <c r="EA122" s="737"/>
      <c r="EB122" s="407"/>
      <c r="EC122" s="406"/>
      <c r="ED122" s="801"/>
      <c r="EE122" s="732"/>
      <c r="EF122" s="732"/>
      <c r="EG122" s="732"/>
      <c r="EH122" s="732"/>
      <c r="EI122" s="732"/>
      <c r="EJ122" s="406"/>
      <c r="EK122" s="406"/>
      <c r="EL122" s="406"/>
      <c r="EM122" s="406"/>
      <c r="EN122" s="801"/>
      <c r="EO122" s="732"/>
      <c r="EP122" s="732"/>
      <c r="EQ122" s="732"/>
      <c r="ER122" s="732"/>
      <c r="ES122" s="406"/>
      <c r="ET122" s="406"/>
      <c r="EU122" s="801"/>
      <c r="EV122" s="732" t="s">
        <v>6850</v>
      </c>
      <c r="EW122" s="732" t="s">
        <v>6940</v>
      </c>
      <c r="EX122" s="732" t="s">
        <v>7010</v>
      </c>
      <c r="EY122" s="732"/>
      <c r="EZ122" s="732"/>
      <c r="FA122" s="732"/>
      <c r="FB122" s="732" t="s">
        <v>7173</v>
      </c>
      <c r="FC122" s="732"/>
      <c r="FD122" s="732"/>
      <c r="FE122" s="732" t="s">
        <v>7012</v>
      </c>
      <c r="FF122" s="407"/>
      <c r="FG122" s="407"/>
      <c r="FH122" s="333"/>
      <c r="FI122" s="333"/>
      <c r="FJ122" s="333"/>
      <c r="FK122" s="333"/>
      <c r="FL122" s="333"/>
      <c r="FM122" s="333"/>
      <c r="FN122" s="333"/>
      <c r="FO122" s="333"/>
      <c r="FP122" s="333"/>
      <c r="FQ122" s="333"/>
      <c r="FR122" s="333"/>
      <c r="FS122" s="333"/>
      <c r="FT122" s="333"/>
      <c r="FU122" s="333"/>
      <c r="FV122" s="333"/>
      <c r="FW122" s="333"/>
      <c r="FX122" s="333"/>
      <c r="FY122" s="333"/>
      <c r="FZ122" s="333"/>
      <c r="GA122" s="333"/>
      <c r="GB122" s="333"/>
      <c r="GC122" s="333"/>
      <c r="GD122" s="333"/>
      <c r="GE122" s="333"/>
      <c r="GF122" s="333"/>
      <c r="GG122" s="333"/>
      <c r="GH122" s="333"/>
      <c r="GI122" s="333"/>
      <c r="GJ122" s="333"/>
      <c r="GK122" s="333"/>
      <c r="GL122" s="333"/>
      <c r="GM122" s="333"/>
      <c r="GN122" s="333"/>
      <c r="GO122" s="333"/>
      <c r="GP122" s="333"/>
      <c r="GQ122" s="333"/>
      <c r="GR122" s="333"/>
      <c r="GS122" s="333"/>
      <c r="GT122" s="333"/>
      <c r="GU122" s="333"/>
      <c r="GV122" s="333"/>
      <c r="GW122" s="333"/>
      <c r="GX122" s="333"/>
      <c r="GY122" s="333"/>
      <c r="GZ122" s="312"/>
      <c r="HA122" s="312"/>
      <c r="HB122" s="312"/>
      <c r="HC122" s="312"/>
      <c r="HD122" s="312"/>
      <c r="HE122" s="312"/>
      <c r="HF122" s="312"/>
      <c r="HG122" s="312"/>
      <c r="HH122" s="312"/>
      <c r="HI122" s="312"/>
      <c r="HJ122" s="333"/>
      <c r="HK122" s="333"/>
      <c r="HL122" s="333"/>
      <c r="HM122" s="333"/>
      <c r="HN122" s="333"/>
      <c r="HO122" s="333"/>
      <c r="HP122" s="333"/>
      <c r="HQ122" s="333"/>
      <c r="HR122" s="333"/>
      <c r="HS122" s="333"/>
      <c r="HT122" s="333"/>
      <c r="HU122" s="333"/>
      <c r="HV122" s="333"/>
      <c r="HW122" s="333"/>
      <c r="HX122" s="333"/>
      <c r="HY122" s="333"/>
      <c r="HZ122" s="333"/>
      <c r="IA122" s="333"/>
      <c r="IB122" s="333"/>
      <c r="IC122" s="333"/>
      <c r="ID122" s="333"/>
      <c r="IE122" s="333"/>
      <c r="IF122" s="333"/>
      <c r="IG122" s="333"/>
      <c r="IH122" s="333"/>
      <c r="II122" s="333"/>
      <c r="IJ122" s="333"/>
      <c r="IK122" s="333"/>
      <c r="IL122" s="333"/>
      <c r="IM122" s="333"/>
      <c r="IN122" s="333"/>
      <c r="IO122" s="333"/>
      <c r="IP122" s="333"/>
      <c r="IQ122" s="333"/>
      <c r="IR122" s="333"/>
      <c r="IS122" s="333"/>
      <c r="IT122" s="333"/>
      <c r="IU122" s="333"/>
      <c r="IV122" s="333"/>
      <c r="IW122" s="333"/>
      <c r="IX122" s="333"/>
      <c r="IY122" s="333"/>
      <c r="IZ122" s="333"/>
      <c r="JA122" s="333"/>
      <c r="JB122" s="333"/>
      <c r="JC122" s="333"/>
      <c r="JD122" s="333"/>
      <c r="JE122" s="333"/>
      <c r="JF122" s="333"/>
      <c r="JG122" s="333"/>
      <c r="JH122" s="333"/>
      <c r="JI122" s="333"/>
    </row>
    <row r="123" spans="1:269" s="311" customFormat="1" ht="14.45" customHeight="1">
      <c r="A123" s="322" t="s">
        <v>3521</v>
      </c>
      <c r="B123" s="311" t="s">
        <v>3520</v>
      </c>
      <c r="C123" s="311" t="s">
        <v>3523</v>
      </c>
      <c r="D123" s="311" t="s">
        <v>3525</v>
      </c>
      <c r="E123" s="311" t="s">
        <v>456</v>
      </c>
      <c r="F123" s="311" t="s">
        <v>3520</v>
      </c>
      <c r="G123" s="250" t="s">
        <v>3519</v>
      </c>
      <c r="H123" s="250" t="s">
        <v>16</v>
      </c>
      <c r="I123" s="326" t="s">
        <v>3522</v>
      </c>
      <c r="J123" s="722"/>
      <c r="K123" s="246"/>
      <c r="M123" s="720" t="s">
        <v>917</v>
      </c>
      <c r="N123" s="720" t="s">
        <v>918</v>
      </c>
      <c r="O123" s="726" t="s">
        <v>3335</v>
      </c>
      <c r="P123" s="246"/>
      <c r="Q123" s="720" t="s">
        <v>9037</v>
      </c>
      <c r="R123" s="720" t="s">
        <v>323</v>
      </c>
      <c r="S123" s="720" t="s">
        <v>12332</v>
      </c>
      <c r="T123" s="720" t="s">
        <v>12343</v>
      </c>
      <c r="U123" s="720" t="s">
        <v>352</v>
      </c>
      <c r="V123" s="720"/>
      <c r="W123" s="952" t="str">
        <f t="shared" si="5"/>
        <v>小型ﾊﾞｯｸﾎｳ(ｸﾛｰﾗ型)_標準型_第1次_超低</v>
      </c>
      <c r="X123" s="952" t="str">
        <f t="shared" si="3"/>
        <v>小型ﾊﾞｯｸﾎｳ(ｸﾛｰﾗ型)_標準型_第1次_超低_山積/平積：0.055/0.04m3</v>
      </c>
      <c r="Y123" s="726" t="s">
        <v>489</v>
      </c>
      <c r="Z123" s="726" t="s">
        <v>10359</v>
      </c>
      <c r="AA123" s="726" t="s">
        <v>10353</v>
      </c>
      <c r="AB123" s="726" t="s">
        <v>5111</v>
      </c>
      <c r="AC123" s="246"/>
      <c r="AD123" s="755"/>
      <c r="AE123" s="755" t="s">
        <v>9067</v>
      </c>
      <c r="AF123" s="756" t="s">
        <v>9072</v>
      </c>
      <c r="AG123" s="314" t="s">
        <v>3299</v>
      </c>
      <c r="AH123" s="314"/>
      <c r="AJ123" s="246"/>
      <c r="AK123" s="246"/>
      <c r="AL123" s="246"/>
      <c r="AM123" s="246"/>
      <c r="AN123" s="246"/>
      <c r="AO123" s="246"/>
      <c r="AP123" s="246"/>
      <c r="AQ123" s="246"/>
      <c r="AS123" s="707" t="s">
        <v>490</v>
      </c>
      <c r="AT123" s="707" t="s">
        <v>9038</v>
      </c>
      <c r="AU123" s="707" t="s">
        <v>330</v>
      </c>
      <c r="AV123" s="707" t="s">
        <v>4897</v>
      </c>
      <c r="AW123" s="708" t="str">
        <f t="shared" si="4"/>
        <v>ﾊﾞｯｸﾎｳ(ｸﾛｰﾗ型)_ﾃﾞｨｰｾﾞﾙ/電気ﾊｲﾌﾞﾘｯﾄﾞ型_ｺﾍﾞﾙｺ建機</v>
      </c>
      <c r="AX123" s="710" t="s">
        <v>8992</v>
      </c>
      <c r="BB123" s="416">
        <v>62</v>
      </c>
      <c r="BC123" s="246"/>
      <c r="BD123" s="469"/>
      <c r="BE123" s="406"/>
      <c r="BF123" s="801"/>
      <c r="BG123" s="732"/>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c r="CB123" s="732"/>
      <c r="CC123" s="732"/>
      <c r="CD123" s="732"/>
      <c r="CE123" s="732"/>
      <c r="CF123" s="732"/>
      <c r="CG123" s="732"/>
      <c r="CH123" s="732"/>
      <c r="CI123" s="732"/>
      <c r="CJ123" s="732"/>
      <c r="CK123" s="732"/>
      <c r="CL123" s="732"/>
      <c r="CM123" s="406"/>
      <c r="CN123" s="406"/>
      <c r="CO123" s="801"/>
      <c r="CP123" s="732" t="s">
        <v>6138</v>
      </c>
      <c r="CQ123" s="732"/>
      <c r="CR123" s="732" t="s">
        <v>10162</v>
      </c>
      <c r="CS123" s="732" t="s">
        <v>6270</v>
      </c>
      <c r="CT123" s="732"/>
      <c r="CU123" s="732"/>
      <c r="CV123" s="732" t="s">
        <v>6446</v>
      </c>
      <c r="CW123" s="732"/>
      <c r="CX123" s="732"/>
      <c r="CY123" s="732"/>
      <c r="CZ123" s="732"/>
      <c r="DA123" s="732"/>
      <c r="DB123" s="732"/>
      <c r="DC123" s="732"/>
      <c r="DD123" s="732"/>
      <c r="DE123" s="732"/>
      <c r="DF123" s="732"/>
      <c r="DG123" s="732"/>
      <c r="DH123" s="732"/>
      <c r="DI123" s="732"/>
      <c r="DJ123" s="732"/>
      <c r="DK123" s="732"/>
      <c r="DL123" s="732"/>
      <c r="DM123" s="732"/>
      <c r="DN123" s="732"/>
      <c r="DO123" s="732"/>
      <c r="DP123" s="732"/>
      <c r="DQ123" s="406"/>
      <c r="DR123" s="801"/>
      <c r="DS123" s="737"/>
      <c r="DT123" s="737"/>
      <c r="DU123" s="406"/>
      <c r="DV123" s="407"/>
      <c r="DW123" s="801"/>
      <c r="DX123" s="737"/>
      <c r="DY123" s="737"/>
      <c r="DZ123" s="737"/>
      <c r="EA123" s="737"/>
      <c r="EB123" s="407"/>
      <c r="EC123" s="406"/>
      <c r="ED123" s="801"/>
      <c r="EE123" s="732"/>
      <c r="EF123" s="732"/>
      <c r="EG123" s="732"/>
      <c r="EH123" s="732"/>
      <c r="EI123" s="732"/>
      <c r="EJ123" s="406"/>
      <c r="EK123" s="406"/>
      <c r="EL123" s="406"/>
      <c r="EM123" s="406"/>
      <c r="EN123" s="801"/>
      <c r="EO123" s="732"/>
      <c r="EP123" s="732"/>
      <c r="EQ123" s="732"/>
      <c r="ER123" s="732"/>
      <c r="ES123" s="406"/>
      <c r="ET123" s="406"/>
      <c r="EU123" s="801"/>
      <c r="EV123" s="732" t="s">
        <v>6851</v>
      </c>
      <c r="EW123" s="732" t="s">
        <v>6941</v>
      </c>
      <c r="EX123" s="732" t="s">
        <v>7011</v>
      </c>
      <c r="EY123" s="732"/>
      <c r="EZ123" s="732"/>
      <c r="FA123" s="732"/>
      <c r="FB123" s="732" t="s">
        <v>7174</v>
      </c>
      <c r="FC123" s="732"/>
      <c r="FD123" s="732"/>
      <c r="FE123" s="732" t="s">
        <v>7284</v>
      </c>
      <c r="FF123" s="407"/>
      <c r="FG123" s="407"/>
      <c r="FH123" s="333"/>
      <c r="FI123" s="333"/>
      <c r="FJ123" s="333"/>
      <c r="FK123" s="333"/>
      <c r="FL123" s="333"/>
      <c r="FM123" s="333"/>
      <c r="FN123" s="333"/>
      <c r="FO123" s="333"/>
      <c r="FP123" s="333"/>
      <c r="FQ123" s="333"/>
      <c r="FR123" s="333"/>
      <c r="FS123" s="333"/>
      <c r="FT123" s="333"/>
      <c r="FU123" s="333"/>
      <c r="FV123" s="333"/>
      <c r="FW123" s="333"/>
      <c r="FX123" s="333"/>
      <c r="FY123" s="333"/>
      <c r="FZ123" s="333"/>
      <c r="GA123" s="333"/>
      <c r="GB123" s="333"/>
      <c r="GC123" s="333"/>
      <c r="GD123" s="333"/>
      <c r="GE123" s="333"/>
      <c r="GF123" s="333"/>
      <c r="GG123" s="333"/>
      <c r="GH123" s="333"/>
      <c r="GI123" s="333"/>
      <c r="GJ123" s="333"/>
      <c r="GK123" s="333"/>
      <c r="GL123" s="333"/>
      <c r="GM123" s="333"/>
      <c r="GN123" s="333"/>
      <c r="GO123" s="333"/>
      <c r="GP123" s="333"/>
      <c r="GQ123" s="333"/>
      <c r="GR123" s="333"/>
      <c r="GS123" s="333"/>
      <c r="GT123" s="333"/>
      <c r="GU123" s="333"/>
      <c r="GV123" s="333"/>
      <c r="GW123" s="333"/>
      <c r="GX123" s="333"/>
      <c r="GY123" s="333"/>
      <c r="GZ123" s="312"/>
      <c r="HA123" s="312"/>
      <c r="HB123" s="312"/>
      <c r="HC123" s="312"/>
      <c r="HD123" s="312"/>
      <c r="HE123" s="312"/>
      <c r="HF123" s="312"/>
      <c r="HG123" s="312"/>
      <c r="HH123" s="312"/>
      <c r="HI123" s="312"/>
      <c r="HJ123" s="333"/>
      <c r="HK123" s="333"/>
      <c r="HL123" s="333"/>
      <c r="HM123" s="333"/>
      <c r="HN123" s="333"/>
      <c r="HO123" s="333"/>
      <c r="HP123" s="333"/>
      <c r="HQ123" s="333"/>
      <c r="HR123" s="333"/>
      <c r="HS123" s="333"/>
      <c r="HT123" s="333"/>
      <c r="HU123" s="333"/>
      <c r="HV123" s="333"/>
      <c r="HW123" s="333"/>
      <c r="HX123" s="333"/>
      <c r="HY123" s="333"/>
      <c r="HZ123" s="333"/>
      <c r="IA123" s="333"/>
      <c r="IB123" s="333"/>
      <c r="IC123" s="333"/>
      <c r="ID123" s="333"/>
      <c r="IE123" s="333"/>
      <c r="IF123" s="333"/>
      <c r="IG123" s="333"/>
      <c r="IH123" s="333"/>
      <c r="II123" s="333"/>
      <c r="IJ123" s="333"/>
      <c r="IK123" s="333"/>
      <c r="IL123" s="333"/>
      <c r="IM123" s="333"/>
      <c r="IN123" s="333"/>
      <c r="IO123" s="333"/>
      <c r="IP123" s="333"/>
      <c r="IQ123" s="333"/>
      <c r="IR123" s="333"/>
      <c r="IS123" s="333"/>
      <c r="IT123" s="333"/>
      <c r="IU123" s="333"/>
      <c r="IV123" s="333"/>
      <c r="IW123" s="333"/>
      <c r="IX123" s="333"/>
      <c r="IY123" s="333"/>
      <c r="IZ123" s="333"/>
      <c r="JA123" s="333"/>
      <c r="JB123" s="333"/>
      <c r="JC123" s="333"/>
      <c r="JD123" s="333"/>
      <c r="JE123" s="333"/>
      <c r="JF123" s="333"/>
      <c r="JG123" s="333"/>
      <c r="JH123" s="333"/>
      <c r="JI123" s="333"/>
    </row>
    <row r="124" spans="1:269" s="311" customFormat="1" ht="14.45" customHeight="1">
      <c r="A124" s="322" t="s">
        <v>911</v>
      </c>
      <c r="B124" s="311" t="s">
        <v>910</v>
      </c>
      <c r="C124" s="311" t="s">
        <v>934</v>
      </c>
      <c r="D124" s="311" t="s">
        <v>938</v>
      </c>
      <c r="E124" s="311" t="s">
        <v>456</v>
      </c>
      <c r="F124" s="311" t="s">
        <v>911</v>
      </c>
      <c r="G124" s="250" t="s">
        <v>926</v>
      </c>
      <c r="H124" s="250" t="s">
        <v>16</v>
      </c>
      <c r="I124" s="326" t="s">
        <v>1113</v>
      </c>
      <c r="J124" s="722"/>
      <c r="K124" s="246"/>
      <c r="M124" s="720" t="s">
        <v>919</v>
      </c>
      <c r="N124" s="720" t="s">
        <v>920</v>
      </c>
      <c r="O124" s="726" t="s">
        <v>3336</v>
      </c>
      <c r="P124" s="246"/>
      <c r="Q124" s="720" t="s">
        <v>9037</v>
      </c>
      <c r="R124" s="720" t="s">
        <v>323</v>
      </c>
      <c r="S124" s="720" t="s">
        <v>12332</v>
      </c>
      <c r="T124" s="720" t="s">
        <v>12337</v>
      </c>
      <c r="U124" s="720" t="s">
        <v>354</v>
      </c>
      <c r="V124" s="720"/>
      <c r="W124" s="952" t="str">
        <f t="shared" si="5"/>
        <v>小型ﾊﾞｯｸﾎｳ(ｸﾛｰﾗ型)_標準型_第1次_超低</v>
      </c>
      <c r="X124" s="952" t="str">
        <f t="shared" si="3"/>
        <v>小型ﾊﾞｯｸﾎｳ(ｸﾛｰﾗ型)_標準型_第1次_超低_山積/平積：0.08/0.06m3</v>
      </c>
      <c r="Y124" s="726" t="s">
        <v>489</v>
      </c>
      <c r="Z124" s="726" t="s">
        <v>10359</v>
      </c>
      <c r="AA124" s="726" t="s">
        <v>10354</v>
      </c>
      <c r="AB124" s="726" t="s">
        <v>5111</v>
      </c>
      <c r="AC124" s="246"/>
      <c r="AD124" s="755"/>
      <c r="AE124" s="755" t="s">
        <v>9344</v>
      </c>
      <c r="AF124" s="756" t="s">
        <v>9073</v>
      </c>
      <c r="AG124" s="314" t="s">
        <v>3251</v>
      </c>
      <c r="AH124" s="314"/>
      <c r="AJ124" s="246"/>
      <c r="AK124" s="246"/>
      <c r="AL124" s="246"/>
      <c r="AM124" s="246"/>
      <c r="AN124" s="246"/>
      <c r="AO124" s="246"/>
      <c r="AP124" s="246"/>
      <c r="AQ124" s="246"/>
      <c r="AS124" s="707" t="s">
        <v>490</v>
      </c>
      <c r="AT124" s="707" t="s">
        <v>9038</v>
      </c>
      <c r="AU124" s="707" t="s">
        <v>330</v>
      </c>
      <c r="AV124" s="707" t="s">
        <v>17</v>
      </c>
      <c r="AW124" s="708" t="str">
        <f t="shared" si="4"/>
        <v>ﾊﾞｯｸﾎｳ(ｸﾛｰﾗ型)_ﾃﾞｨｰｾﾞﾙ/電気ﾊｲﾌﾞﾘｯﾄﾞ型_ｺﾏﾂ（小松製作所）</v>
      </c>
      <c r="AX124" s="710" t="s">
        <v>8993</v>
      </c>
      <c r="BB124" s="416">
        <v>63</v>
      </c>
      <c r="BC124" s="246"/>
      <c r="BD124" s="469"/>
      <c r="BE124" s="406"/>
      <c r="BF124" s="801"/>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406"/>
      <c r="CN124" s="406"/>
      <c r="CO124" s="801"/>
      <c r="CP124" s="732" t="s">
        <v>6139</v>
      </c>
      <c r="CQ124" s="732"/>
      <c r="CR124" s="732" t="s">
        <v>292</v>
      </c>
      <c r="CS124" s="732" t="s">
        <v>6266</v>
      </c>
      <c r="CT124" s="732"/>
      <c r="CU124" s="732"/>
      <c r="CV124" s="732" t="s">
        <v>6447</v>
      </c>
      <c r="CW124" s="732"/>
      <c r="CX124" s="732"/>
      <c r="CY124" s="732"/>
      <c r="CZ124" s="732"/>
      <c r="DA124" s="732"/>
      <c r="DB124" s="732"/>
      <c r="DC124" s="732"/>
      <c r="DD124" s="732"/>
      <c r="DE124" s="732"/>
      <c r="DF124" s="732"/>
      <c r="DG124" s="732"/>
      <c r="DH124" s="732"/>
      <c r="DI124" s="732"/>
      <c r="DJ124" s="732"/>
      <c r="DK124" s="732"/>
      <c r="DL124" s="732"/>
      <c r="DM124" s="732"/>
      <c r="DN124" s="732"/>
      <c r="DO124" s="732"/>
      <c r="DP124" s="732"/>
      <c r="DQ124" s="406"/>
      <c r="DR124" s="801"/>
      <c r="DS124" s="737"/>
      <c r="DT124" s="737"/>
      <c r="DU124" s="406"/>
      <c r="DV124" s="407"/>
      <c r="DW124" s="801"/>
      <c r="DX124" s="737"/>
      <c r="DY124" s="737"/>
      <c r="DZ124" s="737"/>
      <c r="EA124" s="737"/>
      <c r="EB124" s="407"/>
      <c r="EC124" s="406"/>
      <c r="ED124" s="801"/>
      <c r="EE124" s="732"/>
      <c r="EF124" s="732"/>
      <c r="EG124" s="732"/>
      <c r="EH124" s="732"/>
      <c r="EI124" s="732"/>
      <c r="EJ124" s="406"/>
      <c r="EK124" s="406"/>
      <c r="EL124" s="406"/>
      <c r="EM124" s="406"/>
      <c r="EN124" s="801"/>
      <c r="EO124" s="732"/>
      <c r="EP124" s="732"/>
      <c r="EQ124" s="732"/>
      <c r="ER124" s="732"/>
      <c r="ES124" s="406"/>
      <c r="ET124" s="406"/>
      <c r="EU124" s="801"/>
      <c r="EV124" s="732" t="s">
        <v>6852</v>
      </c>
      <c r="EW124" s="732" t="s">
        <v>6942</v>
      </c>
      <c r="EX124" s="732" t="s">
        <v>7012</v>
      </c>
      <c r="EY124" s="732"/>
      <c r="EZ124" s="732"/>
      <c r="FA124" s="732"/>
      <c r="FB124" s="732" t="s">
        <v>7175</v>
      </c>
      <c r="FC124" s="732"/>
      <c r="FD124" s="732"/>
      <c r="FE124" s="732" t="s">
        <v>7013</v>
      </c>
      <c r="FF124" s="407"/>
      <c r="FG124" s="407"/>
      <c r="FH124" s="333"/>
      <c r="FI124" s="333"/>
      <c r="FJ124" s="333"/>
      <c r="FK124" s="333"/>
      <c r="FL124" s="333"/>
      <c r="FM124" s="333"/>
      <c r="FN124" s="333"/>
      <c r="FO124" s="333"/>
      <c r="FP124" s="333"/>
      <c r="FQ124" s="333"/>
      <c r="FR124" s="333"/>
      <c r="FS124" s="333"/>
      <c r="FT124" s="333"/>
      <c r="FU124" s="333"/>
      <c r="FV124" s="333"/>
      <c r="FW124" s="333"/>
      <c r="FX124" s="333"/>
      <c r="FY124" s="333"/>
      <c r="FZ124" s="333"/>
      <c r="GA124" s="333"/>
      <c r="GB124" s="333"/>
      <c r="GC124" s="333"/>
      <c r="GD124" s="333"/>
      <c r="GE124" s="333"/>
      <c r="GF124" s="333"/>
      <c r="GG124" s="333"/>
      <c r="GH124" s="333"/>
      <c r="GI124" s="333"/>
      <c r="GJ124" s="333"/>
      <c r="GK124" s="333"/>
      <c r="GL124" s="333"/>
      <c r="GM124" s="333"/>
      <c r="GN124" s="333"/>
      <c r="GO124" s="333"/>
      <c r="GP124" s="333"/>
      <c r="GQ124" s="333"/>
      <c r="GR124" s="333"/>
      <c r="GS124" s="333"/>
      <c r="GT124" s="333"/>
      <c r="GU124" s="333"/>
      <c r="GV124" s="333"/>
      <c r="GW124" s="333"/>
      <c r="GX124" s="333"/>
      <c r="GY124" s="333"/>
      <c r="GZ124" s="312"/>
      <c r="HA124" s="312"/>
      <c r="HB124" s="312"/>
      <c r="HC124" s="312"/>
      <c r="HD124" s="312"/>
      <c r="HE124" s="312"/>
      <c r="HF124" s="312"/>
      <c r="HG124" s="312"/>
      <c r="HH124" s="312"/>
      <c r="HI124" s="312"/>
      <c r="HJ124" s="333"/>
      <c r="HK124" s="333"/>
      <c r="HL124" s="333"/>
      <c r="HM124" s="333"/>
      <c r="HN124" s="333"/>
      <c r="HO124" s="333"/>
      <c r="HP124" s="333"/>
      <c r="HQ124" s="333"/>
      <c r="HR124" s="333"/>
      <c r="HS124" s="333"/>
      <c r="HT124" s="333"/>
      <c r="HU124" s="333"/>
      <c r="HV124" s="333"/>
      <c r="HW124" s="333"/>
      <c r="HX124" s="333"/>
      <c r="HY124" s="333"/>
      <c r="HZ124" s="333"/>
      <c r="IA124" s="333"/>
      <c r="IB124" s="333"/>
      <c r="IC124" s="333"/>
      <c r="ID124" s="333"/>
      <c r="IE124" s="333"/>
      <c r="IF124" s="333"/>
      <c r="IG124" s="333"/>
      <c r="IH124" s="333"/>
      <c r="II124" s="333"/>
      <c r="IJ124" s="333"/>
      <c r="IK124" s="333"/>
      <c r="IL124" s="333"/>
      <c r="IM124" s="333"/>
      <c r="IN124" s="333"/>
      <c r="IO124" s="333"/>
      <c r="IP124" s="333"/>
      <c r="IQ124" s="333"/>
      <c r="IR124" s="333"/>
      <c r="IS124" s="333"/>
      <c r="IT124" s="333"/>
      <c r="IU124" s="333"/>
      <c r="IV124" s="333"/>
      <c r="IW124" s="333"/>
      <c r="IX124" s="333"/>
      <c r="IY124" s="333"/>
      <c r="IZ124" s="333"/>
      <c r="JA124" s="333"/>
      <c r="JB124" s="333"/>
      <c r="JC124" s="333"/>
      <c r="JD124" s="333"/>
      <c r="JE124" s="333"/>
      <c r="JF124" s="333"/>
      <c r="JG124" s="333"/>
      <c r="JH124" s="333"/>
      <c r="JI124" s="333"/>
    </row>
    <row r="125" spans="1:269" s="311" customFormat="1" ht="14.45" customHeight="1">
      <c r="A125" s="322" t="s">
        <v>2976</v>
      </c>
      <c r="B125" s="311" t="s">
        <v>2976</v>
      </c>
      <c r="C125" s="311" t="s">
        <v>2980</v>
      </c>
      <c r="D125" s="311" t="s">
        <v>2982</v>
      </c>
      <c r="E125" s="311" t="s">
        <v>456</v>
      </c>
      <c r="F125" s="311" t="s">
        <v>3082</v>
      </c>
      <c r="G125" s="250" t="s">
        <v>2977</v>
      </c>
      <c r="H125" s="250" t="s">
        <v>16</v>
      </c>
      <c r="I125" s="326" t="s">
        <v>2978</v>
      </c>
      <c r="J125" s="722"/>
      <c r="K125" s="246"/>
      <c r="M125" s="720" t="s">
        <v>921</v>
      </c>
      <c r="N125" s="720" t="s">
        <v>921</v>
      </c>
      <c r="O125" s="726" t="s">
        <v>3322</v>
      </c>
      <c r="P125" s="246"/>
      <c r="Q125" s="720" t="s">
        <v>9037</v>
      </c>
      <c r="R125" s="720" t="s">
        <v>323</v>
      </c>
      <c r="S125" s="720" t="s">
        <v>12332</v>
      </c>
      <c r="T125" s="720" t="s">
        <v>12337</v>
      </c>
      <c r="U125" s="720" t="s">
        <v>356</v>
      </c>
      <c r="V125" s="720"/>
      <c r="W125" s="952" t="str">
        <f t="shared" si="5"/>
        <v>小型ﾊﾞｯｸﾎｳ(ｸﾛｰﾗ型)_標準型_第1次_超低</v>
      </c>
      <c r="X125" s="952" t="str">
        <f t="shared" si="3"/>
        <v>小型ﾊﾞｯｸﾎｳ(ｸﾛｰﾗ型)_標準型_第1次_超低_山積/平積：0.11/0.08m3</v>
      </c>
      <c r="Y125" s="726" t="s">
        <v>489</v>
      </c>
      <c r="Z125" s="726" t="s">
        <v>10359</v>
      </c>
      <c r="AA125" s="726" t="s">
        <v>10355</v>
      </c>
      <c r="AB125" s="726" t="s">
        <v>5111</v>
      </c>
      <c r="AC125" s="246"/>
      <c r="AD125" s="755" t="s">
        <v>4970</v>
      </c>
      <c r="AE125" s="755" t="s">
        <v>4049</v>
      </c>
      <c r="AF125" s="756" t="s">
        <v>9074</v>
      </c>
      <c r="AG125" s="314" t="s">
        <v>155</v>
      </c>
      <c r="AH125" s="314"/>
      <c r="AJ125" s="246"/>
      <c r="AK125" s="246"/>
      <c r="AL125" s="246"/>
      <c r="AM125" s="246"/>
      <c r="AN125" s="246"/>
      <c r="AO125" s="246"/>
      <c r="AP125" s="246"/>
      <c r="AQ125" s="246"/>
      <c r="AS125" s="707" t="s">
        <v>490</v>
      </c>
      <c r="AT125" s="707" t="s">
        <v>9038</v>
      </c>
      <c r="AU125" s="707" t="s">
        <v>330</v>
      </c>
      <c r="AV125" s="707" t="s">
        <v>4910</v>
      </c>
      <c r="AW125" s="708" t="str">
        <f t="shared" si="4"/>
        <v>ﾊﾞｯｸﾎｳ(ｸﾛｰﾗ型)_ﾃﾞｨｰｾﾞﾙ/電気ﾊｲﾌﾞﾘｯﾄﾞ型_住友建機</v>
      </c>
      <c r="AX125" s="710" t="s">
        <v>8994</v>
      </c>
      <c r="BB125" s="416">
        <v>64</v>
      </c>
      <c r="BC125" s="246"/>
      <c r="BD125" s="469"/>
      <c r="BE125" s="406"/>
      <c r="BF125" s="801"/>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406"/>
      <c r="CN125" s="406"/>
      <c r="CO125" s="801"/>
      <c r="CP125" s="732" t="s">
        <v>6140</v>
      </c>
      <c r="CQ125" s="732"/>
      <c r="CR125" s="732"/>
      <c r="CS125" s="923" t="s">
        <v>10151</v>
      </c>
      <c r="CT125" s="732"/>
      <c r="CU125" s="732"/>
      <c r="CV125" s="732" t="s">
        <v>6448</v>
      </c>
      <c r="CW125" s="732"/>
      <c r="CX125" s="732"/>
      <c r="CY125" s="732"/>
      <c r="CZ125" s="732"/>
      <c r="DA125" s="732"/>
      <c r="DB125" s="732"/>
      <c r="DC125" s="732"/>
      <c r="DD125" s="732"/>
      <c r="DE125" s="732"/>
      <c r="DF125" s="732"/>
      <c r="DG125" s="732"/>
      <c r="DH125" s="732"/>
      <c r="DI125" s="732"/>
      <c r="DJ125" s="732"/>
      <c r="DK125" s="732"/>
      <c r="DL125" s="732"/>
      <c r="DM125" s="732"/>
      <c r="DN125" s="732"/>
      <c r="DO125" s="732"/>
      <c r="DP125" s="732"/>
      <c r="DQ125" s="406"/>
      <c r="DR125" s="801"/>
      <c r="DS125" s="737"/>
      <c r="DT125" s="737"/>
      <c r="DU125" s="406"/>
      <c r="DV125" s="407"/>
      <c r="DW125" s="801"/>
      <c r="DX125" s="737"/>
      <c r="DY125" s="737"/>
      <c r="DZ125" s="737"/>
      <c r="EA125" s="737"/>
      <c r="EB125" s="407"/>
      <c r="EC125" s="406"/>
      <c r="ED125" s="801"/>
      <c r="EE125" s="732"/>
      <c r="EF125" s="732"/>
      <c r="EG125" s="732"/>
      <c r="EH125" s="732"/>
      <c r="EI125" s="732"/>
      <c r="EJ125" s="406"/>
      <c r="EK125" s="406"/>
      <c r="EL125" s="406"/>
      <c r="EM125" s="406"/>
      <c r="EN125" s="801"/>
      <c r="EO125" s="732"/>
      <c r="EP125" s="732"/>
      <c r="EQ125" s="732"/>
      <c r="ER125" s="732"/>
      <c r="ES125" s="406"/>
      <c r="ET125" s="406"/>
      <c r="EU125" s="801"/>
      <c r="EV125" s="732" t="s">
        <v>6853</v>
      </c>
      <c r="EW125" s="732" t="s">
        <v>6943</v>
      </c>
      <c r="EX125" s="732" t="s">
        <v>7013</v>
      </c>
      <c r="EY125" s="732"/>
      <c r="EZ125" s="732"/>
      <c r="FA125" s="732"/>
      <c r="FB125" s="732" t="s">
        <v>7176</v>
      </c>
      <c r="FC125" s="732"/>
      <c r="FD125" s="732"/>
      <c r="FE125" s="732" t="s">
        <v>7285</v>
      </c>
      <c r="FF125" s="407"/>
      <c r="FG125" s="407"/>
      <c r="FH125" s="333"/>
      <c r="FI125" s="333"/>
      <c r="FJ125" s="333"/>
      <c r="FK125" s="333"/>
      <c r="FL125" s="333"/>
      <c r="FM125" s="333"/>
      <c r="FN125" s="333"/>
      <c r="FO125" s="333"/>
      <c r="FP125" s="333"/>
      <c r="FQ125" s="333"/>
      <c r="FR125" s="333"/>
      <c r="FS125" s="333"/>
      <c r="FT125" s="333"/>
      <c r="FU125" s="333"/>
      <c r="FV125" s="333"/>
      <c r="FW125" s="333"/>
      <c r="FX125" s="333"/>
      <c r="FY125" s="333"/>
      <c r="FZ125" s="333"/>
      <c r="GA125" s="333"/>
      <c r="GB125" s="333"/>
      <c r="GC125" s="333"/>
      <c r="GD125" s="333"/>
      <c r="GE125" s="333"/>
      <c r="GF125" s="333"/>
      <c r="GG125" s="333"/>
      <c r="GH125" s="333"/>
      <c r="GI125" s="333"/>
      <c r="GJ125" s="333"/>
      <c r="GK125" s="333"/>
      <c r="GL125" s="333"/>
      <c r="GM125" s="333"/>
      <c r="GN125" s="333"/>
      <c r="GO125" s="333"/>
      <c r="GP125" s="333"/>
      <c r="GQ125" s="333"/>
      <c r="GR125" s="333"/>
      <c r="GS125" s="333"/>
      <c r="GT125" s="333"/>
      <c r="GU125" s="333"/>
      <c r="GV125" s="333"/>
      <c r="GW125" s="333"/>
      <c r="GX125" s="333"/>
      <c r="GY125" s="333"/>
      <c r="GZ125" s="312"/>
      <c r="HA125" s="312"/>
      <c r="HB125" s="312"/>
      <c r="HC125" s="312"/>
      <c r="HD125" s="312"/>
      <c r="HE125" s="312"/>
      <c r="HF125" s="312"/>
      <c r="HG125" s="312"/>
      <c r="HH125" s="312"/>
      <c r="HI125" s="312"/>
      <c r="HJ125" s="333"/>
      <c r="HK125" s="333"/>
      <c r="HL125" s="333"/>
      <c r="HM125" s="333"/>
      <c r="HN125" s="333"/>
      <c r="HO125" s="333"/>
      <c r="HP125" s="333"/>
      <c r="HQ125" s="333"/>
      <c r="HR125" s="333"/>
      <c r="HS125" s="333"/>
      <c r="HT125" s="333"/>
      <c r="HU125" s="333"/>
      <c r="HV125" s="333"/>
      <c r="HW125" s="333"/>
      <c r="HX125" s="333"/>
      <c r="HY125" s="333"/>
      <c r="HZ125" s="333"/>
      <c r="IA125" s="333"/>
      <c r="IB125" s="333"/>
      <c r="IC125" s="333"/>
      <c r="ID125" s="333"/>
      <c r="IE125" s="333"/>
      <c r="IF125" s="333"/>
      <c r="IG125" s="333"/>
      <c r="IH125" s="333"/>
      <c r="II125" s="333"/>
      <c r="IJ125" s="333"/>
      <c r="IK125" s="333"/>
      <c r="IL125" s="333"/>
      <c r="IM125" s="333"/>
      <c r="IN125" s="333"/>
      <c r="IO125" s="333"/>
      <c r="IP125" s="333"/>
      <c r="IQ125" s="333"/>
      <c r="IR125" s="333"/>
      <c r="IS125" s="333"/>
      <c r="IT125" s="333"/>
      <c r="IU125" s="333"/>
      <c r="IV125" s="333"/>
      <c r="IW125" s="333"/>
      <c r="IX125" s="333"/>
      <c r="IY125" s="333"/>
      <c r="IZ125" s="333"/>
      <c r="JA125" s="333"/>
      <c r="JB125" s="333"/>
      <c r="JC125" s="333"/>
      <c r="JD125" s="333"/>
      <c r="JE125" s="333"/>
      <c r="JF125" s="333"/>
      <c r="JG125" s="333"/>
      <c r="JH125" s="333"/>
      <c r="JI125" s="333"/>
    </row>
    <row r="126" spans="1:269" s="311" customFormat="1" ht="14.45" customHeight="1">
      <c r="A126" s="324" t="s">
        <v>1697</v>
      </c>
      <c r="B126" s="316"/>
      <c r="C126" s="316"/>
      <c r="D126" s="316"/>
      <c r="E126" s="316"/>
      <c r="F126" s="316" t="s">
        <v>2753</v>
      </c>
      <c r="G126" s="317"/>
      <c r="H126" s="317"/>
      <c r="I126" s="325"/>
      <c r="J126" s="722"/>
      <c r="K126" s="246"/>
      <c r="M126" s="720" t="s">
        <v>1998</v>
      </c>
      <c r="N126" s="720" t="s">
        <v>3122</v>
      </c>
      <c r="O126" s="726" t="s">
        <v>3406</v>
      </c>
      <c r="P126" s="246"/>
      <c r="Q126" s="720" t="s">
        <v>9037</v>
      </c>
      <c r="R126" s="720" t="s">
        <v>323</v>
      </c>
      <c r="S126" s="720" t="s">
        <v>12332</v>
      </c>
      <c r="T126" s="720" t="s">
        <v>12337</v>
      </c>
      <c r="U126" s="720" t="s">
        <v>358</v>
      </c>
      <c r="V126" s="720"/>
      <c r="W126" s="952" t="str">
        <f t="shared" si="5"/>
        <v>小型ﾊﾞｯｸﾎｳ(ｸﾛｰﾗ型)_標準型_第1次_超低</v>
      </c>
      <c r="X126" s="952" t="str">
        <f t="shared" si="3"/>
        <v>小型ﾊﾞｯｸﾎｳ(ｸﾛｰﾗ型)_標準型_第1次_超低_山積/平積：0.13/0.10m3</v>
      </c>
      <c r="Y126" s="726" t="s">
        <v>489</v>
      </c>
      <c r="Z126" s="726" t="s">
        <v>10359</v>
      </c>
      <c r="AA126" s="726" t="s">
        <v>10356</v>
      </c>
      <c r="AB126" s="726" t="s">
        <v>5111</v>
      </c>
      <c r="AC126" s="246"/>
      <c r="AD126" s="755"/>
      <c r="AE126" s="755" t="s">
        <v>9345</v>
      </c>
      <c r="AF126" s="756" t="s">
        <v>9075</v>
      </c>
      <c r="AG126" s="314" t="s">
        <v>3240</v>
      </c>
      <c r="AH126" s="314"/>
      <c r="AJ126" s="246"/>
      <c r="AK126" s="246"/>
      <c r="AL126" s="246"/>
      <c r="AM126" s="246"/>
      <c r="AN126" s="246"/>
      <c r="AO126" s="246"/>
      <c r="AP126" s="246"/>
      <c r="AQ126" s="246"/>
      <c r="AS126" s="761" t="s">
        <v>490</v>
      </c>
      <c r="AT126" s="761" t="s">
        <v>9038</v>
      </c>
      <c r="AU126" s="761" t="s">
        <v>330</v>
      </c>
      <c r="AV126" s="761" t="s">
        <v>4911</v>
      </c>
      <c r="AW126" s="762" t="str">
        <f t="shared" si="4"/>
        <v>ﾊﾞｯｸﾎｳ(ｸﾛｰﾗ型)_ﾃﾞｨｰｾﾞﾙ/電気ﾊｲﾌﾞﾘｯﾄﾞ型_日立建機</v>
      </c>
      <c r="AX126" s="763" t="s">
        <v>8995</v>
      </c>
      <c r="BB126" s="416">
        <v>65</v>
      </c>
      <c r="BC126" s="246"/>
      <c r="BD126" s="469"/>
      <c r="BE126" s="406"/>
      <c r="BF126" s="801"/>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406"/>
      <c r="CN126" s="406"/>
      <c r="CO126" s="801"/>
      <c r="CP126" s="732" t="s">
        <v>6141</v>
      </c>
      <c r="CQ126" s="732"/>
      <c r="CR126" s="732"/>
      <c r="CS126" s="732" t="s">
        <v>6267</v>
      </c>
      <c r="CT126" s="732"/>
      <c r="CU126" s="732"/>
      <c r="CV126" s="732" t="s">
        <v>6449</v>
      </c>
      <c r="CW126" s="732"/>
      <c r="CX126" s="732"/>
      <c r="CY126" s="732"/>
      <c r="CZ126" s="732"/>
      <c r="DA126" s="732"/>
      <c r="DB126" s="732"/>
      <c r="DC126" s="732"/>
      <c r="DD126" s="732"/>
      <c r="DE126" s="732"/>
      <c r="DF126" s="732"/>
      <c r="DG126" s="732"/>
      <c r="DH126" s="732"/>
      <c r="DI126" s="732"/>
      <c r="DJ126" s="732"/>
      <c r="DK126" s="732"/>
      <c r="DL126" s="732"/>
      <c r="DM126" s="732"/>
      <c r="DN126" s="732"/>
      <c r="DO126" s="732"/>
      <c r="DP126" s="732"/>
      <c r="DQ126" s="406"/>
      <c r="DR126" s="801"/>
      <c r="DS126" s="737"/>
      <c r="DT126" s="737"/>
      <c r="DU126" s="406"/>
      <c r="DV126" s="407"/>
      <c r="DW126" s="801"/>
      <c r="DX126" s="737"/>
      <c r="DY126" s="737"/>
      <c r="DZ126" s="737"/>
      <c r="EA126" s="737"/>
      <c r="EB126" s="407"/>
      <c r="EC126" s="406"/>
      <c r="ED126" s="801"/>
      <c r="EE126" s="732"/>
      <c r="EF126" s="732"/>
      <c r="EG126" s="732"/>
      <c r="EH126" s="732"/>
      <c r="EI126" s="732"/>
      <c r="EJ126" s="406"/>
      <c r="EK126" s="406"/>
      <c r="EL126" s="406"/>
      <c r="EM126" s="406"/>
      <c r="EN126" s="801"/>
      <c r="EO126" s="732"/>
      <c r="EP126" s="732"/>
      <c r="EQ126" s="732"/>
      <c r="ER126" s="732"/>
      <c r="ES126" s="406"/>
      <c r="ET126" s="406"/>
      <c r="EU126" s="801"/>
      <c r="EV126" s="732" t="s">
        <v>6854</v>
      </c>
      <c r="EW126" s="732" t="s">
        <v>6944</v>
      </c>
      <c r="EX126" s="732" t="s">
        <v>7014</v>
      </c>
      <c r="EY126" s="732"/>
      <c r="EZ126" s="732"/>
      <c r="FA126" s="732"/>
      <c r="FB126" s="732" t="s">
        <v>7177</v>
      </c>
      <c r="FC126" s="732"/>
      <c r="FD126" s="732"/>
      <c r="FE126" s="732" t="s">
        <v>7286</v>
      </c>
      <c r="FF126" s="407"/>
      <c r="FG126" s="407"/>
      <c r="FH126" s="333"/>
      <c r="FI126" s="333"/>
      <c r="FJ126" s="333"/>
      <c r="FK126" s="333"/>
      <c r="FL126" s="333"/>
      <c r="FM126" s="333"/>
      <c r="FN126" s="333"/>
      <c r="FO126" s="333"/>
      <c r="FP126" s="333"/>
      <c r="FQ126" s="333"/>
      <c r="FR126" s="333"/>
      <c r="FS126" s="333"/>
      <c r="FT126" s="333"/>
      <c r="FU126" s="333"/>
      <c r="FV126" s="333"/>
      <c r="FW126" s="333"/>
      <c r="FX126" s="333"/>
      <c r="FY126" s="333"/>
      <c r="FZ126" s="333"/>
      <c r="GA126" s="333"/>
      <c r="GB126" s="333"/>
      <c r="GC126" s="333"/>
      <c r="GD126" s="333"/>
      <c r="GE126" s="333"/>
      <c r="GF126" s="333"/>
      <c r="GG126" s="333"/>
      <c r="GH126" s="333"/>
      <c r="GI126" s="333"/>
      <c r="GJ126" s="333"/>
      <c r="GK126" s="333"/>
      <c r="GL126" s="333"/>
      <c r="GM126" s="333"/>
      <c r="GN126" s="333"/>
      <c r="GO126" s="333"/>
      <c r="GP126" s="333"/>
      <c r="GQ126" s="333"/>
      <c r="GR126" s="333"/>
      <c r="GS126" s="333"/>
      <c r="GT126" s="333"/>
      <c r="GU126" s="333"/>
      <c r="GV126" s="333"/>
      <c r="GW126" s="333"/>
      <c r="GX126" s="333"/>
      <c r="GY126" s="333"/>
      <c r="GZ126" s="312"/>
      <c r="HA126" s="312"/>
      <c r="HB126" s="312"/>
      <c r="HC126" s="312"/>
      <c r="HD126" s="312"/>
      <c r="HE126" s="312"/>
      <c r="HF126" s="312"/>
      <c r="HG126" s="312"/>
      <c r="HH126" s="312"/>
      <c r="HI126" s="312"/>
      <c r="HJ126" s="333"/>
      <c r="HK126" s="333"/>
      <c r="HL126" s="333"/>
      <c r="HM126" s="333"/>
      <c r="HN126" s="333"/>
      <c r="HO126" s="333"/>
      <c r="HP126" s="333"/>
      <c r="HQ126" s="333"/>
      <c r="HR126" s="333"/>
      <c r="HS126" s="333"/>
      <c r="HT126" s="333"/>
      <c r="HU126" s="333"/>
      <c r="HV126" s="333"/>
      <c r="HW126" s="333"/>
      <c r="HX126" s="333"/>
      <c r="HY126" s="333"/>
      <c r="HZ126" s="333"/>
      <c r="IA126" s="333"/>
      <c r="IB126" s="333"/>
      <c r="IC126" s="333"/>
      <c r="ID126" s="333"/>
      <c r="IE126" s="333"/>
      <c r="IF126" s="333"/>
      <c r="IG126" s="333"/>
      <c r="IH126" s="333"/>
      <c r="II126" s="333"/>
      <c r="IJ126" s="333"/>
      <c r="IK126" s="333"/>
      <c r="IL126" s="333"/>
      <c r="IM126" s="333"/>
      <c r="IN126" s="333"/>
      <c r="IO126" s="333"/>
      <c r="IP126" s="333"/>
      <c r="IQ126" s="333"/>
      <c r="IR126" s="333"/>
      <c r="IS126" s="333"/>
      <c r="IT126" s="333"/>
      <c r="IU126" s="333"/>
      <c r="IV126" s="333"/>
      <c r="IW126" s="333"/>
      <c r="IX126" s="333"/>
      <c r="IY126" s="333"/>
      <c r="IZ126" s="333"/>
      <c r="JA126" s="333"/>
      <c r="JB126" s="333"/>
      <c r="JC126" s="333"/>
      <c r="JD126" s="333"/>
      <c r="JE126" s="333"/>
      <c r="JF126" s="333"/>
      <c r="JG126" s="333"/>
      <c r="JH126" s="333"/>
      <c r="JI126" s="333"/>
    </row>
    <row r="127" spans="1:269" s="311" customFormat="1" ht="14.45" customHeight="1" thickBot="1">
      <c r="A127" s="327" t="s">
        <v>2211</v>
      </c>
      <c r="B127" s="251"/>
      <c r="C127" s="251"/>
      <c r="D127" s="251"/>
      <c r="E127" s="251"/>
      <c r="F127" s="251" t="s">
        <v>2755</v>
      </c>
      <c r="G127" s="318"/>
      <c r="H127" s="318"/>
      <c r="I127" s="328"/>
      <c r="J127" s="722"/>
      <c r="K127" s="246"/>
      <c r="M127" s="720" t="s">
        <v>2241</v>
      </c>
      <c r="N127" s="720" t="s">
        <v>3135</v>
      </c>
      <c r="O127" s="726" t="s">
        <v>3427</v>
      </c>
      <c r="P127" s="246"/>
      <c r="Q127" s="720" t="s">
        <v>9037</v>
      </c>
      <c r="R127" s="720" t="s">
        <v>323</v>
      </c>
      <c r="S127" s="720" t="s">
        <v>12332</v>
      </c>
      <c r="T127" s="720" t="s">
        <v>12337</v>
      </c>
      <c r="U127" s="720" t="s">
        <v>360</v>
      </c>
      <c r="V127" s="720"/>
      <c r="W127" s="952" t="str">
        <f t="shared" si="5"/>
        <v>小型ﾊﾞｯｸﾎｳ(ｸﾛｰﾗ型)_標準型_第1次_超低</v>
      </c>
      <c r="X127" s="952" t="str">
        <f t="shared" si="3"/>
        <v>小型ﾊﾞｯｸﾎｳ(ｸﾛｰﾗ型)_標準型_第1次_超低_山積/平積：0.16/0.11m3</v>
      </c>
      <c r="Y127" s="726" t="s">
        <v>489</v>
      </c>
      <c r="Z127" s="726" t="s">
        <v>10359</v>
      </c>
      <c r="AA127" s="726" t="s">
        <v>10345</v>
      </c>
      <c r="AB127" s="726" t="s">
        <v>5111</v>
      </c>
      <c r="AC127" s="246"/>
      <c r="AD127" s="755" t="s">
        <v>9065</v>
      </c>
      <c r="AE127" s="755" t="s">
        <v>3622</v>
      </c>
      <c r="AF127" s="756" t="s">
        <v>9066</v>
      </c>
      <c r="AG127" s="314" t="s">
        <v>22</v>
      </c>
      <c r="AH127" s="314"/>
      <c r="AJ127" s="246"/>
      <c r="AK127" s="246"/>
      <c r="AL127" s="246"/>
      <c r="AM127" s="246"/>
      <c r="AN127" s="246"/>
      <c r="AO127" s="246"/>
      <c r="AP127" s="246"/>
      <c r="AQ127" s="246"/>
      <c r="AS127" s="919" t="s">
        <v>490</v>
      </c>
      <c r="AT127" s="919" t="s">
        <v>9038</v>
      </c>
      <c r="AU127" s="919" t="s">
        <v>12193</v>
      </c>
      <c r="AV127" s="919" t="s">
        <v>17</v>
      </c>
      <c r="AW127" s="920" t="str">
        <f t="shared" si="4"/>
        <v>ﾊﾞｯｸﾎｳ(ｸﾛｰﾗ型)_標準型・ICT施工対応型_ｺﾏﾂ（小松製作所）</v>
      </c>
      <c r="AX127" s="921" t="s">
        <v>10130</v>
      </c>
      <c r="BB127" s="416">
        <v>66</v>
      </c>
      <c r="BC127" s="246"/>
      <c r="BD127" s="469"/>
      <c r="BE127" s="406"/>
      <c r="BF127" s="801"/>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406"/>
      <c r="CN127" s="406"/>
      <c r="CO127" s="801"/>
      <c r="CP127" s="732" t="s">
        <v>6142</v>
      </c>
      <c r="CQ127" s="732"/>
      <c r="CR127" s="732"/>
      <c r="CS127" s="732" t="s">
        <v>6271</v>
      </c>
      <c r="CT127" s="732"/>
      <c r="CU127" s="732"/>
      <c r="CV127" s="732" t="s">
        <v>6450</v>
      </c>
      <c r="CW127" s="732"/>
      <c r="CX127" s="732"/>
      <c r="CY127" s="732"/>
      <c r="CZ127" s="732"/>
      <c r="DA127" s="732"/>
      <c r="DB127" s="732"/>
      <c r="DC127" s="732"/>
      <c r="DD127" s="732"/>
      <c r="DE127" s="732"/>
      <c r="DF127" s="732"/>
      <c r="DG127" s="732"/>
      <c r="DH127" s="732"/>
      <c r="DI127" s="732"/>
      <c r="DJ127" s="732"/>
      <c r="DK127" s="732"/>
      <c r="DL127" s="732"/>
      <c r="DM127" s="732"/>
      <c r="DN127" s="732"/>
      <c r="DO127" s="732"/>
      <c r="DP127" s="732"/>
      <c r="DQ127" s="406"/>
      <c r="DR127" s="801"/>
      <c r="DS127" s="737"/>
      <c r="DT127" s="737"/>
      <c r="DU127" s="406"/>
      <c r="DV127" s="407"/>
      <c r="DW127" s="801"/>
      <c r="DX127" s="737"/>
      <c r="DY127" s="737"/>
      <c r="DZ127" s="737"/>
      <c r="EA127" s="737"/>
      <c r="EB127" s="407"/>
      <c r="EC127" s="406"/>
      <c r="ED127" s="801"/>
      <c r="EE127" s="732"/>
      <c r="EF127" s="732"/>
      <c r="EG127" s="732"/>
      <c r="EH127" s="732"/>
      <c r="EI127" s="732"/>
      <c r="EJ127" s="406"/>
      <c r="EK127" s="406"/>
      <c r="EL127" s="406"/>
      <c r="EM127" s="406"/>
      <c r="EN127" s="801"/>
      <c r="EO127" s="732"/>
      <c r="EP127" s="732"/>
      <c r="EQ127" s="732"/>
      <c r="ER127" s="732"/>
      <c r="ES127" s="406"/>
      <c r="ET127" s="406"/>
      <c r="EU127" s="801"/>
      <c r="EV127" s="732" t="s">
        <v>6855</v>
      </c>
      <c r="EW127" s="732" t="s">
        <v>6945</v>
      </c>
      <c r="EX127" s="732" t="s">
        <v>7015</v>
      </c>
      <c r="EY127" s="732"/>
      <c r="EZ127" s="732"/>
      <c r="FA127" s="732"/>
      <c r="FB127" s="732" t="s">
        <v>7178</v>
      </c>
      <c r="FC127" s="732"/>
      <c r="FD127" s="732"/>
      <c r="FE127" s="732" t="s">
        <v>7287</v>
      </c>
      <c r="FF127" s="407"/>
      <c r="FG127" s="407"/>
      <c r="FH127" s="333"/>
      <c r="FI127" s="333"/>
      <c r="FJ127" s="333"/>
      <c r="FK127" s="333"/>
      <c r="FL127" s="333"/>
      <c r="FM127" s="333"/>
      <c r="FN127" s="333"/>
      <c r="FO127" s="333"/>
      <c r="FP127" s="333"/>
      <c r="FQ127" s="333"/>
      <c r="FR127" s="333"/>
      <c r="FS127" s="333"/>
      <c r="FT127" s="333"/>
      <c r="FU127" s="333"/>
      <c r="FV127" s="333"/>
      <c r="FW127" s="333"/>
      <c r="FX127" s="333"/>
      <c r="FY127" s="333"/>
      <c r="FZ127" s="333"/>
      <c r="GA127" s="333"/>
      <c r="GB127" s="333"/>
      <c r="GC127" s="333"/>
      <c r="GD127" s="333"/>
      <c r="GE127" s="333"/>
      <c r="GF127" s="333"/>
      <c r="GG127" s="333"/>
      <c r="GH127" s="333"/>
      <c r="GI127" s="333"/>
      <c r="GJ127" s="333"/>
      <c r="GK127" s="333"/>
      <c r="GL127" s="333"/>
      <c r="GM127" s="333"/>
      <c r="GN127" s="333"/>
      <c r="GO127" s="333"/>
      <c r="GP127" s="333"/>
      <c r="GQ127" s="333"/>
      <c r="GR127" s="333"/>
      <c r="GS127" s="333"/>
      <c r="GT127" s="333"/>
      <c r="GU127" s="333"/>
      <c r="GV127" s="333"/>
      <c r="GW127" s="333"/>
      <c r="GX127" s="333"/>
      <c r="GY127" s="333"/>
      <c r="GZ127" s="312"/>
      <c r="HA127" s="312"/>
      <c r="HB127" s="312"/>
      <c r="HC127" s="312"/>
      <c r="HD127" s="312"/>
      <c r="HE127" s="312"/>
      <c r="HF127" s="312"/>
      <c r="HG127" s="312"/>
      <c r="HH127" s="312"/>
      <c r="HI127" s="312"/>
      <c r="HJ127" s="333"/>
      <c r="HK127" s="333"/>
      <c r="HL127" s="333"/>
      <c r="HM127" s="333"/>
      <c r="HN127" s="333"/>
      <c r="HO127" s="333"/>
      <c r="HP127" s="333"/>
      <c r="HQ127" s="333"/>
      <c r="HR127" s="333"/>
      <c r="HS127" s="333"/>
      <c r="HT127" s="333"/>
      <c r="HU127" s="333"/>
      <c r="HV127" s="333"/>
      <c r="HW127" s="333"/>
      <c r="HX127" s="333"/>
      <c r="HY127" s="333"/>
      <c r="HZ127" s="333"/>
      <c r="IA127" s="333"/>
      <c r="IB127" s="333"/>
      <c r="IC127" s="333"/>
      <c r="ID127" s="333"/>
      <c r="IE127" s="333"/>
      <c r="IF127" s="333"/>
      <c r="IG127" s="333"/>
      <c r="IH127" s="333"/>
      <c r="II127" s="333"/>
      <c r="IJ127" s="333"/>
      <c r="IK127" s="333"/>
      <c r="IL127" s="333"/>
      <c r="IM127" s="333"/>
      <c r="IN127" s="333"/>
      <c r="IO127" s="333"/>
      <c r="IP127" s="333"/>
      <c r="IQ127" s="333"/>
      <c r="IR127" s="333"/>
      <c r="IS127" s="333"/>
      <c r="IT127" s="333"/>
      <c r="IU127" s="333"/>
      <c r="IV127" s="333"/>
      <c r="IW127" s="333"/>
      <c r="IX127" s="333"/>
      <c r="IY127" s="333"/>
      <c r="IZ127" s="333"/>
      <c r="JA127" s="333"/>
      <c r="JB127" s="333"/>
      <c r="JC127" s="333"/>
      <c r="JD127" s="333"/>
      <c r="JE127" s="333"/>
      <c r="JF127" s="333"/>
      <c r="JG127" s="333"/>
      <c r="JH127" s="333"/>
      <c r="JI127" s="333"/>
    </row>
    <row r="128" spans="1:269" s="311" customFormat="1" ht="14.45" customHeight="1" thickTop="1">
      <c r="A128" s="322" t="s">
        <v>1808</v>
      </c>
      <c r="B128" s="311" t="s">
        <v>1808</v>
      </c>
      <c r="C128" s="311" t="s">
        <v>1809</v>
      </c>
      <c r="D128" s="311" t="s">
        <v>1811</v>
      </c>
      <c r="E128" s="311" t="s">
        <v>456</v>
      </c>
      <c r="F128" s="311" t="s">
        <v>3083</v>
      </c>
      <c r="G128" s="250" t="s">
        <v>1817</v>
      </c>
      <c r="H128" s="250" t="s">
        <v>16</v>
      </c>
      <c r="I128" s="326" t="s">
        <v>1818</v>
      </c>
      <c r="J128" s="722"/>
      <c r="K128" s="246"/>
      <c r="M128" s="720" t="s">
        <v>2007</v>
      </c>
      <c r="N128" s="720" t="s">
        <v>2016</v>
      </c>
      <c r="O128" s="726" t="s">
        <v>3407</v>
      </c>
      <c r="P128" s="246"/>
      <c r="Q128" s="720" t="s">
        <v>9037</v>
      </c>
      <c r="R128" s="720" t="s">
        <v>323</v>
      </c>
      <c r="S128" s="720" t="s">
        <v>10643</v>
      </c>
      <c r="T128" s="720" t="s">
        <v>12337</v>
      </c>
      <c r="U128" s="720" t="s">
        <v>351</v>
      </c>
      <c r="V128" s="720"/>
      <c r="W128" s="952" t="str">
        <f t="shared" si="5"/>
        <v>小型ﾊﾞｯｸﾎｳ(ｸﾛｰﾗ型)_標準型_第2次_超低</v>
      </c>
      <c r="X128" s="952" t="str">
        <f t="shared" si="3"/>
        <v>小型ﾊﾞｯｸﾎｳ(ｸﾛｰﾗ型)_標準型_第2次_超低_山積/平積：0.044/0.03m3</v>
      </c>
      <c r="Y128" s="726" t="s">
        <v>489</v>
      </c>
      <c r="Z128" s="726" t="s">
        <v>10360</v>
      </c>
      <c r="AA128" s="726" t="s">
        <v>10352</v>
      </c>
      <c r="AB128" s="726" t="s">
        <v>5111</v>
      </c>
      <c r="AC128" s="246"/>
      <c r="AD128" s="755" t="s">
        <v>4971</v>
      </c>
      <c r="AE128" s="755" t="s">
        <v>4051</v>
      </c>
      <c r="AF128" s="756" t="s">
        <v>9076</v>
      </c>
      <c r="AG128" s="314" t="s">
        <v>35</v>
      </c>
      <c r="AH128" s="314"/>
      <c r="AJ128" s="246"/>
      <c r="AK128" s="246"/>
      <c r="AL128" s="246"/>
      <c r="AM128" s="246"/>
      <c r="AN128" s="246"/>
      <c r="AO128" s="246"/>
      <c r="AP128" s="246"/>
      <c r="AQ128" s="246"/>
      <c r="AS128" s="766" t="s">
        <v>3479</v>
      </c>
      <c r="AT128" s="766" t="s">
        <v>5174</v>
      </c>
      <c r="AU128" s="774"/>
      <c r="AV128" s="766" t="s">
        <v>9004</v>
      </c>
      <c r="AW128" s="768" t="str">
        <f t="shared" si="4"/>
        <v>ﾄﾗｯｸﾊﾞｯｸﾎｳ_ｱｲﾁｺｰﾎﾟﾚｰｼｮﾝ</v>
      </c>
      <c r="AX128" s="769" t="s">
        <v>8996</v>
      </c>
      <c r="BB128" s="416">
        <v>67</v>
      </c>
      <c r="BC128" s="246"/>
      <c r="BD128" s="469"/>
      <c r="BE128" s="406"/>
      <c r="BF128" s="801"/>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406"/>
      <c r="CN128" s="406"/>
      <c r="CO128" s="801"/>
      <c r="CP128" s="732" t="s">
        <v>6143</v>
      </c>
      <c r="CQ128" s="732"/>
      <c r="CR128" s="732"/>
      <c r="CS128" s="732" t="s">
        <v>6272</v>
      </c>
      <c r="CT128" s="732"/>
      <c r="CU128" s="732"/>
      <c r="CV128" s="732" t="s">
        <v>6451</v>
      </c>
      <c r="CW128" s="732"/>
      <c r="CX128" s="732"/>
      <c r="CY128" s="732"/>
      <c r="CZ128" s="732"/>
      <c r="DA128" s="732"/>
      <c r="DB128" s="732"/>
      <c r="DC128" s="732"/>
      <c r="DD128" s="732"/>
      <c r="DE128" s="732"/>
      <c r="DF128" s="732"/>
      <c r="DG128" s="732"/>
      <c r="DH128" s="732"/>
      <c r="DI128" s="732"/>
      <c r="DJ128" s="732"/>
      <c r="DK128" s="732"/>
      <c r="DL128" s="732"/>
      <c r="DM128" s="732"/>
      <c r="DN128" s="732"/>
      <c r="DO128" s="732"/>
      <c r="DP128" s="732"/>
      <c r="DQ128" s="406"/>
      <c r="DR128" s="801"/>
      <c r="DS128" s="737"/>
      <c r="DT128" s="737"/>
      <c r="DU128" s="406"/>
      <c r="DV128" s="407"/>
      <c r="DW128" s="801"/>
      <c r="DX128" s="737"/>
      <c r="DY128" s="737"/>
      <c r="DZ128" s="737"/>
      <c r="EA128" s="737"/>
      <c r="EB128" s="407"/>
      <c r="EC128" s="406"/>
      <c r="ED128" s="801"/>
      <c r="EE128" s="732"/>
      <c r="EF128" s="732"/>
      <c r="EG128" s="732"/>
      <c r="EH128" s="732"/>
      <c r="EI128" s="732"/>
      <c r="EJ128" s="406"/>
      <c r="EK128" s="406"/>
      <c r="EL128" s="406"/>
      <c r="EM128" s="406"/>
      <c r="EN128" s="801"/>
      <c r="EO128" s="732"/>
      <c r="EP128" s="732"/>
      <c r="EQ128" s="732"/>
      <c r="ER128" s="732"/>
      <c r="ES128" s="406"/>
      <c r="ET128" s="406"/>
      <c r="EU128" s="801"/>
      <c r="EV128" s="732" t="s">
        <v>6856</v>
      </c>
      <c r="EW128" s="732" t="s">
        <v>6946</v>
      </c>
      <c r="EX128" s="732" t="s">
        <v>7016</v>
      </c>
      <c r="EY128" s="732"/>
      <c r="EZ128" s="732"/>
      <c r="FA128" s="732"/>
      <c r="FB128" s="732" t="s">
        <v>7179</v>
      </c>
      <c r="FC128" s="732"/>
      <c r="FD128" s="732"/>
      <c r="FE128" s="732" t="s">
        <v>7288</v>
      </c>
      <c r="FF128" s="407"/>
      <c r="FG128" s="407"/>
      <c r="FH128" s="333"/>
      <c r="FI128" s="333"/>
      <c r="FJ128" s="333"/>
      <c r="FK128" s="333"/>
      <c r="FL128" s="333"/>
      <c r="FM128" s="333"/>
      <c r="FN128" s="333"/>
      <c r="FO128" s="333"/>
      <c r="FP128" s="333"/>
      <c r="FQ128" s="333"/>
      <c r="FR128" s="333"/>
      <c r="FS128" s="333"/>
      <c r="FT128" s="333"/>
      <c r="FU128" s="333"/>
      <c r="FV128" s="333"/>
      <c r="FW128" s="333"/>
      <c r="FX128" s="333"/>
      <c r="FY128" s="333"/>
      <c r="FZ128" s="333"/>
      <c r="GA128" s="333"/>
      <c r="GB128" s="333"/>
      <c r="GC128" s="333"/>
      <c r="GD128" s="333"/>
      <c r="GE128" s="333"/>
      <c r="GF128" s="333"/>
      <c r="GG128" s="333"/>
      <c r="GH128" s="333"/>
      <c r="GI128" s="333"/>
      <c r="GJ128" s="333"/>
      <c r="GK128" s="333"/>
      <c r="GL128" s="333"/>
      <c r="GM128" s="333"/>
      <c r="GN128" s="333"/>
      <c r="GO128" s="333"/>
      <c r="GP128" s="333"/>
      <c r="GQ128" s="333"/>
      <c r="GR128" s="333"/>
      <c r="GS128" s="333"/>
      <c r="GT128" s="333"/>
      <c r="GU128" s="333"/>
      <c r="GV128" s="333"/>
      <c r="GW128" s="333"/>
      <c r="GX128" s="333"/>
      <c r="GY128" s="333"/>
      <c r="GZ128" s="312"/>
      <c r="HA128" s="312"/>
      <c r="HB128" s="312"/>
      <c r="HC128" s="312"/>
      <c r="HD128" s="312"/>
      <c r="HE128" s="312"/>
      <c r="HF128" s="312"/>
      <c r="HG128" s="312"/>
      <c r="HH128" s="312"/>
      <c r="HI128" s="312"/>
      <c r="HJ128" s="333"/>
      <c r="HK128" s="333"/>
      <c r="HL128" s="333"/>
      <c r="HM128" s="333"/>
      <c r="HN128" s="333"/>
      <c r="HO128" s="333"/>
      <c r="HP128" s="333"/>
      <c r="HQ128" s="333"/>
      <c r="HR128" s="333"/>
      <c r="HS128" s="333"/>
      <c r="HT128" s="333"/>
      <c r="HU128" s="333"/>
      <c r="HV128" s="333"/>
      <c r="HW128" s="333"/>
      <c r="HX128" s="333"/>
      <c r="HY128" s="333"/>
      <c r="HZ128" s="333"/>
      <c r="IA128" s="333"/>
      <c r="IB128" s="333"/>
      <c r="IC128" s="333"/>
      <c r="ID128" s="333"/>
      <c r="IE128" s="333"/>
      <c r="IF128" s="333"/>
      <c r="IG128" s="333"/>
      <c r="IH128" s="333"/>
      <c r="II128" s="333"/>
      <c r="IJ128" s="333"/>
      <c r="IK128" s="333"/>
      <c r="IL128" s="333"/>
      <c r="IM128" s="333"/>
      <c r="IN128" s="333"/>
      <c r="IO128" s="333"/>
      <c r="IP128" s="333"/>
      <c r="IQ128" s="333"/>
      <c r="IR128" s="333"/>
      <c r="IS128" s="333"/>
      <c r="IT128" s="333"/>
      <c r="IU128" s="333"/>
      <c r="IV128" s="333"/>
      <c r="IW128" s="333"/>
      <c r="IX128" s="333"/>
      <c r="IY128" s="333"/>
      <c r="IZ128" s="333"/>
      <c r="JA128" s="333"/>
      <c r="JB128" s="333"/>
      <c r="JC128" s="333"/>
      <c r="JD128" s="333"/>
      <c r="JE128" s="333"/>
      <c r="JF128" s="333"/>
      <c r="JG128" s="333"/>
      <c r="JH128" s="333"/>
      <c r="JI128" s="333"/>
    </row>
    <row r="129" spans="1:269" s="311" customFormat="1" ht="14.45" customHeight="1">
      <c r="A129" s="322" t="s">
        <v>2019</v>
      </c>
      <c r="B129" s="311" t="s">
        <v>2019</v>
      </c>
      <c r="C129" s="311" t="s">
        <v>2020</v>
      </c>
      <c r="D129" s="311" t="s">
        <v>2022</v>
      </c>
      <c r="E129" s="311" t="s">
        <v>456</v>
      </c>
      <c r="F129" s="311" t="s">
        <v>3084</v>
      </c>
      <c r="G129" s="250" t="s">
        <v>2024</v>
      </c>
      <c r="H129" s="250" t="s">
        <v>16</v>
      </c>
      <c r="I129" s="326" t="s">
        <v>2025</v>
      </c>
      <c r="J129" s="722"/>
      <c r="K129" s="246"/>
      <c r="M129" s="720" t="s">
        <v>2019</v>
      </c>
      <c r="N129" s="720" t="s">
        <v>3084</v>
      </c>
      <c r="O129" s="726" t="s">
        <v>3408</v>
      </c>
      <c r="P129" s="246"/>
      <c r="Q129" s="720" t="s">
        <v>9037</v>
      </c>
      <c r="R129" s="720" t="s">
        <v>323</v>
      </c>
      <c r="S129" s="720" t="s">
        <v>10643</v>
      </c>
      <c r="T129" s="720" t="s">
        <v>12337</v>
      </c>
      <c r="U129" s="720" t="s">
        <v>352</v>
      </c>
      <c r="V129" s="720"/>
      <c r="W129" s="952" t="str">
        <f t="shared" si="5"/>
        <v>小型ﾊﾞｯｸﾎｳ(ｸﾛｰﾗ型)_標準型_第2次_超低</v>
      </c>
      <c r="X129" s="952" t="str">
        <f t="shared" si="3"/>
        <v>小型ﾊﾞｯｸﾎｳ(ｸﾛｰﾗ型)_標準型_第2次_超低_山積/平積：0.055/0.04m3</v>
      </c>
      <c r="Y129" s="726" t="s">
        <v>489</v>
      </c>
      <c r="Z129" s="726" t="s">
        <v>10360</v>
      </c>
      <c r="AA129" s="726" t="s">
        <v>10353</v>
      </c>
      <c r="AB129" s="726" t="s">
        <v>5111</v>
      </c>
      <c r="AC129" s="246"/>
      <c r="AD129" s="755" t="s">
        <v>4972</v>
      </c>
      <c r="AE129" s="755" t="s">
        <v>4050</v>
      </c>
      <c r="AF129" s="756"/>
      <c r="AG129" s="314" t="s">
        <v>4029</v>
      </c>
      <c r="AH129" s="314"/>
      <c r="AJ129" s="246"/>
      <c r="AK129" s="246"/>
      <c r="AL129" s="246"/>
      <c r="AM129" s="246"/>
      <c r="AN129" s="246"/>
      <c r="AO129" s="246"/>
      <c r="AP129" s="246"/>
      <c r="AQ129" s="246"/>
      <c r="AS129" s="707" t="s">
        <v>3479</v>
      </c>
      <c r="AT129" s="707" t="s">
        <v>5174</v>
      </c>
      <c r="AU129" s="747"/>
      <c r="AV129" s="707" t="s">
        <v>9005</v>
      </c>
      <c r="AW129" s="708" t="str">
        <f t="shared" si="4"/>
        <v>ﾄﾗｯｸﾊﾞｯｸﾎｳ_日立建機</v>
      </c>
      <c r="AX129" s="710" t="s">
        <v>6707</v>
      </c>
      <c r="BB129" s="416">
        <v>68</v>
      </c>
      <c r="BC129" s="246"/>
      <c r="BD129" s="469"/>
      <c r="BE129" s="406"/>
      <c r="BF129" s="801"/>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406"/>
      <c r="CN129" s="406"/>
      <c r="CO129" s="801"/>
      <c r="CP129" s="732" t="s">
        <v>6144</v>
      </c>
      <c r="CQ129" s="732"/>
      <c r="CR129" s="732"/>
      <c r="CS129" s="732" t="s">
        <v>6273</v>
      </c>
      <c r="CT129" s="732"/>
      <c r="CU129" s="732"/>
      <c r="CV129" s="732" t="s">
        <v>6452</v>
      </c>
      <c r="CW129" s="732"/>
      <c r="CX129" s="732"/>
      <c r="CY129" s="732"/>
      <c r="CZ129" s="732"/>
      <c r="DA129" s="732"/>
      <c r="DB129" s="732"/>
      <c r="DC129" s="732"/>
      <c r="DD129" s="732"/>
      <c r="DE129" s="732"/>
      <c r="DF129" s="732"/>
      <c r="DG129" s="732"/>
      <c r="DH129" s="732"/>
      <c r="DI129" s="732"/>
      <c r="DJ129" s="732"/>
      <c r="DK129" s="732"/>
      <c r="DL129" s="732"/>
      <c r="DM129" s="732"/>
      <c r="DN129" s="732"/>
      <c r="DO129" s="732"/>
      <c r="DP129" s="732"/>
      <c r="DQ129" s="406"/>
      <c r="DR129" s="801"/>
      <c r="DS129" s="737"/>
      <c r="DT129" s="737"/>
      <c r="DU129" s="406"/>
      <c r="DV129" s="407"/>
      <c r="DW129" s="801"/>
      <c r="DX129" s="737"/>
      <c r="DY129" s="737"/>
      <c r="DZ129" s="737"/>
      <c r="EA129" s="737"/>
      <c r="EB129" s="407"/>
      <c r="EC129" s="406"/>
      <c r="ED129" s="801"/>
      <c r="EE129" s="732"/>
      <c r="EF129" s="732"/>
      <c r="EG129" s="732"/>
      <c r="EH129" s="732"/>
      <c r="EI129" s="732"/>
      <c r="EJ129" s="406"/>
      <c r="EK129" s="406"/>
      <c r="EL129" s="406"/>
      <c r="EM129" s="406"/>
      <c r="EN129" s="801"/>
      <c r="EO129" s="732"/>
      <c r="EP129" s="732"/>
      <c r="EQ129" s="732"/>
      <c r="ER129" s="732"/>
      <c r="ES129" s="406"/>
      <c r="ET129" s="406"/>
      <c r="EU129" s="801"/>
      <c r="EV129" s="923" t="s">
        <v>10173</v>
      </c>
      <c r="EW129" s="732" t="s">
        <v>6947</v>
      </c>
      <c r="EX129" s="732" t="s">
        <v>7017</v>
      </c>
      <c r="EY129" s="732"/>
      <c r="EZ129" s="732"/>
      <c r="FA129" s="732"/>
      <c r="FB129" s="732" t="s">
        <v>7180</v>
      </c>
      <c r="FC129" s="732"/>
      <c r="FD129" s="732"/>
      <c r="FE129" s="732" t="s">
        <v>7289</v>
      </c>
      <c r="FF129" s="407"/>
      <c r="FG129" s="407"/>
      <c r="FH129" s="333"/>
      <c r="FI129" s="333"/>
      <c r="FJ129" s="333"/>
      <c r="FK129" s="333"/>
      <c r="FL129" s="333"/>
      <c r="FM129" s="333"/>
      <c r="FN129" s="333"/>
      <c r="FO129" s="333"/>
      <c r="FP129" s="333"/>
      <c r="FQ129" s="333"/>
      <c r="FR129" s="333"/>
      <c r="FS129" s="333"/>
      <c r="FT129" s="333"/>
      <c r="FU129" s="333"/>
      <c r="FV129" s="333"/>
      <c r="FW129" s="333"/>
      <c r="FX129" s="333"/>
      <c r="FY129" s="333"/>
      <c r="FZ129" s="333"/>
      <c r="GA129" s="333"/>
      <c r="GB129" s="333"/>
      <c r="GC129" s="333"/>
      <c r="GD129" s="333"/>
      <c r="GE129" s="333"/>
      <c r="GF129" s="333"/>
      <c r="GG129" s="333"/>
      <c r="GH129" s="333"/>
      <c r="GI129" s="333"/>
      <c r="GJ129" s="333"/>
      <c r="GK129" s="333"/>
      <c r="GL129" s="333"/>
      <c r="GM129" s="333"/>
      <c r="GN129" s="333"/>
      <c r="GO129" s="333"/>
      <c r="GP129" s="333"/>
      <c r="GQ129" s="333"/>
      <c r="GR129" s="333"/>
      <c r="GS129" s="333"/>
      <c r="GT129" s="333"/>
      <c r="GU129" s="333"/>
      <c r="GV129" s="333"/>
      <c r="GW129" s="333"/>
      <c r="GX129" s="333"/>
      <c r="GY129" s="333"/>
      <c r="GZ129" s="312"/>
      <c r="HA129" s="312"/>
      <c r="HB129" s="312"/>
      <c r="HC129" s="312"/>
      <c r="HD129" s="312"/>
      <c r="HE129" s="312"/>
      <c r="HF129" s="312"/>
      <c r="HG129" s="312"/>
      <c r="HH129" s="312"/>
      <c r="HI129" s="312"/>
      <c r="HJ129" s="333"/>
      <c r="HK129" s="333"/>
      <c r="HL129" s="333"/>
      <c r="HM129" s="333"/>
      <c r="HN129" s="333"/>
      <c r="HO129" s="333"/>
      <c r="HP129" s="333"/>
      <c r="HQ129" s="333"/>
      <c r="HR129" s="333"/>
      <c r="HS129" s="333"/>
      <c r="HT129" s="333"/>
      <c r="HU129" s="333"/>
      <c r="HV129" s="333"/>
      <c r="HW129" s="333"/>
      <c r="HX129" s="333"/>
      <c r="HY129" s="333"/>
      <c r="HZ129" s="333"/>
      <c r="IA129" s="333"/>
      <c r="IB129" s="333"/>
      <c r="IC129" s="333"/>
      <c r="ID129" s="333"/>
      <c r="IE129" s="333"/>
      <c r="IF129" s="333"/>
      <c r="IG129" s="333"/>
      <c r="IH129" s="333"/>
      <c r="II129" s="333"/>
      <c r="IJ129" s="333"/>
      <c r="IK129" s="333"/>
      <c r="IL129" s="333"/>
      <c r="IM129" s="333"/>
      <c r="IN129" s="333"/>
      <c r="IO129" s="333"/>
      <c r="IP129" s="333"/>
      <c r="IQ129" s="333"/>
      <c r="IR129" s="333"/>
      <c r="IS129" s="333"/>
      <c r="IT129" s="333"/>
      <c r="IU129" s="333"/>
      <c r="IV129" s="333"/>
      <c r="IW129" s="333"/>
      <c r="IX129" s="333"/>
      <c r="IY129" s="333"/>
      <c r="IZ129" s="333"/>
      <c r="JA129" s="333"/>
      <c r="JB129" s="333"/>
      <c r="JC129" s="333"/>
      <c r="JD129" s="333"/>
      <c r="JE129" s="333"/>
      <c r="JF129" s="333"/>
      <c r="JG129" s="333"/>
      <c r="JH129" s="333"/>
      <c r="JI129" s="333"/>
    </row>
    <row r="130" spans="1:269" s="311" customFormat="1" ht="14.45" customHeight="1">
      <c r="A130" s="322" t="s">
        <v>1440</v>
      </c>
      <c r="B130" s="311" t="s">
        <v>1440</v>
      </c>
      <c r="C130" s="311" t="s">
        <v>1436</v>
      </c>
      <c r="D130" s="311" t="s">
        <v>1437</v>
      </c>
      <c r="E130" s="311" t="s">
        <v>456</v>
      </c>
      <c r="F130" s="311" t="s">
        <v>1440</v>
      </c>
      <c r="G130" s="250" t="s">
        <v>1439</v>
      </c>
      <c r="H130" s="250" t="s">
        <v>16</v>
      </c>
      <c r="I130" s="326" t="str">
        <f>PHONETIC(A130)</f>
        <v>インパクトクラッシャ</v>
      </c>
      <c r="J130" s="722"/>
      <c r="K130" s="246"/>
      <c r="M130" s="720" t="s">
        <v>12138</v>
      </c>
      <c r="N130" s="720" t="s">
        <v>922</v>
      </c>
      <c r="O130" s="726" t="s">
        <v>3337</v>
      </c>
      <c r="P130" s="246"/>
      <c r="Q130" s="720" t="s">
        <v>9037</v>
      </c>
      <c r="R130" s="720" t="s">
        <v>323</v>
      </c>
      <c r="S130" s="720" t="s">
        <v>10643</v>
      </c>
      <c r="T130" s="720" t="s">
        <v>12337</v>
      </c>
      <c r="U130" s="720" t="s">
        <v>354</v>
      </c>
      <c r="V130" s="720"/>
      <c r="W130" s="952" t="str">
        <f t="shared" si="5"/>
        <v>小型ﾊﾞｯｸﾎｳ(ｸﾛｰﾗ型)_標準型_第2次_超低</v>
      </c>
      <c r="X130" s="952" t="str">
        <f t="shared" ref="X130:X193" si="6">IF($V130="",$Q130&amp;"_"&amp;$R130&amp;"_"&amp;$S130&amp;"_"&amp;$T130&amp;"_"&amp;$U130,$Q130&amp;"_"&amp;$R130&amp;"_"&amp;$S130&amp;"_"&amp;$T130&amp;"_"&amp;$U130&amp;$V130)</f>
        <v>小型ﾊﾞｯｸﾎｳ(ｸﾛｰﾗ型)_標準型_第2次_超低_山積/平積：0.08/0.06m3</v>
      </c>
      <c r="Y130" s="726" t="s">
        <v>489</v>
      </c>
      <c r="Z130" s="726" t="s">
        <v>10360</v>
      </c>
      <c r="AA130" s="726" t="s">
        <v>10354</v>
      </c>
      <c r="AB130" s="726" t="s">
        <v>5111</v>
      </c>
      <c r="AC130" s="246"/>
      <c r="AD130" s="755" t="s">
        <v>9230</v>
      </c>
      <c r="AE130" s="755" t="s">
        <v>9230</v>
      </c>
      <c r="AF130" s="756" t="s">
        <v>9077</v>
      </c>
      <c r="AG130" s="314" t="s">
        <v>3257</v>
      </c>
      <c r="AH130" s="314"/>
      <c r="AJ130" s="246"/>
      <c r="AK130" s="246"/>
      <c r="AL130" s="246"/>
      <c r="AM130" s="246"/>
      <c r="AN130" s="246"/>
      <c r="AO130" s="246"/>
      <c r="AP130" s="246"/>
      <c r="AQ130" s="246"/>
      <c r="AS130" s="707" t="s">
        <v>3479</v>
      </c>
      <c r="AT130" s="707" t="s">
        <v>5174</v>
      </c>
      <c r="AU130" s="747"/>
      <c r="AV130" s="707" t="s">
        <v>19</v>
      </c>
      <c r="AW130" s="708" t="str">
        <f t="shared" ref="AW130:AW193" si="7">IF(AU130="",AT130&amp;"_"&amp;VLOOKUP($AV130,$AD$1:$AE$156,2,FALSE),AT130&amp;"_"&amp;AU130&amp;"_"&amp;VLOOKUP($AV130,$AD$1:$AE$156,2,FALSE))</f>
        <v>ﾄﾗｯｸﾊﾞｯｸﾎｳ_ｸﾎﾞﾀ</v>
      </c>
      <c r="AX130" s="710" t="s">
        <v>8997</v>
      </c>
      <c r="BB130" s="416">
        <v>69</v>
      </c>
      <c r="BC130" s="246"/>
      <c r="BD130" s="469"/>
      <c r="BE130" s="406"/>
      <c r="BF130" s="801"/>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406"/>
      <c r="CN130" s="406"/>
      <c r="CO130" s="801"/>
      <c r="CP130" s="732" t="s">
        <v>6145</v>
      </c>
      <c r="CQ130" s="732"/>
      <c r="CR130" s="732"/>
      <c r="CS130" s="732" t="s">
        <v>6274</v>
      </c>
      <c r="CT130" s="732"/>
      <c r="CU130" s="732"/>
      <c r="CV130" s="732" t="s">
        <v>6453</v>
      </c>
      <c r="CW130" s="732"/>
      <c r="CX130" s="732"/>
      <c r="CY130" s="732"/>
      <c r="CZ130" s="732"/>
      <c r="DA130" s="732"/>
      <c r="DB130" s="732"/>
      <c r="DC130" s="732"/>
      <c r="DD130" s="732"/>
      <c r="DE130" s="732"/>
      <c r="DF130" s="732"/>
      <c r="DG130" s="732"/>
      <c r="DH130" s="732"/>
      <c r="DI130" s="732"/>
      <c r="DJ130" s="732"/>
      <c r="DK130" s="732"/>
      <c r="DL130" s="732"/>
      <c r="DM130" s="732"/>
      <c r="DN130" s="732"/>
      <c r="DO130" s="732"/>
      <c r="DP130" s="732"/>
      <c r="DQ130" s="406"/>
      <c r="DR130" s="801"/>
      <c r="DS130" s="737"/>
      <c r="DT130" s="737"/>
      <c r="DU130" s="406"/>
      <c r="DV130" s="407"/>
      <c r="DW130" s="801"/>
      <c r="DX130" s="737"/>
      <c r="DY130" s="737"/>
      <c r="DZ130" s="737"/>
      <c r="EA130" s="737"/>
      <c r="EB130" s="407"/>
      <c r="EC130" s="406"/>
      <c r="ED130" s="801"/>
      <c r="EE130" s="732"/>
      <c r="EF130" s="732"/>
      <c r="EG130" s="732"/>
      <c r="EH130" s="732"/>
      <c r="EI130" s="732"/>
      <c r="EJ130" s="406"/>
      <c r="EK130" s="406"/>
      <c r="EL130" s="406"/>
      <c r="EM130" s="406"/>
      <c r="EN130" s="801"/>
      <c r="EO130" s="732"/>
      <c r="EP130" s="732"/>
      <c r="EQ130" s="732"/>
      <c r="ER130" s="732"/>
      <c r="ES130" s="406"/>
      <c r="ET130" s="406"/>
      <c r="EU130" s="801"/>
      <c r="EV130" s="732" t="s">
        <v>6857</v>
      </c>
      <c r="EW130" s="732" t="s">
        <v>6948</v>
      </c>
      <c r="EX130" s="732" t="s">
        <v>7018</v>
      </c>
      <c r="EY130" s="732"/>
      <c r="EZ130" s="732"/>
      <c r="FA130" s="732"/>
      <c r="FB130" s="732" t="s">
        <v>4778</v>
      </c>
      <c r="FC130" s="732"/>
      <c r="FD130" s="732"/>
      <c r="FE130" s="732" t="s">
        <v>7290</v>
      </c>
      <c r="FF130" s="407"/>
      <c r="FG130" s="407"/>
      <c r="FH130" s="333"/>
      <c r="FI130" s="333"/>
      <c r="FJ130" s="333"/>
      <c r="FK130" s="333"/>
      <c r="FL130" s="333"/>
      <c r="FM130" s="333"/>
      <c r="FN130" s="333"/>
      <c r="FO130" s="333"/>
      <c r="FP130" s="333"/>
      <c r="FQ130" s="333"/>
      <c r="FR130" s="333"/>
      <c r="FS130" s="333"/>
      <c r="FT130" s="333"/>
      <c r="FU130" s="333"/>
      <c r="FV130" s="333"/>
      <c r="FW130" s="333"/>
      <c r="FX130" s="333"/>
      <c r="FY130" s="333"/>
      <c r="FZ130" s="333"/>
      <c r="GA130" s="333"/>
      <c r="GB130" s="333"/>
      <c r="GC130" s="333"/>
      <c r="GD130" s="333"/>
      <c r="GE130" s="333"/>
      <c r="GF130" s="333"/>
      <c r="GG130" s="333"/>
      <c r="GH130" s="333"/>
      <c r="GI130" s="333"/>
      <c r="GJ130" s="333"/>
      <c r="GK130" s="333"/>
      <c r="GL130" s="333"/>
      <c r="GM130" s="333"/>
      <c r="GN130" s="333"/>
      <c r="GO130" s="333"/>
      <c r="GP130" s="333"/>
      <c r="GQ130" s="333"/>
      <c r="GR130" s="333"/>
      <c r="GS130" s="333"/>
      <c r="GT130" s="333"/>
      <c r="GU130" s="333"/>
      <c r="GV130" s="333"/>
      <c r="GW130" s="333"/>
      <c r="GX130" s="333"/>
      <c r="GY130" s="333"/>
      <c r="GZ130" s="312"/>
      <c r="HA130" s="312"/>
      <c r="HB130" s="312"/>
      <c r="HC130" s="312"/>
      <c r="HD130" s="312"/>
      <c r="HE130" s="312"/>
      <c r="HF130" s="312"/>
      <c r="HG130" s="312"/>
      <c r="HH130" s="312"/>
      <c r="HI130" s="312"/>
      <c r="HJ130" s="333"/>
      <c r="HK130" s="333"/>
      <c r="HL130" s="333"/>
      <c r="HM130" s="333"/>
      <c r="HN130" s="333"/>
      <c r="HO130" s="333"/>
      <c r="HP130" s="333"/>
      <c r="HQ130" s="333"/>
      <c r="HR130" s="333"/>
      <c r="HS130" s="333"/>
      <c r="HT130" s="333"/>
      <c r="HU130" s="333"/>
      <c r="HV130" s="333"/>
      <c r="HW130" s="333"/>
      <c r="HX130" s="333"/>
      <c r="HY130" s="333"/>
      <c r="HZ130" s="333"/>
      <c r="IA130" s="333"/>
      <c r="IB130" s="333"/>
      <c r="IC130" s="333"/>
      <c r="ID130" s="333"/>
      <c r="IE130" s="333"/>
      <c r="IF130" s="333"/>
      <c r="IG130" s="333"/>
      <c r="IH130" s="333"/>
      <c r="II130" s="333"/>
      <c r="IJ130" s="333"/>
      <c r="IK130" s="333"/>
      <c r="IL130" s="333"/>
      <c r="IM130" s="333"/>
      <c r="IN130" s="333"/>
      <c r="IO130" s="333"/>
      <c r="IP130" s="333"/>
      <c r="IQ130" s="333"/>
      <c r="IR130" s="333"/>
      <c r="IS130" s="333"/>
      <c r="IT130" s="333"/>
      <c r="IU130" s="333"/>
      <c r="IV130" s="333"/>
      <c r="IW130" s="333"/>
      <c r="IX130" s="333"/>
      <c r="IY130" s="333"/>
      <c r="IZ130" s="333"/>
      <c r="JA130" s="333"/>
      <c r="JB130" s="333"/>
      <c r="JC130" s="333"/>
      <c r="JD130" s="333"/>
      <c r="JE130" s="333"/>
      <c r="JF130" s="333"/>
      <c r="JG130" s="333"/>
      <c r="JH130" s="333"/>
      <c r="JI130" s="333"/>
    </row>
    <row r="131" spans="1:269" s="311" customFormat="1" ht="14.45" customHeight="1">
      <c r="A131" s="324" t="s">
        <v>1697</v>
      </c>
      <c r="B131" s="316"/>
      <c r="C131" s="316"/>
      <c r="D131" s="316"/>
      <c r="E131" s="316"/>
      <c r="F131" s="316" t="s">
        <v>2753</v>
      </c>
      <c r="G131" s="317"/>
      <c r="H131" s="317"/>
      <c r="I131" s="325"/>
      <c r="J131" s="722">
        <v>5</v>
      </c>
      <c r="K131" s="246"/>
      <c r="M131" s="720" t="s">
        <v>1700</v>
      </c>
      <c r="N131" s="720" t="s">
        <v>1701</v>
      </c>
      <c r="O131" s="726" t="s">
        <v>3383</v>
      </c>
      <c r="P131" s="246"/>
      <c r="Q131" s="720" t="s">
        <v>9037</v>
      </c>
      <c r="R131" s="720" t="s">
        <v>323</v>
      </c>
      <c r="S131" s="720" t="s">
        <v>10643</v>
      </c>
      <c r="T131" s="720" t="s">
        <v>12337</v>
      </c>
      <c r="U131" s="720" t="s">
        <v>11666</v>
      </c>
      <c r="V131" s="720"/>
      <c r="W131" s="952" t="str">
        <f t="shared" ref="W131:W194" si="8">$Q131&amp;"_"&amp;$R131&amp;"_"&amp;$S131&amp;"_"&amp;T131</f>
        <v>小型ﾊﾞｯｸﾎｳ(ｸﾛｰﾗ型)_標準型_第2次_超低</v>
      </c>
      <c r="X131" s="952" t="str">
        <f t="shared" si="6"/>
        <v>小型ﾊﾞｯｸﾎｳ(ｸﾛｰﾗ型)_標準型_第2次_超低_山積/平積：0.09～0.11/0.07～0.08m3</v>
      </c>
      <c r="Y131" s="726" t="s">
        <v>489</v>
      </c>
      <c r="Z131" s="726" t="s">
        <v>10360</v>
      </c>
      <c r="AA131" s="726" t="s">
        <v>10355</v>
      </c>
      <c r="AB131" s="726" t="s">
        <v>5111</v>
      </c>
      <c r="AC131" s="246"/>
      <c r="AD131" s="755" t="s">
        <v>9143</v>
      </c>
      <c r="AE131" s="755" t="s">
        <v>9142</v>
      </c>
      <c r="AF131" s="756" t="s">
        <v>9144</v>
      </c>
      <c r="AG131" s="314" t="s">
        <v>9142</v>
      </c>
      <c r="AH131" s="314"/>
      <c r="AJ131" s="246"/>
      <c r="AK131" s="246"/>
      <c r="AL131" s="246"/>
      <c r="AM131" s="246"/>
      <c r="AN131" s="246"/>
      <c r="AO131" s="246"/>
      <c r="AP131" s="246"/>
      <c r="AQ131" s="246"/>
      <c r="AS131" s="707" t="s">
        <v>3479</v>
      </c>
      <c r="AT131" s="707" t="s">
        <v>5174</v>
      </c>
      <c r="AU131" s="747"/>
      <c r="AV131" s="707" t="s">
        <v>4897</v>
      </c>
      <c r="AW131" s="708" t="str">
        <f t="shared" si="7"/>
        <v>ﾄﾗｯｸﾊﾞｯｸﾎｳ_ｺﾍﾞﾙｺ建機</v>
      </c>
      <c r="AX131" s="710" t="s">
        <v>8998</v>
      </c>
      <c r="BB131" s="416">
        <v>70</v>
      </c>
      <c r="BC131" s="246"/>
      <c r="BD131" s="469"/>
      <c r="BE131" s="406"/>
      <c r="BF131" s="801"/>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406"/>
      <c r="CN131" s="406"/>
      <c r="CO131" s="801"/>
      <c r="CP131" s="732" t="s">
        <v>6146</v>
      </c>
      <c r="CQ131" s="732"/>
      <c r="CR131" s="732"/>
      <c r="CS131" s="732" t="s">
        <v>6275</v>
      </c>
      <c r="CT131" s="732"/>
      <c r="CU131" s="732"/>
      <c r="CV131" s="732" t="s">
        <v>6454</v>
      </c>
      <c r="CW131" s="732"/>
      <c r="CX131" s="732"/>
      <c r="CY131" s="732"/>
      <c r="CZ131" s="732"/>
      <c r="DA131" s="732"/>
      <c r="DB131" s="732"/>
      <c r="DC131" s="732"/>
      <c r="DD131" s="732"/>
      <c r="DE131" s="732"/>
      <c r="DF131" s="732"/>
      <c r="DG131" s="732"/>
      <c r="DH131" s="732"/>
      <c r="DI131" s="732"/>
      <c r="DJ131" s="732"/>
      <c r="DK131" s="732"/>
      <c r="DL131" s="732"/>
      <c r="DM131" s="732"/>
      <c r="DN131" s="732"/>
      <c r="DO131" s="732"/>
      <c r="DP131" s="732"/>
      <c r="DQ131" s="406"/>
      <c r="DR131" s="801"/>
      <c r="DS131" s="737"/>
      <c r="DT131" s="737"/>
      <c r="DU131" s="406"/>
      <c r="DV131" s="407"/>
      <c r="DW131" s="801"/>
      <c r="DX131" s="737"/>
      <c r="DY131" s="737"/>
      <c r="DZ131" s="737"/>
      <c r="EA131" s="737"/>
      <c r="EB131" s="407"/>
      <c r="EC131" s="406"/>
      <c r="ED131" s="801"/>
      <c r="EE131" s="732"/>
      <c r="EF131" s="732"/>
      <c r="EG131" s="732"/>
      <c r="EH131" s="732"/>
      <c r="EI131" s="732"/>
      <c r="EJ131" s="406"/>
      <c r="EK131" s="406"/>
      <c r="EL131" s="406"/>
      <c r="EM131" s="406"/>
      <c r="EN131" s="801"/>
      <c r="EO131" s="732"/>
      <c r="EP131" s="732"/>
      <c r="EQ131" s="732"/>
      <c r="ER131" s="732"/>
      <c r="ES131" s="406"/>
      <c r="ET131" s="406"/>
      <c r="EU131" s="801"/>
      <c r="EV131" s="732" t="s">
        <v>6858</v>
      </c>
      <c r="EW131" s="732" t="s">
        <v>6949</v>
      </c>
      <c r="EX131" s="732" t="s">
        <v>7019</v>
      </c>
      <c r="EY131" s="732"/>
      <c r="EZ131" s="732"/>
      <c r="FA131" s="732"/>
      <c r="FB131" s="732" t="s">
        <v>7181</v>
      </c>
      <c r="FC131" s="732"/>
      <c r="FD131" s="732"/>
      <c r="FE131" s="732" t="s">
        <v>7014</v>
      </c>
      <c r="FF131" s="407"/>
      <c r="FG131" s="407"/>
      <c r="FH131" s="333"/>
      <c r="FI131" s="333"/>
      <c r="FJ131" s="333"/>
      <c r="FK131" s="333"/>
      <c r="FL131" s="333"/>
      <c r="FM131" s="333"/>
      <c r="FN131" s="333"/>
      <c r="FO131" s="333"/>
      <c r="FP131" s="333"/>
      <c r="FQ131" s="333"/>
      <c r="FR131" s="333"/>
      <c r="FS131" s="333"/>
      <c r="FT131" s="333"/>
      <c r="FU131" s="333"/>
      <c r="FV131" s="333"/>
      <c r="FW131" s="333"/>
      <c r="FX131" s="333"/>
      <c r="FY131" s="333"/>
      <c r="FZ131" s="333"/>
      <c r="GA131" s="333"/>
      <c r="GB131" s="333"/>
      <c r="GC131" s="333"/>
      <c r="GD131" s="333"/>
      <c r="GE131" s="333"/>
      <c r="GF131" s="333"/>
      <c r="GG131" s="333"/>
      <c r="GH131" s="333"/>
      <c r="GI131" s="333"/>
      <c r="GJ131" s="333"/>
      <c r="GK131" s="333"/>
      <c r="GL131" s="333"/>
      <c r="GM131" s="333"/>
      <c r="GN131" s="333"/>
      <c r="GO131" s="333"/>
      <c r="GP131" s="333"/>
      <c r="GQ131" s="333"/>
      <c r="GR131" s="333"/>
      <c r="GS131" s="333"/>
      <c r="GT131" s="333"/>
      <c r="GU131" s="333"/>
      <c r="GV131" s="333"/>
      <c r="GW131" s="333"/>
      <c r="GX131" s="333"/>
      <c r="GY131" s="333"/>
      <c r="GZ131" s="312"/>
      <c r="HA131" s="312"/>
      <c r="HB131" s="312"/>
      <c r="HC131" s="312"/>
      <c r="HD131" s="312"/>
      <c r="HE131" s="312"/>
      <c r="HF131" s="312"/>
      <c r="HG131" s="312"/>
      <c r="HH131" s="312"/>
      <c r="HI131" s="312"/>
      <c r="HJ131" s="333"/>
      <c r="HK131" s="333"/>
      <c r="HL131" s="333"/>
      <c r="HM131" s="333"/>
      <c r="HN131" s="333"/>
      <c r="HO131" s="333"/>
      <c r="HP131" s="333"/>
      <c r="HQ131" s="333"/>
      <c r="HR131" s="333"/>
      <c r="HS131" s="333"/>
      <c r="HT131" s="333"/>
      <c r="HU131" s="333"/>
      <c r="HV131" s="333"/>
      <c r="HW131" s="333"/>
      <c r="HX131" s="333"/>
      <c r="HY131" s="333"/>
      <c r="HZ131" s="333"/>
      <c r="IA131" s="333"/>
      <c r="IB131" s="333"/>
      <c r="IC131" s="333"/>
      <c r="ID131" s="333"/>
      <c r="IE131" s="333"/>
      <c r="IF131" s="333"/>
      <c r="IG131" s="333"/>
      <c r="IH131" s="333"/>
      <c r="II131" s="333"/>
      <c r="IJ131" s="333"/>
      <c r="IK131" s="333"/>
      <c r="IL131" s="333"/>
      <c r="IM131" s="333"/>
      <c r="IN131" s="333"/>
      <c r="IO131" s="333"/>
      <c r="IP131" s="333"/>
      <c r="IQ131" s="333"/>
      <c r="IR131" s="333"/>
      <c r="IS131" s="333"/>
      <c r="IT131" s="333"/>
      <c r="IU131" s="333"/>
      <c r="IV131" s="333"/>
      <c r="IW131" s="333"/>
      <c r="IX131" s="333"/>
      <c r="IY131" s="333"/>
      <c r="IZ131" s="333"/>
      <c r="JA131" s="333"/>
      <c r="JB131" s="333"/>
      <c r="JC131" s="333"/>
      <c r="JD131" s="333"/>
      <c r="JE131" s="333"/>
      <c r="JF131" s="333"/>
      <c r="JG131" s="333"/>
      <c r="JH131" s="333"/>
      <c r="JI131" s="333"/>
    </row>
    <row r="132" spans="1:269" s="311" customFormat="1" ht="14.45" customHeight="1">
      <c r="A132" s="327" t="s">
        <v>2212</v>
      </c>
      <c r="B132" s="251"/>
      <c r="C132" s="251"/>
      <c r="D132" s="251"/>
      <c r="E132" s="251"/>
      <c r="F132" s="251" t="s">
        <v>2756</v>
      </c>
      <c r="G132" s="318"/>
      <c r="H132" s="318"/>
      <c r="I132" s="328"/>
      <c r="J132" s="722">
        <v>6</v>
      </c>
      <c r="K132" s="246"/>
      <c r="M132" s="720" t="s">
        <v>2249</v>
      </c>
      <c r="N132" s="720" t="s">
        <v>3183</v>
      </c>
      <c r="O132" s="726" t="s">
        <v>3428</v>
      </c>
      <c r="P132" s="246"/>
      <c r="Q132" s="720" t="s">
        <v>9037</v>
      </c>
      <c r="R132" s="720" t="s">
        <v>323</v>
      </c>
      <c r="S132" s="720" t="s">
        <v>10643</v>
      </c>
      <c r="T132" s="720" t="s">
        <v>12337</v>
      </c>
      <c r="U132" s="720" t="s">
        <v>358</v>
      </c>
      <c r="V132" s="720"/>
      <c r="W132" s="952" t="str">
        <f t="shared" si="8"/>
        <v>小型ﾊﾞｯｸﾎｳ(ｸﾛｰﾗ型)_標準型_第2次_超低</v>
      </c>
      <c r="X132" s="952" t="str">
        <f t="shared" si="6"/>
        <v>小型ﾊﾞｯｸﾎｳ(ｸﾛｰﾗ型)_標準型_第2次_超低_山積/平積：0.13/0.10m3</v>
      </c>
      <c r="Y132" s="726" t="s">
        <v>489</v>
      </c>
      <c r="Z132" s="726" t="s">
        <v>10360</v>
      </c>
      <c r="AA132" s="726" t="s">
        <v>10356</v>
      </c>
      <c r="AB132" s="726" t="s">
        <v>5111</v>
      </c>
      <c r="AC132" s="246"/>
      <c r="AD132" s="755" t="s">
        <v>9147</v>
      </c>
      <c r="AE132" s="755" t="s">
        <v>9146</v>
      </c>
      <c r="AF132" s="756" t="s">
        <v>9148</v>
      </c>
      <c r="AG132" s="314" t="s">
        <v>9145</v>
      </c>
      <c r="AH132" s="314"/>
      <c r="AJ132" s="246"/>
      <c r="AK132" s="246"/>
      <c r="AL132" s="246"/>
      <c r="AM132" s="246"/>
      <c r="AN132" s="246"/>
      <c r="AO132" s="246"/>
      <c r="AP132" s="246"/>
      <c r="AQ132" s="246"/>
      <c r="AS132" s="707" t="s">
        <v>3479</v>
      </c>
      <c r="AT132" s="707" t="s">
        <v>5174</v>
      </c>
      <c r="AU132" s="747"/>
      <c r="AV132" s="707" t="s">
        <v>17</v>
      </c>
      <c r="AW132" s="708" t="str">
        <f t="shared" si="7"/>
        <v>ﾄﾗｯｸﾊﾞｯｸﾎｳ_ｺﾏﾂ（小松製作所）</v>
      </c>
      <c r="AX132" s="710" t="s">
        <v>8999</v>
      </c>
      <c r="BB132" s="416">
        <v>71</v>
      </c>
      <c r="BC132" s="246"/>
      <c r="BD132" s="469"/>
      <c r="BE132" s="406"/>
      <c r="BF132" s="801"/>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406"/>
      <c r="CN132" s="406"/>
      <c r="CO132" s="801"/>
      <c r="CP132" s="732" t="s">
        <v>6147</v>
      </c>
      <c r="CQ132" s="732"/>
      <c r="CR132" s="732"/>
      <c r="CS132" s="732" t="s">
        <v>6276</v>
      </c>
      <c r="CT132" s="732"/>
      <c r="CU132" s="732"/>
      <c r="CV132" s="732" t="s">
        <v>6455</v>
      </c>
      <c r="CW132" s="732"/>
      <c r="CX132" s="732"/>
      <c r="CY132" s="732"/>
      <c r="CZ132" s="732"/>
      <c r="DA132" s="732"/>
      <c r="DB132" s="732"/>
      <c r="DC132" s="732"/>
      <c r="DD132" s="732"/>
      <c r="DE132" s="732"/>
      <c r="DF132" s="732"/>
      <c r="DG132" s="732"/>
      <c r="DH132" s="732"/>
      <c r="DI132" s="732"/>
      <c r="DJ132" s="732"/>
      <c r="DK132" s="732"/>
      <c r="DL132" s="732"/>
      <c r="DM132" s="732"/>
      <c r="DN132" s="732"/>
      <c r="DO132" s="732"/>
      <c r="DP132" s="732"/>
      <c r="DQ132" s="406"/>
      <c r="DR132" s="801"/>
      <c r="DS132" s="737"/>
      <c r="DT132" s="737"/>
      <c r="DU132" s="406"/>
      <c r="DV132" s="407"/>
      <c r="DW132" s="801"/>
      <c r="DX132" s="737"/>
      <c r="DY132" s="737"/>
      <c r="DZ132" s="737"/>
      <c r="EA132" s="737"/>
      <c r="EB132" s="407"/>
      <c r="EC132" s="406"/>
      <c r="ED132" s="801"/>
      <c r="EE132" s="732"/>
      <c r="EF132" s="732"/>
      <c r="EG132" s="732"/>
      <c r="EH132" s="732"/>
      <c r="EI132" s="732"/>
      <c r="EJ132" s="406"/>
      <c r="EK132" s="406"/>
      <c r="EL132" s="406"/>
      <c r="EM132" s="406"/>
      <c r="EN132" s="801"/>
      <c r="EO132" s="732"/>
      <c r="EP132" s="732"/>
      <c r="EQ132" s="732"/>
      <c r="ER132" s="732"/>
      <c r="ES132" s="406"/>
      <c r="ET132" s="406"/>
      <c r="EU132" s="801"/>
      <c r="EV132" s="732" t="s">
        <v>6859</v>
      </c>
      <c r="EW132" s="732" t="s">
        <v>6950</v>
      </c>
      <c r="EX132" s="732" t="s">
        <v>292</v>
      </c>
      <c r="EY132" s="732"/>
      <c r="EZ132" s="732"/>
      <c r="FA132" s="732"/>
      <c r="FB132" s="923" t="s">
        <v>10182</v>
      </c>
      <c r="FC132" s="732"/>
      <c r="FD132" s="732"/>
      <c r="FE132" s="732" t="s">
        <v>7291</v>
      </c>
      <c r="FF132" s="407"/>
      <c r="FG132" s="407"/>
      <c r="FH132" s="333"/>
      <c r="FI132" s="333"/>
      <c r="FJ132" s="333"/>
      <c r="FK132" s="333"/>
      <c r="FL132" s="333"/>
      <c r="FM132" s="333"/>
      <c r="FN132" s="333"/>
      <c r="FO132" s="333"/>
      <c r="FP132" s="333"/>
      <c r="FQ132" s="333"/>
      <c r="FR132" s="333"/>
      <c r="FS132" s="333"/>
      <c r="FT132" s="333"/>
      <c r="FU132" s="333"/>
      <c r="FV132" s="333"/>
      <c r="FW132" s="333"/>
      <c r="FX132" s="333"/>
      <c r="FY132" s="333"/>
      <c r="FZ132" s="333"/>
      <c r="GA132" s="333"/>
      <c r="GB132" s="333"/>
      <c r="GC132" s="333"/>
      <c r="GD132" s="333"/>
      <c r="GE132" s="333"/>
      <c r="GF132" s="333"/>
      <c r="GG132" s="333"/>
      <c r="GH132" s="333"/>
      <c r="GI132" s="333"/>
      <c r="GJ132" s="333"/>
      <c r="GK132" s="333"/>
      <c r="GL132" s="333"/>
      <c r="GM132" s="333"/>
      <c r="GN132" s="333"/>
      <c r="GO132" s="333"/>
      <c r="GP132" s="333"/>
      <c r="GQ132" s="333"/>
      <c r="GR132" s="333"/>
      <c r="GS132" s="333"/>
      <c r="GT132" s="333"/>
      <c r="GU132" s="333"/>
      <c r="GV132" s="333"/>
      <c r="GW132" s="333"/>
      <c r="GX132" s="333"/>
      <c r="GY132" s="333"/>
      <c r="GZ132" s="312"/>
      <c r="HA132" s="312"/>
      <c r="HB132" s="312"/>
      <c r="HC132" s="312"/>
      <c r="HD132" s="312"/>
      <c r="HE132" s="312"/>
      <c r="HF132" s="312"/>
      <c r="HG132" s="312"/>
      <c r="HH132" s="312"/>
      <c r="HI132" s="312"/>
      <c r="HJ132" s="333"/>
      <c r="HK132" s="333"/>
      <c r="HL132" s="333"/>
      <c r="HM132" s="333"/>
      <c r="HN132" s="333"/>
      <c r="HO132" s="333"/>
      <c r="HP132" s="333"/>
      <c r="HQ132" s="333"/>
      <c r="HR132" s="333"/>
      <c r="HS132" s="333"/>
      <c r="HT132" s="333"/>
      <c r="HU132" s="333"/>
      <c r="HV132" s="333"/>
      <c r="HW132" s="333"/>
      <c r="HX132" s="333"/>
      <c r="HY132" s="333"/>
      <c r="HZ132" s="333"/>
      <c r="IA132" s="333"/>
      <c r="IB132" s="333"/>
      <c r="IC132" s="333"/>
      <c r="ID132" s="333"/>
      <c r="IE132" s="333"/>
      <c r="IF132" s="333"/>
      <c r="IG132" s="333"/>
      <c r="IH132" s="333"/>
      <c r="II132" s="333"/>
      <c r="IJ132" s="333"/>
      <c r="IK132" s="333"/>
      <c r="IL132" s="333"/>
      <c r="IM132" s="333"/>
      <c r="IN132" s="333"/>
      <c r="IO132" s="333"/>
      <c r="IP132" s="333"/>
      <c r="IQ132" s="333"/>
      <c r="IR132" s="333"/>
      <c r="IS132" s="333"/>
      <c r="IT132" s="333"/>
      <c r="IU132" s="333"/>
      <c r="IV132" s="333"/>
      <c r="IW132" s="333"/>
      <c r="IX132" s="333"/>
      <c r="IY132" s="333"/>
      <c r="IZ132" s="333"/>
      <c r="JA132" s="333"/>
      <c r="JB132" s="333"/>
      <c r="JC132" s="333"/>
      <c r="JD132" s="333"/>
      <c r="JE132" s="333"/>
      <c r="JF132" s="333"/>
      <c r="JG132" s="333"/>
      <c r="JH132" s="333"/>
      <c r="JI132" s="333"/>
    </row>
    <row r="133" spans="1:269" s="311" customFormat="1" ht="14.45" customHeight="1" thickBot="1">
      <c r="A133" s="322" t="s">
        <v>1011</v>
      </c>
      <c r="B133" s="311" t="s">
        <v>1010</v>
      </c>
      <c r="C133" s="311" t="s">
        <v>1016</v>
      </c>
      <c r="D133" s="311" t="s">
        <v>1018</v>
      </c>
      <c r="E133" s="311" t="s">
        <v>456</v>
      </c>
      <c r="F133" s="311" t="s">
        <v>1011</v>
      </c>
      <c r="G133" s="250" t="s">
        <v>1008</v>
      </c>
      <c r="H133" s="250" t="s">
        <v>16</v>
      </c>
      <c r="I133" s="326" t="s">
        <v>1138</v>
      </c>
      <c r="J133" s="722">
        <v>7</v>
      </c>
      <c r="K133" s="246"/>
      <c r="M133" s="720" t="s">
        <v>923</v>
      </c>
      <c r="N133" s="720" t="s">
        <v>924</v>
      </c>
      <c r="O133" s="726" t="s">
        <v>3338</v>
      </c>
      <c r="P133" s="246"/>
      <c r="Q133" s="720" t="s">
        <v>9037</v>
      </c>
      <c r="R133" s="720" t="s">
        <v>323</v>
      </c>
      <c r="S133" s="720" t="s">
        <v>10643</v>
      </c>
      <c r="T133" s="720" t="s">
        <v>12337</v>
      </c>
      <c r="U133" s="720" t="s">
        <v>360</v>
      </c>
      <c r="V133" s="720"/>
      <c r="W133" s="952" t="str">
        <f t="shared" si="8"/>
        <v>小型ﾊﾞｯｸﾎｳ(ｸﾛｰﾗ型)_標準型_第2次_超低</v>
      </c>
      <c r="X133" s="952" t="str">
        <f t="shared" si="6"/>
        <v>小型ﾊﾞｯｸﾎｳ(ｸﾛｰﾗ型)_標準型_第2次_超低_山積/平積：0.16/0.11m3</v>
      </c>
      <c r="Y133" s="726" t="s">
        <v>489</v>
      </c>
      <c r="Z133" s="726" t="s">
        <v>10360</v>
      </c>
      <c r="AA133" s="726" t="s">
        <v>10345</v>
      </c>
      <c r="AB133" s="726" t="s">
        <v>5111</v>
      </c>
      <c r="AC133" s="246"/>
      <c r="AD133" s="755"/>
      <c r="AE133" s="755" t="s">
        <v>3272</v>
      </c>
      <c r="AF133" s="756" t="s">
        <v>9078</v>
      </c>
      <c r="AG133" s="314" t="s">
        <v>3272</v>
      </c>
      <c r="AH133" s="314"/>
      <c r="AJ133" s="246"/>
      <c r="AK133" s="246"/>
      <c r="AL133" s="246"/>
      <c r="AM133" s="246"/>
      <c r="AN133" s="246"/>
      <c r="AO133" s="246"/>
      <c r="AP133" s="246"/>
      <c r="AQ133" s="246"/>
      <c r="AS133" s="770" t="s">
        <v>3479</v>
      </c>
      <c r="AT133" s="770" t="s">
        <v>5174</v>
      </c>
      <c r="AU133" s="775"/>
      <c r="AV133" s="770" t="s">
        <v>4911</v>
      </c>
      <c r="AW133" s="771" t="str">
        <f t="shared" si="7"/>
        <v>ﾄﾗｯｸﾊﾞｯｸﾎｳ_日立建機</v>
      </c>
      <c r="AX133" s="773" t="s">
        <v>9000</v>
      </c>
      <c r="BB133" s="416">
        <v>72</v>
      </c>
      <c r="BC133" s="246"/>
      <c r="BD133" s="469"/>
      <c r="BE133" s="406"/>
      <c r="BF133" s="801"/>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406"/>
      <c r="CN133" s="406"/>
      <c r="CO133" s="801"/>
      <c r="CP133" s="732" t="s">
        <v>6148</v>
      </c>
      <c r="CQ133" s="732"/>
      <c r="CR133" s="732"/>
      <c r="CS133" s="732" t="s">
        <v>6277</v>
      </c>
      <c r="CT133" s="732"/>
      <c r="CU133" s="732"/>
      <c r="CV133" s="732" t="s">
        <v>6456</v>
      </c>
      <c r="CW133" s="732"/>
      <c r="CX133" s="732"/>
      <c r="CY133" s="732"/>
      <c r="CZ133" s="732"/>
      <c r="DA133" s="732"/>
      <c r="DB133" s="732"/>
      <c r="DC133" s="732"/>
      <c r="DD133" s="732"/>
      <c r="DE133" s="732"/>
      <c r="DF133" s="732"/>
      <c r="DG133" s="732"/>
      <c r="DH133" s="732"/>
      <c r="DI133" s="732"/>
      <c r="DJ133" s="732"/>
      <c r="DK133" s="732"/>
      <c r="DL133" s="732"/>
      <c r="DM133" s="732"/>
      <c r="DN133" s="732"/>
      <c r="DO133" s="732"/>
      <c r="DP133" s="732"/>
      <c r="DQ133" s="406"/>
      <c r="DR133" s="801"/>
      <c r="DS133" s="737"/>
      <c r="DT133" s="737"/>
      <c r="DU133" s="406"/>
      <c r="DV133" s="407"/>
      <c r="DW133" s="801"/>
      <c r="DX133" s="737"/>
      <c r="DY133" s="737"/>
      <c r="DZ133" s="737"/>
      <c r="EA133" s="737"/>
      <c r="EB133" s="407"/>
      <c r="EC133" s="406"/>
      <c r="ED133" s="801"/>
      <c r="EE133" s="732"/>
      <c r="EF133" s="732"/>
      <c r="EG133" s="732"/>
      <c r="EH133" s="732"/>
      <c r="EI133" s="732"/>
      <c r="EJ133" s="406"/>
      <c r="EK133" s="406"/>
      <c r="EL133" s="406"/>
      <c r="EM133" s="406"/>
      <c r="EN133" s="801"/>
      <c r="EO133" s="732"/>
      <c r="EP133" s="732"/>
      <c r="EQ133" s="732"/>
      <c r="ER133" s="732"/>
      <c r="ES133" s="406"/>
      <c r="ET133" s="406"/>
      <c r="EU133" s="801"/>
      <c r="EV133" s="732" t="s">
        <v>6860</v>
      </c>
      <c r="EW133" s="732" t="s">
        <v>6951</v>
      </c>
      <c r="EX133" s="732"/>
      <c r="EY133" s="732"/>
      <c r="EZ133" s="732"/>
      <c r="FA133" s="732"/>
      <c r="FB133" s="732" t="s">
        <v>7182</v>
      </c>
      <c r="FC133" s="732"/>
      <c r="FD133" s="732"/>
      <c r="FE133" s="732" t="s">
        <v>7292</v>
      </c>
      <c r="FF133" s="407"/>
      <c r="FG133" s="407"/>
      <c r="FH133" s="333"/>
      <c r="FI133" s="333"/>
      <c r="FJ133" s="333"/>
      <c r="FK133" s="333"/>
      <c r="FL133" s="333"/>
      <c r="FM133" s="333"/>
      <c r="FN133" s="333"/>
      <c r="FO133" s="333"/>
      <c r="FP133" s="333"/>
      <c r="FQ133" s="333"/>
      <c r="FR133" s="333"/>
      <c r="FS133" s="333"/>
      <c r="FT133" s="333"/>
      <c r="FU133" s="333"/>
      <c r="FV133" s="333"/>
      <c r="FW133" s="333"/>
      <c r="FX133" s="333"/>
      <c r="FY133" s="333"/>
      <c r="FZ133" s="333"/>
      <c r="GA133" s="333"/>
      <c r="GB133" s="333"/>
      <c r="GC133" s="333"/>
      <c r="GD133" s="333"/>
      <c r="GE133" s="333"/>
      <c r="GF133" s="333"/>
      <c r="GG133" s="333"/>
      <c r="GH133" s="333"/>
      <c r="GI133" s="333"/>
      <c r="GJ133" s="333"/>
      <c r="GK133" s="333"/>
      <c r="GL133" s="333"/>
      <c r="GM133" s="333"/>
      <c r="GN133" s="333"/>
      <c r="GO133" s="333"/>
      <c r="GP133" s="333"/>
      <c r="GQ133" s="333"/>
      <c r="GR133" s="333"/>
      <c r="GS133" s="333"/>
      <c r="GT133" s="333"/>
      <c r="GU133" s="333"/>
      <c r="GV133" s="333"/>
      <c r="GW133" s="333"/>
      <c r="GX133" s="333"/>
      <c r="GY133" s="333"/>
      <c r="GZ133" s="312"/>
      <c r="HA133" s="312"/>
      <c r="HB133" s="312"/>
      <c r="HC133" s="312"/>
      <c r="HD133" s="312"/>
      <c r="HE133" s="312"/>
      <c r="HF133" s="312"/>
      <c r="HG133" s="312"/>
      <c r="HH133" s="312"/>
      <c r="HI133" s="312"/>
      <c r="HJ133" s="333"/>
      <c r="HK133" s="333"/>
      <c r="HL133" s="333"/>
      <c r="HM133" s="333"/>
      <c r="HN133" s="333"/>
      <c r="HO133" s="333"/>
      <c r="HP133" s="333"/>
      <c r="HQ133" s="333"/>
      <c r="HR133" s="333"/>
      <c r="HS133" s="333"/>
      <c r="HT133" s="333"/>
      <c r="HU133" s="333"/>
      <c r="HV133" s="333"/>
      <c r="HW133" s="333"/>
      <c r="HX133" s="333"/>
      <c r="HY133" s="333"/>
      <c r="HZ133" s="333"/>
      <c r="IA133" s="333"/>
      <c r="IB133" s="333"/>
      <c r="IC133" s="333"/>
      <c r="ID133" s="333"/>
      <c r="IE133" s="333"/>
      <c r="IF133" s="333"/>
      <c r="IG133" s="333"/>
      <c r="IH133" s="333"/>
      <c r="II133" s="333"/>
      <c r="IJ133" s="333"/>
      <c r="IK133" s="333"/>
      <c r="IL133" s="333"/>
      <c r="IM133" s="333"/>
      <c r="IN133" s="333"/>
      <c r="IO133" s="333"/>
      <c r="IP133" s="333"/>
      <c r="IQ133" s="333"/>
      <c r="IR133" s="333"/>
      <c r="IS133" s="333"/>
      <c r="IT133" s="333"/>
      <c r="IU133" s="333"/>
      <c r="IV133" s="333"/>
      <c r="IW133" s="333"/>
      <c r="IX133" s="333"/>
      <c r="IY133" s="333"/>
      <c r="IZ133" s="333"/>
      <c r="JA133" s="333"/>
      <c r="JB133" s="333"/>
      <c r="JC133" s="333"/>
      <c r="JD133" s="333"/>
      <c r="JE133" s="333"/>
      <c r="JF133" s="333"/>
      <c r="JG133" s="333"/>
      <c r="JH133" s="333"/>
      <c r="JI133" s="333"/>
    </row>
    <row r="134" spans="1:269" s="311" customFormat="1" ht="14.45" customHeight="1" thickTop="1">
      <c r="A134" s="324" t="s">
        <v>1697</v>
      </c>
      <c r="B134" s="316"/>
      <c r="C134" s="316"/>
      <c r="D134" s="316"/>
      <c r="E134" s="316"/>
      <c r="F134" s="316" t="s">
        <v>2753</v>
      </c>
      <c r="G134" s="317"/>
      <c r="H134" s="317"/>
      <c r="I134" s="325"/>
      <c r="J134" s="722"/>
      <c r="K134" s="246"/>
      <c r="M134" s="720" t="s">
        <v>2257</v>
      </c>
      <c r="N134" s="720" t="s">
        <v>3093</v>
      </c>
      <c r="O134" s="726" t="s">
        <v>3429</v>
      </c>
      <c r="P134" s="246"/>
      <c r="Q134" s="720" t="s">
        <v>9037</v>
      </c>
      <c r="R134" s="720" t="s">
        <v>323</v>
      </c>
      <c r="S134" s="720" t="s">
        <v>10645</v>
      </c>
      <c r="T134" s="720" t="s">
        <v>12337</v>
      </c>
      <c r="U134" s="720" t="s">
        <v>352</v>
      </c>
      <c r="V134" s="720"/>
      <c r="W134" s="952" t="str">
        <f t="shared" si="8"/>
        <v>小型ﾊﾞｯｸﾎｳ(ｸﾛｰﾗ型)_標準型_第3次_超低</v>
      </c>
      <c r="X134" s="952" t="str">
        <f t="shared" si="6"/>
        <v>小型ﾊﾞｯｸﾎｳ(ｸﾛｰﾗ型)_標準型_第3次_超低_山積/平積：0.055/0.04m3</v>
      </c>
      <c r="Y134" s="726" t="s">
        <v>489</v>
      </c>
      <c r="Z134" s="726" t="s">
        <v>10361</v>
      </c>
      <c r="AA134" s="726" t="s">
        <v>10353</v>
      </c>
      <c r="AB134" s="726" t="s">
        <v>5111</v>
      </c>
      <c r="AC134" s="246"/>
      <c r="AD134" s="755" t="s">
        <v>32</v>
      </c>
      <c r="AE134" s="755" t="s">
        <v>9068</v>
      </c>
      <c r="AF134" s="756" t="s">
        <v>9079</v>
      </c>
      <c r="AG134" s="314" t="s">
        <v>32</v>
      </c>
      <c r="AH134" s="314"/>
      <c r="AJ134" s="246"/>
      <c r="AK134" s="246"/>
      <c r="AL134" s="246"/>
      <c r="AM134" s="246"/>
      <c r="AN134" s="246"/>
      <c r="AO134" s="246"/>
      <c r="AP134" s="246"/>
      <c r="AQ134" s="246"/>
      <c r="AS134" s="764" t="s">
        <v>3479</v>
      </c>
      <c r="AT134" s="764" t="s">
        <v>1652</v>
      </c>
      <c r="AU134" s="901"/>
      <c r="AV134" s="764" t="s">
        <v>19</v>
      </c>
      <c r="AW134" s="765" t="str">
        <f t="shared" si="7"/>
        <v>ﾊﾞｯｸﾎｳ(ﾎｲｰﾙ型)_ｸﾎﾞﾀ</v>
      </c>
      <c r="AX134" s="902" t="s">
        <v>8997</v>
      </c>
      <c r="BB134" s="416">
        <v>73</v>
      </c>
      <c r="BC134" s="246"/>
      <c r="BD134" s="469"/>
      <c r="BE134" s="406"/>
      <c r="BF134" s="801"/>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406"/>
      <c r="CN134" s="406"/>
      <c r="CO134" s="801"/>
      <c r="CP134" s="732" t="s">
        <v>6149</v>
      </c>
      <c r="CQ134" s="732"/>
      <c r="CR134" s="732"/>
      <c r="CS134" s="732" t="s">
        <v>6278</v>
      </c>
      <c r="CT134" s="732"/>
      <c r="CU134" s="732"/>
      <c r="CV134" s="732" t="s">
        <v>6457</v>
      </c>
      <c r="CW134" s="732"/>
      <c r="CX134" s="732"/>
      <c r="CY134" s="732"/>
      <c r="CZ134" s="732"/>
      <c r="DA134" s="732"/>
      <c r="DB134" s="732"/>
      <c r="DC134" s="732"/>
      <c r="DD134" s="732"/>
      <c r="DE134" s="732"/>
      <c r="DF134" s="732"/>
      <c r="DG134" s="732"/>
      <c r="DH134" s="732"/>
      <c r="DI134" s="732"/>
      <c r="DJ134" s="732"/>
      <c r="DK134" s="732"/>
      <c r="DL134" s="732"/>
      <c r="DM134" s="732"/>
      <c r="DN134" s="732"/>
      <c r="DO134" s="732"/>
      <c r="DP134" s="732"/>
      <c r="DQ134" s="406"/>
      <c r="DR134" s="801"/>
      <c r="DS134" s="737"/>
      <c r="DT134" s="737"/>
      <c r="DU134" s="406"/>
      <c r="DV134" s="407"/>
      <c r="DW134" s="801"/>
      <c r="DX134" s="737"/>
      <c r="DY134" s="737"/>
      <c r="DZ134" s="737"/>
      <c r="EA134" s="737"/>
      <c r="EB134" s="407"/>
      <c r="EC134" s="406"/>
      <c r="ED134" s="801"/>
      <c r="EE134" s="732"/>
      <c r="EF134" s="732"/>
      <c r="EG134" s="732"/>
      <c r="EH134" s="732"/>
      <c r="EI134" s="732"/>
      <c r="EJ134" s="406"/>
      <c r="EK134" s="406"/>
      <c r="EL134" s="406"/>
      <c r="EM134" s="406"/>
      <c r="EN134" s="801"/>
      <c r="EO134" s="732"/>
      <c r="EP134" s="732"/>
      <c r="EQ134" s="732"/>
      <c r="ER134" s="732"/>
      <c r="ES134" s="406"/>
      <c r="ET134" s="406"/>
      <c r="EU134" s="801"/>
      <c r="EV134" s="732" t="s">
        <v>6861</v>
      </c>
      <c r="EW134" s="732" t="s">
        <v>6952</v>
      </c>
      <c r="EX134" s="732"/>
      <c r="EY134" s="732"/>
      <c r="EZ134" s="732"/>
      <c r="FA134" s="732"/>
      <c r="FB134" s="732" t="s">
        <v>7183</v>
      </c>
      <c r="FC134" s="732"/>
      <c r="FD134" s="732"/>
      <c r="FE134" s="732" t="s">
        <v>7015</v>
      </c>
      <c r="FF134" s="407"/>
      <c r="FG134" s="407"/>
      <c r="FH134" s="333"/>
      <c r="FI134" s="333"/>
      <c r="FJ134" s="333"/>
      <c r="FK134" s="333"/>
      <c r="FL134" s="333"/>
      <c r="FM134" s="333"/>
      <c r="FN134" s="333"/>
      <c r="FO134" s="333"/>
      <c r="FP134" s="333"/>
      <c r="FQ134" s="333"/>
      <c r="FR134" s="333"/>
      <c r="FS134" s="333"/>
      <c r="FT134" s="333"/>
      <c r="FU134" s="333"/>
      <c r="FV134" s="333"/>
      <c r="FW134" s="333"/>
      <c r="FX134" s="333"/>
      <c r="FY134" s="333"/>
      <c r="FZ134" s="333"/>
      <c r="GA134" s="333"/>
      <c r="GB134" s="333"/>
      <c r="GC134" s="333"/>
      <c r="GD134" s="333"/>
      <c r="GE134" s="333"/>
      <c r="GF134" s="333"/>
      <c r="GG134" s="333"/>
      <c r="GH134" s="333"/>
      <c r="GI134" s="333"/>
      <c r="GJ134" s="333"/>
      <c r="GK134" s="333"/>
      <c r="GL134" s="333"/>
      <c r="GM134" s="333"/>
      <c r="GN134" s="333"/>
      <c r="GO134" s="333"/>
      <c r="GP134" s="333"/>
      <c r="GQ134" s="333"/>
      <c r="GR134" s="333"/>
      <c r="GS134" s="333"/>
      <c r="GT134" s="333"/>
      <c r="GU134" s="333"/>
      <c r="GV134" s="333"/>
      <c r="GW134" s="333"/>
      <c r="GX134" s="333"/>
      <c r="GY134" s="333"/>
      <c r="GZ134" s="312"/>
      <c r="HA134" s="312"/>
      <c r="HB134" s="312"/>
      <c r="HC134" s="312"/>
      <c r="HD134" s="312"/>
      <c r="HE134" s="312"/>
      <c r="HF134" s="312"/>
      <c r="HG134" s="312"/>
      <c r="HH134" s="312"/>
      <c r="HI134" s="312"/>
      <c r="HJ134" s="333"/>
      <c r="HK134" s="333"/>
      <c r="HL134" s="333"/>
      <c r="HM134" s="333"/>
      <c r="HN134" s="333"/>
      <c r="HO134" s="333"/>
      <c r="HP134" s="333"/>
      <c r="HQ134" s="333"/>
      <c r="HR134" s="333"/>
      <c r="HS134" s="333"/>
      <c r="HT134" s="333"/>
      <c r="HU134" s="333"/>
      <c r="HV134" s="333"/>
      <c r="HW134" s="333"/>
      <c r="HX134" s="333"/>
      <c r="HY134" s="333"/>
      <c r="HZ134" s="333"/>
      <c r="IA134" s="333"/>
      <c r="IB134" s="333"/>
      <c r="IC134" s="333"/>
      <c r="ID134" s="333"/>
      <c r="IE134" s="333"/>
      <c r="IF134" s="333"/>
      <c r="IG134" s="333"/>
      <c r="IH134" s="333"/>
      <c r="II134" s="333"/>
      <c r="IJ134" s="333"/>
      <c r="IK134" s="333"/>
      <c r="IL134" s="333"/>
      <c r="IM134" s="333"/>
      <c r="IN134" s="333"/>
      <c r="IO134" s="333"/>
      <c r="IP134" s="333"/>
      <c r="IQ134" s="333"/>
      <c r="IR134" s="333"/>
      <c r="IS134" s="333"/>
      <c r="IT134" s="333"/>
      <c r="IU134" s="333"/>
      <c r="IV134" s="333"/>
      <c r="IW134" s="333"/>
      <c r="IX134" s="333"/>
      <c r="IY134" s="333"/>
      <c r="IZ134" s="333"/>
      <c r="JA134" s="333"/>
      <c r="JB134" s="333"/>
      <c r="JC134" s="333"/>
      <c r="JD134" s="333"/>
      <c r="JE134" s="333"/>
      <c r="JF134" s="333"/>
      <c r="JG134" s="333"/>
      <c r="JH134" s="333"/>
      <c r="JI134" s="333"/>
    </row>
    <row r="135" spans="1:269" s="311" customFormat="1" ht="14.45" customHeight="1">
      <c r="A135" s="327" t="s">
        <v>2213</v>
      </c>
      <c r="B135" s="251"/>
      <c r="C135" s="251"/>
      <c r="D135" s="251"/>
      <c r="E135" s="251"/>
      <c r="F135" s="251" t="s">
        <v>2757</v>
      </c>
      <c r="G135" s="318"/>
      <c r="H135" s="318"/>
      <c r="I135" s="328"/>
      <c r="J135" s="722"/>
      <c r="K135" s="246"/>
      <c r="M135" s="720" t="s">
        <v>808</v>
      </c>
      <c r="N135" s="720" t="s">
        <v>808</v>
      </c>
      <c r="O135" s="726" t="s">
        <v>3325</v>
      </c>
      <c r="P135" s="246"/>
      <c r="Q135" s="720" t="s">
        <v>9037</v>
      </c>
      <c r="R135" s="720" t="s">
        <v>323</v>
      </c>
      <c r="S135" s="720" t="s">
        <v>10645</v>
      </c>
      <c r="T135" s="720" t="s">
        <v>12337</v>
      </c>
      <c r="U135" s="720" t="s">
        <v>354</v>
      </c>
      <c r="V135" s="720"/>
      <c r="W135" s="952" t="str">
        <f t="shared" si="8"/>
        <v>小型ﾊﾞｯｸﾎｳ(ｸﾛｰﾗ型)_標準型_第3次_超低</v>
      </c>
      <c r="X135" s="952" t="str">
        <f t="shared" si="6"/>
        <v>小型ﾊﾞｯｸﾎｳ(ｸﾛｰﾗ型)_標準型_第3次_超低_山積/平積：0.08/0.06m3</v>
      </c>
      <c r="Y135" s="726" t="s">
        <v>489</v>
      </c>
      <c r="Z135" s="726" t="s">
        <v>10361</v>
      </c>
      <c r="AA135" s="726" t="s">
        <v>10354</v>
      </c>
      <c r="AB135" s="726" t="s">
        <v>5111</v>
      </c>
      <c r="AC135" s="246"/>
      <c r="AD135" s="757"/>
      <c r="AE135" s="757" t="s">
        <v>1853</v>
      </c>
      <c r="AF135" s="758"/>
      <c r="AG135" s="421"/>
      <c r="AH135" s="421"/>
      <c r="AJ135" s="246"/>
      <c r="AK135" s="246"/>
      <c r="AL135" s="246"/>
      <c r="AM135" s="246"/>
      <c r="AN135" s="246"/>
      <c r="AO135" s="246"/>
      <c r="AP135" s="246"/>
      <c r="AQ135" s="246"/>
      <c r="AS135" s="707" t="s">
        <v>3479</v>
      </c>
      <c r="AT135" s="707" t="s">
        <v>1652</v>
      </c>
      <c r="AU135" s="747"/>
      <c r="AV135" s="707" t="s">
        <v>4943</v>
      </c>
      <c r="AW135" s="708" t="str">
        <f t="shared" si="7"/>
        <v>ﾊﾞｯｸﾎｳ(ﾎｲｰﾙ型)_ｺﾍﾞﾙｺ建機</v>
      </c>
      <c r="AX135" s="710" t="s">
        <v>8998</v>
      </c>
      <c r="BB135" s="416">
        <v>74</v>
      </c>
      <c r="BC135" s="246"/>
      <c r="BD135" s="469"/>
      <c r="BE135" s="406"/>
      <c r="BF135" s="801"/>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406"/>
      <c r="CN135" s="406"/>
      <c r="CO135" s="801"/>
      <c r="CP135" s="732" t="s">
        <v>6150</v>
      </c>
      <c r="CQ135" s="732"/>
      <c r="CR135" s="732"/>
      <c r="CS135" s="732" t="s">
        <v>6279</v>
      </c>
      <c r="CT135" s="732"/>
      <c r="CU135" s="732"/>
      <c r="CV135" s="732" t="s">
        <v>6458</v>
      </c>
      <c r="CW135" s="732"/>
      <c r="CX135" s="732"/>
      <c r="CY135" s="732"/>
      <c r="CZ135" s="732"/>
      <c r="DA135" s="732"/>
      <c r="DB135" s="732"/>
      <c r="DC135" s="732"/>
      <c r="DD135" s="732"/>
      <c r="DE135" s="732"/>
      <c r="DF135" s="732"/>
      <c r="DG135" s="732"/>
      <c r="DH135" s="732"/>
      <c r="DI135" s="732"/>
      <c r="DJ135" s="732"/>
      <c r="DK135" s="732"/>
      <c r="DL135" s="732"/>
      <c r="DM135" s="732"/>
      <c r="DN135" s="732"/>
      <c r="DO135" s="732"/>
      <c r="DP135" s="732"/>
      <c r="DQ135" s="406"/>
      <c r="DR135" s="801"/>
      <c r="DS135" s="737"/>
      <c r="DT135" s="737"/>
      <c r="DU135" s="406"/>
      <c r="DV135" s="407"/>
      <c r="DW135" s="801"/>
      <c r="DX135" s="737"/>
      <c r="DY135" s="737"/>
      <c r="DZ135" s="737"/>
      <c r="EA135" s="737"/>
      <c r="EB135" s="407"/>
      <c r="EC135" s="406"/>
      <c r="ED135" s="801"/>
      <c r="EE135" s="732"/>
      <c r="EF135" s="732"/>
      <c r="EG135" s="732"/>
      <c r="EH135" s="732"/>
      <c r="EI135" s="732"/>
      <c r="EJ135" s="406"/>
      <c r="EK135" s="406"/>
      <c r="EL135" s="406"/>
      <c r="EM135" s="406"/>
      <c r="EN135" s="801"/>
      <c r="EO135" s="732"/>
      <c r="EP135" s="732"/>
      <c r="EQ135" s="732"/>
      <c r="ER135" s="732"/>
      <c r="ES135" s="406"/>
      <c r="ET135" s="406"/>
      <c r="EU135" s="801"/>
      <c r="EV135" s="923" t="s">
        <v>10174</v>
      </c>
      <c r="EW135" s="732" t="s">
        <v>6953</v>
      </c>
      <c r="EX135" s="732"/>
      <c r="EY135" s="732"/>
      <c r="EZ135" s="732"/>
      <c r="FA135" s="732"/>
      <c r="FB135" s="923" t="s">
        <v>10183</v>
      </c>
      <c r="FC135" s="732"/>
      <c r="FD135" s="732"/>
      <c r="FE135" s="732" t="s">
        <v>7293</v>
      </c>
      <c r="FF135" s="407"/>
      <c r="FG135" s="407"/>
      <c r="FH135" s="333"/>
      <c r="FI135" s="333"/>
      <c r="FJ135" s="333"/>
      <c r="FK135" s="333"/>
      <c r="FL135" s="333"/>
      <c r="FM135" s="333"/>
      <c r="FN135" s="333"/>
      <c r="FO135" s="333"/>
      <c r="FP135" s="333"/>
      <c r="FQ135" s="333"/>
      <c r="FR135" s="333"/>
      <c r="FS135" s="333"/>
      <c r="FT135" s="333"/>
      <c r="FU135" s="333"/>
      <c r="FV135" s="333"/>
      <c r="FW135" s="333"/>
      <c r="FX135" s="333"/>
      <c r="FY135" s="333"/>
      <c r="FZ135" s="333"/>
      <c r="GA135" s="333"/>
      <c r="GB135" s="333"/>
      <c r="GC135" s="333"/>
      <c r="GD135" s="333"/>
      <c r="GE135" s="333"/>
      <c r="GF135" s="333"/>
      <c r="GG135" s="333"/>
      <c r="GH135" s="333"/>
      <c r="GI135" s="333"/>
      <c r="GJ135" s="333"/>
      <c r="GK135" s="333"/>
      <c r="GL135" s="333"/>
      <c r="GM135" s="333"/>
      <c r="GN135" s="333"/>
      <c r="GO135" s="333"/>
      <c r="GP135" s="333"/>
      <c r="GQ135" s="333"/>
      <c r="GR135" s="333"/>
      <c r="GS135" s="333"/>
      <c r="GT135" s="333"/>
      <c r="GU135" s="333"/>
      <c r="GV135" s="333"/>
      <c r="GW135" s="333"/>
      <c r="GX135" s="333"/>
      <c r="GY135" s="333"/>
      <c r="GZ135" s="312"/>
      <c r="HA135" s="312"/>
      <c r="HB135" s="312"/>
      <c r="HC135" s="312"/>
      <c r="HD135" s="312"/>
      <c r="HE135" s="312"/>
      <c r="HF135" s="312"/>
      <c r="HG135" s="312"/>
      <c r="HH135" s="312"/>
      <c r="HI135" s="312"/>
      <c r="HJ135" s="333"/>
      <c r="HK135" s="333"/>
      <c r="HL135" s="333"/>
      <c r="HM135" s="333"/>
      <c r="HN135" s="333"/>
      <c r="HO135" s="333"/>
      <c r="HP135" s="333"/>
      <c r="HQ135" s="333"/>
      <c r="HR135" s="333"/>
      <c r="HS135" s="333"/>
      <c r="HT135" s="333"/>
      <c r="HU135" s="333"/>
      <c r="HV135" s="333"/>
      <c r="HW135" s="333"/>
      <c r="HX135" s="333"/>
      <c r="HY135" s="333"/>
      <c r="HZ135" s="333"/>
      <c r="IA135" s="333"/>
      <c r="IB135" s="333"/>
      <c r="IC135" s="333"/>
      <c r="ID135" s="333"/>
      <c r="IE135" s="333"/>
      <c r="IF135" s="333"/>
      <c r="IG135" s="333"/>
      <c r="IH135" s="333"/>
      <c r="II135" s="333"/>
      <c r="IJ135" s="333"/>
      <c r="IK135" s="333"/>
      <c r="IL135" s="333"/>
      <c r="IM135" s="333"/>
      <c r="IN135" s="333"/>
      <c r="IO135" s="333"/>
      <c r="IP135" s="333"/>
      <c r="IQ135" s="333"/>
      <c r="IR135" s="333"/>
      <c r="IS135" s="333"/>
      <c r="IT135" s="333"/>
      <c r="IU135" s="333"/>
      <c r="IV135" s="333"/>
      <c r="IW135" s="333"/>
      <c r="IX135" s="333"/>
      <c r="IY135" s="333"/>
      <c r="IZ135" s="333"/>
      <c r="JA135" s="333"/>
      <c r="JB135" s="333"/>
      <c r="JC135" s="333"/>
      <c r="JD135" s="333"/>
      <c r="JE135" s="333"/>
      <c r="JF135" s="333"/>
      <c r="JG135" s="333"/>
      <c r="JH135" s="333"/>
      <c r="JI135" s="333"/>
    </row>
    <row r="136" spans="1:269" s="311" customFormat="1" ht="14.45" customHeight="1">
      <c r="A136" s="322" t="s">
        <v>1969</v>
      </c>
      <c r="B136" s="311" t="s">
        <v>1969</v>
      </c>
      <c r="C136" s="311" t="s">
        <v>1972</v>
      </c>
      <c r="D136" s="311" t="s">
        <v>1974</v>
      </c>
      <c r="E136" s="311" t="s">
        <v>456</v>
      </c>
      <c r="F136" s="311" t="s">
        <v>3086</v>
      </c>
      <c r="G136" s="250" t="s">
        <v>1970</v>
      </c>
      <c r="H136" s="250" t="s">
        <v>16</v>
      </c>
      <c r="I136" s="326" t="s">
        <v>1971</v>
      </c>
      <c r="J136" s="722"/>
      <c r="K136" s="246"/>
      <c r="M136" s="720" t="s">
        <v>2295</v>
      </c>
      <c r="N136" s="720" t="s">
        <v>3091</v>
      </c>
      <c r="O136" s="726" t="s">
        <v>3433</v>
      </c>
      <c r="P136" s="246"/>
      <c r="Q136" s="720" t="s">
        <v>9037</v>
      </c>
      <c r="R136" s="720" t="s">
        <v>323</v>
      </c>
      <c r="S136" s="720" t="s">
        <v>10645</v>
      </c>
      <c r="T136" s="720" t="s">
        <v>12337</v>
      </c>
      <c r="U136" s="720" t="s">
        <v>11666</v>
      </c>
      <c r="V136" s="720"/>
      <c r="W136" s="952" t="str">
        <f t="shared" si="8"/>
        <v>小型ﾊﾞｯｸﾎｳ(ｸﾛｰﾗ型)_標準型_第3次_超低</v>
      </c>
      <c r="X136" s="952" t="str">
        <f t="shared" si="6"/>
        <v>小型ﾊﾞｯｸﾎｳ(ｸﾛｰﾗ型)_標準型_第3次_超低_山積/平積：0.09～0.11/0.07～0.08m3</v>
      </c>
      <c r="Y136" s="726" t="s">
        <v>489</v>
      </c>
      <c r="Z136" s="726" t="s">
        <v>10361</v>
      </c>
      <c r="AA136" s="726" t="s">
        <v>10355</v>
      </c>
      <c r="AB136" s="726" t="s">
        <v>5111</v>
      </c>
      <c r="AC136" s="246"/>
      <c r="AD136" s="759"/>
      <c r="AE136" s="759" t="s">
        <v>3227</v>
      </c>
      <c r="AF136" s="760"/>
      <c r="AG136" s="419"/>
      <c r="AH136" s="419"/>
      <c r="AJ136" s="246"/>
      <c r="AK136" s="246"/>
      <c r="AL136" s="246"/>
      <c r="AM136" s="246"/>
      <c r="AN136" s="246"/>
      <c r="AO136" s="246"/>
      <c r="AP136" s="246"/>
      <c r="AQ136" s="246"/>
      <c r="AS136" s="707" t="s">
        <v>3479</v>
      </c>
      <c r="AT136" s="707" t="s">
        <v>1652</v>
      </c>
      <c r="AU136" s="747"/>
      <c r="AV136" s="707" t="s">
        <v>4944</v>
      </c>
      <c r="AW136" s="708" t="str">
        <f t="shared" si="7"/>
        <v>ﾊﾞｯｸﾎｳ(ﾎｲｰﾙ型)_ｺﾏﾂ（小松製作所）</v>
      </c>
      <c r="AX136" s="710" t="s">
        <v>8999</v>
      </c>
      <c r="BB136" s="416">
        <v>75</v>
      </c>
      <c r="BC136" s="246"/>
      <c r="BD136" s="469"/>
      <c r="BE136" s="406"/>
      <c r="BF136" s="801"/>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406"/>
      <c r="CN136" s="406"/>
      <c r="CO136" s="801"/>
      <c r="CP136" s="732" t="s">
        <v>6151</v>
      </c>
      <c r="CQ136" s="732"/>
      <c r="CR136" s="732"/>
      <c r="CS136" s="732" t="s">
        <v>6280</v>
      </c>
      <c r="CT136" s="732"/>
      <c r="CU136" s="732"/>
      <c r="CV136" s="732" t="s">
        <v>6459</v>
      </c>
      <c r="CW136" s="732"/>
      <c r="CX136" s="732"/>
      <c r="CY136" s="732"/>
      <c r="CZ136" s="732"/>
      <c r="DA136" s="732"/>
      <c r="DB136" s="732"/>
      <c r="DC136" s="732"/>
      <c r="DD136" s="732"/>
      <c r="DE136" s="732"/>
      <c r="DF136" s="732"/>
      <c r="DG136" s="732"/>
      <c r="DH136" s="732"/>
      <c r="DI136" s="732"/>
      <c r="DJ136" s="732"/>
      <c r="DK136" s="732"/>
      <c r="DL136" s="732"/>
      <c r="DM136" s="732"/>
      <c r="DN136" s="732"/>
      <c r="DO136" s="732"/>
      <c r="DP136" s="732"/>
      <c r="DQ136" s="406"/>
      <c r="DR136" s="801"/>
      <c r="DS136" s="737"/>
      <c r="DT136" s="737"/>
      <c r="DU136" s="406"/>
      <c r="DV136" s="407"/>
      <c r="DW136" s="801"/>
      <c r="DX136" s="737"/>
      <c r="DY136" s="737"/>
      <c r="DZ136" s="737"/>
      <c r="EA136" s="737"/>
      <c r="EB136" s="407"/>
      <c r="EC136" s="406"/>
      <c r="ED136" s="801"/>
      <c r="EE136" s="732"/>
      <c r="EF136" s="732"/>
      <c r="EG136" s="732"/>
      <c r="EH136" s="732"/>
      <c r="EI136" s="732"/>
      <c r="EJ136" s="406"/>
      <c r="EK136" s="406"/>
      <c r="EL136" s="406"/>
      <c r="EM136" s="406"/>
      <c r="EN136" s="801"/>
      <c r="EO136" s="732"/>
      <c r="EP136" s="732"/>
      <c r="EQ136" s="732"/>
      <c r="ER136" s="732"/>
      <c r="ES136" s="406"/>
      <c r="ET136" s="406"/>
      <c r="EU136" s="801"/>
      <c r="EV136" s="732" t="s">
        <v>6862</v>
      </c>
      <c r="EW136" s="732" t="s">
        <v>292</v>
      </c>
      <c r="EX136" s="732"/>
      <c r="EY136" s="732"/>
      <c r="EZ136" s="732"/>
      <c r="FA136" s="732"/>
      <c r="FB136" s="732" t="s">
        <v>7184</v>
      </c>
      <c r="FC136" s="732"/>
      <c r="FD136" s="732"/>
      <c r="FE136" s="732" t="s">
        <v>7294</v>
      </c>
      <c r="FF136" s="407"/>
      <c r="FG136" s="407"/>
      <c r="FH136" s="333"/>
      <c r="FI136" s="333"/>
      <c r="FJ136" s="333"/>
      <c r="FK136" s="333"/>
      <c r="FL136" s="333"/>
      <c r="FM136" s="333"/>
      <c r="FN136" s="333"/>
      <c r="FO136" s="333"/>
      <c r="FP136" s="333"/>
      <c r="FQ136" s="333"/>
      <c r="FR136" s="333"/>
      <c r="FS136" s="333"/>
      <c r="FT136" s="333"/>
      <c r="FU136" s="333"/>
      <c r="FV136" s="333"/>
      <c r="FW136" s="333"/>
      <c r="FX136" s="333"/>
      <c r="FY136" s="333"/>
      <c r="FZ136" s="333"/>
      <c r="GA136" s="333"/>
      <c r="GB136" s="333"/>
      <c r="GC136" s="333"/>
      <c r="GD136" s="333"/>
      <c r="GE136" s="333"/>
      <c r="GF136" s="333"/>
      <c r="GG136" s="333"/>
      <c r="GH136" s="333"/>
      <c r="GI136" s="333"/>
      <c r="GJ136" s="333"/>
      <c r="GK136" s="333"/>
      <c r="GL136" s="333"/>
      <c r="GM136" s="333"/>
      <c r="GN136" s="333"/>
      <c r="GO136" s="333"/>
      <c r="GP136" s="333"/>
      <c r="GQ136" s="333"/>
      <c r="GR136" s="333"/>
      <c r="GS136" s="333"/>
      <c r="GT136" s="333"/>
      <c r="GU136" s="333"/>
      <c r="GV136" s="333"/>
      <c r="GW136" s="333"/>
      <c r="GX136" s="333"/>
      <c r="GY136" s="333"/>
      <c r="GZ136" s="312"/>
      <c r="HA136" s="312"/>
      <c r="HB136" s="312"/>
      <c r="HC136" s="312"/>
      <c r="HD136" s="312"/>
      <c r="HE136" s="312"/>
      <c r="HF136" s="312"/>
      <c r="HG136" s="312"/>
      <c r="HH136" s="312"/>
      <c r="HI136" s="312"/>
      <c r="HJ136" s="333"/>
      <c r="HK136" s="333"/>
      <c r="HL136" s="333"/>
      <c r="HM136" s="333"/>
      <c r="HN136" s="333"/>
      <c r="HO136" s="333"/>
      <c r="HP136" s="333"/>
      <c r="HQ136" s="333"/>
      <c r="HR136" s="333"/>
      <c r="HS136" s="333"/>
      <c r="HT136" s="333"/>
      <c r="HU136" s="333"/>
      <c r="HV136" s="333"/>
      <c r="HW136" s="333"/>
      <c r="HX136" s="333"/>
      <c r="HY136" s="333"/>
      <c r="HZ136" s="333"/>
      <c r="IA136" s="333"/>
      <c r="IB136" s="333"/>
      <c r="IC136" s="333"/>
      <c r="ID136" s="333"/>
      <c r="IE136" s="333"/>
      <c r="IF136" s="333"/>
      <c r="IG136" s="333"/>
      <c r="IH136" s="333"/>
      <c r="II136" s="333"/>
      <c r="IJ136" s="333"/>
      <c r="IK136" s="333"/>
      <c r="IL136" s="333"/>
      <c r="IM136" s="333"/>
      <c r="IN136" s="333"/>
      <c r="IO136" s="333"/>
      <c r="IP136" s="333"/>
      <c r="IQ136" s="333"/>
      <c r="IR136" s="333"/>
      <c r="IS136" s="333"/>
      <c r="IT136" s="333"/>
      <c r="IU136" s="333"/>
      <c r="IV136" s="333"/>
      <c r="IW136" s="333"/>
      <c r="IX136" s="333"/>
      <c r="IY136" s="333"/>
      <c r="IZ136" s="333"/>
      <c r="JA136" s="333"/>
      <c r="JB136" s="333"/>
      <c r="JC136" s="333"/>
      <c r="JD136" s="333"/>
      <c r="JE136" s="333"/>
      <c r="JF136" s="333"/>
      <c r="JG136" s="333"/>
      <c r="JH136" s="333"/>
      <c r="JI136" s="333"/>
    </row>
    <row r="137" spans="1:269" s="311" customFormat="1" ht="14.45" customHeight="1" thickBot="1">
      <c r="A137" s="324" t="s">
        <v>1697</v>
      </c>
      <c r="B137" s="316"/>
      <c r="C137" s="316"/>
      <c r="D137" s="316"/>
      <c r="E137" s="316"/>
      <c r="F137" s="316" t="s">
        <v>2753</v>
      </c>
      <c r="G137" s="317"/>
      <c r="H137" s="317"/>
      <c r="I137" s="325"/>
      <c r="J137" s="722"/>
      <c r="K137" s="246"/>
      <c r="M137" s="720" t="s">
        <v>2302</v>
      </c>
      <c r="N137" s="720" t="s">
        <v>3175</v>
      </c>
      <c r="O137" s="726" t="s">
        <v>3434</v>
      </c>
      <c r="P137" s="246"/>
      <c r="Q137" s="720" t="s">
        <v>9037</v>
      </c>
      <c r="R137" s="720" t="s">
        <v>323</v>
      </c>
      <c r="S137" s="720" t="s">
        <v>10645</v>
      </c>
      <c r="T137" s="720" t="s">
        <v>12337</v>
      </c>
      <c r="U137" s="720" t="s">
        <v>358</v>
      </c>
      <c r="V137" s="720"/>
      <c r="W137" s="952" t="str">
        <f t="shared" si="8"/>
        <v>小型ﾊﾞｯｸﾎｳ(ｸﾛｰﾗ型)_標準型_第3次_超低</v>
      </c>
      <c r="X137" s="952" t="str">
        <f t="shared" si="6"/>
        <v>小型ﾊﾞｯｸﾎｳ(ｸﾛｰﾗ型)_標準型_第3次_超低_山積/平積：0.13/0.10m3</v>
      </c>
      <c r="Y137" s="726" t="s">
        <v>489</v>
      </c>
      <c r="Z137" s="726" t="s">
        <v>10361</v>
      </c>
      <c r="AA137" s="726" t="s">
        <v>10356</v>
      </c>
      <c r="AB137" s="726" t="s">
        <v>5111</v>
      </c>
      <c r="AC137" s="246"/>
      <c r="AD137" s="755"/>
      <c r="AE137" s="755" t="s">
        <v>3275</v>
      </c>
      <c r="AF137" s="756"/>
      <c r="AG137" s="314" t="s">
        <v>3246</v>
      </c>
      <c r="AH137" s="314" t="s">
        <v>3276</v>
      </c>
      <c r="AJ137" s="246"/>
      <c r="AK137" s="246"/>
      <c r="AL137" s="246"/>
      <c r="AM137" s="246"/>
      <c r="AN137" s="246"/>
      <c r="AO137" s="246"/>
      <c r="AP137" s="246"/>
      <c r="AQ137" s="246"/>
      <c r="AS137" s="770" t="s">
        <v>3479</v>
      </c>
      <c r="AT137" s="770" t="s">
        <v>1652</v>
      </c>
      <c r="AU137" s="775"/>
      <c r="AV137" s="770" t="s">
        <v>9228</v>
      </c>
      <c r="AW137" s="771" t="str">
        <f t="shared" si="7"/>
        <v>ﾊﾞｯｸﾎｳ(ﾎｲｰﾙ型)_日立建機</v>
      </c>
      <c r="AX137" s="773" t="s">
        <v>9000</v>
      </c>
      <c r="BB137" s="416">
        <v>76</v>
      </c>
      <c r="BC137" s="246"/>
      <c r="BD137" s="469"/>
      <c r="BE137" s="406"/>
      <c r="BF137" s="801"/>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406"/>
      <c r="CN137" s="406"/>
      <c r="CO137" s="801"/>
      <c r="CP137" s="732" t="s">
        <v>292</v>
      </c>
      <c r="CQ137" s="732"/>
      <c r="CR137" s="732"/>
      <c r="CS137" s="732" t="s">
        <v>6281</v>
      </c>
      <c r="CT137" s="732"/>
      <c r="CU137" s="732"/>
      <c r="CV137" s="923" t="s">
        <v>10136</v>
      </c>
      <c r="CW137" s="732"/>
      <c r="CX137" s="732"/>
      <c r="CY137" s="732"/>
      <c r="CZ137" s="732"/>
      <c r="DA137" s="732"/>
      <c r="DB137" s="732"/>
      <c r="DC137" s="732"/>
      <c r="DD137" s="732"/>
      <c r="DE137" s="732"/>
      <c r="DF137" s="732"/>
      <c r="DG137" s="732"/>
      <c r="DH137" s="732"/>
      <c r="DI137" s="732"/>
      <c r="DJ137" s="732"/>
      <c r="DK137" s="732"/>
      <c r="DL137" s="732"/>
      <c r="DM137" s="732"/>
      <c r="DN137" s="732"/>
      <c r="DO137" s="732"/>
      <c r="DP137" s="732"/>
      <c r="DQ137" s="406"/>
      <c r="DR137" s="801"/>
      <c r="DS137" s="737"/>
      <c r="DT137" s="737"/>
      <c r="DU137" s="406"/>
      <c r="DV137" s="407"/>
      <c r="DW137" s="801"/>
      <c r="DX137" s="737"/>
      <c r="DY137" s="737"/>
      <c r="DZ137" s="737"/>
      <c r="EA137" s="737"/>
      <c r="EB137" s="407"/>
      <c r="EC137" s="406"/>
      <c r="ED137" s="801"/>
      <c r="EE137" s="732"/>
      <c r="EF137" s="732"/>
      <c r="EG137" s="732"/>
      <c r="EH137" s="732"/>
      <c r="EI137" s="732"/>
      <c r="EJ137" s="406"/>
      <c r="EK137" s="406"/>
      <c r="EL137" s="406"/>
      <c r="EM137" s="406"/>
      <c r="EN137" s="801"/>
      <c r="EO137" s="732"/>
      <c r="EP137" s="732"/>
      <c r="EQ137" s="732"/>
      <c r="ER137" s="732"/>
      <c r="ES137" s="406"/>
      <c r="ET137" s="406"/>
      <c r="EU137" s="801"/>
      <c r="EV137" s="732" t="s">
        <v>6863</v>
      </c>
      <c r="EW137" s="732"/>
      <c r="EX137" s="732"/>
      <c r="EY137" s="732"/>
      <c r="EZ137" s="732"/>
      <c r="FA137" s="732"/>
      <c r="FB137" s="732" t="s">
        <v>7185</v>
      </c>
      <c r="FC137" s="732"/>
      <c r="FD137" s="732"/>
      <c r="FE137" s="732" t="s">
        <v>7016</v>
      </c>
      <c r="FF137" s="407"/>
      <c r="FG137" s="407"/>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12"/>
      <c r="HA137" s="312"/>
      <c r="HB137" s="312"/>
      <c r="HC137" s="312"/>
      <c r="HD137" s="312"/>
      <c r="HE137" s="312"/>
      <c r="HF137" s="312"/>
      <c r="HG137" s="312"/>
      <c r="HH137" s="312"/>
      <c r="HI137" s="312"/>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333"/>
    </row>
    <row r="138" spans="1:269" s="311" customFormat="1" ht="14.45" customHeight="1" thickTop="1">
      <c r="A138" s="327" t="s">
        <v>2214</v>
      </c>
      <c r="B138" s="251"/>
      <c r="C138" s="251"/>
      <c r="D138" s="251"/>
      <c r="E138" s="251"/>
      <c r="F138" s="251" t="s">
        <v>2758</v>
      </c>
      <c r="G138" s="318"/>
      <c r="H138" s="318"/>
      <c r="I138" s="328"/>
      <c r="J138" s="722"/>
      <c r="K138" s="246"/>
      <c r="M138" s="720" t="s">
        <v>809</v>
      </c>
      <c r="N138" s="720" t="s">
        <v>809</v>
      </c>
      <c r="O138" s="726" t="s">
        <v>3326</v>
      </c>
      <c r="P138" s="246"/>
      <c r="Q138" s="720" t="s">
        <v>9037</v>
      </c>
      <c r="R138" s="720" t="s">
        <v>323</v>
      </c>
      <c r="S138" s="720" t="s">
        <v>10645</v>
      </c>
      <c r="T138" s="720" t="s">
        <v>12337</v>
      </c>
      <c r="U138" s="720" t="s">
        <v>360</v>
      </c>
      <c r="V138" s="720"/>
      <c r="W138" s="952" t="str">
        <f t="shared" si="8"/>
        <v>小型ﾊﾞｯｸﾎｳ(ｸﾛｰﾗ型)_標準型_第3次_超低</v>
      </c>
      <c r="X138" s="952" t="str">
        <f t="shared" si="6"/>
        <v>小型ﾊﾞｯｸﾎｳ(ｸﾛｰﾗ型)_標準型_第3次_超低_山積/平積：0.16/0.11m3</v>
      </c>
      <c r="Y138" s="726" t="s">
        <v>489</v>
      </c>
      <c r="Z138" s="726" t="s">
        <v>10361</v>
      </c>
      <c r="AA138" s="726" t="s">
        <v>10345</v>
      </c>
      <c r="AB138" s="726" t="s">
        <v>5111</v>
      </c>
      <c r="AC138" s="246"/>
      <c r="AD138" s="755" t="s">
        <v>4973</v>
      </c>
      <c r="AE138" s="755" t="s">
        <v>162</v>
      </c>
      <c r="AF138" s="756"/>
      <c r="AG138" s="314" t="s">
        <v>162</v>
      </c>
      <c r="AH138" s="314"/>
      <c r="AJ138" s="246"/>
      <c r="AK138" s="246"/>
      <c r="AL138" s="246"/>
      <c r="AM138" s="246"/>
      <c r="AN138" s="246"/>
      <c r="AO138" s="246"/>
      <c r="AP138" s="246"/>
      <c r="AQ138" s="246"/>
      <c r="AS138" s="766" t="s">
        <v>3480</v>
      </c>
      <c r="AT138" s="766" t="s">
        <v>1658</v>
      </c>
      <c r="AU138" s="783"/>
      <c r="AV138" s="766" t="s">
        <v>4921</v>
      </c>
      <c r="AW138" s="768" t="str">
        <f t="shared" si="7"/>
        <v>ﾄﾞﾗｸﾞﾗｲﾝ及びｸﾗﾑｼｪﾙ_ｷｬﾀﾋﾟﾗｰ</v>
      </c>
      <c r="AX138" s="769" t="s">
        <v>9047</v>
      </c>
      <c r="BB138" s="416">
        <v>77</v>
      </c>
      <c r="BC138" s="246"/>
      <c r="BD138" s="469"/>
      <c r="BE138" s="406"/>
      <c r="BF138" s="801"/>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406"/>
      <c r="CN138" s="406"/>
      <c r="CO138" s="801"/>
      <c r="CP138" s="732"/>
      <c r="CQ138" s="732"/>
      <c r="CR138" s="732"/>
      <c r="CS138" s="732" t="s">
        <v>6282</v>
      </c>
      <c r="CT138" s="732"/>
      <c r="CU138" s="732"/>
      <c r="CV138" s="732" t="s">
        <v>6460</v>
      </c>
      <c r="CW138" s="732"/>
      <c r="CX138" s="732"/>
      <c r="CY138" s="732"/>
      <c r="CZ138" s="732"/>
      <c r="DA138" s="732"/>
      <c r="DB138" s="732"/>
      <c r="DC138" s="732"/>
      <c r="DD138" s="732"/>
      <c r="DE138" s="732"/>
      <c r="DF138" s="732"/>
      <c r="DG138" s="732"/>
      <c r="DH138" s="732"/>
      <c r="DI138" s="732"/>
      <c r="DJ138" s="732"/>
      <c r="DK138" s="732"/>
      <c r="DL138" s="732"/>
      <c r="DM138" s="732"/>
      <c r="DN138" s="732"/>
      <c r="DO138" s="732"/>
      <c r="DP138" s="732"/>
      <c r="DQ138" s="406"/>
      <c r="DR138" s="801"/>
      <c r="DS138" s="737"/>
      <c r="DT138" s="737"/>
      <c r="DU138" s="406"/>
      <c r="DV138" s="407"/>
      <c r="DW138" s="801"/>
      <c r="DX138" s="737"/>
      <c r="DY138" s="737"/>
      <c r="DZ138" s="737"/>
      <c r="EA138" s="737"/>
      <c r="EB138" s="407"/>
      <c r="EC138" s="406"/>
      <c r="ED138" s="801"/>
      <c r="EE138" s="732"/>
      <c r="EF138" s="732"/>
      <c r="EG138" s="732"/>
      <c r="EH138" s="732"/>
      <c r="EI138" s="732"/>
      <c r="EJ138" s="406"/>
      <c r="EK138" s="406"/>
      <c r="EL138" s="406"/>
      <c r="EM138" s="406"/>
      <c r="EN138" s="801"/>
      <c r="EO138" s="732"/>
      <c r="EP138" s="732"/>
      <c r="EQ138" s="732"/>
      <c r="ER138" s="732"/>
      <c r="ES138" s="406"/>
      <c r="ET138" s="406"/>
      <c r="EU138" s="801"/>
      <c r="EV138" s="732" t="s">
        <v>6864</v>
      </c>
      <c r="EW138" s="732"/>
      <c r="EX138" s="732"/>
      <c r="EY138" s="732"/>
      <c r="EZ138" s="732"/>
      <c r="FA138" s="732"/>
      <c r="FB138" s="732" t="s">
        <v>7186</v>
      </c>
      <c r="FC138" s="732"/>
      <c r="FD138" s="732"/>
      <c r="FE138" s="732" t="s">
        <v>7295</v>
      </c>
      <c r="FF138" s="407"/>
      <c r="FG138" s="407"/>
      <c r="FH138" s="333"/>
      <c r="FI138" s="333"/>
      <c r="FJ138" s="333"/>
      <c r="FK138" s="333"/>
      <c r="FL138" s="333"/>
      <c r="FM138" s="333"/>
      <c r="FN138" s="333"/>
      <c r="FO138" s="333"/>
      <c r="FP138" s="333"/>
      <c r="FQ138" s="333"/>
      <c r="FR138" s="333"/>
      <c r="FS138" s="333"/>
      <c r="FT138" s="333"/>
      <c r="FU138" s="333"/>
      <c r="FV138" s="333"/>
      <c r="FW138" s="333"/>
      <c r="FX138" s="333"/>
      <c r="FY138" s="333"/>
      <c r="FZ138" s="333"/>
      <c r="GA138" s="333"/>
      <c r="GB138" s="333"/>
      <c r="GC138" s="333"/>
      <c r="GD138" s="333"/>
      <c r="GE138" s="333"/>
      <c r="GF138" s="333"/>
      <c r="GG138" s="333"/>
      <c r="GH138" s="333"/>
      <c r="GI138" s="333"/>
      <c r="GJ138" s="333"/>
      <c r="GK138" s="333"/>
      <c r="GL138" s="333"/>
      <c r="GM138" s="333"/>
      <c r="GN138" s="333"/>
      <c r="GO138" s="333"/>
      <c r="GP138" s="333"/>
      <c r="GQ138" s="333"/>
      <c r="GR138" s="333"/>
      <c r="GS138" s="333"/>
      <c r="GT138" s="333"/>
      <c r="GU138" s="333"/>
      <c r="GV138" s="333"/>
      <c r="GW138" s="333"/>
      <c r="GX138" s="333"/>
      <c r="GY138" s="333"/>
      <c r="GZ138" s="312"/>
      <c r="HA138" s="312"/>
      <c r="HB138" s="312"/>
      <c r="HC138" s="312"/>
      <c r="HD138" s="312"/>
      <c r="HE138" s="312"/>
      <c r="HF138" s="312"/>
      <c r="HG138" s="312"/>
      <c r="HH138" s="312"/>
      <c r="HI138" s="312"/>
      <c r="HJ138" s="333"/>
      <c r="HK138" s="333"/>
      <c r="HL138" s="333"/>
      <c r="HM138" s="333"/>
      <c r="HN138" s="333"/>
      <c r="HO138" s="333"/>
      <c r="HP138" s="333"/>
      <c r="HQ138" s="333"/>
      <c r="HR138" s="333"/>
      <c r="HS138" s="333"/>
      <c r="HT138" s="333"/>
      <c r="HU138" s="333"/>
      <c r="HV138" s="333"/>
      <c r="HW138" s="333"/>
      <c r="HX138" s="333"/>
      <c r="HY138" s="333"/>
      <c r="HZ138" s="333"/>
      <c r="IA138" s="333"/>
      <c r="IB138" s="333"/>
      <c r="IC138" s="333"/>
      <c r="ID138" s="333"/>
      <c r="IE138" s="333"/>
      <c r="IF138" s="333"/>
      <c r="IG138" s="333"/>
      <c r="IH138" s="333"/>
      <c r="II138" s="333"/>
      <c r="IJ138" s="333"/>
      <c r="IK138" s="333"/>
      <c r="IL138" s="333"/>
      <c r="IM138" s="333"/>
      <c r="IN138" s="333"/>
      <c r="IO138" s="333"/>
      <c r="IP138" s="333"/>
      <c r="IQ138" s="333"/>
      <c r="IR138" s="333"/>
      <c r="IS138" s="333"/>
      <c r="IT138" s="333"/>
      <c r="IU138" s="333"/>
      <c r="IV138" s="333"/>
      <c r="IW138" s="333"/>
      <c r="IX138" s="333"/>
      <c r="IY138" s="333"/>
      <c r="IZ138" s="333"/>
      <c r="JA138" s="333"/>
      <c r="JB138" s="333"/>
      <c r="JC138" s="333"/>
      <c r="JD138" s="333"/>
      <c r="JE138" s="333"/>
      <c r="JF138" s="333"/>
      <c r="JG138" s="333"/>
      <c r="JH138" s="333"/>
      <c r="JI138" s="333"/>
    </row>
    <row r="139" spans="1:269" s="311" customFormat="1" ht="14.45" customHeight="1">
      <c r="A139" s="322" t="s">
        <v>1247</v>
      </c>
      <c r="B139" s="311" t="s">
        <v>1247</v>
      </c>
      <c r="C139" s="311" t="s">
        <v>1248</v>
      </c>
      <c r="D139" s="311" t="s">
        <v>1250</v>
      </c>
      <c r="E139" s="311" t="s">
        <v>456</v>
      </c>
      <c r="F139" s="311" t="s">
        <v>3087</v>
      </c>
      <c r="G139" s="250" t="s">
        <v>1246</v>
      </c>
      <c r="H139" s="250" t="s">
        <v>9374</v>
      </c>
      <c r="I139" s="326" t="s">
        <v>1280</v>
      </c>
      <c r="J139" s="722"/>
      <c r="K139" s="246"/>
      <c r="M139" s="720" t="s">
        <v>810</v>
      </c>
      <c r="N139" s="720" t="s">
        <v>810</v>
      </c>
      <c r="O139" s="726" t="s">
        <v>3327</v>
      </c>
      <c r="P139" s="246"/>
      <c r="Q139" s="720" t="s">
        <v>9037</v>
      </c>
      <c r="R139" s="720" t="s">
        <v>12162</v>
      </c>
      <c r="S139" s="720" t="s">
        <v>10643</v>
      </c>
      <c r="T139" s="720" t="s">
        <v>12337</v>
      </c>
      <c r="U139" s="720" t="s">
        <v>11662</v>
      </c>
      <c r="V139" s="720"/>
      <c r="W139" s="952" t="str">
        <f t="shared" si="8"/>
        <v>小型ﾊﾞｯｸﾎｳ(ｸﾛｰﾗ型)_標準型・ｸﾚｰﾝ機能付き_第2次_超低</v>
      </c>
      <c r="X139" s="952" t="str">
        <f t="shared" si="6"/>
        <v>小型ﾊﾞｯｸﾎｳ(ｸﾛｰﾗ型)_標準型・ｸﾚｰﾝ機能付き_第2次_超低_山積/平積：0.11/0.08m3　吊能力：0.8t</v>
      </c>
      <c r="Y139" s="726" t="s">
        <v>489</v>
      </c>
      <c r="Z139" s="726" t="s">
        <v>10362</v>
      </c>
      <c r="AA139" s="726" t="s">
        <v>10355</v>
      </c>
      <c r="AB139" s="726" t="s">
        <v>5111</v>
      </c>
      <c r="AC139" s="246"/>
      <c r="AD139" s="755" t="s">
        <v>9216</v>
      </c>
      <c r="AE139" s="755" t="s">
        <v>9083</v>
      </c>
      <c r="AF139" s="756" t="s">
        <v>9080</v>
      </c>
      <c r="AG139" s="314" t="s">
        <v>3260</v>
      </c>
      <c r="AH139" s="314"/>
      <c r="AJ139" s="246"/>
      <c r="AK139" s="246"/>
      <c r="AL139" s="246"/>
      <c r="AM139" s="246"/>
      <c r="AN139" s="246"/>
      <c r="AO139" s="246"/>
      <c r="AP139" s="246"/>
      <c r="AQ139" s="246"/>
      <c r="AS139" s="707" t="s">
        <v>3480</v>
      </c>
      <c r="AT139" s="707" t="s">
        <v>1658</v>
      </c>
      <c r="AU139" s="784"/>
      <c r="AV139" s="707" t="s">
        <v>4897</v>
      </c>
      <c r="AW139" s="708" t="str">
        <f t="shared" si="7"/>
        <v>ﾄﾞﾗｸﾞﾗｲﾝ及びｸﾗﾑｼｪﾙ_ｺﾍﾞﾙｺ建機</v>
      </c>
      <c r="AX139" s="710" t="s">
        <v>9049</v>
      </c>
      <c r="BB139" s="416">
        <v>78</v>
      </c>
      <c r="BC139" s="246"/>
      <c r="BD139" s="469"/>
      <c r="BE139" s="406"/>
      <c r="BF139" s="801"/>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406"/>
      <c r="CN139" s="406"/>
      <c r="CO139" s="801"/>
      <c r="CP139" s="732"/>
      <c r="CQ139" s="732"/>
      <c r="CR139" s="732"/>
      <c r="CS139" s="732" t="s">
        <v>6283</v>
      </c>
      <c r="CT139" s="732"/>
      <c r="CU139" s="732"/>
      <c r="CV139" s="732" t="s">
        <v>6461</v>
      </c>
      <c r="CW139" s="732"/>
      <c r="CX139" s="732"/>
      <c r="CY139" s="732"/>
      <c r="CZ139" s="732"/>
      <c r="DA139" s="732"/>
      <c r="DB139" s="732"/>
      <c r="DC139" s="732"/>
      <c r="DD139" s="732"/>
      <c r="DE139" s="732"/>
      <c r="DF139" s="732"/>
      <c r="DG139" s="732"/>
      <c r="DH139" s="732"/>
      <c r="DI139" s="732"/>
      <c r="DJ139" s="732"/>
      <c r="DK139" s="732"/>
      <c r="DL139" s="732"/>
      <c r="DM139" s="732"/>
      <c r="DN139" s="732"/>
      <c r="DO139" s="732"/>
      <c r="DP139" s="732"/>
      <c r="DQ139" s="406"/>
      <c r="DR139" s="801"/>
      <c r="DS139" s="737"/>
      <c r="DT139" s="737"/>
      <c r="DU139" s="406"/>
      <c r="DV139" s="407"/>
      <c r="DW139" s="801"/>
      <c r="DX139" s="737"/>
      <c r="DY139" s="737"/>
      <c r="DZ139" s="737"/>
      <c r="EA139" s="737"/>
      <c r="EB139" s="407"/>
      <c r="EC139" s="406"/>
      <c r="ED139" s="801"/>
      <c r="EE139" s="732"/>
      <c r="EF139" s="732"/>
      <c r="EG139" s="732"/>
      <c r="EH139" s="732"/>
      <c r="EI139" s="732"/>
      <c r="EJ139" s="406"/>
      <c r="EK139" s="406"/>
      <c r="EL139" s="406"/>
      <c r="EM139" s="406"/>
      <c r="EN139" s="801"/>
      <c r="EO139" s="732"/>
      <c r="EP139" s="732"/>
      <c r="EQ139" s="732"/>
      <c r="ER139" s="732"/>
      <c r="ES139" s="406"/>
      <c r="ET139" s="406"/>
      <c r="EU139" s="801"/>
      <c r="EV139" s="732" t="s">
        <v>6865</v>
      </c>
      <c r="EW139" s="732"/>
      <c r="EX139" s="732"/>
      <c r="EY139" s="732"/>
      <c r="EZ139" s="732"/>
      <c r="FA139" s="732"/>
      <c r="FB139" s="732" t="s">
        <v>7187</v>
      </c>
      <c r="FC139" s="732"/>
      <c r="FD139" s="732"/>
      <c r="FE139" s="732" t="s">
        <v>7296</v>
      </c>
      <c r="FF139" s="407"/>
      <c r="FG139" s="407"/>
      <c r="FH139" s="333"/>
      <c r="FI139" s="333"/>
      <c r="FJ139" s="333"/>
      <c r="FK139" s="333"/>
      <c r="FL139" s="333"/>
      <c r="FM139" s="333"/>
      <c r="FN139" s="333"/>
      <c r="FO139" s="333"/>
      <c r="FP139" s="333"/>
      <c r="FQ139" s="333"/>
      <c r="FR139" s="333"/>
      <c r="FS139" s="333"/>
      <c r="FT139" s="333"/>
      <c r="FU139" s="333"/>
      <c r="FV139" s="333"/>
      <c r="FW139" s="333"/>
      <c r="FX139" s="333"/>
      <c r="FY139" s="333"/>
      <c r="FZ139" s="333"/>
      <c r="GA139" s="333"/>
      <c r="GB139" s="333"/>
      <c r="GC139" s="333"/>
      <c r="GD139" s="333"/>
      <c r="GE139" s="333"/>
      <c r="GF139" s="333"/>
      <c r="GG139" s="333"/>
      <c r="GH139" s="333"/>
      <c r="GI139" s="333"/>
      <c r="GJ139" s="333"/>
      <c r="GK139" s="333"/>
      <c r="GL139" s="333"/>
      <c r="GM139" s="333"/>
      <c r="GN139" s="333"/>
      <c r="GO139" s="333"/>
      <c r="GP139" s="333"/>
      <c r="GQ139" s="333"/>
      <c r="GR139" s="333"/>
      <c r="GS139" s="333"/>
      <c r="GT139" s="333"/>
      <c r="GU139" s="333"/>
      <c r="GV139" s="333"/>
      <c r="GW139" s="333"/>
      <c r="GX139" s="333"/>
      <c r="GY139" s="333"/>
      <c r="GZ139" s="312"/>
      <c r="HA139" s="312"/>
      <c r="HB139" s="312"/>
      <c r="HC139" s="312"/>
      <c r="HD139" s="312"/>
      <c r="HE139" s="312"/>
      <c r="HF139" s="312"/>
      <c r="HG139" s="312"/>
      <c r="HH139" s="312"/>
      <c r="HI139" s="312"/>
      <c r="HJ139" s="333"/>
      <c r="HK139" s="333"/>
      <c r="HL139" s="333"/>
      <c r="HM139" s="333"/>
      <c r="HN139" s="333"/>
      <c r="HO139" s="333"/>
      <c r="HP139" s="333"/>
      <c r="HQ139" s="333"/>
      <c r="HR139" s="333"/>
      <c r="HS139" s="333"/>
      <c r="HT139" s="333"/>
      <c r="HU139" s="333"/>
      <c r="HV139" s="333"/>
      <c r="HW139" s="333"/>
      <c r="HX139" s="333"/>
      <c r="HY139" s="333"/>
      <c r="HZ139" s="333"/>
      <c r="IA139" s="333"/>
      <c r="IB139" s="333"/>
      <c r="IC139" s="333"/>
      <c r="ID139" s="333"/>
      <c r="IE139" s="333"/>
      <c r="IF139" s="333"/>
      <c r="IG139" s="333"/>
      <c r="IH139" s="333"/>
      <c r="II139" s="333"/>
      <c r="IJ139" s="333"/>
      <c r="IK139" s="333"/>
      <c r="IL139" s="333"/>
      <c r="IM139" s="333"/>
      <c r="IN139" s="333"/>
      <c r="IO139" s="333"/>
      <c r="IP139" s="333"/>
      <c r="IQ139" s="333"/>
      <c r="IR139" s="333"/>
      <c r="IS139" s="333"/>
      <c r="IT139" s="333"/>
      <c r="IU139" s="333"/>
      <c r="IV139" s="333"/>
      <c r="IW139" s="333"/>
      <c r="IX139" s="333"/>
      <c r="IY139" s="333"/>
      <c r="IZ139" s="333"/>
      <c r="JA139" s="333"/>
      <c r="JB139" s="333"/>
      <c r="JC139" s="333"/>
      <c r="JD139" s="333"/>
      <c r="JE139" s="333"/>
      <c r="JF139" s="333"/>
      <c r="JG139" s="333"/>
      <c r="JH139" s="333"/>
      <c r="JI139" s="333"/>
    </row>
    <row r="140" spans="1:269" s="311" customFormat="1" ht="14.45" customHeight="1">
      <c r="A140" s="322" t="s">
        <v>5118</v>
      </c>
      <c r="B140" s="311" t="s">
        <v>5117</v>
      </c>
      <c r="C140" s="311" t="s">
        <v>5119</v>
      </c>
      <c r="D140" s="311" t="s">
        <v>5120</v>
      </c>
      <c r="E140" s="311" t="s">
        <v>456</v>
      </c>
      <c r="F140" s="311" t="s">
        <v>5123</v>
      </c>
      <c r="G140" s="250" t="s">
        <v>5121</v>
      </c>
      <c r="H140" s="250" t="s">
        <v>16</v>
      </c>
      <c r="I140" s="326" t="s">
        <v>5122</v>
      </c>
      <c r="J140" s="722"/>
      <c r="K140" s="246"/>
      <c r="M140" s="720" t="s">
        <v>811</v>
      </c>
      <c r="N140" s="720" t="s">
        <v>811</v>
      </c>
      <c r="O140" s="726" t="s">
        <v>3328</v>
      </c>
      <c r="P140" s="246"/>
      <c r="Q140" s="720" t="s">
        <v>9037</v>
      </c>
      <c r="R140" s="720" t="s">
        <v>12162</v>
      </c>
      <c r="S140" s="720" t="s">
        <v>10643</v>
      </c>
      <c r="T140" s="720" t="s">
        <v>12337</v>
      </c>
      <c r="U140" s="720" t="s">
        <v>11667</v>
      </c>
      <c r="V140" s="720"/>
      <c r="W140" s="952" t="str">
        <f t="shared" si="8"/>
        <v>小型ﾊﾞｯｸﾎｳ(ｸﾛｰﾗ型)_標準型・ｸﾚｰﾝ機能付き_第2次_超低</v>
      </c>
      <c r="X140" s="952" t="str">
        <f t="shared" si="6"/>
        <v>小型ﾊﾞｯｸﾎｳ(ｸﾛｰﾗ型)_標準型・ｸﾚｰﾝ機能付き_第2次_超低_山積/平積：0.13～0.14/0.10m3　吊能力：0.9t</v>
      </c>
      <c r="Y140" s="726" t="s">
        <v>489</v>
      </c>
      <c r="Z140" s="726" t="s">
        <v>10362</v>
      </c>
      <c r="AA140" s="726" t="s">
        <v>10356</v>
      </c>
      <c r="AB140" s="726" t="s">
        <v>5111</v>
      </c>
      <c r="AC140" s="246"/>
      <c r="AD140" s="755"/>
      <c r="AE140" s="755" t="s">
        <v>9084</v>
      </c>
      <c r="AF140" s="756" t="s">
        <v>9081</v>
      </c>
      <c r="AG140" s="314" t="s">
        <v>3243</v>
      </c>
      <c r="AH140" s="314" t="s">
        <v>3244</v>
      </c>
      <c r="AJ140" s="246"/>
      <c r="AK140" s="246"/>
      <c r="AL140" s="246"/>
      <c r="AM140" s="246"/>
      <c r="AN140" s="246"/>
      <c r="AO140" s="246"/>
      <c r="AP140" s="246"/>
      <c r="AQ140" s="246"/>
      <c r="AS140" s="707" t="s">
        <v>3480</v>
      </c>
      <c r="AT140" s="707" t="s">
        <v>1658</v>
      </c>
      <c r="AU140" s="784"/>
      <c r="AV140" s="707" t="s">
        <v>17</v>
      </c>
      <c r="AW140" s="708" t="str">
        <f t="shared" si="7"/>
        <v>ﾄﾞﾗｸﾞﾗｲﾝ及びｸﾗﾑｼｪﾙ_ｺﾏﾂ（小松製作所）</v>
      </c>
      <c r="AX140" s="710" t="s">
        <v>9051</v>
      </c>
      <c r="BB140" s="416">
        <v>79</v>
      </c>
      <c r="BC140" s="246"/>
      <c r="BD140" s="469"/>
      <c r="BE140" s="406"/>
      <c r="BF140" s="801"/>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406"/>
      <c r="CN140" s="406"/>
      <c r="CO140" s="801"/>
      <c r="CP140" s="732"/>
      <c r="CQ140" s="732"/>
      <c r="CR140" s="732"/>
      <c r="CS140" s="732" t="s">
        <v>6284</v>
      </c>
      <c r="CT140" s="732"/>
      <c r="CU140" s="732"/>
      <c r="CV140" s="732" t="s">
        <v>6462</v>
      </c>
      <c r="CW140" s="732"/>
      <c r="CX140" s="732"/>
      <c r="CY140" s="732"/>
      <c r="CZ140" s="732"/>
      <c r="DA140" s="732"/>
      <c r="DB140" s="732"/>
      <c r="DC140" s="732"/>
      <c r="DD140" s="732"/>
      <c r="DE140" s="732"/>
      <c r="DF140" s="732"/>
      <c r="DG140" s="732"/>
      <c r="DH140" s="732"/>
      <c r="DI140" s="732"/>
      <c r="DJ140" s="732"/>
      <c r="DK140" s="732"/>
      <c r="DL140" s="732"/>
      <c r="DM140" s="732"/>
      <c r="DN140" s="732"/>
      <c r="DO140" s="732"/>
      <c r="DP140" s="732"/>
      <c r="DQ140" s="406"/>
      <c r="DR140" s="801"/>
      <c r="DS140" s="737"/>
      <c r="DT140" s="737"/>
      <c r="DU140" s="406"/>
      <c r="DV140" s="407"/>
      <c r="DW140" s="801"/>
      <c r="DX140" s="737"/>
      <c r="DY140" s="737"/>
      <c r="DZ140" s="737"/>
      <c r="EA140" s="737"/>
      <c r="EB140" s="407"/>
      <c r="EC140" s="406"/>
      <c r="ED140" s="801"/>
      <c r="EE140" s="732"/>
      <c r="EF140" s="732"/>
      <c r="EG140" s="732"/>
      <c r="EH140" s="732"/>
      <c r="EI140" s="732"/>
      <c r="EJ140" s="406"/>
      <c r="EK140" s="406"/>
      <c r="EL140" s="406"/>
      <c r="EM140" s="406"/>
      <c r="EN140" s="801"/>
      <c r="EO140" s="732"/>
      <c r="EP140" s="732"/>
      <c r="EQ140" s="732"/>
      <c r="ER140" s="732"/>
      <c r="ES140" s="406"/>
      <c r="ET140" s="406"/>
      <c r="EU140" s="801"/>
      <c r="EV140" s="732" t="s">
        <v>6866</v>
      </c>
      <c r="EW140" s="732"/>
      <c r="EX140" s="732"/>
      <c r="EY140" s="732"/>
      <c r="EZ140" s="732"/>
      <c r="FA140" s="732"/>
      <c r="FB140" s="732" t="s">
        <v>7188</v>
      </c>
      <c r="FC140" s="732"/>
      <c r="FD140" s="732"/>
      <c r="FE140" s="732" t="s">
        <v>7017</v>
      </c>
      <c r="FF140" s="407"/>
      <c r="FG140" s="407"/>
      <c r="FH140" s="333"/>
      <c r="FI140" s="333"/>
      <c r="FJ140" s="333"/>
      <c r="FK140" s="333"/>
      <c r="FL140" s="333"/>
      <c r="FM140" s="333"/>
      <c r="FN140" s="333"/>
      <c r="FO140" s="333"/>
      <c r="FP140" s="333"/>
      <c r="FQ140" s="333"/>
      <c r="FR140" s="333"/>
      <c r="FS140" s="333"/>
      <c r="FT140" s="333"/>
      <c r="FU140" s="333"/>
      <c r="FV140" s="333"/>
      <c r="FW140" s="333"/>
      <c r="FX140" s="333"/>
      <c r="FY140" s="333"/>
      <c r="FZ140" s="333"/>
      <c r="GA140" s="333"/>
      <c r="GB140" s="333"/>
      <c r="GC140" s="333"/>
      <c r="GD140" s="333"/>
      <c r="GE140" s="333"/>
      <c r="GF140" s="333"/>
      <c r="GG140" s="333"/>
      <c r="GH140" s="333"/>
      <c r="GI140" s="333"/>
      <c r="GJ140" s="333"/>
      <c r="GK140" s="333"/>
      <c r="GL140" s="333"/>
      <c r="GM140" s="333"/>
      <c r="GN140" s="333"/>
      <c r="GO140" s="333"/>
      <c r="GP140" s="333"/>
      <c r="GQ140" s="333"/>
      <c r="GR140" s="333"/>
      <c r="GS140" s="333"/>
      <c r="GT140" s="333"/>
      <c r="GU140" s="333"/>
      <c r="GV140" s="333"/>
      <c r="GW140" s="333"/>
      <c r="GX140" s="333"/>
      <c r="GY140" s="333"/>
      <c r="GZ140" s="312"/>
      <c r="HA140" s="312"/>
      <c r="HB140" s="312"/>
      <c r="HC140" s="312"/>
      <c r="HD140" s="312"/>
      <c r="HE140" s="312"/>
      <c r="HF140" s="312"/>
      <c r="HG140" s="312"/>
      <c r="HH140" s="312"/>
      <c r="HI140" s="312"/>
      <c r="HJ140" s="333"/>
      <c r="HK140" s="333"/>
      <c r="HL140" s="333"/>
      <c r="HM140" s="333"/>
      <c r="HN140" s="333"/>
      <c r="HO140" s="333"/>
      <c r="HP140" s="333"/>
      <c r="HQ140" s="333"/>
      <c r="HR140" s="333"/>
      <c r="HS140" s="333"/>
      <c r="HT140" s="333"/>
      <c r="HU140" s="333"/>
      <c r="HV140" s="333"/>
      <c r="HW140" s="333"/>
      <c r="HX140" s="333"/>
      <c r="HY140" s="333"/>
      <c r="HZ140" s="333"/>
      <c r="IA140" s="333"/>
      <c r="IB140" s="333"/>
      <c r="IC140" s="333"/>
      <c r="ID140" s="333"/>
      <c r="IE140" s="333"/>
      <c r="IF140" s="333"/>
      <c r="IG140" s="333"/>
      <c r="IH140" s="333"/>
      <c r="II140" s="333"/>
      <c r="IJ140" s="333"/>
      <c r="IK140" s="333"/>
      <c r="IL140" s="333"/>
      <c r="IM140" s="333"/>
      <c r="IN140" s="333"/>
      <c r="IO140" s="333"/>
      <c r="IP140" s="333"/>
      <c r="IQ140" s="333"/>
      <c r="IR140" s="333"/>
      <c r="IS140" s="333"/>
      <c r="IT140" s="333"/>
      <c r="IU140" s="333"/>
      <c r="IV140" s="333"/>
      <c r="IW140" s="333"/>
      <c r="IX140" s="333"/>
      <c r="IY140" s="333"/>
      <c r="IZ140" s="333"/>
      <c r="JA140" s="333"/>
      <c r="JB140" s="333"/>
      <c r="JC140" s="333"/>
      <c r="JD140" s="333"/>
      <c r="JE140" s="333"/>
      <c r="JF140" s="333"/>
      <c r="JG140" s="333"/>
      <c r="JH140" s="333"/>
      <c r="JI140" s="333"/>
    </row>
    <row r="141" spans="1:269" s="311" customFormat="1" ht="14.45" customHeight="1">
      <c r="A141" s="322" t="s">
        <v>2542</v>
      </c>
      <c r="B141" s="311" t="s">
        <v>2542</v>
      </c>
      <c r="C141" s="311" t="s">
        <v>456</v>
      </c>
      <c r="D141" s="311" t="s">
        <v>2544</v>
      </c>
      <c r="E141" s="311" t="s">
        <v>456</v>
      </c>
      <c r="F141" s="311" t="s">
        <v>3088</v>
      </c>
      <c r="G141" s="250" t="s">
        <v>1699</v>
      </c>
      <c r="H141" s="250" t="s">
        <v>16</v>
      </c>
      <c r="I141" s="326" t="s">
        <v>2543</v>
      </c>
      <c r="J141" s="722"/>
      <c r="K141" s="246"/>
      <c r="M141" s="720" t="s">
        <v>812</v>
      </c>
      <c r="N141" s="720" t="s">
        <v>812</v>
      </c>
      <c r="O141" s="726" t="s">
        <v>3329</v>
      </c>
      <c r="P141" s="246"/>
      <c r="Q141" s="720" t="s">
        <v>9037</v>
      </c>
      <c r="R141" s="720" t="s">
        <v>10621</v>
      </c>
      <c r="S141" s="720" t="s">
        <v>12165</v>
      </c>
      <c r="T141" s="720" t="s">
        <v>12165</v>
      </c>
      <c r="U141" s="720" t="s">
        <v>347</v>
      </c>
      <c r="V141" s="720"/>
      <c r="W141" s="952" t="str">
        <f t="shared" si="8"/>
        <v>小型ﾊﾞｯｸﾎｳ(ｸﾛｰﾗ型)_後方超小旋回型_無_無</v>
      </c>
      <c r="X141" s="952" t="str">
        <f t="shared" si="6"/>
        <v>小型ﾊﾞｯｸﾎｳ(ｸﾛｰﾗ型)_後方超小旋回型_無_無_山積/平積：0.01/0.008m3</v>
      </c>
      <c r="Y141" s="726" t="s">
        <v>489</v>
      </c>
      <c r="Z141" s="726" t="s">
        <v>10363</v>
      </c>
      <c r="AA141" s="726" t="s">
        <v>5111</v>
      </c>
      <c r="AB141" s="726" t="s">
        <v>5111</v>
      </c>
      <c r="AC141" s="246"/>
      <c r="AD141" s="755"/>
      <c r="AE141" s="755" t="s">
        <v>3283</v>
      </c>
      <c r="AF141" s="756" t="s">
        <v>9082</v>
      </c>
      <c r="AG141" s="314" t="s">
        <v>3283</v>
      </c>
      <c r="AH141" s="314"/>
      <c r="AJ141" s="246"/>
      <c r="AK141" s="246"/>
      <c r="AL141" s="246"/>
      <c r="AM141" s="246"/>
      <c r="AN141" s="246"/>
      <c r="AO141" s="246"/>
      <c r="AP141" s="246"/>
      <c r="AQ141" s="246"/>
      <c r="AS141" s="707" t="s">
        <v>3480</v>
      </c>
      <c r="AT141" s="707" t="s">
        <v>1658</v>
      </c>
      <c r="AU141" s="784"/>
      <c r="AV141" s="707" t="s">
        <v>4910</v>
      </c>
      <c r="AW141" s="708" t="str">
        <f t="shared" si="7"/>
        <v>ﾄﾞﾗｸﾞﾗｲﾝ及びｸﾗﾑｼｪﾙ_住友建機</v>
      </c>
      <c r="AX141" s="710" t="s">
        <v>9053</v>
      </c>
      <c r="BB141" s="416">
        <v>80</v>
      </c>
      <c r="BC141" s="246"/>
      <c r="BD141" s="469"/>
      <c r="BE141" s="406"/>
      <c r="BF141" s="801"/>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406"/>
      <c r="CN141" s="406"/>
      <c r="CO141" s="801"/>
      <c r="CP141" s="732"/>
      <c r="CQ141" s="732"/>
      <c r="CR141" s="732"/>
      <c r="CS141" s="732" t="s">
        <v>6285</v>
      </c>
      <c r="CT141" s="732"/>
      <c r="CU141" s="732"/>
      <c r="CV141" s="732" t="s">
        <v>6463</v>
      </c>
      <c r="CW141" s="732"/>
      <c r="CX141" s="732"/>
      <c r="CY141" s="732"/>
      <c r="CZ141" s="732"/>
      <c r="DA141" s="732"/>
      <c r="DB141" s="732"/>
      <c r="DC141" s="732"/>
      <c r="DD141" s="732"/>
      <c r="DE141" s="732"/>
      <c r="DF141" s="732"/>
      <c r="DG141" s="732"/>
      <c r="DH141" s="732"/>
      <c r="DI141" s="732"/>
      <c r="DJ141" s="732"/>
      <c r="DK141" s="732"/>
      <c r="DL141" s="732"/>
      <c r="DM141" s="732"/>
      <c r="DN141" s="732"/>
      <c r="DO141" s="732"/>
      <c r="DP141" s="732"/>
      <c r="DQ141" s="406"/>
      <c r="DR141" s="801"/>
      <c r="DS141" s="737"/>
      <c r="DT141" s="737"/>
      <c r="DU141" s="406"/>
      <c r="DV141" s="407"/>
      <c r="DW141" s="801"/>
      <c r="DX141" s="737"/>
      <c r="DY141" s="737"/>
      <c r="DZ141" s="737"/>
      <c r="EA141" s="737"/>
      <c r="EB141" s="407"/>
      <c r="EC141" s="406"/>
      <c r="ED141" s="801"/>
      <c r="EE141" s="732"/>
      <c r="EF141" s="732"/>
      <c r="EG141" s="732"/>
      <c r="EH141" s="732"/>
      <c r="EI141" s="732"/>
      <c r="EJ141" s="406"/>
      <c r="EK141" s="406"/>
      <c r="EL141" s="406"/>
      <c r="EM141" s="406"/>
      <c r="EN141" s="801"/>
      <c r="EO141" s="732"/>
      <c r="EP141" s="732"/>
      <c r="EQ141" s="732"/>
      <c r="ER141" s="732"/>
      <c r="ES141" s="406"/>
      <c r="ET141" s="406"/>
      <c r="EU141" s="801"/>
      <c r="EV141" s="923" t="s">
        <v>10175</v>
      </c>
      <c r="EW141" s="732"/>
      <c r="EX141" s="732"/>
      <c r="EY141" s="732"/>
      <c r="EZ141" s="732"/>
      <c r="FA141" s="732"/>
      <c r="FB141" s="732" t="s">
        <v>7189</v>
      </c>
      <c r="FC141" s="732"/>
      <c r="FD141" s="732"/>
      <c r="FE141" s="732" t="s">
        <v>7297</v>
      </c>
      <c r="FF141" s="407"/>
      <c r="FG141" s="407"/>
      <c r="FH141" s="333"/>
      <c r="FI141" s="333"/>
      <c r="FJ141" s="333"/>
      <c r="FK141" s="333"/>
      <c r="FL141" s="333"/>
      <c r="FM141" s="333"/>
      <c r="FN141" s="333"/>
      <c r="FO141" s="333"/>
      <c r="FP141" s="333"/>
      <c r="FQ141" s="333"/>
      <c r="FR141" s="333"/>
      <c r="FS141" s="333"/>
      <c r="FT141" s="333"/>
      <c r="FU141" s="333"/>
      <c r="FV141" s="333"/>
      <c r="FW141" s="333"/>
      <c r="FX141" s="333"/>
      <c r="FY141" s="333"/>
      <c r="FZ141" s="333"/>
      <c r="GA141" s="333"/>
      <c r="GB141" s="333"/>
      <c r="GC141" s="333"/>
      <c r="GD141" s="333"/>
      <c r="GE141" s="333"/>
      <c r="GF141" s="333"/>
      <c r="GG141" s="333"/>
      <c r="GH141" s="333"/>
      <c r="GI141" s="333"/>
      <c r="GJ141" s="333"/>
      <c r="GK141" s="333"/>
      <c r="GL141" s="333"/>
      <c r="GM141" s="333"/>
      <c r="GN141" s="333"/>
      <c r="GO141" s="333"/>
      <c r="GP141" s="333"/>
      <c r="GQ141" s="333"/>
      <c r="GR141" s="333"/>
      <c r="GS141" s="333"/>
      <c r="GT141" s="333"/>
      <c r="GU141" s="333"/>
      <c r="GV141" s="333"/>
      <c r="GW141" s="333"/>
      <c r="GX141" s="333"/>
      <c r="GY141" s="333"/>
      <c r="GZ141" s="312"/>
      <c r="HA141" s="312"/>
      <c r="HB141" s="312"/>
      <c r="HC141" s="312"/>
      <c r="HD141" s="312"/>
      <c r="HE141" s="312"/>
      <c r="HF141" s="312"/>
      <c r="HG141" s="312"/>
      <c r="HH141" s="312"/>
      <c r="HI141" s="312"/>
      <c r="HJ141" s="333"/>
      <c r="HK141" s="333"/>
      <c r="HL141" s="333"/>
      <c r="HM141" s="333"/>
      <c r="HN141" s="333"/>
      <c r="HO141" s="333"/>
      <c r="HP141" s="333"/>
      <c r="HQ141" s="333"/>
      <c r="HR141" s="333"/>
      <c r="HS141" s="333"/>
      <c r="HT141" s="333"/>
      <c r="HU141" s="333"/>
      <c r="HV141" s="333"/>
      <c r="HW141" s="333"/>
      <c r="HX141" s="333"/>
      <c r="HY141" s="333"/>
      <c r="HZ141" s="333"/>
      <c r="IA141" s="333"/>
      <c r="IB141" s="333"/>
      <c r="IC141" s="333"/>
      <c r="ID141" s="333"/>
      <c r="IE141" s="333"/>
      <c r="IF141" s="333"/>
      <c r="IG141" s="333"/>
      <c r="IH141" s="333"/>
      <c r="II141" s="333"/>
      <c r="IJ141" s="333"/>
      <c r="IK141" s="333"/>
      <c r="IL141" s="333"/>
      <c r="IM141" s="333"/>
      <c r="IN141" s="333"/>
      <c r="IO141" s="333"/>
      <c r="IP141" s="333"/>
      <c r="IQ141" s="333"/>
      <c r="IR141" s="333"/>
      <c r="IS141" s="333"/>
      <c r="IT141" s="333"/>
      <c r="IU141" s="333"/>
      <c r="IV141" s="333"/>
      <c r="IW141" s="333"/>
      <c r="IX141" s="333"/>
      <c r="IY141" s="333"/>
      <c r="IZ141" s="333"/>
      <c r="JA141" s="333"/>
      <c r="JB141" s="333"/>
      <c r="JC141" s="333"/>
      <c r="JD141" s="333"/>
      <c r="JE141" s="333"/>
      <c r="JF141" s="333"/>
      <c r="JG141" s="333"/>
      <c r="JH141" s="333"/>
      <c r="JI141" s="333"/>
    </row>
    <row r="142" spans="1:269" s="311" customFormat="1" ht="14.45" customHeight="1" thickBot="1">
      <c r="A142" s="322" t="s">
        <v>1159</v>
      </c>
      <c r="B142" s="311" t="s">
        <v>1159</v>
      </c>
      <c r="C142" s="311" t="s">
        <v>1160</v>
      </c>
      <c r="D142" s="311" t="s">
        <v>1162</v>
      </c>
      <c r="E142" s="311" t="s">
        <v>456</v>
      </c>
      <c r="F142" s="311" t="s">
        <v>3089</v>
      </c>
      <c r="G142" s="250" t="s">
        <v>1164</v>
      </c>
      <c r="H142" s="250" t="s">
        <v>16</v>
      </c>
      <c r="I142" s="326" t="s">
        <v>1165</v>
      </c>
      <c r="J142" s="722"/>
      <c r="K142" s="246"/>
      <c r="M142" s="720" t="s">
        <v>2307</v>
      </c>
      <c r="N142" s="720" t="s">
        <v>3131</v>
      </c>
      <c r="O142" s="726" t="s">
        <v>3435</v>
      </c>
      <c r="P142" s="246"/>
      <c r="Q142" s="720" t="s">
        <v>9037</v>
      </c>
      <c r="R142" s="720" t="s">
        <v>10621</v>
      </c>
      <c r="S142" s="720" t="s">
        <v>12165</v>
      </c>
      <c r="T142" s="720" t="s">
        <v>12165</v>
      </c>
      <c r="U142" s="720" t="s">
        <v>348</v>
      </c>
      <c r="V142" s="720"/>
      <c r="W142" s="952" t="str">
        <f t="shared" si="8"/>
        <v>小型ﾊﾞｯｸﾎｳ(ｸﾛｰﾗ型)_後方超小旋回型_無_無</v>
      </c>
      <c r="X142" s="952" t="str">
        <f t="shared" si="6"/>
        <v>小型ﾊﾞｯｸﾎｳ(ｸﾛｰﾗ型)_後方超小旋回型_無_無_山積/平積：0.022/0.015m3</v>
      </c>
      <c r="Y142" s="726" t="s">
        <v>489</v>
      </c>
      <c r="Z142" s="726" t="s">
        <v>10363</v>
      </c>
      <c r="AA142" s="726" t="s">
        <v>10350</v>
      </c>
      <c r="AB142" s="726" t="s">
        <v>5111</v>
      </c>
      <c r="AC142" s="246"/>
      <c r="AD142" s="757"/>
      <c r="AE142" s="757" t="s">
        <v>1853</v>
      </c>
      <c r="AF142" s="758"/>
      <c r="AG142" s="421"/>
      <c r="AH142" s="421"/>
      <c r="AJ142" s="246"/>
      <c r="AK142" s="246"/>
      <c r="AL142" s="246"/>
      <c r="AM142" s="246"/>
      <c r="AN142" s="246"/>
      <c r="AO142" s="246"/>
      <c r="AP142" s="246"/>
      <c r="AQ142" s="246"/>
      <c r="AS142" s="770" t="s">
        <v>3480</v>
      </c>
      <c r="AT142" s="770" t="s">
        <v>1658</v>
      </c>
      <c r="AU142" s="785"/>
      <c r="AV142" s="770" t="s">
        <v>4911</v>
      </c>
      <c r="AW142" s="771" t="str">
        <f t="shared" si="7"/>
        <v>ﾄﾞﾗｸﾞﾗｲﾝ及びｸﾗﾑｼｪﾙ_日立建機</v>
      </c>
      <c r="AX142" s="773" t="s">
        <v>9055</v>
      </c>
      <c r="BB142" s="416">
        <v>81</v>
      </c>
      <c r="BC142" s="246"/>
      <c r="BD142" s="469"/>
      <c r="BE142" s="406"/>
      <c r="BF142" s="801"/>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406"/>
      <c r="CN142" s="406"/>
      <c r="CO142" s="801"/>
      <c r="CP142" s="732"/>
      <c r="CQ142" s="732"/>
      <c r="CR142" s="732"/>
      <c r="CS142" s="732" t="s">
        <v>6286</v>
      </c>
      <c r="CT142" s="732"/>
      <c r="CU142" s="732"/>
      <c r="CV142" s="732" t="s">
        <v>6464</v>
      </c>
      <c r="CW142" s="732"/>
      <c r="CX142" s="732"/>
      <c r="CY142" s="732"/>
      <c r="CZ142" s="732"/>
      <c r="DA142" s="732"/>
      <c r="DB142" s="732"/>
      <c r="DC142" s="732"/>
      <c r="DD142" s="732"/>
      <c r="DE142" s="732"/>
      <c r="DF142" s="732"/>
      <c r="DG142" s="732"/>
      <c r="DH142" s="732"/>
      <c r="DI142" s="732"/>
      <c r="DJ142" s="732"/>
      <c r="DK142" s="732"/>
      <c r="DL142" s="732"/>
      <c r="DM142" s="732"/>
      <c r="DN142" s="732"/>
      <c r="DO142" s="732"/>
      <c r="DP142" s="732"/>
      <c r="DQ142" s="406"/>
      <c r="DR142" s="801"/>
      <c r="DS142" s="737"/>
      <c r="DT142" s="737"/>
      <c r="DU142" s="406"/>
      <c r="DV142" s="407"/>
      <c r="DW142" s="801"/>
      <c r="DX142" s="737"/>
      <c r="DY142" s="737"/>
      <c r="DZ142" s="737"/>
      <c r="EA142" s="737"/>
      <c r="EB142" s="407"/>
      <c r="EC142" s="406"/>
      <c r="ED142" s="801"/>
      <c r="EE142" s="732"/>
      <c r="EF142" s="732"/>
      <c r="EG142" s="732"/>
      <c r="EH142" s="732"/>
      <c r="EI142" s="732"/>
      <c r="EJ142" s="406"/>
      <c r="EK142" s="406"/>
      <c r="EL142" s="406"/>
      <c r="EM142" s="406"/>
      <c r="EN142" s="801"/>
      <c r="EO142" s="732"/>
      <c r="EP142" s="732"/>
      <c r="EQ142" s="732"/>
      <c r="ER142" s="732"/>
      <c r="ES142" s="406"/>
      <c r="ET142" s="406"/>
      <c r="EU142" s="801"/>
      <c r="EV142" s="923" t="s">
        <v>10176</v>
      </c>
      <c r="EW142" s="732"/>
      <c r="EX142" s="732"/>
      <c r="EY142" s="732"/>
      <c r="EZ142" s="732"/>
      <c r="FA142" s="732"/>
      <c r="FB142" s="732" t="s">
        <v>7190</v>
      </c>
      <c r="FC142" s="732"/>
      <c r="FD142" s="732"/>
      <c r="FE142" s="732" t="s">
        <v>7298</v>
      </c>
      <c r="FF142" s="407"/>
      <c r="FG142" s="407"/>
      <c r="FH142" s="333"/>
      <c r="FI142" s="333"/>
      <c r="FJ142" s="333"/>
      <c r="FK142" s="333"/>
      <c r="FL142" s="333"/>
      <c r="FM142" s="333"/>
      <c r="FN142" s="333"/>
      <c r="FO142" s="333"/>
      <c r="FP142" s="333"/>
      <c r="FQ142" s="333"/>
      <c r="FR142" s="333"/>
      <c r="FS142" s="333"/>
      <c r="FT142" s="333"/>
      <c r="FU142" s="333"/>
      <c r="FV142" s="333"/>
      <c r="FW142" s="333"/>
      <c r="FX142" s="333"/>
      <c r="FY142" s="333"/>
      <c r="FZ142" s="333"/>
      <c r="GA142" s="333"/>
      <c r="GB142" s="333"/>
      <c r="GC142" s="333"/>
      <c r="GD142" s="333"/>
      <c r="GE142" s="333"/>
      <c r="GF142" s="333"/>
      <c r="GG142" s="333"/>
      <c r="GH142" s="333"/>
      <c r="GI142" s="333"/>
      <c r="GJ142" s="333"/>
      <c r="GK142" s="333"/>
      <c r="GL142" s="333"/>
      <c r="GM142" s="333"/>
      <c r="GN142" s="333"/>
      <c r="GO142" s="333"/>
      <c r="GP142" s="333"/>
      <c r="GQ142" s="333"/>
      <c r="GR142" s="333"/>
      <c r="GS142" s="333"/>
      <c r="GT142" s="333"/>
      <c r="GU142" s="333"/>
      <c r="GV142" s="333"/>
      <c r="GW142" s="333"/>
      <c r="GX142" s="333"/>
      <c r="GY142" s="333"/>
      <c r="GZ142" s="312"/>
      <c r="HA142" s="312"/>
      <c r="HB142" s="312"/>
      <c r="HC142" s="312"/>
      <c r="HD142" s="312"/>
      <c r="HE142" s="312"/>
      <c r="HF142" s="312"/>
      <c r="HG142" s="312"/>
      <c r="HH142" s="312"/>
      <c r="HI142" s="312"/>
      <c r="HJ142" s="333"/>
      <c r="HK142" s="333"/>
      <c r="HL142" s="333"/>
      <c r="HM142" s="333"/>
      <c r="HN142" s="333"/>
      <c r="HO142" s="333"/>
      <c r="HP142" s="333"/>
      <c r="HQ142" s="333"/>
      <c r="HR142" s="333"/>
      <c r="HS142" s="333"/>
      <c r="HT142" s="333"/>
      <c r="HU142" s="333"/>
      <c r="HV142" s="333"/>
      <c r="HW142" s="333"/>
      <c r="HX142" s="333"/>
      <c r="HY142" s="333"/>
      <c r="HZ142" s="333"/>
      <c r="IA142" s="333"/>
      <c r="IB142" s="333"/>
      <c r="IC142" s="333"/>
      <c r="ID142" s="333"/>
      <c r="IE142" s="333"/>
      <c r="IF142" s="333"/>
      <c r="IG142" s="333"/>
      <c r="IH142" s="333"/>
      <c r="II142" s="333"/>
      <c r="IJ142" s="333"/>
      <c r="IK142" s="333"/>
      <c r="IL142" s="333"/>
      <c r="IM142" s="333"/>
      <c r="IN142" s="333"/>
      <c r="IO142" s="333"/>
      <c r="IP142" s="333"/>
      <c r="IQ142" s="333"/>
      <c r="IR142" s="333"/>
      <c r="IS142" s="333"/>
      <c r="IT142" s="333"/>
      <c r="IU142" s="333"/>
      <c r="IV142" s="333"/>
      <c r="IW142" s="333"/>
      <c r="IX142" s="333"/>
      <c r="IY142" s="333"/>
      <c r="IZ142" s="333"/>
      <c r="JA142" s="333"/>
      <c r="JB142" s="333"/>
      <c r="JC142" s="333"/>
      <c r="JD142" s="333"/>
      <c r="JE142" s="333"/>
      <c r="JF142" s="333"/>
      <c r="JG142" s="333"/>
      <c r="JH142" s="333"/>
      <c r="JI142" s="333"/>
    </row>
    <row r="143" spans="1:269" s="311" customFormat="1" ht="14.45" customHeight="1" thickTop="1">
      <c r="A143" s="324" t="s">
        <v>1697</v>
      </c>
      <c r="B143" s="316"/>
      <c r="C143" s="316"/>
      <c r="D143" s="316"/>
      <c r="E143" s="316"/>
      <c r="F143" s="316" t="s">
        <v>2753</v>
      </c>
      <c r="G143" s="317"/>
      <c r="H143" s="317"/>
      <c r="I143" s="325"/>
      <c r="J143" s="722">
        <v>8</v>
      </c>
      <c r="K143" s="246"/>
      <c r="M143" s="720" t="s">
        <v>813</v>
      </c>
      <c r="N143" s="720" t="s">
        <v>404</v>
      </c>
      <c r="O143" s="726" t="s">
        <v>3330</v>
      </c>
      <c r="P143" s="246"/>
      <c r="Q143" s="720" t="s">
        <v>9037</v>
      </c>
      <c r="R143" s="720" t="s">
        <v>10621</v>
      </c>
      <c r="S143" s="720" t="s">
        <v>10643</v>
      </c>
      <c r="T143" s="720" t="s">
        <v>12165</v>
      </c>
      <c r="U143" s="720" t="s">
        <v>358</v>
      </c>
      <c r="V143" s="720"/>
      <c r="W143" s="952" t="str">
        <f t="shared" si="8"/>
        <v>小型ﾊﾞｯｸﾎｳ(ｸﾛｰﾗ型)_後方超小旋回型_第2次_無</v>
      </c>
      <c r="X143" s="952" t="str">
        <f t="shared" si="6"/>
        <v>小型ﾊﾞｯｸﾎｳ(ｸﾛｰﾗ型)_後方超小旋回型_第2次_無_山積/平積：0.13/0.10m3</v>
      </c>
      <c r="Y143" s="726" t="s">
        <v>489</v>
      </c>
      <c r="Z143" s="726" t="s">
        <v>10364</v>
      </c>
      <c r="AA143" s="726" t="s">
        <v>10356</v>
      </c>
      <c r="AB143" s="726" t="s">
        <v>5111</v>
      </c>
      <c r="AC143" s="246"/>
      <c r="AD143" s="759"/>
      <c r="AE143" s="759" t="s">
        <v>3228</v>
      </c>
      <c r="AF143" s="760"/>
      <c r="AG143" s="419"/>
      <c r="AH143" s="419"/>
      <c r="AJ143" s="246"/>
      <c r="AK143" s="246"/>
      <c r="AL143" s="246"/>
      <c r="AM143" s="246"/>
      <c r="AN143" s="246"/>
      <c r="AO143" s="246"/>
      <c r="AP143" s="246"/>
      <c r="AQ143" s="246"/>
      <c r="AS143" s="766" t="s">
        <v>3391</v>
      </c>
      <c r="AT143" s="766" t="s">
        <v>1788</v>
      </c>
      <c r="AU143" s="767"/>
      <c r="AV143" s="766" t="s">
        <v>4921</v>
      </c>
      <c r="AW143" s="768" t="str">
        <f t="shared" si="7"/>
        <v>ｸﾛｰﾗﾛｰﾀﾞ(ﾄﾗｸﾀｼｮﾍﾞﾙ)_ｷｬﾀﾋﾟﾗｰ</v>
      </c>
      <c r="AX143" s="769" t="s">
        <v>9231</v>
      </c>
      <c r="BB143" s="416">
        <v>82</v>
      </c>
      <c r="BC143" s="246"/>
      <c r="BD143" s="469"/>
      <c r="BE143" s="406"/>
      <c r="BF143" s="801"/>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406"/>
      <c r="CN143" s="406"/>
      <c r="CO143" s="801"/>
      <c r="CP143" s="732"/>
      <c r="CQ143" s="732"/>
      <c r="CR143" s="732"/>
      <c r="CS143" s="732" t="s">
        <v>6287</v>
      </c>
      <c r="CT143" s="732"/>
      <c r="CU143" s="732"/>
      <c r="CV143" s="732" t="s">
        <v>6465</v>
      </c>
      <c r="CW143" s="732"/>
      <c r="CX143" s="732"/>
      <c r="CY143" s="732"/>
      <c r="CZ143" s="732"/>
      <c r="DA143" s="732"/>
      <c r="DB143" s="732"/>
      <c r="DC143" s="732"/>
      <c r="DD143" s="732"/>
      <c r="DE143" s="732"/>
      <c r="DF143" s="732"/>
      <c r="DG143" s="732"/>
      <c r="DH143" s="732"/>
      <c r="DI143" s="732"/>
      <c r="DJ143" s="732"/>
      <c r="DK143" s="732"/>
      <c r="DL143" s="732"/>
      <c r="DM143" s="732"/>
      <c r="DN143" s="732"/>
      <c r="DO143" s="732"/>
      <c r="DP143" s="732"/>
      <c r="DQ143" s="406"/>
      <c r="DR143" s="801"/>
      <c r="DS143" s="737"/>
      <c r="DT143" s="737"/>
      <c r="DU143" s="406"/>
      <c r="DV143" s="407"/>
      <c r="DW143" s="801"/>
      <c r="DX143" s="737"/>
      <c r="DY143" s="737"/>
      <c r="DZ143" s="737"/>
      <c r="EA143" s="737"/>
      <c r="EB143" s="407"/>
      <c r="EC143" s="406"/>
      <c r="ED143" s="801"/>
      <c r="EE143" s="732"/>
      <c r="EF143" s="732"/>
      <c r="EG143" s="732"/>
      <c r="EH143" s="732"/>
      <c r="EI143" s="732"/>
      <c r="EJ143" s="406"/>
      <c r="EK143" s="406"/>
      <c r="EL143" s="406"/>
      <c r="EM143" s="406"/>
      <c r="EN143" s="801"/>
      <c r="EO143" s="732"/>
      <c r="EP143" s="732"/>
      <c r="EQ143" s="732"/>
      <c r="ER143" s="732"/>
      <c r="ES143" s="406"/>
      <c r="ET143" s="406"/>
      <c r="EU143" s="801"/>
      <c r="EV143" s="732" t="s">
        <v>6867</v>
      </c>
      <c r="EW143" s="732"/>
      <c r="EX143" s="732"/>
      <c r="EY143" s="732"/>
      <c r="EZ143" s="732"/>
      <c r="FA143" s="732"/>
      <c r="FB143" s="732" t="s">
        <v>7191</v>
      </c>
      <c r="FC143" s="732"/>
      <c r="FD143" s="732"/>
      <c r="FE143" s="732" t="s">
        <v>7299</v>
      </c>
      <c r="FF143" s="407"/>
      <c r="FG143" s="407"/>
      <c r="FH143" s="333"/>
      <c r="FI143" s="333"/>
      <c r="FJ143" s="333"/>
      <c r="FK143" s="333"/>
      <c r="FL143" s="333"/>
      <c r="FM143" s="333"/>
      <c r="FN143" s="333"/>
      <c r="FO143" s="333"/>
      <c r="FP143" s="333"/>
      <c r="FQ143" s="333"/>
      <c r="FR143" s="333"/>
      <c r="FS143" s="333"/>
      <c r="FT143" s="333"/>
      <c r="FU143" s="333"/>
      <c r="FV143" s="333"/>
      <c r="FW143" s="333"/>
      <c r="FX143" s="333"/>
      <c r="FY143" s="333"/>
      <c r="FZ143" s="333"/>
      <c r="GA143" s="333"/>
      <c r="GB143" s="333"/>
      <c r="GC143" s="333"/>
      <c r="GD143" s="333"/>
      <c r="GE143" s="333"/>
      <c r="GF143" s="333"/>
      <c r="GG143" s="333"/>
      <c r="GH143" s="333"/>
      <c r="GI143" s="333"/>
      <c r="GJ143" s="333"/>
      <c r="GK143" s="333"/>
      <c r="GL143" s="333"/>
      <c r="GM143" s="333"/>
      <c r="GN143" s="333"/>
      <c r="GO143" s="333"/>
      <c r="GP143" s="333"/>
      <c r="GQ143" s="333"/>
      <c r="GR143" s="333"/>
      <c r="GS143" s="333"/>
      <c r="GT143" s="333"/>
      <c r="GU143" s="333"/>
      <c r="GV143" s="333"/>
      <c r="GW143" s="333"/>
      <c r="GX143" s="333"/>
      <c r="GY143" s="333"/>
      <c r="GZ143" s="312"/>
      <c r="HA143" s="312"/>
      <c r="HB143" s="312"/>
      <c r="HC143" s="312"/>
      <c r="HD143" s="312"/>
      <c r="HE143" s="312"/>
      <c r="HF143" s="312"/>
      <c r="HG143" s="312"/>
      <c r="HH143" s="312"/>
      <c r="HI143" s="312"/>
      <c r="HJ143" s="333"/>
      <c r="HK143" s="333"/>
      <c r="HL143" s="333"/>
      <c r="HM143" s="333"/>
      <c r="HN143" s="333"/>
      <c r="HO143" s="333"/>
      <c r="HP143" s="333"/>
      <c r="HQ143" s="333"/>
      <c r="HR143" s="333"/>
      <c r="HS143" s="333"/>
      <c r="HT143" s="333"/>
      <c r="HU143" s="333"/>
      <c r="HV143" s="333"/>
      <c r="HW143" s="333"/>
      <c r="HX143" s="333"/>
      <c r="HY143" s="333"/>
      <c r="HZ143" s="333"/>
      <c r="IA143" s="333"/>
      <c r="IB143" s="333"/>
      <c r="IC143" s="333"/>
      <c r="ID143" s="333"/>
      <c r="IE143" s="333"/>
      <c r="IF143" s="333"/>
      <c r="IG143" s="333"/>
      <c r="IH143" s="333"/>
      <c r="II143" s="333"/>
      <c r="IJ143" s="333"/>
      <c r="IK143" s="333"/>
      <c r="IL143" s="333"/>
      <c r="IM143" s="333"/>
      <c r="IN143" s="333"/>
      <c r="IO143" s="333"/>
      <c r="IP143" s="333"/>
      <c r="IQ143" s="333"/>
      <c r="IR143" s="333"/>
      <c r="IS143" s="333"/>
      <c r="IT143" s="333"/>
      <c r="IU143" s="333"/>
      <c r="IV143" s="333"/>
      <c r="IW143" s="333"/>
      <c r="IX143" s="333"/>
      <c r="IY143" s="333"/>
      <c r="IZ143" s="333"/>
      <c r="JA143" s="333"/>
      <c r="JB143" s="333"/>
      <c r="JC143" s="333"/>
      <c r="JD143" s="333"/>
      <c r="JE143" s="333"/>
      <c r="JF143" s="333"/>
      <c r="JG143" s="333"/>
      <c r="JH143" s="333"/>
      <c r="JI143" s="333"/>
    </row>
    <row r="144" spans="1:269" s="311" customFormat="1" ht="14.45" customHeight="1">
      <c r="A144" s="327" t="s">
        <v>2215</v>
      </c>
      <c r="B144" s="251"/>
      <c r="C144" s="251"/>
      <c r="D144" s="251"/>
      <c r="E144" s="251"/>
      <c r="F144" s="251" t="s">
        <v>2759</v>
      </c>
      <c r="G144" s="318"/>
      <c r="H144" s="318"/>
      <c r="I144" s="328"/>
      <c r="J144" s="722">
        <v>9</v>
      </c>
      <c r="K144" s="246"/>
      <c r="M144" s="720" t="s">
        <v>1645</v>
      </c>
      <c r="N144" s="720" t="s">
        <v>3204</v>
      </c>
      <c r="O144" s="726" t="s">
        <v>3478</v>
      </c>
      <c r="P144" s="246"/>
      <c r="Q144" s="720" t="s">
        <v>9037</v>
      </c>
      <c r="R144" s="720" t="s">
        <v>10621</v>
      </c>
      <c r="S144" s="720" t="s">
        <v>10643</v>
      </c>
      <c r="T144" s="720" t="s">
        <v>12165</v>
      </c>
      <c r="U144" s="720" t="s">
        <v>361</v>
      </c>
      <c r="V144" s="720"/>
      <c r="W144" s="952" t="str">
        <f t="shared" si="8"/>
        <v>小型ﾊﾞｯｸﾎｳ(ｸﾛｰﾗ型)_後方超小旋回型_第2次_無</v>
      </c>
      <c r="X144" s="952" t="str">
        <f t="shared" si="6"/>
        <v>小型ﾊﾞｯｸﾎｳ(ｸﾛｰﾗ型)_後方超小旋回型_第2次_無_山積/平積：0.16/0.12m3</v>
      </c>
      <c r="Y144" s="726" t="s">
        <v>489</v>
      </c>
      <c r="Z144" s="726" t="s">
        <v>10364</v>
      </c>
      <c r="AA144" s="726" t="s">
        <v>10302</v>
      </c>
      <c r="AB144" s="726" t="s">
        <v>5111</v>
      </c>
      <c r="AC144" s="246"/>
      <c r="AD144" s="755"/>
      <c r="AE144" s="755" t="s">
        <v>9135</v>
      </c>
      <c r="AF144" s="756" t="s">
        <v>9134</v>
      </c>
      <c r="AG144" s="314" t="s">
        <v>3217</v>
      </c>
      <c r="AH144" s="314"/>
      <c r="AJ144" s="246"/>
      <c r="AK144" s="246"/>
      <c r="AL144" s="246"/>
      <c r="AM144" s="246"/>
      <c r="AN144" s="246"/>
      <c r="AO144" s="246"/>
      <c r="AP144" s="246"/>
      <c r="AQ144" s="246"/>
      <c r="AS144" s="707" t="s">
        <v>3391</v>
      </c>
      <c r="AT144" s="707" t="s">
        <v>1788</v>
      </c>
      <c r="AU144" s="750"/>
      <c r="AV144" s="707" t="s">
        <v>17</v>
      </c>
      <c r="AW144" s="708" t="str">
        <f t="shared" si="7"/>
        <v>ｸﾛｰﾗﾛｰﾀﾞ(ﾄﾗｸﾀｼｮﾍﾞﾙ)_ｺﾏﾂ（小松製作所）</v>
      </c>
      <c r="AX144" s="710" t="s">
        <v>9232</v>
      </c>
      <c r="BB144" s="416">
        <v>83</v>
      </c>
      <c r="BC144" s="246"/>
      <c r="BD144" s="469"/>
      <c r="BE144" s="406"/>
      <c r="BF144" s="801"/>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406"/>
      <c r="CN144" s="406"/>
      <c r="CO144" s="801"/>
      <c r="CP144" s="732"/>
      <c r="CQ144" s="732"/>
      <c r="CR144" s="732"/>
      <c r="CS144" s="732" t="s">
        <v>6288</v>
      </c>
      <c r="CT144" s="732"/>
      <c r="CU144" s="732"/>
      <c r="CV144" s="732" t="s">
        <v>6466</v>
      </c>
      <c r="CW144" s="732"/>
      <c r="CX144" s="732"/>
      <c r="CY144" s="732"/>
      <c r="CZ144" s="732"/>
      <c r="DA144" s="732"/>
      <c r="DB144" s="732"/>
      <c r="DC144" s="732"/>
      <c r="DD144" s="732"/>
      <c r="DE144" s="732"/>
      <c r="DF144" s="732"/>
      <c r="DG144" s="732"/>
      <c r="DH144" s="732"/>
      <c r="DI144" s="732"/>
      <c r="DJ144" s="732"/>
      <c r="DK144" s="732"/>
      <c r="DL144" s="732"/>
      <c r="DM144" s="732"/>
      <c r="DN144" s="732"/>
      <c r="DO144" s="732"/>
      <c r="DP144" s="732"/>
      <c r="DQ144" s="406"/>
      <c r="DR144" s="801"/>
      <c r="DS144" s="737"/>
      <c r="DT144" s="737"/>
      <c r="DU144" s="406"/>
      <c r="DV144" s="407"/>
      <c r="DW144" s="801"/>
      <c r="DX144" s="737"/>
      <c r="DY144" s="737"/>
      <c r="DZ144" s="737"/>
      <c r="EA144" s="737"/>
      <c r="EB144" s="407"/>
      <c r="EC144" s="406"/>
      <c r="ED144" s="801"/>
      <c r="EE144" s="732"/>
      <c r="EF144" s="732"/>
      <c r="EG144" s="732"/>
      <c r="EH144" s="732"/>
      <c r="EI144" s="732"/>
      <c r="EJ144" s="406"/>
      <c r="EK144" s="406"/>
      <c r="EL144" s="406"/>
      <c r="EM144" s="406"/>
      <c r="EN144" s="801"/>
      <c r="EO144" s="732"/>
      <c r="EP144" s="732"/>
      <c r="EQ144" s="732"/>
      <c r="ER144" s="732"/>
      <c r="ES144" s="406"/>
      <c r="ET144" s="406"/>
      <c r="EU144" s="801"/>
      <c r="EV144" s="732" t="s">
        <v>6868</v>
      </c>
      <c r="EW144" s="732"/>
      <c r="EX144" s="732"/>
      <c r="EY144" s="732"/>
      <c r="EZ144" s="732"/>
      <c r="FA144" s="732"/>
      <c r="FB144" s="732" t="s">
        <v>7192</v>
      </c>
      <c r="FC144" s="732"/>
      <c r="FD144" s="732"/>
      <c r="FE144" s="732" t="s">
        <v>7018</v>
      </c>
      <c r="FF144" s="407"/>
      <c r="FG144" s="407"/>
      <c r="FH144" s="333"/>
      <c r="FI144" s="333"/>
      <c r="FJ144" s="333"/>
      <c r="FK144" s="333"/>
      <c r="FL144" s="333"/>
      <c r="FM144" s="333"/>
      <c r="FN144" s="333"/>
      <c r="FO144" s="333"/>
      <c r="FP144" s="333"/>
      <c r="FQ144" s="333"/>
      <c r="FR144" s="333"/>
      <c r="FS144" s="333"/>
      <c r="FT144" s="333"/>
      <c r="FU144" s="333"/>
      <c r="FV144" s="333"/>
      <c r="FW144" s="333"/>
      <c r="FX144" s="333"/>
      <c r="FY144" s="333"/>
      <c r="FZ144" s="333"/>
      <c r="GA144" s="333"/>
      <c r="GB144" s="333"/>
      <c r="GC144" s="333"/>
      <c r="GD144" s="333"/>
      <c r="GE144" s="333"/>
      <c r="GF144" s="333"/>
      <c r="GG144" s="333"/>
      <c r="GH144" s="333"/>
      <c r="GI144" s="333"/>
      <c r="GJ144" s="333"/>
      <c r="GK144" s="333"/>
      <c r="GL144" s="333"/>
      <c r="GM144" s="333"/>
      <c r="GN144" s="333"/>
      <c r="GO144" s="333"/>
      <c r="GP144" s="333"/>
      <c r="GQ144" s="333"/>
      <c r="GR144" s="333"/>
      <c r="GS144" s="333"/>
      <c r="GT144" s="333"/>
      <c r="GU144" s="333"/>
      <c r="GV144" s="333"/>
      <c r="GW144" s="333"/>
      <c r="GX144" s="333"/>
      <c r="GY144" s="333"/>
      <c r="GZ144" s="312"/>
      <c r="HA144" s="312"/>
      <c r="HB144" s="312"/>
      <c r="HC144" s="312"/>
      <c r="HD144" s="312"/>
      <c r="HE144" s="312"/>
      <c r="HF144" s="312"/>
      <c r="HG144" s="312"/>
      <c r="HH144" s="312"/>
      <c r="HI144" s="312"/>
      <c r="HJ144" s="333"/>
      <c r="HK144" s="333"/>
      <c r="HL144" s="333"/>
      <c r="HM144" s="333"/>
      <c r="HN144" s="333"/>
      <c r="HO144" s="333"/>
      <c r="HP144" s="333"/>
      <c r="HQ144" s="333"/>
      <c r="HR144" s="333"/>
      <c r="HS144" s="333"/>
      <c r="HT144" s="333"/>
      <c r="HU144" s="333"/>
      <c r="HV144" s="333"/>
      <c r="HW144" s="333"/>
      <c r="HX144" s="333"/>
      <c r="HY144" s="333"/>
      <c r="HZ144" s="333"/>
      <c r="IA144" s="333"/>
      <c r="IB144" s="333"/>
      <c r="IC144" s="333"/>
      <c r="ID144" s="333"/>
      <c r="IE144" s="333"/>
      <c r="IF144" s="333"/>
      <c r="IG144" s="333"/>
      <c r="IH144" s="333"/>
      <c r="II144" s="333"/>
      <c r="IJ144" s="333"/>
      <c r="IK144" s="333"/>
      <c r="IL144" s="333"/>
      <c r="IM144" s="333"/>
      <c r="IN144" s="333"/>
      <c r="IO144" s="333"/>
      <c r="IP144" s="333"/>
      <c r="IQ144" s="333"/>
      <c r="IR144" s="333"/>
      <c r="IS144" s="333"/>
      <c r="IT144" s="333"/>
      <c r="IU144" s="333"/>
      <c r="IV144" s="333"/>
      <c r="IW144" s="333"/>
      <c r="IX144" s="333"/>
      <c r="IY144" s="333"/>
      <c r="IZ144" s="333"/>
      <c r="JA144" s="333"/>
      <c r="JB144" s="333"/>
      <c r="JC144" s="333"/>
      <c r="JD144" s="333"/>
      <c r="JE144" s="333"/>
      <c r="JF144" s="333"/>
      <c r="JG144" s="333"/>
      <c r="JH144" s="333"/>
      <c r="JI144" s="333"/>
    </row>
    <row r="145" spans="1:269" s="311" customFormat="1" ht="14.45" customHeight="1">
      <c r="A145" s="322" t="s">
        <v>1754</v>
      </c>
      <c r="B145" s="311" t="s">
        <v>1754</v>
      </c>
      <c r="C145" s="311" t="s">
        <v>1762</v>
      </c>
      <c r="D145" s="311" t="s">
        <v>1763</v>
      </c>
      <c r="E145" s="311" t="s">
        <v>456</v>
      </c>
      <c r="F145" s="311" t="s">
        <v>3090</v>
      </c>
      <c r="G145" s="250" t="s">
        <v>1760</v>
      </c>
      <c r="H145" s="250" t="s">
        <v>16</v>
      </c>
      <c r="I145" s="326" t="s">
        <v>1761</v>
      </c>
      <c r="J145" s="722"/>
      <c r="K145" s="246"/>
      <c r="M145" s="720" t="s">
        <v>5147</v>
      </c>
      <c r="N145" s="720" t="s">
        <v>1372</v>
      </c>
      <c r="O145" s="726" t="s">
        <v>3369</v>
      </c>
      <c r="P145" s="246"/>
      <c r="Q145" s="720" t="s">
        <v>9037</v>
      </c>
      <c r="R145" s="720" t="s">
        <v>10621</v>
      </c>
      <c r="S145" s="720" t="s">
        <v>10645</v>
      </c>
      <c r="T145" s="720" t="s">
        <v>12165</v>
      </c>
      <c r="U145" s="720" t="s">
        <v>351</v>
      </c>
      <c r="V145" s="720"/>
      <c r="W145" s="952" t="str">
        <f t="shared" si="8"/>
        <v>小型ﾊﾞｯｸﾎｳ(ｸﾛｰﾗ型)_後方超小旋回型_第3次_無</v>
      </c>
      <c r="X145" s="952" t="str">
        <f t="shared" si="6"/>
        <v>小型ﾊﾞｯｸﾎｳ(ｸﾛｰﾗ型)_後方超小旋回型_第3次_無_山積/平積：0.044/0.03m3</v>
      </c>
      <c r="Y145" s="726" t="s">
        <v>489</v>
      </c>
      <c r="Z145" s="726" t="s">
        <v>10365</v>
      </c>
      <c r="AA145" s="726" t="s">
        <v>10352</v>
      </c>
      <c r="AB145" s="726" t="s">
        <v>5111</v>
      </c>
      <c r="AC145" s="246"/>
      <c r="AD145" s="755"/>
      <c r="AE145" s="755" t="s">
        <v>3298</v>
      </c>
      <c r="AF145" s="756" t="s">
        <v>9136</v>
      </c>
      <c r="AG145" s="314" t="s">
        <v>3298</v>
      </c>
      <c r="AH145" s="314"/>
      <c r="AJ145" s="246"/>
      <c r="AK145" s="246"/>
      <c r="AL145" s="246"/>
      <c r="AM145" s="246"/>
      <c r="AN145" s="246"/>
      <c r="AO145" s="246"/>
      <c r="AP145" s="246"/>
      <c r="AQ145" s="246"/>
      <c r="AS145" s="707" t="s">
        <v>3391</v>
      </c>
      <c r="AT145" s="707" t="s">
        <v>1788</v>
      </c>
      <c r="AU145" s="750"/>
      <c r="AV145" s="707" t="s">
        <v>9006</v>
      </c>
      <c r="AW145" s="708" t="str">
        <f t="shared" si="7"/>
        <v>ｸﾛｰﾗﾛｰﾀﾞ(ﾄﾗｸﾀｼｮﾍﾞﾙ)_諸岡</v>
      </c>
      <c r="AX145" s="710" t="s">
        <v>9233</v>
      </c>
      <c r="BB145" s="416">
        <v>84</v>
      </c>
      <c r="BC145" s="246"/>
      <c r="BD145" s="469"/>
      <c r="BE145" s="406"/>
      <c r="BF145" s="801"/>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406"/>
      <c r="CN145" s="406"/>
      <c r="CO145" s="801"/>
      <c r="CP145" s="732"/>
      <c r="CQ145" s="732"/>
      <c r="CR145" s="732"/>
      <c r="CS145" s="732" t="s">
        <v>6289</v>
      </c>
      <c r="CT145" s="732"/>
      <c r="CU145" s="732"/>
      <c r="CV145" s="732" t="s">
        <v>6467</v>
      </c>
      <c r="CW145" s="732"/>
      <c r="CX145" s="732"/>
      <c r="CY145" s="732"/>
      <c r="CZ145" s="732"/>
      <c r="DA145" s="732"/>
      <c r="DB145" s="732"/>
      <c r="DC145" s="732"/>
      <c r="DD145" s="732"/>
      <c r="DE145" s="732"/>
      <c r="DF145" s="732"/>
      <c r="DG145" s="732"/>
      <c r="DH145" s="732"/>
      <c r="DI145" s="732"/>
      <c r="DJ145" s="732"/>
      <c r="DK145" s="732"/>
      <c r="DL145" s="732"/>
      <c r="DM145" s="732"/>
      <c r="DN145" s="732"/>
      <c r="DO145" s="732"/>
      <c r="DP145" s="732"/>
      <c r="DQ145" s="406"/>
      <c r="DR145" s="801"/>
      <c r="DS145" s="737"/>
      <c r="DT145" s="737"/>
      <c r="DU145" s="406"/>
      <c r="DV145" s="407"/>
      <c r="DW145" s="801"/>
      <c r="DX145" s="737"/>
      <c r="DY145" s="737"/>
      <c r="DZ145" s="737"/>
      <c r="EA145" s="737"/>
      <c r="EB145" s="407"/>
      <c r="EC145" s="406"/>
      <c r="ED145" s="801"/>
      <c r="EE145" s="732"/>
      <c r="EF145" s="732"/>
      <c r="EG145" s="732"/>
      <c r="EH145" s="732"/>
      <c r="EI145" s="732"/>
      <c r="EJ145" s="406"/>
      <c r="EK145" s="406"/>
      <c r="EL145" s="406"/>
      <c r="EM145" s="406"/>
      <c r="EN145" s="801"/>
      <c r="EO145" s="732"/>
      <c r="EP145" s="732"/>
      <c r="EQ145" s="732"/>
      <c r="ER145" s="732"/>
      <c r="ES145" s="406"/>
      <c r="ET145" s="406"/>
      <c r="EU145" s="801"/>
      <c r="EV145" s="732" t="s">
        <v>6869</v>
      </c>
      <c r="EW145" s="732"/>
      <c r="EX145" s="732"/>
      <c r="EY145" s="732"/>
      <c r="EZ145" s="732"/>
      <c r="FA145" s="732"/>
      <c r="FB145" s="732" t="s">
        <v>7193</v>
      </c>
      <c r="FC145" s="732"/>
      <c r="FD145" s="732"/>
      <c r="FE145" s="732" t="s">
        <v>7300</v>
      </c>
      <c r="FF145" s="407"/>
      <c r="FG145" s="407"/>
      <c r="FH145" s="333"/>
      <c r="FI145" s="333"/>
      <c r="FJ145" s="333"/>
      <c r="FK145" s="333"/>
      <c r="FL145" s="333"/>
      <c r="FM145" s="333"/>
      <c r="FN145" s="333"/>
      <c r="FO145" s="333"/>
      <c r="FP145" s="333"/>
      <c r="FQ145" s="333"/>
      <c r="FR145" s="333"/>
      <c r="FS145" s="333"/>
      <c r="FT145" s="333"/>
      <c r="FU145" s="333"/>
      <c r="FV145" s="333"/>
      <c r="FW145" s="333"/>
      <c r="FX145" s="333"/>
      <c r="FY145" s="333"/>
      <c r="FZ145" s="333"/>
      <c r="GA145" s="333"/>
      <c r="GB145" s="333"/>
      <c r="GC145" s="333"/>
      <c r="GD145" s="333"/>
      <c r="GE145" s="333"/>
      <c r="GF145" s="333"/>
      <c r="GG145" s="333"/>
      <c r="GH145" s="333"/>
      <c r="GI145" s="333"/>
      <c r="GJ145" s="333"/>
      <c r="GK145" s="333"/>
      <c r="GL145" s="333"/>
      <c r="GM145" s="333"/>
      <c r="GN145" s="333"/>
      <c r="GO145" s="333"/>
      <c r="GP145" s="333"/>
      <c r="GQ145" s="333"/>
      <c r="GR145" s="333"/>
      <c r="GS145" s="333"/>
      <c r="GT145" s="333"/>
      <c r="GU145" s="333"/>
      <c r="GV145" s="333"/>
      <c r="GW145" s="333"/>
      <c r="GX145" s="333"/>
      <c r="GY145" s="333"/>
      <c r="GZ145" s="312"/>
      <c r="HA145" s="312"/>
      <c r="HB145" s="312"/>
      <c r="HC145" s="312"/>
      <c r="HD145" s="312"/>
      <c r="HE145" s="312"/>
      <c r="HF145" s="312"/>
      <c r="HG145" s="312"/>
      <c r="HH145" s="312"/>
      <c r="HI145" s="312"/>
      <c r="HJ145" s="333"/>
      <c r="HK145" s="333"/>
      <c r="HL145" s="333"/>
      <c r="HM145" s="333"/>
      <c r="HN145" s="333"/>
      <c r="HO145" s="333"/>
      <c r="HP145" s="333"/>
      <c r="HQ145" s="333"/>
      <c r="HR145" s="333"/>
      <c r="HS145" s="333"/>
      <c r="HT145" s="333"/>
      <c r="HU145" s="333"/>
      <c r="HV145" s="333"/>
      <c r="HW145" s="333"/>
      <c r="HX145" s="333"/>
      <c r="HY145" s="333"/>
      <c r="HZ145" s="333"/>
      <c r="IA145" s="333"/>
      <c r="IB145" s="333"/>
      <c r="IC145" s="333"/>
      <c r="ID145" s="333"/>
      <c r="IE145" s="333"/>
      <c r="IF145" s="333"/>
      <c r="IG145" s="333"/>
      <c r="IH145" s="333"/>
      <c r="II145" s="333"/>
      <c r="IJ145" s="333"/>
      <c r="IK145" s="333"/>
      <c r="IL145" s="333"/>
      <c r="IM145" s="333"/>
      <c r="IN145" s="333"/>
      <c r="IO145" s="333"/>
      <c r="IP145" s="333"/>
      <c r="IQ145" s="333"/>
      <c r="IR145" s="333"/>
      <c r="IS145" s="333"/>
      <c r="IT145" s="333"/>
      <c r="IU145" s="333"/>
      <c r="IV145" s="333"/>
      <c r="IW145" s="333"/>
      <c r="IX145" s="333"/>
      <c r="IY145" s="333"/>
      <c r="IZ145" s="333"/>
      <c r="JA145" s="333"/>
      <c r="JB145" s="333"/>
      <c r="JC145" s="333"/>
      <c r="JD145" s="333"/>
      <c r="JE145" s="333"/>
      <c r="JF145" s="333"/>
      <c r="JG145" s="333"/>
      <c r="JH145" s="333"/>
      <c r="JI145" s="333"/>
    </row>
    <row r="146" spans="1:269" s="311" customFormat="1" ht="14.45" customHeight="1" thickBot="1">
      <c r="A146" s="322" t="s">
        <v>2295</v>
      </c>
      <c r="B146" s="311" t="s">
        <v>2295</v>
      </c>
      <c r="C146" s="311" t="s">
        <v>2298</v>
      </c>
      <c r="D146" s="311" t="s">
        <v>456</v>
      </c>
      <c r="E146" s="311" t="s">
        <v>456</v>
      </c>
      <c r="F146" s="311" t="s">
        <v>3091</v>
      </c>
      <c r="G146" s="250" t="s">
        <v>2300</v>
      </c>
      <c r="H146" s="250" t="s">
        <v>16</v>
      </c>
      <c r="I146" s="326" t="s">
        <v>2301</v>
      </c>
      <c r="J146" s="722"/>
      <c r="K146" s="246"/>
      <c r="M146" s="720" t="s">
        <v>1350</v>
      </c>
      <c r="N146" s="720" t="s">
        <v>1353</v>
      </c>
      <c r="O146" s="726" t="s">
        <v>3367</v>
      </c>
      <c r="P146" s="246"/>
      <c r="Q146" s="720" t="s">
        <v>9037</v>
      </c>
      <c r="R146" s="720" t="s">
        <v>10621</v>
      </c>
      <c r="S146" s="720" t="s">
        <v>10645</v>
      </c>
      <c r="T146" s="720" t="s">
        <v>12165</v>
      </c>
      <c r="U146" s="720" t="s">
        <v>353</v>
      </c>
      <c r="V146" s="720"/>
      <c r="W146" s="952" t="str">
        <f t="shared" si="8"/>
        <v>小型ﾊﾞｯｸﾎｳ(ｸﾛｰﾗ型)_後方超小旋回型_第3次_無</v>
      </c>
      <c r="X146" s="952" t="str">
        <f t="shared" si="6"/>
        <v>小型ﾊﾞｯｸﾎｳ(ｸﾛｰﾗ型)_後方超小旋回型_第3次_無_山積/平積：0.066/0.05m3</v>
      </c>
      <c r="Y146" s="726" t="s">
        <v>489</v>
      </c>
      <c r="Z146" s="726" t="s">
        <v>10365</v>
      </c>
      <c r="AA146" s="726" t="s">
        <v>5448</v>
      </c>
      <c r="AB146" s="726" t="s">
        <v>5111</v>
      </c>
      <c r="AC146" s="246"/>
      <c r="AD146" s="755"/>
      <c r="AE146" s="755" t="s">
        <v>9133</v>
      </c>
      <c r="AF146" s="756" t="s">
        <v>9132</v>
      </c>
      <c r="AG146" s="314" t="s">
        <v>3258</v>
      </c>
      <c r="AH146" s="314"/>
      <c r="AJ146" s="246"/>
      <c r="AK146" s="246"/>
      <c r="AL146" s="246"/>
      <c r="AM146" s="246"/>
      <c r="AN146" s="246"/>
      <c r="AO146" s="246"/>
      <c r="AP146" s="246"/>
      <c r="AQ146" s="246"/>
      <c r="AS146" s="770" t="s">
        <v>3391</v>
      </c>
      <c r="AT146" s="770" t="s">
        <v>9323</v>
      </c>
      <c r="AU146" s="772"/>
      <c r="AV146" s="770" t="s">
        <v>4898</v>
      </c>
      <c r="AW146" s="771" t="str">
        <f t="shared" si="7"/>
        <v>ｸﾛｰﾗﾛｰﾀﾞ(ﾄﾗｸﾀｼｮﾍﾞﾙ)_三菱重工業</v>
      </c>
      <c r="AX146" s="773" t="s">
        <v>9234</v>
      </c>
      <c r="BB146" s="416">
        <v>85</v>
      </c>
      <c r="BC146" s="246"/>
      <c r="BD146" s="469"/>
      <c r="BE146" s="406"/>
      <c r="BF146" s="801"/>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406"/>
      <c r="CN146" s="406"/>
      <c r="CO146" s="801"/>
      <c r="CP146" s="732"/>
      <c r="CQ146" s="732"/>
      <c r="CR146" s="732"/>
      <c r="CS146" s="732" t="s">
        <v>6290</v>
      </c>
      <c r="CT146" s="732"/>
      <c r="CU146" s="732"/>
      <c r="CV146" s="732" t="s">
        <v>6468</v>
      </c>
      <c r="CW146" s="732"/>
      <c r="CX146" s="732"/>
      <c r="CY146" s="732"/>
      <c r="CZ146" s="732"/>
      <c r="DA146" s="732"/>
      <c r="DB146" s="732"/>
      <c r="DC146" s="732"/>
      <c r="DD146" s="732"/>
      <c r="DE146" s="732"/>
      <c r="DF146" s="732"/>
      <c r="DG146" s="732"/>
      <c r="DH146" s="732"/>
      <c r="DI146" s="732"/>
      <c r="DJ146" s="732"/>
      <c r="DK146" s="732"/>
      <c r="DL146" s="732"/>
      <c r="DM146" s="732"/>
      <c r="DN146" s="732"/>
      <c r="DO146" s="732"/>
      <c r="DP146" s="732"/>
      <c r="DQ146" s="406"/>
      <c r="DR146" s="801"/>
      <c r="DS146" s="737"/>
      <c r="DT146" s="737"/>
      <c r="DU146" s="406"/>
      <c r="DV146" s="407"/>
      <c r="DW146" s="801"/>
      <c r="DX146" s="737"/>
      <c r="DY146" s="737"/>
      <c r="DZ146" s="737"/>
      <c r="EA146" s="737"/>
      <c r="EB146" s="407"/>
      <c r="EC146" s="406"/>
      <c r="ED146" s="801"/>
      <c r="EE146" s="732"/>
      <c r="EF146" s="732"/>
      <c r="EG146" s="732"/>
      <c r="EH146" s="732"/>
      <c r="EI146" s="732"/>
      <c r="EJ146" s="406"/>
      <c r="EK146" s="406"/>
      <c r="EL146" s="406"/>
      <c r="EM146" s="406"/>
      <c r="EN146" s="801"/>
      <c r="EO146" s="732"/>
      <c r="EP146" s="732"/>
      <c r="EQ146" s="732"/>
      <c r="ER146" s="732"/>
      <c r="ES146" s="406"/>
      <c r="ET146" s="406"/>
      <c r="EU146" s="801"/>
      <c r="EV146" s="732" t="s">
        <v>6870</v>
      </c>
      <c r="EW146" s="732"/>
      <c r="EX146" s="732"/>
      <c r="EY146" s="732"/>
      <c r="EZ146" s="732"/>
      <c r="FA146" s="732"/>
      <c r="FB146" s="732" t="s">
        <v>7194</v>
      </c>
      <c r="FC146" s="732"/>
      <c r="FD146" s="732"/>
      <c r="FE146" s="732" t="s">
        <v>7301</v>
      </c>
      <c r="FF146" s="407"/>
      <c r="FG146" s="407"/>
      <c r="FH146" s="333"/>
      <c r="FI146" s="333"/>
      <c r="FJ146" s="333"/>
      <c r="FK146" s="333"/>
      <c r="FL146" s="333"/>
      <c r="FM146" s="333"/>
      <c r="FN146" s="333"/>
      <c r="FO146" s="333"/>
      <c r="FP146" s="333"/>
      <c r="FQ146" s="333"/>
      <c r="FR146" s="333"/>
      <c r="FS146" s="333"/>
      <c r="FT146" s="333"/>
      <c r="FU146" s="333"/>
      <c r="FV146" s="333"/>
      <c r="FW146" s="333"/>
      <c r="FX146" s="333"/>
      <c r="FY146" s="333"/>
      <c r="FZ146" s="333"/>
      <c r="GA146" s="333"/>
      <c r="GB146" s="333"/>
      <c r="GC146" s="333"/>
      <c r="GD146" s="333"/>
      <c r="GE146" s="333"/>
      <c r="GF146" s="333"/>
      <c r="GG146" s="333"/>
      <c r="GH146" s="333"/>
      <c r="GI146" s="333"/>
      <c r="GJ146" s="333"/>
      <c r="GK146" s="333"/>
      <c r="GL146" s="333"/>
      <c r="GM146" s="333"/>
      <c r="GN146" s="333"/>
      <c r="GO146" s="333"/>
      <c r="GP146" s="333"/>
      <c r="GQ146" s="333"/>
      <c r="GR146" s="333"/>
      <c r="GS146" s="333"/>
      <c r="GT146" s="333"/>
      <c r="GU146" s="333"/>
      <c r="GV146" s="333"/>
      <c r="GW146" s="333"/>
      <c r="GX146" s="333"/>
      <c r="GY146" s="333"/>
      <c r="GZ146" s="312"/>
      <c r="HA146" s="312"/>
      <c r="HB146" s="312"/>
      <c r="HC146" s="312"/>
      <c r="HD146" s="312"/>
      <c r="HE146" s="312"/>
      <c r="HF146" s="312"/>
      <c r="HG146" s="312"/>
      <c r="HH146" s="312"/>
      <c r="HI146" s="312"/>
      <c r="HJ146" s="333"/>
      <c r="HK146" s="333"/>
      <c r="HL146" s="333"/>
      <c r="HM146" s="333"/>
      <c r="HN146" s="333"/>
      <c r="HO146" s="333"/>
      <c r="HP146" s="333"/>
      <c r="HQ146" s="333"/>
      <c r="HR146" s="333"/>
      <c r="HS146" s="333"/>
      <c r="HT146" s="333"/>
      <c r="HU146" s="333"/>
      <c r="HV146" s="333"/>
      <c r="HW146" s="333"/>
      <c r="HX146" s="333"/>
      <c r="HY146" s="333"/>
      <c r="HZ146" s="333"/>
      <c r="IA146" s="333"/>
      <c r="IB146" s="333"/>
      <c r="IC146" s="333"/>
      <c r="ID146" s="333"/>
      <c r="IE146" s="333"/>
      <c r="IF146" s="333"/>
      <c r="IG146" s="333"/>
      <c r="IH146" s="333"/>
      <c r="II146" s="333"/>
      <c r="IJ146" s="333"/>
      <c r="IK146" s="333"/>
      <c r="IL146" s="333"/>
      <c r="IM146" s="333"/>
      <c r="IN146" s="333"/>
      <c r="IO146" s="333"/>
      <c r="IP146" s="333"/>
      <c r="IQ146" s="333"/>
      <c r="IR146" s="333"/>
      <c r="IS146" s="333"/>
      <c r="IT146" s="333"/>
      <c r="IU146" s="333"/>
      <c r="IV146" s="333"/>
      <c r="IW146" s="333"/>
      <c r="IX146" s="333"/>
      <c r="IY146" s="333"/>
      <c r="IZ146" s="333"/>
      <c r="JA146" s="333"/>
      <c r="JB146" s="333"/>
      <c r="JC146" s="333"/>
      <c r="JD146" s="333"/>
      <c r="JE146" s="333"/>
      <c r="JF146" s="333"/>
      <c r="JG146" s="333"/>
      <c r="JH146" s="333"/>
      <c r="JI146" s="333"/>
    </row>
    <row r="147" spans="1:269" s="311" customFormat="1" ht="14.45" customHeight="1" thickTop="1">
      <c r="A147" s="322" t="s">
        <v>1029</v>
      </c>
      <c r="B147" s="311" t="s">
        <v>1029</v>
      </c>
      <c r="C147" s="311" t="s">
        <v>1030</v>
      </c>
      <c r="D147" s="311" t="s">
        <v>1031</v>
      </c>
      <c r="E147" s="311" t="s">
        <v>456</v>
      </c>
      <c r="F147" s="311" t="s">
        <v>1029</v>
      </c>
      <c r="G147" s="250" t="s">
        <v>511</v>
      </c>
      <c r="H147" s="250" t="s">
        <v>16</v>
      </c>
      <c r="I147" s="326" t="s">
        <v>1140</v>
      </c>
      <c r="J147" s="722">
        <v>10</v>
      </c>
      <c r="K147" s="246"/>
      <c r="M147" s="720" t="s">
        <v>814</v>
      </c>
      <c r="N147" s="720" t="s">
        <v>814</v>
      </c>
      <c r="O147" s="726" t="s">
        <v>3331</v>
      </c>
      <c r="P147" s="246"/>
      <c r="Q147" s="720" t="s">
        <v>9037</v>
      </c>
      <c r="R147" s="720" t="s">
        <v>10621</v>
      </c>
      <c r="S147" s="720" t="s">
        <v>10645</v>
      </c>
      <c r="T147" s="720" t="s">
        <v>12165</v>
      </c>
      <c r="U147" s="720" t="s">
        <v>355</v>
      </c>
      <c r="V147" s="720"/>
      <c r="W147" s="952" t="str">
        <f t="shared" si="8"/>
        <v>小型ﾊﾞｯｸﾎｳ(ｸﾛｰﾗ型)_後方超小旋回型_第3次_無</v>
      </c>
      <c r="X147" s="952" t="str">
        <f t="shared" si="6"/>
        <v>小型ﾊﾞｯｸﾎｳ(ｸﾛｰﾗ型)_後方超小旋回型_第3次_無_山積/平積：0.09/0.07m3</v>
      </c>
      <c r="Y147" s="726" t="s">
        <v>489</v>
      </c>
      <c r="Z147" s="726" t="s">
        <v>10365</v>
      </c>
      <c r="AA147" s="726" t="s">
        <v>10366</v>
      </c>
      <c r="AB147" s="726" t="s">
        <v>5111</v>
      </c>
      <c r="AC147" s="246"/>
      <c r="AD147" s="755" t="s">
        <v>9129</v>
      </c>
      <c r="AE147" s="755" t="s">
        <v>9128</v>
      </c>
      <c r="AF147" s="756" t="s">
        <v>9130</v>
      </c>
      <c r="AG147" s="314" t="s">
        <v>9131</v>
      </c>
      <c r="AH147" s="314"/>
      <c r="AJ147" s="246"/>
      <c r="AK147" s="246"/>
      <c r="AL147" s="246"/>
      <c r="AM147" s="246"/>
      <c r="AN147" s="246"/>
      <c r="AO147" s="246"/>
      <c r="AP147" s="246"/>
      <c r="AQ147" s="246"/>
      <c r="AS147" s="766" t="s">
        <v>491</v>
      </c>
      <c r="AT147" s="766" t="s">
        <v>9322</v>
      </c>
      <c r="AU147" s="767"/>
      <c r="AV147" s="766" t="s">
        <v>4921</v>
      </c>
      <c r="AW147" s="768" t="str">
        <f t="shared" si="7"/>
        <v>ﾎｲｰﾙﾛｰﾀﾞ(ﾄﾗｸﾀｼｮﾍﾞﾙ)_ｷｬﾀﾋﾟﾗｰ</v>
      </c>
      <c r="AX147" s="769" t="s">
        <v>9235</v>
      </c>
      <c r="BB147" s="416">
        <v>86</v>
      </c>
      <c r="BC147" s="246"/>
      <c r="BD147" s="469"/>
      <c r="BE147" s="406"/>
      <c r="BF147" s="801"/>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406"/>
      <c r="CN147" s="406"/>
      <c r="CO147" s="801"/>
      <c r="CP147" s="732"/>
      <c r="CQ147" s="732"/>
      <c r="CR147" s="732"/>
      <c r="CS147" s="732" t="s">
        <v>6291</v>
      </c>
      <c r="CT147" s="732"/>
      <c r="CU147" s="732"/>
      <c r="CV147" s="732" t="s">
        <v>6469</v>
      </c>
      <c r="CW147" s="732"/>
      <c r="CX147" s="732"/>
      <c r="CY147" s="732"/>
      <c r="CZ147" s="732"/>
      <c r="DA147" s="732"/>
      <c r="DB147" s="732"/>
      <c r="DC147" s="732"/>
      <c r="DD147" s="732"/>
      <c r="DE147" s="732"/>
      <c r="DF147" s="732"/>
      <c r="DG147" s="732"/>
      <c r="DH147" s="732"/>
      <c r="DI147" s="732"/>
      <c r="DJ147" s="732"/>
      <c r="DK147" s="732"/>
      <c r="DL147" s="732"/>
      <c r="DM147" s="732"/>
      <c r="DN147" s="732"/>
      <c r="DO147" s="732"/>
      <c r="DP147" s="732"/>
      <c r="DQ147" s="406"/>
      <c r="DR147" s="801"/>
      <c r="DS147" s="737"/>
      <c r="DT147" s="737"/>
      <c r="DU147" s="406"/>
      <c r="DV147" s="407"/>
      <c r="DW147" s="801"/>
      <c r="DX147" s="737"/>
      <c r="DY147" s="737"/>
      <c r="DZ147" s="737"/>
      <c r="EA147" s="737"/>
      <c r="EB147" s="407"/>
      <c r="EC147" s="406"/>
      <c r="ED147" s="801"/>
      <c r="EE147" s="732"/>
      <c r="EF147" s="732"/>
      <c r="EG147" s="732"/>
      <c r="EH147" s="732"/>
      <c r="EI147" s="732"/>
      <c r="EJ147" s="406"/>
      <c r="EK147" s="406"/>
      <c r="EL147" s="406"/>
      <c r="EM147" s="406"/>
      <c r="EN147" s="801"/>
      <c r="EO147" s="732"/>
      <c r="EP147" s="732"/>
      <c r="EQ147" s="732"/>
      <c r="ER147" s="732"/>
      <c r="ES147" s="406"/>
      <c r="ET147" s="406"/>
      <c r="EU147" s="801"/>
      <c r="EV147" s="732" t="s">
        <v>6871</v>
      </c>
      <c r="EW147" s="732"/>
      <c r="EX147" s="732"/>
      <c r="EY147" s="732"/>
      <c r="EZ147" s="732"/>
      <c r="FA147" s="732"/>
      <c r="FB147" s="732" t="s">
        <v>7195</v>
      </c>
      <c r="FC147" s="732"/>
      <c r="FD147" s="732"/>
      <c r="FE147" s="732" t="s">
        <v>7302</v>
      </c>
      <c r="FF147" s="407"/>
      <c r="FG147" s="407"/>
      <c r="FH147" s="333"/>
      <c r="FI147" s="333"/>
      <c r="FJ147" s="333"/>
      <c r="FK147" s="333"/>
      <c r="FL147" s="333"/>
      <c r="FM147" s="333"/>
      <c r="FN147" s="333"/>
      <c r="FO147" s="333"/>
      <c r="FP147" s="333"/>
      <c r="FQ147" s="333"/>
      <c r="FR147" s="333"/>
      <c r="FS147" s="333"/>
      <c r="FT147" s="333"/>
      <c r="FU147" s="333"/>
      <c r="FV147" s="333"/>
      <c r="FW147" s="333"/>
      <c r="FX147" s="333"/>
      <c r="FY147" s="333"/>
      <c r="FZ147" s="333"/>
      <c r="GA147" s="333"/>
      <c r="GB147" s="333"/>
      <c r="GC147" s="333"/>
      <c r="GD147" s="333"/>
      <c r="GE147" s="333"/>
      <c r="GF147" s="333"/>
      <c r="GG147" s="333"/>
      <c r="GH147" s="333"/>
      <c r="GI147" s="333"/>
      <c r="GJ147" s="333"/>
      <c r="GK147" s="333"/>
      <c r="GL147" s="333"/>
      <c r="GM147" s="333"/>
      <c r="GN147" s="333"/>
      <c r="GO147" s="333"/>
      <c r="GP147" s="333"/>
      <c r="GQ147" s="333"/>
      <c r="GR147" s="333"/>
      <c r="GS147" s="333"/>
      <c r="GT147" s="333"/>
      <c r="GU147" s="333"/>
      <c r="GV147" s="333"/>
      <c r="GW147" s="333"/>
      <c r="GX147" s="333"/>
      <c r="GY147" s="333"/>
      <c r="GZ147" s="312"/>
      <c r="HA147" s="312"/>
      <c r="HB147" s="312"/>
      <c r="HC147" s="312"/>
      <c r="HD147" s="312"/>
      <c r="HE147" s="312"/>
      <c r="HF147" s="312"/>
      <c r="HG147" s="312"/>
      <c r="HH147" s="312"/>
      <c r="HI147" s="312"/>
      <c r="HJ147" s="333"/>
      <c r="HK147" s="333"/>
      <c r="HL147" s="333"/>
      <c r="HM147" s="333"/>
      <c r="HN147" s="333"/>
      <c r="HO147" s="333"/>
      <c r="HP147" s="333"/>
      <c r="HQ147" s="333"/>
      <c r="HR147" s="333"/>
      <c r="HS147" s="333"/>
      <c r="HT147" s="333"/>
      <c r="HU147" s="333"/>
      <c r="HV147" s="333"/>
      <c r="HW147" s="333"/>
      <c r="HX147" s="333"/>
      <c r="HY147" s="333"/>
      <c r="HZ147" s="333"/>
      <c r="IA147" s="333"/>
      <c r="IB147" s="333"/>
      <c r="IC147" s="333"/>
      <c r="ID147" s="333"/>
      <c r="IE147" s="333"/>
      <c r="IF147" s="333"/>
      <c r="IG147" s="333"/>
      <c r="IH147" s="333"/>
      <c r="II147" s="333"/>
      <c r="IJ147" s="333"/>
      <c r="IK147" s="333"/>
      <c r="IL147" s="333"/>
      <c r="IM147" s="333"/>
      <c r="IN147" s="333"/>
      <c r="IO147" s="333"/>
      <c r="IP147" s="333"/>
      <c r="IQ147" s="333"/>
      <c r="IR147" s="333"/>
      <c r="IS147" s="333"/>
      <c r="IT147" s="333"/>
      <c r="IU147" s="333"/>
      <c r="IV147" s="333"/>
      <c r="IW147" s="333"/>
      <c r="IX147" s="333"/>
      <c r="IY147" s="333"/>
      <c r="IZ147" s="333"/>
      <c r="JA147" s="333"/>
      <c r="JB147" s="333"/>
      <c r="JC147" s="333"/>
      <c r="JD147" s="333"/>
      <c r="JE147" s="333"/>
      <c r="JF147" s="333"/>
      <c r="JG147" s="333"/>
      <c r="JH147" s="333"/>
      <c r="JI147" s="333"/>
    </row>
    <row r="148" spans="1:269" s="311" customFormat="1" ht="14.45" customHeight="1">
      <c r="A148" s="322" t="s">
        <v>1841</v>
      </c>
      <c r="B148" s="311" t="s">
        <v>1841</v>
      </c>
      <c r="C148" s="311" t="s">
        <v>1842</v>
      </c>
      <c r="D148" s="311" t="s">
        <v>1844</v>
      </c>
      <c r="E148" s="311" t="s">
        <v>456</v>
      </c>
      <c r="F148" s="311" t="s">
        <v>3092</v>
      </c>
      <c r="G148" s="250" t="s">
        <v>802</v>
      </c>
      <c r="H148" s="250" t="s">
        <v>16</v>
      </c>
      <c r="I148" s="326" t="s">
        <v>1846</v>
      </c>
      <c r="J148" s="722"/>
      <c r="K148" s="246"/>
      <c r="M148" s="720" t="s">
        <v>2027</v>
      </c>
      <c r="N148" s="720" t="s">
        <v>3208</v>
      </c>
      <c r="O148" s="726" t="s">
        <v>3409</v>
      </c>
      <c r="P148" s="246"/>
      <c r="Q148" s="720" t="s">
        <v>9037</v>
      </c>
      <c r="R148" s="720" t="s">
        <v>10621</v>
      </c>
      <c r="S148" s="720" t="s">
        <v>10645</v>
      </c>
      <c r="T148" s="720" t="s">
        <v>12165</v>
      </c>
      <c r="U148" s="720" t="s">
        <v>361</v>
      </c>
      <c r="V148" s="720"/>
      <c r="W148" s="952" t="str">
        <f t="shared" si="8"/>
        <v>小型ﾊﾞｯｸﾎｳ(ｸﾛｰﾗ型)_後方超小旋回型_第3次_無</v>
      </c>
      <c r="X148" s="952" t="str">
        <f t="shared" si="6"/>
        <v>小型ﾊﾞｯｸﾎｳ(ｸﾛｰﾗ型)_後方超小旋回型_第3次_無_山積/平積：0.16/0.12m3</v>
      </c>
      <c r="Y148" s="726" t="s">
        <v>489</v>
      </c>
      <c r="Z148" s="726" t="s">
        <v>10365</v>
      </c>
      <c r="AA148" s="726" t="s">
        <v>10302</v>
      </c>
      <c r="AB148" s="726" t="s">
        <v>5111</v>
      </c>
      <c r="AC148" s="246"/>
      <c r="AD148" s="755"/>
      <c r="AE148" s="755" t="s">
        <v>9138</v>
      </c>
      <c r="AF148" s="756" t="s">
        <v>9137</v>
      </c>
      <c r="AG148" s="314" t="s">
        <v>161</v>
      </c>
      <c r="AH148" s="314"/>
      <c r="AJ148" s="246"/>
      <c r="AK148" s="246"/>
      <c r="AL148" s="246"/>
      <c r="AM148" s="246"/>
      <c r="AN148" s="246"/>
      <c r="AO148" s="246"/>
      <c r="AP148" s="246"/>
      <c r="AQ148" s="246"/>
      <c r="AS148" s="707" t="s">
        <v>491</v>
      </c>
      <c r="AT148" s="707" t="s">
        <v>9321</v>
      </c>
      <c r="AU148" s="750"/>
      <c r="AV148" s="707" t="s">
        <v>4927</v>
      </c>
      <c r="AW148" s="708" t="str">
        <f t="shared" si="7"/>
        <v>ﾎｲｰﾙﾛｰﾀﾞ(ﾄﾗｸﾀｼｮﾍﾞﾙ)_KCM</v>
      </c>
      <c r="AX148" s="710" t="s">
        <v>9236</v>
      </c>
      <c r="BB148" s="416">
        <v>87</v>
      </c>
      <c r="BC148" s="246"/>
      <c r="BD148" s="469"/>
      <c r="BE148" s="406"/>
      <c r="BF148" s="801"/>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406"/>
      <c r="CN148" s="406"/>
      <c r="CO148" s="801"/>
      <c r="CP148" s="732"/>
      <c r="CQ148" s="732"/>
      <c r="CR148" s="732"/>
      <c r="CS148" s="732" t="s">
        <v>6292</v>
      </c>
      <c r="CT148" s="732"/>
      <c r="CU148" s="732"/>
      <c r="CV148" s="732" t="s">
        <v>6470</v>
      </c>
      <c r="CW148" s="732"/>
      <c r="CX148" s="732"/>
      <c r="CY148" s="732"/>
      <c r="CZ148" s="732"/>
      <c r="DA148" s="732"/>
      <c r="DB148" s="732"/>
      <c r="DC148" s="732"/>
      <c r="DD148" s="732"/>
      <c r="DE148" s="732"/>
      <c r="DF148" s="732"/>
      <c r="DG148" s="732"/>
      <c r="DH148" s="732"/>
      <c r="DI148" s="732"/>
      <c r="DJ148" s="732"/>
      <c r="DK148" s="732"/>
      <c r="DL148" s="732"/>
      <c r="DM148" s="732"/>
      <c r="DN148" s="732"/>
      <c r="DO148" s="732"/>
      <c r="DP148" s="732"/>
      <c r="DQ148" s="406"/>
      <c r="DR148" s="801"/>
      <c r="DS148" s="737"/>
      <c r="DT148" s="737"/>
      <c r="DU148" s="406"/>
      <c r="DV148" s="407"/>
      <c r="DW148" s="801"/>
      <c r="DX148" s="737"/>
      <c r="DY148" s="737"/>
      <c r="DZ148" s="737"/>
      <c r="EA148" s="737"/>
      <c r="EB148" s="407"/>
      <c r="EC148" s="406"/>
      <c r="ED148" s="801"/>
      <c r="EE148" s="732"/>
      <c r="EF148" s="732"/>
      <c r="EG148" s="732"/>
      <c r="EH148" s="732"/>
      <c r="EI148" s="732"/>
      <c r="EJ148" s="406"/>
      <c r="EK148" s="406"/>
      <c r="EL148" s="406"/>
      <c r="EM148" s="406"/>
      <c r="EN148" s="801"/>
      <c r="EO148" s="732"/>
      <c r="EP148" s="732"/>
      <c r="EQ148" s="732"/>
      <c r="ER148" s="732"/>
      <c r="ES148" s="406"/>
      <c r="ET148" s="406"/>
      <c r="EU148" s="801"/>
      <c r="EV148" s="732" t="s">
        <v>6797</v>
      </c>
      <c r="EW148" s="732"/>
      <c r="EX148" s="732"/>
      <c r="EY148" s="732"/>
      <c r="EZ148" s="732"/>
      <c r="FA148" s="732"/>
      <c r="FB148" s="732" t="s">
        <v>7196</v>
      </c>
      <c r="FC148" s="732"/>
      <c r="FD148" s="732"/>
      <c r="FE148" s="732" t="s">
        <v>7303</v>
      </c>
      <c r="FF148" s="407"/>
      <c r="FG148" s="407"/>
      <c r="FH148" s="333"/>
      <c r="FI148" s="333"/>
      <c r="FJ148" s="333"/>
      <c r="FK148" s="333"/>
      <c r="FL148" s="333"/>
      <c r="FM148" s="333"/>
      <c r="FN148" s="333"/>
      <c r="FO148" s="333"/>
      <c r="FP148" s="333"/>
      <c r="FQ148" s="333"/>
      <c r="FR148" s="333"/>
      <c r="FS148" s="333"/>
      <c r="FT148" s="333"/>
      <c r="FU148" s="333"/>
      <c r="FV148" s="333"/>
      <c r="FW148" s="333"/>
      <c r="FX148" s="333"/>
      <c r="FY148" s="333"/>
      <c r="FZ148" s="333"/>
      <c r="GA148" s="333"/>
      <c r="GB148" s="333"/>
      <c r="GC148" s="333"/>
      <c r="GD148" s="333"/>
      <c r="GE148" s="333"/>
      <c r="GF148" s="333"/>
      <c r="GG148" s="333"/>
      <c r="GH148" s="333"/>
      <c r="GI148" s="333"/>
      <c r="GJ148" s="333"/>
      <c r="GK148" s="333"/>
      <c r="GL148" s="333"/>
      <c r="GM148" s="333"/>
      <c r="GN148" s="333"/>
      <c r="GO148" s="333"/>
      <c r="GP148" s="333"/>
      <c r="GQ148" s="333"/>
      <c r="GR148" s="333"/>
      <c r="GS148" s="333"/>
      <c r="GT148" s="333"/>
      <c r="GU148" s="333"/>
      <c r="GV148" s="333"/>
      <c r="GW148" s="333"/>
      <c r="GX148" s="333"/>
      <c r="GY148" s="333"/>
      <c r="GZ148" s="312"/>
      <c r="HA148" s="312"/>
      <c r="HB148" s="312"/>
      <c r="HC148" s="312"/>
      <c r="HD148" s="312"/>
      <c r="HE148" s="312"/>
      <c r="HF148" s="312"/>
      <c r="HG148" s="312"/>
      <c r="HH148" s="312"/>
      <c r="HI148" s="312"/>
      <c r="HJ148" s="333"/>
      <c r="HK148" s="333"/>
      <c r="HL148" s="333"/>
      <c r="HM148" s="333"/>
      <c r="HN148" s="333"/>
      <c r="HO148" s="333"/>
      <c r="HP148" s="333"/>
      <c r="HQ148" s="333"/>
      <c r="HR148" s="333"/>
      <c r="HS148" s="333"/>
      <c r="HT148" s="333"/>
      <c r="HU148" s="333"/>
      <c r="HV148" s="333"/>
      <c r="HW148" s="333"/>
      <c r="HX148" s="333"/>
      <c r="HY148" s="333"/>
      <c r="HZ148" s="333"/>
      <c r="IA148" s="333"/>
      <c r="IB148" s="333"/>
      <c r="IC148" s="333"/>
      <c r="ID148" s="333"/>
      <c r="IE148" s="333"/>
      <c r="IF148" s="333"/>
      <c r="IG148" s="333"/>
      <c r="IH148" s="333"/>
      <c r="II148" s="333"/>
      <c r="IJ148" s="333"/>
      <c r="IK148" s="333"/>
      <c r="IL148" s="333"/>
      <c r="IM148" s="333"/>
      <c r="IN148" s="333"/>
      <c r="IO148" s="333"/>
      <c r="IP148" s="333"/>
      <c r="IQ148" s="333"/>
      <c r="IR148" s="333"/>
      <c r="IS148" s="333"/>
      <c r="IT148" s="333"/>
      <c r="IU148" s="333"/>
      <c r="IV148" s="333"/>
      <c r="IW148" s="333"/>
      <c r="IX148" s="333"/>
      <c r="IY148" s="333"/>
      <c r="IZ148" s="333"/>
      <c r="JA148" s="333"/>
      <c r="JB148" s="333"/>
      <c r="JC148" s="333"/>
      <c r="JD148" s="333"/>
      <c r="JE148" s="333"/>
      <c r="JF148" s="333"/>
      <c r="JG148" s="333"/>
      <c r="JH148" s="333"/>
      <c r="JI148" s="333"/>
    </row>
    <row r="149" spans="1:269" s="311" customFormat="1" ht="14.45" customHeight="1">
      <c r="A149" s="324" t="s">
        <v>1697</v>
      </c>
      <c r="B149" s="316"/>
      <c r="C149" s="316"/>
      <c r="D149" s="316"/>
      <c r="E149" s="316"/>
      <c r="F149" s="316" t="s">
        <v>2753</v>
      </c>
      <c r="G149" s="317"/>
      <c r="H149" s="317"/>
      <c r="I149" s="325"/>
      <c r="J149" s="722"/>
      <c r="K149" s="246"/>
      <c r="M149" s="720" t="s">
        <v>12140</v>
      </c>
      <c r="N149" s="720" t="s">
        <v>3210</v>
      </c>
      <c r="O149" s="726" t="s">
        <v>3410</v>
      </c>
      <c r="P149" s="246"/>
      <c r="Q149" s="720" t="s">
        <v>9037</v>
      </c>
      <c r="R149" s="720" t="s">
        <v>10621</v>
      </c>
      <c r="S149" s="720">
        <v>2011</v>
      </c>
      <c r="T149" s="720" t="s">
        <v>12165</v>
      </c>
      <c r="U149" s="720" t="s">
        <v>357</v>
      </c>
      <c r="V149" s="720"/>
      <c r="W149" s="952" t="str">
        <f t="shared" si="8"/>
        <v>小型ﾊﾞｯｸﾎｳ(ｸﾛｰﾗ型)_後方超小旋回型_2011_無</v>
      </c>
      <c r="X149" s="952" t="str">
        <f t="shared" si="6"/>
        <v>小型ﾊﾞｯｸﾎｳ(ｸﾛｰﾗ型)_後方超小旋回型_2011_無_山積/平積：0.11/0.09m3</v>
      </c>
      <c r="Y149" s="726" t="s">
        <v>489</v>
      </c>
      <c r="Z149" s="726" t="s">
        <v>10367</v>
      </c>
      <c r="AA149" s="726" t="s">
        <v>10368</v>
      </c>
      <c r="AB149" s="726" t="s">
        <v>5111</v>
      </c>
      <c r="AC149" s="246"/>
      <c r="AD149" s="755" t="s">
        <v>4974</v>
      </c>
      <c r="AE149" s="755" t="s">
        <v>3268</v>
      </c>
      <c r="AF149" s="756" t="s">
        <v>9139</v>
      </c>
      <c r="AG149" s="314" t="s">
        <v>161</v>
      </c>
      <c r="AH149" s="314"/>
      <c r="AJ149" s="246"/>
      <c r="AK149" s="246"/>
      <c r="AL149" s="246"/>
      <c r="AM149" s="246"/>
      <c r="AN149" s="246"/>
      <c r="AO149" s="246"/>
      <c r="AP149" s="246"/>
      <c r="AQ149" s="246"/>
      <c r="AS149" s="707" t="s">
        <v>491</v>
      </c>
      <c r="AT149" s="707" t="s">
        <v>9321</v>
      </c>
      <c r="AU149" s="750"/>
      <c r="AV149" s="707" t="s">
        <v>4928</v>
      </c>
      <c r="AW149" s="708" t="str">
        <f t="shared" si="7"/>
        <v>ﾎｲｰﾙﾛｰﾀﾞ(ﾄﾗｸﾀｼｮﾍﾞﾙ)_TCM</v>
      </c>
      <c r="AX149" s="710" t="s">
        <v>9237</v>
      </c>
      <c r="BB149" s="416">
        <v>88</v>
      </c>
      <c r="BC149" s="246"/>
      <c r="BD149" s="469"/>
      <c r="BE149" s="406"/>
      <c r="BF149" s="801"/>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406"/>
      <c r="CN149" s="406"/>
      <c r="CO149" s="801"/>
      <c r="CP149" s="732"/>
      <c r="CQ149" s="732"/>
      <c r="CR149" s="732"/>
      <c r="CS149" s="732" t="s">
        <v>6293</v>
      </c>
      <c r="CT149" s="732"/>
      <c r="CU149" s="732"/>
      <c r="CV149" s="732" t="s">
        <v>6471</v>
      </c>
      <c r="CW149" s="732"/>
      <c r="CX149" s="732"/>
      <c r="CY149" s="732"/>
      <c r="CZ149" s="732"/>
      <c r="DA149" s="732"/>
      <c r="DB149" s="732"/>
      <c r="DC149" s="732"/>
      <c r="DD149" s="732"/>
      <c r="DE149" s="732"/>
      <c r="DF149" s="732"/>
      <c r="DG149" s="732"/>
      <c r="DH149" s="732"/>
      <c r="DI149" s="732"/>
      <c r="DJ149" s="732"/>
      <c r="DK149" s="732"/>
      <c r="DL149" s="732"/>
      <c r="DM149" s="732"/>
      <c r="DN149" s="732"/>
      <c r="DO149" s="732"/>
      <c r="DP149" s="732"/>
      <c r="DQ149" s="406"/>
      <c r="DR149" s="801"/>
      <c r="DS149" s="737"/>
      <c r="DT149" s="737"/>
      <c r="DU149" s="406"/>
      <c r="DV149" s="407"/>
      <c r="DW149" s="801"/>
      <c r="DX149" s="737"/>
      <c r="DY149" s="737"/>
      <c r="DZ149" s="737"/>
      <c r="EA149" s="737"/>
      <c r="EB149" s="407"/>
      <c r="EC149" s="406"/>
      <c r="ED149" s="801"/>
      <c r="EE149" s="732"/>
      <c r="EF149" s="732"/>
      <c r="EG149" s="732"/>
      <c r="EH149" s="732"/>
      <c r="EI149" s="732"/>
      <c r="EJ149" s="406"/>
      <c r="EK149" s="406"/>
      <c r="EL149" s="406"/>
      <c r="EM149" s="406"/>
      <c r="EN149" s="801"/>
      <c r="EO149" s="732"/>
      <c r="EP149" s="732"/>
      <c r="EQ149" s="732"/>
      <c r="ER149" s="732"/>
      <c r="ES149" s="406"/>
      <c r="ET149" s="406"/>
      <c r="EU149" s="801"/>
      <c r="EV149" s="732" t="s">
        <v>6872</v>
      </c>
      <c r="EW149" s="732"/>
      <c r="EX149" s="732"/>
      <c r="EY149" s="732"/>
      <c r="EZ149" s="732"/>
      <c r="FA149" s="732"/>
      <c r="FB149" s="732" t="s">
        <v>7197</v>
      </c>
      <c r="FC149" s="732"/>
      <c r="FD149" s="732"/>
      <c r="FE149" s="732" t="s">
        <v>7019</v>
      </c>
      <c r="FF149" s="407"/>
      <c r="FG149" s="407"/>
      <c r="FH149" s="333"/>
      <c r="FI149" s="333"/>
      <c r="FJ149" s="333"/>
      <c r="FK149" s="333"/>
      <c r="FL149" s="333"/>
      <c r="FM149" s="333"/>
      <c r="FN149" s="333"/>
      <c r="FO149" s="333"/>
      <c r="FP149" s="333"/>
      <c r="FQ149" s="333"/>
      <c r="FR149" s="333"/>
      <c r="FS149" s="333"/>
      <c r="FT149" s="333"/>
      <c r="FU149" s="333"/>
      <c r="FV149" s="333"/>
      <c r="FW149" s="333"/>
      <c r="FX149" s="333"/>
      <c r="FY149" s="333"/>
      <c r="FZ149" s="333"/>
      <c r="GA149" s="333"/>
      <c r="GB149" s="333"/>
      <c r="GC149" s="333"/>
      <c r="GD149" s="333"/>
      <c r="GE149" s="333"/>
      <c r="GF149" s="333"/>
      <c r="GG149" s="333"/>
      <c r="GH149" s="333"/>
      <c r="GI149" s="333"/>
      <c r="GJ149" s="333"/>
      <c r="GK149" s="333"/>
      <c r="GL149" s="333"/>
      <c r="GM149" s="333"/>
      <c r="GN149" s="333"/>
      <c r="GO149" s="333"/>
      <c r="GP149" s="333"/>
      <c r="GQ149" s="333"/>
      <c r="GR149" s="333"/>
      <c r="GS149" s="333"/>
      <c r="GT149" s="333"/>
      <c r="GU149" s="333"/>
      <c r="GV149" s="333"/>
      <c r="GW149" s="333"/>
      <c r="GX149" s="333"/>
      <c r="GY149" s="333"/>
      <c r="GZ149" s="312"/>
      <c r="HA149" s="312"/>
      <c r="HB149" s="312"/>
      <c r="HC149" s="312"/>
      <c r="HD149" s="312"/>
      <c r="HE149" s="312"/>
      <c r="HF149" s="312"/>
      <c r="HG149" s="312"/>
      <c r="HH149" s="312"/>
      <c r="HI149" s="312"/>
      <c r="HJ149" s="333"/>
      <c r="HK149" s="333"/>
      <c r="HL149" s="333"/>
      <c r="HM149" s="333"/>
      <c r="HN149" s="333"/>
      <c r="HO149" s="333"/>
      <c r="HP149" s="333"/>
      <c r="HQ149" s="333"/>
      <c r="HR149" s="333"/>
      <c r="HS149" s="333"/>
      <c r="HT149" s="333"/>
      <c r="HU149" s="333"/>
      <c r="HV149" s="333"/>
      <c r="HW149" s="333"/>
      <c r="HX149" s="333"/>
      <c r="HY149" s="333"/>
      <c r="HZ149" s="333"/>
      <c r="IA149" s="333"/>
      <c r="IB149" s="333"/>
      <c r="IC149" s="333"/>
      <c r="ID149" s="333"/>
      <c r="IE149" s="333"/>
      <c r="IF149" s="333"/>
      <c r="IG149" s="333"/>
      <c r="IH149" s="333"/>
      <c r="II149" s="333"/>
      <c r="IJ149" s="333"/>
      <c r="IK149" s="333"/>
      <c r="IL149" s="333"/>
      <c r="IM149" s="333"/>
      <c r="IN149" s="333"/>
      <c r="IO149" s="333"/>
      <c r="IP149" s="333"/>
      <c r="IQ149" s="333"/>
      <c r="IR149" s="333"/>
      <c r="IS149" s="333"/>
      <c r="IT149" s="333"/>
      <c r="IU149" s="333"/>
      <c r="IV149" s="333"/>
      <c r="IW149" s="333"/>
      <c r="IX149" s="333"/>
      <c r="IY149" s="333"/>
      <c r="IZ149" s="333"/>
      <c r="JA149" s="333"/>
      <c r="JB149" s="333"/>
      <c r="JC149" s="333"/>
      <c r="JD149" s="333"/>
      <c r="JE149" s="333"/>
      <c r="JF149" s="333"/>
      <c r="JG149" s="333"/>
      <c r="JH149" s="333"/>
      <c r="JI149" s="333"/>
    </row>
    <row r="150" spans="1:269" s="311" customFormat="1" ht="14.45" customHeight="1">
      <c r="A150" s="327" t="s">
        <v>2216</v>
      </c>
      <c r="B150" s="251"/>
      <c r="C150" s="251"/>
      <c r="D150" s="251"/>
      <c r="E150" s="251"/>
      <c r="F150" s="251" t="s">
        <v>2760</v>
      </c>
      <c r="G150" s="318"/>
      <c r="H150" s="318"/>
      <c r="I150" s="328"/>
      <c r="J150" s="722"/>
      <c r="K150" s="246"/>
      <c r="M150" s="720" t="s">
        <v>3594</v>
      </c>
      <c r="N150" s="720" t="s">
        <v>3595</v>
      </c>
      <c r="O150" s="726" t="s">
        <v>5169</v>
      </c>
      <c r="P150" s="246"/>
      <c r="Q150" s="720" t="s">
        <v>9037</v>
      </c>
      <c r="R150" s="720" t="s">
        <v>10621</v>
      </c>
      <c r="S150" s="720">
        <v>2011</v>
      </c>
      <c r="T150" s="720" t="s">
        <v>12165</v>
      </c>
      <c r="U150" s="720" t="s">
        <v>361</v>
      </c>
      <c r="V150" s="720"/>
      <c r="W150" s="952" t="str">
        <f t="shared" si="8"/>
        <v>小型ﾊﾞｯｸﾎｳ(ｸﾛｰﾗ型)_後方超小旋回型_2011_無</v>
      </c>
      <c r="X150" s="952" t="str">
        <f t="shared" si="6"/>
        <v>小型ﾊﾞｯｸﾎｳ(ｸﾛｰﾗ型)_後方超小旋回型_2011_無_山積/平積：0.16/0.12m3</v>
      </c>
      <c r="Y150" s="726" t="s">
        <v>489</v>
      </c>
      <c r="Z150" s="726" t="s">
        <v>10367</v>
      </c>
      <c r="AA150" s="726" t="s">
        <v>10302</v>
      </c>
      <c r="AB150" s="726" t="s">
        <v>5111</v>
      </c>
      <c r="AC150" s="246"/>
      <c r="AD150" s="757"/>
      <c r="AE150" s="757" t="s">
        <v>1853</v>
      </c>
      <c r="AF150" s="758"/>
      <c r="AG150" s="421"/>
      <c r="AH150" s="421"/>
      <c r="AJ150" s="246"/>
      <c r="AK150" s="246"/>
      <c r="AL150" s="246"/>
      <c r="AM150" s="246"/>
      <c r="AN150" s="246"/>
      <c r="AO150" s="246"/>
      <c r="AP150" s="246"/>
      <c r="AQ150" s="246"/>
      <c r="AS150" s="707" t="s">
        <v>491</v>
      </c>
      <c r="AT150" s="707" t="s">
        <v>9321</v>
      </c>
      <c r="AU150" s="750"/>
      <c r="AV150" s="707" t="s">
        <v>4929</v>
      </c>
      <c r="AW150" s="708" t="str">
        <f t="shared" si="7"/>
        <v>ﾎｲｰﾙﾛｰﾀﾞ(ﾄﾗｸﾀｼｮﾍﾞﾙ)_ﾎﾙﾎﾞ</v>
      </c>
      <c r="AX150" s="710" t="s">
        <v>9238</v>
      </c>
      <c r="BB150" s="416">
        <v>89</v>
      </c>
      <c r="BC150" s="246"/>
      <c r="BD150" s="469"/>
      <c r="BE150" s="406"/>
      <c r="BF150" s="801"/>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406"/>
      <c r="CN150" s="406"/>
      <c r="CO150" s="801"/>
      <c r="CP150" s="732"/>
      <c r="CQ150" s="732"/>
      <c r="CR150" s="732"/>
      <c r="CS150" s="732" t="s">
        <v>6294</v>
      </c>
      <c r="CT150" s="732"/>
      <c r="CU150" s="732"/>
      <c r="CV150" s="732" t="s">
        <v>6472</v>
      </c>
      <c r="CW150" s="732"/>
      <c r="CX150" s="732"/>
      <c r="CY150" s="732"/>
      <c r="CZ150" s="732"/>
      <c r="DA150" s="732"/>
      <c r="DB150" s="732"/>
      <c r="DC150" s="732"/>
      <c r="DD150" s="732"/>
      <c r="DE150" s="732"/>
      <c r="DF150" s="732"/>
      <c r="DG150" s="732"/>
      <c r="DH150" s="732"/>
      <c r="DI150" s="732"/>
      <c r="DJ150" s="732"/>
      <c r="DK150" s="732"/>
      <c r="DL150" s="732"/>
      <c r="DM150" s="732"/>
      <c r="DN150" s="732"/>
      <c r="DO150" s="732"/>
      <c r="DP150" s="732"/>
      <c r="DQ150" s="406"/>
      <c r="DR150" s="801"/>
      <c r="DS150" s="737"/>
      <c r="DT150" s="737"/>
      <c r="DU150" s="406"/>
      <c r="DV150" s="407"/>
      <c r="DW150" s="801"/>
      <c r="DX150" s="737"/>
      <c r="DY150" s="737"/>
      <c r="DZ150" s="737"/>
      <c r="EA150" s="737"/>
      <c r="EB150" s="407"/>
      <c r="EC150" s="406"/>
      <c r="ED150" s="801"/>
      <c r="EE150" s="732"/>
      <c r="EF150" s="732"/>
      <c r="EG150" s="732"/>
      <c r="EH150" s="732"/>
      <c r="EI150" s="732"/>
      <c r="EJ150" s="406"/>
      <c r="EK150" s="406"/>
      <c r="EL150" s="406"/>
      <c r="EM150" s="406"/>
      <c r="EN150" s="801"/>
      <c r="EO150" s="732"/>
      <c r="EP150" s="732"/>
      <c r="EQ150" s="732"/>
      <c r="ER150" s="732"/>
      <c r="ES150" s="406"/>
      <c r="ET150" s="406"/>
      <c r="EU150" s="801"/>
      <c r="EV150" s="732" t="s">
        <v>6873</v>
      </c>
      <c r="EW150" s="732"/>
      <c r="EX150" s="732"/>
      <c r="EY150" s="732"/>
      <c r="EZ150" s="732"/>
      <c r="FA150" s="732"/>
      <c r="FB150" s="732" t="s">
        <v>7198</v>
      </c>
      <c r="FC150" s="732"/>
      <c r="FD150" s="732"/>
      <c r="FE150" s="732" t="s">
        <v>7304</v>
      </c>
      <c r="FF150" s="407"/>
      <c r="FG150" s="407"/>
      <c r="FH150" s="333"/>
      <c r="FI150" s="333"/>
      <c r="FJ150" s="333"/>
      <c r="FK150" s="333"/>
      <c r="FL150" s="333"/>
      <c r="FM150" s="333"/>
      <c r="FN150" s="333"/>
      <c r="FO150" s="333"/>
      <c r="FP150" s="333"/>
      <c r="FQ150" s="333"/>
      <c r="FR150" s="333"/>
      <c r="FS150" s="333"/>
      <c r="FT150" s="333"/>
      <c r="FU150" s="333"/>
      <c r="FV150" s="333"/>
      <c r="FW150" s="333"/>
      <c r="FX150" s="333"/>
      <c r="FY150" s="333"/>
      <c r="FZ150" s="333"/>
      <c r="GA150" s="333"/>
      <c r="GB150" s="333"/>
      <c r="GC150" s="333"/>
      <c r="GD150" s="333"/>
      <c r="GE150" s="333"/>
      <c r="GF150" s="333"/>
      <c r="GG150" s="333"/>
      <c r="GH150" s="333"/>
      <c r="GI150" s="333"/>
      <c r="GJ150" s="333"/>
      <c r="GK150" s="333"/>
      <c r="GL150" s="333"/>
      <c r="GM150" s="333"/>
      <c r="GN150" s="333"/>
      <c r="GO150" s="333"/>
      <c r="GP150" s="333"/>
      <c r="GQ150" s="333"/>
      <c r="GR150" s="333"/>
      <c r="GS150" s="333"/>
      <c r="GT150" s="333"/>
      <c r="GU150" s="333"/>
      <c r="GV150" s="333"/>
      <c r="GW150" s="333"/>
      <c r="GX150" s="333"/>
      <c r="GY150" s="333"/>
      <c r="GZ150" s="312"/>
      <c r="HA150" s="312"/>
      <c r="HB150" s="312"/>
      <c r="HC150" s="312"/>
      <c r="HD150" s="312"/>
      <c r="HE150" s="312"/>
      <c r="HF150" s="312"/>
      <c r="HG150" s="312"/>
      <c r="HH150" s="312"/>
      <c r="HI150" s="312"/>
      <c r="HJ150" s="333"/>
      <c r="HK150" s="333"/>
      <c r="HL150" s="333"/>
      <c r="HM150" s="333"/>
      <c r="HN150" s="333"/>
      <c r="HO150" s="333"/>
      <c r="HP150" s="333"/>
      <c r="HQ150" s="333"/>
      <c r="HR150" s="333"/>
      <c r="HS150" s="333"/>
      <c r="HT150" s="333"/>
      <c r="HU150" s="333"/>
      <c r="HV150" s="333"/>
      <c r="HW150" s="333"/>
      <c r="HX150" s="333"/>
      <c r="HY150" s="333"/>
      <c r="HZ150" s="333"/>
      <c r="IA150" s="333"/>
      <c r="IB150" s="333"/>
      <c r="IC150" s="333"/>
      <c r="ID150" s="333"/>
      <c r="IE150" s="333"/>
      <c r="IF150" s="333"/>
      <c r="IG150" s="333"/>
      <c r="IH150" s="333"/>
      <c r="II150" s="333"/>
      <c r="IJ150" s="333"/>
      <c r="IK150" s="333"/>
      <c r="IL150" s="333"/>
      <c r="IM150" s="333"/>
      <c r="IN150" s="333"/>
      <c r="IO150" s="333"/>
      <c r="IP150" s="333"/>
      <c r="IQ150" s="333"/>
      <c r="IR150" s="333"/>
      <c r="IS150" s="333"/>
      <c r="IT150" s="333"/>
      <c r="IU150" s="333"/>
      <c r="IV150" s="333"/>
      <c r="IW150" s="333"/>
      <c r="IX150" s="333"/>
      <c r="IY150" s="333"/>
      <c r="IZ150" s="333"/>
      <c r="JA150" s="333"/>
      <c r="JB150" s="333"/>
      <c r="JC150" s="333"/>
      <c r="JD150" s="333"/>
      <c r="JE150" s="333"/>
      <c r="JF150" s="333"/>
      <c r="JG150" s="333"/>
      <c r="JH150" s="333"/>
      <c r="JI150" s="333"/>
    </row>
    <row r="151" spans="1:269" s="311" customFormat="1" ht="14.45" customHeight="1">
      <c r="A151" s="322" t="s">
        <v>2257</v>
      </c>
      <c r="B151" s="311" t="s">
        <v>2257</v>
      </c>
      <c r="C151" s="311" t="s">
        <v>2261</v>
      </c>
      <c r="D151" s="311" t="s">
        <v>2263</v>
      </c>
      <c r="E151" s="311" t="s">
        <v>456</v>
      </c>
      <c r="F151" s="311" t="s">
        <v>3093</v>
      </c>
      <c r="G151" s="250" t="s">
        <v>2259</v>
      </c>
      <c r="H151" s="250" t="s">
        <v>16</v>
      </c>
      <c r="I151" s="326" t="s">
        <v>2258</v>
      </c>
      <c r="J151" s="722"/>
      <c r="K151" s="246"/>
      <c r="M151" s="720" t="s">
        <v>3597</v>
      </c>
      <c r="N151" s="720" t="s">
        <v>3597</v>
      </c>
      <c r="O151" s="726" t="s">
        <v>5165</v>
      </c>
      <c r="P151" s="246"/>
      <c r="Q151" s="720" t="s">
        <v>9037</v>
      </c>
      <c r="R151" s="720" t="s">
        <v>10621</v>
      </c>
      <c r="S151" s="720">
        <v>2014</v>
      </c>
      <c r="T151" s="720" t="s">
        <v>12165</v>
      </c>
      <c r="U151" s="720" t="s">
        <v>358</v>
      </c>
      <c r="V151" s="720"/>
      <c r="W151" s="952" t="str">
        <f t="shared" si="8"/>
        <v>小型ﾊﾞｯｸﾎｳ(ｸﾛｰﾗ型)_後方超小旋回型_2014_無</v>
      </c>
      <c r="X151" s="952" t="str">
        <f t="shared" si="6"/>
        <v>小型ﾊﾞｯｸﾎｳ(ｸﾛｰﾗ型)_後方超小旋回型_2014_無_山積/平積：0.13/0.10m3</v>
      </c>
      <c r="Y151" s="726" t="s">
        <v>489</v>
      </c>
      <c r="Z151" s="726" t="s">
        <v>10369</v>
      </c>
      <c r="AA151" s="726" t="s">
        <v>10356</v>
      </c>
      <c r="AB151" s="726" t="s">
        <v>5111</v>
      </c>
      <c r="AC151" s="246"/>
      <c r="AD151" s="759"/>
      <c r="AE151" s="759" t="s">
        <v>3229</v>
      </c>
      <c r="AF151" s="760"/>
      <c r="AG151" s="419"/>
      <c r="AH151" s="419"/>
      <c r="AJ151" s="246"/>
      <c r="AK151" s="246"/>
      <c r="AL151" s="246"/>
      <c r="AM151" s="246"/>
      <c r="AN151" s="246"/>
      <c r="AO151" s="246"/>
      <c r="AP151" s="246"/>
      <c r="AQ151" s="246"/>
      <c r="AS151" s="707" t="s">
        <v>491</v>
      </c>
      <c r="AT151" s="707" t="s">
        <v>9321</v>
      </c>
      <c r="AU151" s="750"/>
      <c r="AV151" s="707" t="s">
        <v>19</v>
      </c>
      <c r="AW151" s="708" t="str">
        <f t="shared" si="7"/>
        <v>ﾎｲｰﾙﾛｰﾀﾞ(ﾄﾗｸﾀｼｮﾍﾞﾙ)_ｸﾎﾞﾀ</v>
      </c>
      <c r="AX151" s="710" t="s">
        <v>9239</v>
      </c>
      <c r="BB151" s="416">
        <v>90</v>
      </c>
      <c r="BC151" s="246"/>
      <c r="BD151" s="469"/>
      <c r="BE151" s="406"/>
      <c r="BF151" s="801"/>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406"/>
      <c r="CN151" s="406"/>
      <c r="CO151" s="801"/>
      <c r="CP151" s="732"/>
      <c r="CQ151" s="732"/>
      <c r="CR151" s="732"/>
      <c r="CS151" s="732" t="s">
        <v>6295</v>
      </c>
      <c r="CT151" s="732"/>
      <c r="CU151" s="732"/>
      <c r="CV151" s="732" t="s">
        <v>6473</v>
      </c>
      <c r="CW151" s="732"/>
      <c r="CX151" s="732"/>
      <c r="CY151" s="732"/>
      <c r="CZ151" s="732"/>
      <c r="DA151" s="732"/>
      <c r="DB151" s="732"/>
      <c r="DC151" s="732"/>
      <c r="DD151" s="732"/>
      <c r="DE151" s="732"/>
      <c r="DF151" s="732"/>
      <c r="DG151" s="732"/>
      <c r="DH151" s="732"/>
      <c r="DI151" s="732"/>
      <c r="DJ151" s="732"/>
      <c r="DK151" s="732"/>
      <c r="DL151" s="732"/>
      <c r="DM151" s="732"/>
      <c r="DN151" s="732"/>
      <c r="DO151" s="732"/>
      <c r="DP151" s="732"/>
      <c r="DQ151" s="406"/>
      <c r="DR151" s="801"/>
      <c r="DS151" s="737"/>
      <c r="DT151" s="737"/>
      <c r="DU151" s="406"/>
      <c r="DV151" s="407"/>
      <c r="DW151" s="801"/>
      <c r="DX151" s="737"/>
      <c r="DY151" s="737"/>
      <c r="DZ151" s="737"/>
      <c r="EA151" s="737"/>
      <c r="EB151" s="407"/>
      <c r="EC151" s="406"/>
      <c r="ED151" s="801"/>
      <c r="EE151" s="732"/>
      <c r="EF151" s="732"/>
      <c r="EG151" s="732"/>
      <c r="EH151" s="732"/>
      <c r="EI151" s="732"/>
      <c r="EJ151" s="406"/>
      <c r="EK151" s="406"/>
      <c r="EL151" s="406"/>
      <c r="EM151" s="406"/>
      <c r="EN151" s="801"/>
      <c r="EO151" s="732"/>
      <c r="EP151" s="732"/>
      <c r="EQ151" s="732"/>
      <c r="ER151" s="732"/>
      <c r="ES151" s="406"/>
      <c r="ET151" s="406"/>
      <c r="EU151" s="801"/>
      <c r="EV151" s="923" t="s">
        <v>10177</v>
      </c>
      <c r="EW151" s="732"/>
      <c r="EX151" s="732"/>
      <c r="EY151" s="732"/>
      <c r="EZ151" s="732"/>
      <c r="FA151" s="732"/>
      <c r="FB151" s="732" t="s">
        <v>7199</v>
      </c>
      <c r="FC151" s="732"/>
      <c r="FD151" s="732"/>
      <c r="FE151" s="732" t="s">
        <v>7305</v>
      </c>
      <c r="FF151" s="407"/>
      <c r="FG151" s="407"/>
      <c r="FH151" s="333"/>
      <c r="FI151" s="333"/>
      <c r="FJ151" s="333"/>
      <c r="FK151" s="333"/>
      <c r="FL151" s="333"/>
      <c r="FM151" s="333"/>
      <c r="FN151" s="333"/>
      <c r="FO151" s="333"/>
      <c r="FP151" s="333"/>
      <c r="FQ151" s="333"/>
      <c r="FR151" s="333"/>
      <c r="FS151" s="333"/>
      <c r="FT151" s="333"/>
      <c r="FU151" s="333"/>
      <c r="FV151" s="333"/>
      <c r="FW151" s="333"/>
      <c r="FX151" s="333"/>
      <c r="FY151" s="333"/>
      <c r="FZ151" s="333"/>
      <c r="GA151" s="333"/>
      <c r="GB151" s="333"/>
      <c r="GC151" s="333"/>
      <c r="GD151" s="333"/>
      <c r="GE151" s="333"/>
      <c r="GF151" s="333"/>
      <c r="GG151" s="333"/>
      <c r="GH151" s="333"/>
      <c r="GI151" s="333"/>
      <c r="GJ151" s="333"/>
      <c r="GK151" s="333"/>
      <c r="GL151" s="333"/>
      <c r="GM151" s="333"/>
      <c r="GN151" s="333"/>
      <c r="GO151" s="333"/>
      <c r="GP151" s="333"/>
      <c r="GQ151" s="333"/>
      <c r="GR151" s="333"/>
      <c r="GS151" s="333"/>
      <c r="GT151" s="333"/>
      <c r="GU151" s="333"/>
      <c r="GV151" s="333"/>
      <c r="GW151" s="333"/>
      <c r="GX151" s="333"/>
      <c r="GY151" s="333"/>
      <c r="GZ151" s="312"/>
      <c r="HA151" s="312"/>
      <c r="HB151" s="312"/>
      <c r="HC151" s="312"/>
      <c r="HD151" s="312"/>
      <c r="HE151" s="312"/>
      <c r="HF151" s="312"/>
      <c r="HG151" s="312"/>
      <c r="HH151" s="312"/>
      <c r="HI151" s="312"/>
      <c r="HJ151" s="333"/>
      <c r="HK151" s="333"/>
      <c r="HL151" s="333"/>
      <c r="HM151" s="333"/>
      <c r="HN151" s="333"/>
      <c r="HO151" s="333"/>
      <c r="HP151" s="333"/>
      <c r="HQ151" s="333"/>
      <c r="HR151" s="333"/>
      <c r="HS151" s="333"/>
      <c r="HT151" s="333"/>
      <c r="HU151" s="333"/>
      <c r="HV151" s="333"/>
      <c r="HW151" s="333"/>
      <c r="HX151" s="333"/>
      <c r="HY151" s="333"/>
      <c r="HZ151" s="333"/>
      <c r="IA151" s="333"/>
      <c r="IB151" s="333"/>
      <c r="IC151" s="333"/>
      <c r="ID151" s="333"/>
      <c r="IE151" s="333"/>
      <c r="IF151" s="333"/>
      <c r="IG151" s="333"/>
      <c r="IH151" s="333"/>
      <c r="II151" s="333"/>
      <c r="IJ151" s="333"/>
      <c r="IK151" s="333"/>
      <c r="IL151" s="333"/>
      <c r="IM151" s="333"/>
      <c r="IN151" s="333"/>
      <c r="IO151" s="333"/>
      <c r="IP151" s="333"/>
      <c r="IQ151" s="333"/>
      <c r="IR151" s="333"/>
      <c r="IS151" s="333"/>
      <c r="IT151" s="333"/>
      <c r="IU151" s="333"/>
      <c r="IV151" s="333"/>
      <c r="IW151" s="333"/>
      <c r="IX151" s="333"/>
      <c r="IY151" s="333"/>
      <c r="IZ151" s="333"/>
      <c r="JA151" s="333"/>
      <c r="JB151" s="333"/>
      <c r="JC151" s="333"/>
      <c r="JD151" s="333"/>
      <c r="JE151" s="333"/>
      <c r="JF151" s="333"/>
      <c r="JG151" s="333"/>
      <c r="JH151" s="333"/>
      <c r="JI151" s="333"/>
    </row>
    <row r="152" spans="1:269" s="311" customFormat="1" ht="14.45" customHeight="1">
      <c r="A152" s="322" t="s">
        <v>2377</v>
      </c>
      <c r="B152" s="311" t="s">
        <v>2377</v>
      </c>
      <c r="C152" s="311" t="s">
        <v>2385</v>
      </c>
      <c r="D152" s="311" t="s">
        <v>2387</v>
      </c>
      <c r="E152" s="311" t="s">
        <v>456</v>
      </c>
      <c r="F152" s="311" t="s">
        <v>3094</v>
      </c>
      <c r="G152" s="250" t="s">
        <v>2383</v>
      </c>
      <c r="H152" s="250" t="s">
        <v>16</v>
      </c>
      <c r="I152" s="326" t="s">
        <v>2384</v>
      </c>
      <c r="J152" s="722"/>
      <c r="K152" s="246"/>
      <c r="M152" s="720" t="s">
        <v>2316</v>
      </c>
      <c r="N152" s="720" t="s">
        <v>3207</v>
      </c>
      <c r="O152" s="726" t="s">
        <v>3436</v>
      </c>
      <c r="P152" s="246"/>
      <c r="Q152" s="720" t="s">
        <v>9037</v>
      </c>
      <c r="R152" s="720" t="s">
        <v>10621</v>
      </c>
      <c r="S152" s="720">
        <v>2014</v>
      </c>
      <c r="T152" s="720" t="s">
        <v>12165</v>
      </c>
      <c r="U152" s="720" t="s">
        <v>361</v>
      </c>
      <c r="V152" s="720"/>
      <c r="W152" s="952" t="str">
        <f t="shared" si="8"/>
        <v>小型ﾊﾞｯｸﾎｳ(ｸﾛｰﾗ型)_後方超小旋回型_2014_無</v>
      </c>
      <c r="X152" s="952" t="str">
        <f t="shared" si="6"/>
        <v>小型ﾊﾞｯｸﾎｳ(ｸﾛｰﾗ型)_後方超小旋回型_2014_無_山積/平積：0.16/0.12m3</v>
      </c>
      <c r="Y152" s="726" t="s">
        <v>489</v>
      </c>
      <c r="Z152" s="726" t="s">
        <v>10369</v>
      </c>
      <c r="AA152" s="726" t="s">
        <v>10302</v>
      </c>
      <c r="AB152" s="726" t="s">
        <v>5111</v>
      </c>
      <c r="AC152" s="246"/>
      <c r="AD152" s="755" t="s">
        <v>4952</v>
      </c>
      <c r="AE152" s="755" t="s">
        <v>157</v>
      </c>
      <c r="AF152" s="756" t="s">
        <v>9140</v>
      </c>
      <c r="AG152" s="314" t="s">
        <v>157</v>
      </c>
      <c r="AH152" s="314"/>
      <c r="AJ152" s="246"/>
      <c r="AK152" s="246"/>
      <c r="AL152" s="246"/>
      <c r="AM152" s="246"/>
      <c r="AN152" s="246"/>
      <c r="AO152" s="246"/>
      <c r="AP152" s="246"/>
      <c r="AQ152" s="246"/>
      <c r="AS152" s="707" t="s">
        <v>491</v>
      </c>
      <c r="AT152" s="707" t="s">
        <v>9321</v>
      </c>
      <c r="AU152" s="750"/>
      <c r="AV152" s="707" t="s">
        <v>4897</v>
      </c>
      <c r="AW152" s="708" t="str">
        <f t="shared" si="7"/>
        <v>ﾎｲｰﾙﾛｰﾀﾞ(ﾄﾗｸﾀｼｮﾍﾞﾙ)_ｺﾍﾞﾙｺ建機</v>
      </c>
      <c r="AX152" s="710" t="s">
        <v>9240</v>
      </c>
      <c r="BB152" s="416">
        <v>91</v>
      </c>
      <c r="BC152" s="246"/>
      <c r="BD152" s="469"/>
      <c r="BE152" s="406"/>
      <c r="BF152" s="801"/>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406"/>
      <c r="CN152" s="406"/>
      <c r="CO152" s="801"/>
      <c r="CP152" s="732"/>
      <c r="CQ152" s="732"/>
      <c r="CR152" s="732"/>
      <c r="CS152" s="732" t="s">
        <v>6296</v>
      </c>
      <c r="CT152" s="732"/>
      <c r="CU152" s="732"/>
      <c r="CV152" s="923" t="s">
        <v>10127</v>
      </c>
      <c r="CW152" s="732"/>
      <c r="CX152" s="732"/>
      <c r="CY152" s="732"/>
      <c r="CZ152" s="732"/>
      <c r="DA152" s="732"/>
      <c r="DB152" s="732"/>
      <c r="DC152" s="732"/>
      <c r="DD152" s="732"/>
      <c r="DE152" s="732"/>
      <c r="DF152" s="732"/>
      <c r="DG152" s="732"/>
      <c r="DH152" s="732"/>
      <c r="DI152" s="732"/>
      <c r="DJ152" s="732"/>
      <c r="DK152" s="732"/>
      <c r="DL152" s="732"/>
      <c r="DM152" s="732"/>
      <c r="DN152" s="732"/>
      <c r="DO152" s="732"/>
      <c r="DP152" s="732"/>
      <c r="DQ152" s="406"/>
      <c r="DR152" s="801"/>
      <c r="DS152" s="737"/>
      <c r="DT152" s="737"/>
      <c r="DU152" s="406"/>
      <c r="DV152" s="407"/>
      <c r="DW152" s="801"/>
      <c r="DX152" s="737"/>
      <c r="DY152" s="737"/>
      <c r="DZ152" s="737"/>
      <c r="EA152" s="737"/>
      <c r="EB152" s="407"/>
      <c r="EC152" s="406"/>
      <c r="ED152" s="801"/>
      <c r="EE152" s="732"/>
      <c r="EF152" s="732"/>
      <c r="EG152" s="732"/>
      <c r="EH152" s="732"/>
      <c r="EI152" s="732"/>
      <c r="EJ152" s="406"/>
      <c r="EK152" s="406"/>
      <c r="EL152" s="406"/>
      <c r="EM152" s="406"/>
      <c r="EN152" s="801"/>
      <c r="EO152" s="732"/>
      <c r="EP152" s="732"/>
      <c r="EQ152" s="732"/>
      <c r="ER152" s="732"/>
      <c r="ES152" s="406"/>
      <c r="ET152" s="406"/>
      <c r="EU152" s="801"/>
      <c r="EV152" s="732" t="s">
        <v>6874</v>
      </c>
      <c r="EW152" s="732"/>
      <c r="EX152" s="732"/>
      <c r="EY152" s="732"/>
      <c r="EZ152" s="732"/>
      <c r="FA152" s="732"/>
      <c r="FB152" s="732" t="s">
        <v>7200</v>
      </c>
      <c r="FC152" s="732"/>
      <c r="FD152" s="732"/>
      <c r="FE152" s="732" t="s">
        <v>7306</v>
      </c>
      <c r="FF152" s="407"/>
      <c r="FG152" s="407"/>
      <c r="FH152" s="333"/>
      <c r="FI152" s="333"/>
      <c r="FJ152" s="333"/>
      <c r="FK152" s="333"/>
      <c r="FL152" s="333"/>
      <c r="FM152" s="333"/>
      <c r="FN152" s="333"/>
      <c r="FO152" s="333"/>
      <c r="FP152" s="333"/>
      <c r="FQ152" s="333"/>
      <c r="FR152" s="333"/>
      <c r="FS152" s="333"/>
      <c r="FT152" s="333"/>
      <c r="FU152" s="333"/>
      <c r="FV152" s="333"/>
      <c r="FW152" s="333"/>
      <c r="FX152" s="333"/>
      <c r="FY152" s="333"/>
      <c r="FZ152" s="333"/>
      <c r="GA152" s="333"/>
      <c r="GB152" s="333"/>
      <c r="GC152" s="333"/>
      <c r="GD152" s="333"/>
      <c r="GE152" s="333"/>
      <c r="GF152" s="333"/>
      <c r="GG152" s="333"/>
      <c r="GH152" s="333"/>
      <c r="GI152" s="333"/>
      <c r="GJ152" s="333"/>
      <c r="GK152" s="333"/>
      <c r="GL152" s="333"/>
      <c r="GM152" s="333"/>
      <c r="GN152" s="333"/>
      <c r="GO152" s="333"/>
      <c r="GP152" s="333"/>
      <c r="GQ152" s="333"/>
      <c r="GR152" s="333"/>
      <c r="GS152" s="333"/>
      <c r="GT152" s="333"/>
      <c r="GU152" s="333"/>
      <c r="GV152" s="333"/>
      <c r="GW152" s="333"/>
      <c r="GX152" s="333"/>
      <c r="GY152" s="333"/>
      <c r="GZ152" s="312"/>
      <c r="HA152" s="312"/>
      <c r="HB152" s="312"/>
      <c r="HC152" s="312"/>
      <c r="HD152" s="312"/>
      <c r="HE152" s="312"/>
      <c r="HF152" s="312"/>
      <c r="HG152" s="312"/>
      <c r="HH152" s="312"/>
      <c r="HI152" s="312"/>
      <c r="HJ152" s="333"/>
      <c r="HK152" s="333"/>
      <c r="HL152" s="333"/>
      <c r="HM152" s="333"/>
      <c r="HN152" s="333"/>
      <c r="HO152" s="333"/>
      <c r="HP152" s="333"/>
      <c r="HQ152" s="333"/>
      <c r="HR152" s="333"/>
      <c r="HS152" s="333"/>
      <c r="HT152" s="333"/>
      <c r="HU152" s="333"/>
      <c r="HV152" s="333"/>
      <c r="HW152" s="333"/>
      <c r="HX152" s="333"/>
      <c r="HY152" s="333"/>
      <c r="HZ152" s="333"/>
      <c r="IA152" s="333"/>
      <c r="IB152" s="333"/>
      <c r="IC152" s="333"/>
      <c r="ID152" s="333"/>
      <c r="IE152" s="333"/>
      <c r="IF152" s="333"/>
      <c r="IG152" s="333"/>
      <c r="IH152" s="333"/>
      <c r="II152" s="333"/>
      <c r="IJ152" s="333"/>
      <c r="IK152" s="333"/>
      <c r="IL152" s="333"/>
      <c r="IM152" s="333"/>
      <c r="IN152" s="333"/>
      <c r="IO152" s="333"/>
      <c r="IP152" s="333"/>
      <c r="IQ152" s="333"/>
      <c r="IR152" s="333"/>
      <c r="IS152" s="333"/>
      <c r="IT152" s="333"/>
      <c r="IU152" s="333"/>
      <c r="IV152" s="333"/>
      <c r="IW152" s="333"/>
      <c r="IX152" s="333"/>
      <c r="IY152" s="333"/>
      <c r="IZ152" s="333"/>
      <c r="JA152" s="333"/>
      <c r="JB152" s="333"/>
      <c r="JC152" s="333"/>
      <c r="JD152" s="333"/>
      <c r="JE152" s="333"/>
      <c r="JF152" s="333"/>
      <c r="JG152" s="333"/>
      <c r="JH152" s="333"/>
      <c r="JI152" s="333"/>
    </row>
    <row r="153" spans="1:269" s="311" customFormat="1" ht="14.45" customHeight="1">
      <c r="A153" s="322" t="s">
        <v>727</v>
      </c>
      <c r="B153" s="311" t="s">
        <v>727</v>
      </c>
      <c r="C153" s="311" t="s">
        <v>728</v>
      </c>
      <c r="D153" s="311" t="s">
        <v>729</v>
      </c>
      <c r="E153" s="311" t="s">
        <v>456</v>
      </c>
      <c r="F153" s="311" t="s">
        <v>727</v>
      </c>
      <c r="G153" s="250" t="s">
        <v>742</v>
      </c>
      <c r="H153" s="250" t="s">
        <v>16</v>
      </c>
      <c r="I153" s="326" t="s">
        <v>1109</v>
      </c>
      <c r="J153" s="722"/>
      <c r="K153" s="246"/>
      <c r="M153" s="720" t="s">
        <v>1754</v>
      </c>
      <c r="N153" s="720" t="s">
        <v>3090</v>
      </c>
      <c r="O153" s="726" t="s">
        <v>3388</v>
      </c>
      <c r="P153" s="246"/>
      <c r="Q153" s="720" t="s">
        <v>9037</v>
      </c>
      <c r="R153" s="720" t="s">
        <v>10621</v>
      </c>
      <c r="S153" s="720" t="s">
        <v>10643</v>
      </c>
      <c r="T153" s="720" t="s">
        <v>12337</v>
      </c>
      <c r="U153" s="720" t="s">
        <v>349</v>
      </c>
      <c r="V153" s="720"/>
      <c r="W153" s="952" t="str">
        <f t="shared" si="8"/>
        <v>小型ﾊﾞｯｸﾎｳ(ｸﾛｰﾗ型)_後方超小旋回型_第2次_超低</v>
      </c>
      <c r="X153" s="952" t="str">
        <f t="shared" si="6"/>
        <v>小型ﾊﾞｯｸﾎｳ(ｸﾛｰﾗ型)_後方超小旋回型_第2次_超低_山積/平積：0.025/0.02m3</v>
      </c>
      <c r="Y153" s="726" t="s">
        <v>489</v>
      </c>
      <c r="Z153" s="726" t="s">
        <v>10370</v>
      </c>
      <c r="AA153" s="726" t="s">
        <v>10350</v>
      </c>
      <c r="AB153" s="726" t="s">
        <v>5111</v>
      </c>
      <c r="AC153" s="246"/>
      <c r="AD153" s="755"/>
      <c r="AE153" s="755" t="s">
        <v>3289</v>
      </c>
      <c r="AF153" s="756"/>
      <c r="AG153" s="314" t="s">
        <v>3289</v>
      </c>
      <c r="AH153" s="314"/>
      <c r="AJ153" s="246"/>
      <c r="AK153" s="246"/>
      <c r="AL153" s="246"/>
      <c r="AM153" s="246"/>
      <c r="AN153" s="246"/>
      <c r="AO153" s="246"/>
      <c r="AP153" s="246"/>
      <c r="AQ153" s="246"/>
      <c r="AS153" s="707" t="s">
        <v>491</v>
      </c>
      <c r="AT153" s="707" t="s">
        <v>9321</v>
      </c>
      <c r="AU153" s="750"/>
      <c r="AV153" s="707" t="s">
        <v>17</v>
      </c>
      <c r="AW153" s="708" t="str">
        <f t="shared" si="7"/>
        <v>ﾎｲｰﾙﾛｰﾀﾞ(ﾄﾗｸﾀｼｮﾍﾞﾙ)_ｺﾏﾂ（小松製作所）</v>
      </c>
      <c r="AX153" s="710" t="s">
        <v>9241</v>
      </c>
      <c r="BB153" s="416">
        <v>92</v>
      </c>
      <c r="BC153" s="246"/>
      <c r="BD153" s="469"/>
      <c r="BE153" s="406"/>
      <c r="BF153" s="801"/>
      <c r="BG153" s="732"/>
      <c r="BH153" s="732"/>
      <c r="BI153" s="732"/>
      <c r="BJ153" s="732"/>
      <c r="BK153" s="732"/>
      <c r="BL153" s="732"/>
      <c r="BM153" s="732"/>
      <c r="BN153" s="732"/>
      <c r="BO153" s="732"/>
      <c r="BP153" s="732"/>
      <c r="BQ153" s="732"/>
      <c r="BR153" s="732"/>
      <c r="BS153" s="732"/>
      <c r="BT153" s="732"/>
      <c r="BU153" s="732"/>
      <c r="BV153" s="732"/>
      <c r="BW153" s="732"/>
      <c r="BX153" s="732"/>
      <c r="BY153" s="732"/>
      <c r="BZ153" s="732"/>
      <c r="CA153" s="732"/>
      <c r="CB153" s="732"/>
      <c r="CC153" s="732"/>
      <c r="CD153" s="732"/>
      <c r="CE153" s="732"/>
      <c r="CF153" s="732"/>
      <c r="CG153" s="732"/>
      <c r="CH153" s="732"/>
      <c r="CI153" s="732"/>
      <c r="CJ153" s="732"/>
      <c r="CK153" s="732"/>
      <c r="CL153" s="732"/>
      <c r="CM153" s="406"/>
      <c r="CN153" s="406"/>
      <c r="CO153" s="801"/>
      <c r="CP153" s="732"/>
      <c r="CQ153" s="732"/>
      <c r="CR153" s="732"/>
      <c r="CS153" s="732" t="s">
        <v>292</v>
      </c>
      <c r="CT153" s="732"/>
      <c r="CU153" s="732"/>
      <c r="CV153" s="923" t="s">
        <v>10145</v>
      </c>
      <c r="CW153" s="732"/>
      <c r="CX153" s="732"/>
      <c r="CY153" s="732"/>
      <c r="CZ153" s="732"/>
      <c r="DA153" s="732"/>
      <c r="DB153" s="732"/>
      <c r="DC153" s="732"/>
      <c r="DD153" s="732"/>
      <c r="DE153" s="732"/>
      <c r="DF153" s="732"/>
      <c r="DG153" s="732"/>
      <c r="DH153" s="732"/>
      <c r="DI153" s="732"/>
      <c r="DJ153" s="732"/>
      <c r="DK153" s="732"/>
      <c r="DL153" s="732"/>
      <c r="DM153" s="732"/>
      <c r="DN153" s="732"/>
      <c r="DO153" s="732"/>
      <c r="DP153" s="732"/>
      <c r="DQ153" s="406"/>
      <c r="DR153" s="801"/>
      <c r="DS153" s="737"/>
      <c r="DT153" s="737"/>
      <c r="DU153" s="406"/>
      <c r="DV153" s="407"/>
      <c r="DW153" s="801"/>
      <c r="DX153" s="737"/>
      <c r="DY153" s="737"/>
      <c r="DZ153" s="737"/>
      <c r="EA153" s="737"/>
      <c r="EB153" s="407"/>
      <c r="EC153" s="406"/>
      <c r="ED153" s="801"/>
      <c r="EE153" s="732"/>
      <c r="EF153" s="732"/>
      <c r="EG153" s="732"/>
      <c r="EH153" s="732"/>
      <c r="EI153" s="732"/>
      <c r="EJ153" s="406"/>
      <c r="EK153" s="406"/>
      <c r="EL153" s="406"/>
      <c r="EM153" s="406"/>
      <c r="EN153" s="801"/>
      <c r="EO153" s="732"/>
      <c r="EP153" s="732"/>
      <c r="EQ153" s="732"/>
      <c r="ER153" s="732"/>
      <c r="ES153" s="406"/>
      <c r="ET153" s="406"/>
      <c r="EU153" s="801"/>
      <c r="EV153" s="732" t="s">
        <v>6875</v>
      </c>
      <c r="EW153" s="732"/>
      <c r="EX153" s="732"/>
      <c r="EY153" s="732"/>
      <c r="EZ153" s="732"/>
      <c r="FA153" s="732"/>
      <c r="FB153" s="732" t="s">
        <v>7201</v>
      </c>
      <c r="FC153" s="732"/>
      <c r="FD153" s="732"/>
      <c r="FE153" s="732" t="s">
        <v>292</v>
      </c>
      <c r="FF153" s="407"/>
      <c r="FG153" s="407"/>
      <c r="FH153" s="333"/>
      <c r="FI153" s="333"/>
      <c r="FJ153" s="333"/>
      <c r="FK153" s="333"/>
      <c r="FL153" s="333"/>
      <c r="FM153" s="333"/>
      <c r="FN153" s="333"/>
      <c r="FO153" s="333"/>
      <c r="FP153" s="333"/>
      <c r="FQ153" s="333"/>
      <c r="FR153" s="333"/>
      <c r="FS153" s="333"/>
      <c r="FT153" s="333"/>
      <c r="FU153" s="333"/>
      <c r="FV153" s="333"/>
      <c r="FW153" s="333"/>
      <c r="FX153" s="333"/>
      <c r="FY153" s="333"/>
      <c r="FZ153" s="333"/>
      <c r="GA153" s="333"/>
      <c r="GB153" s="333"/>
      <c r="GC153" s="333"/>
      <c r="GD153" s="333"/>
      <c r="GE153" s="333"/>
      <c r="GF153" s="333"/>
      <c r="GG153" s="333"/>
      <c r="GH153" s="333"/>
      <c r="GI153" s="333"/>
      <c r="GJ153" s="333"/>
      <c r="GK153" s="333"/>
      <c r="GL153" s="333"/>
      <c r="GM153" s="333"/>
      <c r="GN153" s="333"/>
      <c r="GO153" s="333"/>
      <c r="GP153" s="333"/>
      <c r="GQ153" s="333"/>
      <c r="GR153" s="333"/>
      <c r="GS153" s="333"/>
      <c r="GT153" s="333"/>
      <c r="GU153" s="333"/>
      <c r="GV153" s="333"/>
      <c r="GW153" s="333"/>
      <c r="GX153" s="333"/>
      <c r="GY153" s="333"/>
      <c r="GZ153" s="312"/>
      <c r="HA153" s="312"/>
      <c r="HB153" s="312"/>
      <c r="HC153" s="312"/>
      <c r="HD153" s="312"/>
      <c r="HE153" s="312"/>
      <c r="HF153" s="312"/>
      <c r="HG153" s="312"/>
      <c r="HH153" s="312"/>
      <c r="HI153" s="312"/>
      <c r="HJ153" s="333"/>
      <c r="HK153" s="333"/>
      <c r="HL153" s="333"/>
      <c r="HM153" s="333"/>
      <c r="HN153" s="333"/>
      <c r="HO153" s="333"/>
      <c r="HP153" s="333"/>
      <c r="HQ153" s="333"/>
      <c r="HR153" s="333"/>
      <c r="HS153" s="333"/>
      <c r="HT153" s="333"/>
      <c r="HU153" s="333"/>
      <c r="HV153" s="333"/>
      <c r="HW153" s="333"/>
      <c r="HX153" s="333"/>
      <c r="HY153" s="333"/>
      <c r="HZ153" s="333"/>
      <c r="IA153" s="333"/>
      <c r="IB153" s="333"/>
      <c r="IC153" s="333"/>
      <c r="ID153" s="333"/>
      <c r="IE153" s="333"/>
      <c r="IF153" s="333"/>
      <c r="IG153" s="333"/>
      <c r="IH153" s="333"/>
      <c r="II153" s="333"/>
      <c r="IJ153" s="333"/>
      <c r="IK153" s="333"/>
      <c r="IL153" s="333"/>
      <c r="IM153" s="333"/>
      <c r="IN153" s="333"/>
      <c r="IO153" s="333"/>
      <c r="IP153" s="333"/>
      <c r="IQ153" s="333"/>
      <c r="IR153" s="333"/>
      <c r="IS153" s="333"/>
      <c r="IT153" s="333"/>
      <c r="IU153" s="333"/>
      <c r="IV153" s="333"/>
      <c r="IW153" s="333"/>
      <c r="IX153" s="333"/>
      <c r="IY153" s="333"/>
      <c r="IZ153" s="333"/>
      <c r="JA153" s="333"/>
      <c r="JB153" s="333"/>
      <c r="JC153" s="333"/>
      <c r="JD153" s="333"/>
      <c r="JE153" s="333"/>
      <c r="JF153" s="333"/>
      <c r="JG153" s="333"/>
      <c r="JH153" s="333"/>
      <c r="JI153" s="333"/>
    </row>
    <row r="154" spans="1:269" s="311" customFormat="1" ht="14.45" customHeight="1">
      <c r="A154" s="322" t="s">
        <v>1721</v>
      </c>
      <c r="B154" s="311" t="s">
        <v>1721</v>
      </c>
      <c r="C154" s="311" t="s">
        <v>1717</v>
      </c>
      <c r="D154" s="311" t="s">
        <v>1719</v>
      </c>
      <c r="E154" s="311" t="s">
        <v>456</v>
      </c>
      <c r="F154" s="311" t="s">
        <v>3053</v>
      </c>
      <c r="G154" s="250" t="s">
        <v>1723</v>
      </c>
      <c r="H154" s="250" t="s">
        <v>16</v>
      </c>
      <c r="I154" s="326" t="s">
        <v>1724</v>
      </c>
      <c r="J154" s="722"/>
      <c r="K154" s="246"/>
      <c r="M154" s="720" t="s">
        <v>2046</v>
      </c>
      <c r="N154" s="720" t="s">
        <v>3132</v>
      </c>
      <c r="O154" s="726" t="s">
        <v>3411</v>
      </c>
      <c r="P154" s="246"/>
      <c r="Q154" s="720" t="s">
        <v>9037</v>
      </c>
      <c r="R154" s="720" t="s">
        <v>10621</v>
      </c>
      <c r="S154" s="720" t="s">
        <v>10643</v>
      </c>
      <c r="T154" s="720" t="s">
        <v>12337</v>
      </c>
      <c r="U154" s="720" t="s">
        <v>351</v>
      </c>
      <c r="V154" s="720"/>
      <c r="W154" s="952" t="str">
        <f t="shared" si="8"/>
        <v>小型ﾊﾞｯｸﾎｳ(ｸﾛｰﾗ型)_後方超小旋回型_第2次_超低</v>
      </c>
      <c r="X154" s="952" t="str">
        <f t="shared" si="6"/>
        <v>小型ﾊﾞｯｸﾎｳ(ｸﾛｰﾗ型)_後方超小旋回型_第2次_超低_山積/平積：0.044/0.03m3</v>
      </c>
      <c r="Y154" s="726" t="s">
        <v>489</v>
      </c>
      <c r="Z154" s="726" t="s">
        <v>10370</v>
      </c>
      <c r="AA154" s="726" t="s">
        <v>10352</v>
      </c>
      <c r="AB154" s="726" t="s">
        <v>5111</v>
      </c>
      <c r="AC154" s="246"/>
      <c r="AD154" s="755"/>
      <c r="AE154" s="755" t="s">
        <v>3247</v>
      </c>
      <c r="AF154" s="756" t="s">
        <v>9141</v>
      </c>
      <c r="AG154" s="314" t="s">
        <v>3247</v>
      </c>
      <c r="AH154" s="314"/>
      <c r="AJ154" s="246"/>
      <c r="AK154" s="246"/>
      <c r="AL154" s="246"/>
      <c r="AM154" s="246"/>
      <c r="AN154" s="246"/>
      <c r="AO154" s="246"/>
      <c r="AP154" s="246"/>
      <c r="AQ154" s="246"/>
      <c r="AS154" s="707" t="s">
        <v>491</v>
      </c>
      <c r="AT154" s="707" t="s">
        <v>9321</v>
      </c>
      <c r="AU154" s="750"/>
      <c r="AV154" s="707" t="s">
        <v>9002</v>
      </c>
      <c r="AW154" s="708" t="str">
        <f t="shared" si="7"/>
        <v>ﾎｲｰﾙﾛｰﾀﾞ(ﾄﾗｸﾀｼｮﾍﾞﾙ)_ﾔﾝﾏｰ建機</v>
      </c>
      <c r="AX154" s="710" t="s">
        <v>9242</v>
      </c>
      <c r="BB154" s="416">
        <v>93</v>
      </c>
      <c r="BC154" s="246"/>
      <c r="BD154" s="469"/>
      <c r="BE154" s="406"/>
      <c r="BF154" s="801"/>
      <c r="BG154" s="732"/>
      <c r="BH154" s="732"/>
      <c r="BI154" s="732"/>
      <c r="BJ154" s="732"/>
      <c r="BK154" s="732"/>
      <c r="BL154" s="732"/>
      <c r="BM154" s="732"/>
      <c r="BN154" s="732"/>
      <c r="BO154" s="732"/>
      <c r="BP154" s="732"/>
      <c r="BQ154" s="732"/>
      <c r="BR154" s="732"/>
      <c r="BS154" s="732"/>
      <c r="BT154" s="732"/>
      <c r="BU154" s="732"/>
      <c r="BV154" s="732"/>
      <c r="BW154" s="732"/>
      <c r="BX154" s="732"/>
      <c r="BY154" s="732"/>
      <c r="BZ154" s="732"/>
      <c r="CA154" s="732"/>
      <c r="CB154" s="732"/>
      <c r="CC154" s="732"/>
      <c r="CD154" s="732"/>
      <c r="CE154" s="732"/>
      <c r="CF154" s="732"/>
      <c r="CG154" s="732"/>
      <c r="CH154" s="732"/>
      <c r="CI154" s="732"/>
      <c r="CJ154" s="732"/>
      <c r="CK154" s="732"/>
      <c r="CL154" s="732"/>
      <c r="CM154" s="406"/>
      <c r="CN154" s="406"/>
      <c r="CO154" s="801"/>
      <c r="CP154" s="732"/>
      <c r="CQ154" s="732"/>
      <c r="CR154" s="732"/>
      <c r="CS154" s="732"/>
      <c r="CT154" s="732"/>
      <c r="CU154" s="732"/>
      <c r="CV154" s="923" t="s">
        <v>10146</v>
      </c>
      <c r="CW154" s="732"/>
      <c r="CX154" s="732"/>
      <c r="CY154" s="732"/>
      <c r="CZ154" s="732"/>
      <c r="DA154" s="732"/>
      <c r="DB154" s="732"/>
      <c r="DC154" s="732"/>
      <c r="DD154" s="732"/>
      <c r="DE154" s="732"/>
      <c r="DF154" s="732"/>
      <c r="DG154" s="732"/>
      <c r="DH154" s="732"/>
      <c r="DI154" s="732"/>
      <c r="DJ154" s="732"/>
      <c r="DK154" s="732"/>
      <c r="DL154" s="732"/>
      <c r="DM154" s="732"/>
      <c r="DN154" s="732"/>
      <c r="DO154" s="732"/>
      <c r="DP154" s="732"/>
      <c r="DQ154" s="406"/>
      <c r="DR154" s="801"/>
      <c r="DS154" s="737"/>
      <c r="DT154" s="737"/>
      <c r="DU154" s="406"/>
      <c r="DV154" s="407"/>
      <c r="DW154" s="801"/>
      <c r="DX154" s="737"/>
      <c r="DY154" s="737"/>
      <c r="DZ154" s="737"/>
      <c r="EA154" s="737"/>
      <c r="EB154" s="407"/>
      <c r="EC154" s="406"/>
      <c r="ED154" s="801"/>
      <c r="EE154" s="732"/>
      <c r="EF154" s="732"/>
      <c r="EG154" s="732"/>
      <c r="EH154" s="732"/>
      <c r="EI154" s="732"/>
      <c r="EJ154" s="406"/>
      <c r="EK154" s="406"/>
      <c r="EL154" s="406"/>
      <c r="EM154" s="406"/>
      <c r="EN154" s="801"/>
      <c r="EO154" s="732"/>
      <c r="EP154" s="732"/>
      <c r="EQ154" s="732"/>
      <c r="ER154" s="732"/>
      <c r="ES154" s="406"/>
      <c r="ET154" s="406"/>
      <c r="EU154" s="801"/>
      <c r="EV154" s="732" t="s">
        <v>6876</v>
      </c>
      <c r="EW154" s="732"/>
      <c r="EX154" s="732"/>
      <c r="EY154" s="732"/>
      <c r="EZ154" s="732"/>
      <c r="FA154" s="732"/>
      <c r="FB154" s="923" t="s">
        <v>10184</v>
      </c>
      <c r="FC154" s="732"/>
      <c r="FD154" s="732"/>
      <c r="FE154" s="732"/>
      <c r="FF154" s="407"/>
      <c r="FG154" s="407"/>
      <c r="FH154" s="333"/>
      <c r="FI154" s="333"/>
      <c r="FJ154" s="333"/>
      <c r="FK154" s="333"/>
      <c r="FL154" s="333"/>
      <c r="FM154" s="333"/>
      <c r="FN154" s="333"/>
      <c r="FO154" s="333"/>
      <c r="FP154" s="333"/>
      <c r="FQ154" s="333"/>
      <c r="FR154" s="333"/>
      <c r="FS154" s="333"/>
      <c r="FT154" s="333"/>
      <c r="FU154" s="333"/>
      <c r="FV154" s="333"/>
      <c r="FW154" s="333"/>
      <c r="FX154" s="333"/>
      <c r="FY154" s="333"/>
      <c r="FZ154" s="333"/>
      <c r="GA154" s="333"/>
      <c r="GB154" s="333"/>
      <c r="GC154" s="333"/>
      <c r="GD154" s="333"/>
      <c r="GE154" s="333"/>
      <c r="GF154" s="333"/>
      <c r="GG154" s="333"/>
      <c r="GH154" s="333"/>
      <c r="GI154" s="333"/>
      <c r="GJ154" s="333"/>
      <c r="GK154" s="333"/>
      <c r="GL154" s="333"/>
      <c r="GM154" s="333"/>
      <c r="GN154" s="333"/>
      <c r="GO154" s="333"/>
      <c r="GP154" s="333"/>
      <c r="GQ154" s="333"/>
      <c r="GR154" s="333"/>
      <c r="GS154" s="333"/>
      <c r="GT154" s="333"/>
      <c r="GU154" s="333"/>
      <c r="GV154" s="333"/>
      <c r="GW154" s="333"/>
      <c r="GX154" s="333"/>
      <c r="GY154" s="333"/>
      <c r="GZ154" s="312"/>
      <c r="HA154" s="312"/>
      <c r="HB154" s="312"/>
      <c r="HC154" s="312"/>
      <c r="HD154" s="312"/>
      <c r="HE154" s="312"/>
      <c r="HF154" s="312"/>
      <c r="HG154" s="312"/>
      <c r="HH154" s="312"/>
      <c r="HI154" s="312"/>
      <c r="HJ154" s="333"/>
      <c r="HK154" s="333"/>
      <c r="HL154" s="333"/>
      <c r="HM154" s="333"/>
      <c r="HN154" s="333"/>
      <c r="HO154" s="333"/>
      <c r="HP154" s="333"/>
      <c r="HQ154" s="333"/>
      <c r="HR154" s="333"/>
      <c r="HS154" s="333"/>
      <c r="HT154" s="333"/>
      <c r="HU154" s="333"/>
      <c r="HV154" s="333"/>
      <c r="HW154" s="333"/>
      <c r="HX154" s="333"/>
      <c r="HY154" s="333"/>
      <c r="HZ154" s="333"/>
      <c r="IA154" s="333"/>
      <c r="IB154" s="333"/>
      <c r="IC154" s="333"/>
      <c r="ID154" s="333"/>
      <c r="IE154" s="333"/>
      <c r="IF154" s="333"/>
      <c r="IG154" s="333"/>
      <c r="IH154" s="333"/>
      <c r="II154" s="333"/>
      <c r="IJ154" s="333"/>
      <c r="IK154" s="333"/>
      <c r="IL154" s="333"/>
      <c r="IM154" s="333"/>
      <c r="IN154" s="333"/>
      <c r="IO154" s="333"/>
      <c r="IP154" s="333"/>
      <c r="IQ154" s="333"/>
      <c r="IR154" s="333"/>
      <c r="IS154" s="333"/>
      <c r="IT154" s="333"/>
      <c r="IU154" s="333"/>
      <c r="IV154" s="333"/>
      <c r="IW154" s="333"/>
      <c r="IX154" s="333"/>
      <c r="IY154" s="333"/>
      <c r="IZ154" s="333"/>
      <c r="JA154" s="333"/>
      <c r="JB154" s="333"/>
      <c r="JC154" s="333"/>
      <c r="JD154" s="333"/>
      <c r="JE154" s="333"/>
      <c r="JF154" s="333"/>
      <c r="JG154" s="333"/>
      <c r="JH154" s="333"/>
      <c r="JI154" s="333"/>
    </row>
    <row r="155" spans="1:269" s="311" customFormat="1" ht="14.45" customHeight="1">
      <c r="A155" s="324" t="s">
        <v>1697</v>
      </c>
      <c r="B155" s="316"/>
      <c r="C155" s="316"/>
      <c r="D155" s="316"/>
      <c r="E155" s="316"/>
      <c r="F155" s="316" t="s">
        <v>2753</v>
      </c>
      <c r="G155" s="317"/>
      <c r="H155" s="317"/>
      <c r="I155" s="325"/>
      <c r="J155" s="722">
        <v>11</v>
      </c>
      <c r="K155" s="246"/>
      <c r="M155" s="720" t="s">
        <v>2330</v>
      </c>
      <c r="N155" s="720" t="s">
        <v>3191</v>
      </c>
      <c r="O155" s="726" t="s">
        <v>3437</v>
      </c>
      <c r="P155" s="246"/>
      <c r="Q155" s="720" t="s">
        <v>9037</v>
      </c>
      <c r="R155" s="720" t="s">
        <v>10621</v>
      </c>
      <c r="S155" s="720" t="s">
        <v>10643</v>
      </c>
      <c r="T155" s="720" t="s">
        <v>12337</v>
      </c>
      <c r="U155" s="720" t="s">
        <v>352</v>
      </c>
      <c r="V155" s="720"/>
      <c r="W155" s="952" t="str">
        <f t="shared" si="8"/>
        <v>小型ﾊﾞｯｸﾎｳ(ｸﾛｰﾗ型)_後方超小旋回型_第2次_超低</v>
      </c>
      <c r="X155" s="952" t="str">
        <f t="shared" si="6"/>
        <v>小型ﾊﾞｯｸﾎｳ(ｸﾛｰﾗ型)_後方超小旋回型_第2次_超低_山積/平積：0.055/0.04m3</v>
      </c>
      <c r="Y155" s="726" t="s">
        <v>489</v>
      </c>
      <c r="Z155" s="726" t="s">
        <v>10370</v>
      </c>
      <c r="AA155" s="726" t="s">
        <v>10353</v>
      </c>
      <c r="AB155" s="726" t="s">
        <v>5111</v>
      </c>
      <c r="AC155" s="246"/>
      <c r="AD155" s="420"/>
      <c r="AE155" s="420" t="s">
        <v>1853</v>
      </c>
      <c r="AF155" s="753"/>
      <c r="AG155" s="421"/>
      <c r="AH155" s="421"/>
      <c r="AJ155" s="246"/>
      <c r="AK155" s="246"/>
      <c r="AL155" s="246"/>
      <c r="AM155" s="246"/>
      <c r="AN155" s="246"/>
      <c r="AO155" s="246"/>
      <c r="AP155" s="246"/>
      <c r="AQ155" s="246"/>
      <c r="AS155" s="707" t="s">
        <v>491</v>
      </c>
      <c r="AT155" s="707" t="s">
        <v>9321</v>
      </c>
      <c r="AU155" s="750"/>
      <c r="AV155" s="707" t="s">
        <v>4898</v>
      </c>
      <c r="AW155" s="708" t="str">
        <f t="shared" si="7"/>
        <v>ﾎｲｰﾙﾛｰﾀﾞ(ﾄﾗｸﾀｼｮﾍﾞﾙ)_三菱重工業</v>
      </c>
      <c r="AX155" s="710" t="s">
        <v>9243</v>
      </c>
      <c r="BB155" s="416">
        <v>94</v>
      </c>
      <c r="BC155" s="246"/>
      <c r="BD155" s="469"/>
      <c r="BE155" s="406"/>
      <c r="BF155" s="801"/>
      <c r="BG155" s="732"/>
      <c r="BH155" s="732"/>
      <c r="BI155" s="732"/>
      <c r="BJ155" s="732"/>
      <c r="BK155" s="732"/>
      <c r="BL155" s="732"/>
      <c r="BM155" s="732"/>
      <c r="BN155" s="732"/>
      <c r="BO155" s="732"/>
      <c r="BP155" s="732"/>
      <c r="BQ155" s="732"/>
      <c r="BR155" s="732"/>
      <c r="BS155" s="732"/>
      <c r="BT155" s="732"/>
      <c r="BU155" s="732"/>
      <c r="BV155" s="732"/>
      <c r="BW155" s="732"/>
      <c r="BX155" s="732"/>
      <c r="BY155" s="732"/>
      <c r="BZ155" s="732"/>
      <c r="CA155" s="732"/>
      <c r="CB155" s="732"/>
      <c r="CC155" s="732"/>
      <c r="CD155" s="732"/>
      <c r="CE155" s="732"/>
      <c r="CF155" s="732"/>
      <c r="CG155" s="732"/>
      <c r="CH155" s="732"/>
      <c r="CI155" s="732"/>
      <c r="CJ155" s="732"/>
      <c r="CK155" s="732"/>
      <c r="CL155" s="732"/>
      <c r="CM155" s="406"/>
      <c r="CN155" s="406"/>
      <c r="CO155" s="801"/>
      <c r="CP155" s="732"/>
      <c r="CQ155" s="732"/>
      <c r="CR155" s="732"/>
      <c r="CS155" s="732"/>
      <c r="CT155" s="732"/>
      <c r="CU155" s="732"/>
      <c r="CV155" s="732" t="s">
        <v>6474</v>
      </c>
      <c r="CW155" s="732"/>
      <c r="CX155" s="732"/>
      <c r="CY155" s="732"/>
      <c r="CZ155" s="732"/>
      <c r="DA155" s="732"/>
      <c r="DB155" s="732"/>
      <c r="DC155" s="732"/>
      <c r="DD155" s="732"/>
      <c r="DE155" s="732"/>
      <c r="DF155" s="732"/>
      <c r="DG155" s="732"/>
      <c r="DH155" s="732"/>
      <c r="DI155" s="732"/>
      <c r="DJ155" s="732"/>
      <c r="DK155" s="732"/>
      <c r="DL155" s="732"/>
      <c r="DM155" s="732"/>
      <c r="DN155" s="732"/>
      <c r="DO155" s="732"/>
      <c r="DP155" s="732"/>
      <c r="DQ155" s="406"/>
      <c r="DR155" s="801"/>
      <c r="DS155" s="737"/>
      <c r="DT155" s="737"/>
      <c r="DU155" s="406"/>
      <c r="DV155" s="407"/>
      <c r="DW155" s="801"/>
      <c r="DX155" s="737"/>
      <c r="DY155" s="737"/>
      <c r="DZ155" s="737"/>
      <c r="EA155" s="737"/>
      <c r="EB155" s="407"/>
      <c r="EC155" s="406"/>
      <c r="ED155" s="801"/>
      <c r="EE155" s="732"/>
      <c r="EF155" s="732"/>
      <c r="EG155" s="732"/>
      <c r="EH155" s="732"/>
      <c r="EI155" s="732"/>
      <c r="EJ155" s="406"/>
      <c r="EK155" s="406"/>
      <c r="EL155" s="406"/>
      <c r="EM155" s="406"/>
      <c r="EN155" s="801"/>
      <c r="EO155" s="732"/>
      <c r="EP155" s="732"/>
      <c r="EQ155" s="732"/>
      <c r="ER155" s="732"/>
      <c r="ES155" s="406"/>
      <c r="ET155" s="406"/>
      <c r="EU155" s="801"/>
      <c r="EV155" s="732" t="s">
        <v>6877</v>
      </c>
      <c r="EW155" s="732"/>
      <c r="EX155" s="732"/>
      <c r="EY155" s="732"/>
      <c r="EZ155" s="732"/>
      <c r="FA155" s="732"/>
      <c r="FB155" s="732" t="s">
        <v>7202</v>
      </c>
      <c r="FC155" s="732"/>
      <c r="FD155" s="732"/>
      <c r="FE155" s="732"/>
      <c r="FF155" s="407"/>
      <c r="FG155" s="407"/>
      <c r="FH155" s="333"/>
      <c r="FI155" s="333"/>
      <c r="FJ155" s="333"/>
      <c r="FK155" s="333"/>
      <c r="FL155" s="333"/>
      <c r="FM155" s="333"/>
      <c r="FN155" s="333"/>
      <c r="FO155" s="333"/>
      <c r="FP155" s="333"/>
      <c r="FQ155" s="333"/>
      <c r="FR155" s="333"/>
      <c r="FS155" s="333"/>
      <c r="FT155" s="333"/>
      <c r="FU155" s="333"/>
      <c r="FV155" s="333"/>
      <c r="FW155" s="333"/>
      <c r="FX155" s="333"/>
      <c r="FY155" s="333"/>
      <c r="FZ155" s="333"/>
      <c r="GA155" s="333"/>
      <c r="GB155" s="333"/>
      <c r="GC155" s="333"/>
      <c r="GD155" s="333"/>
      <c r="GE155" s="333"/>
      <c r="GF155" s="333"/>
      <c r="GG155" s="333"/>
      <c r="GH155" s="333"/>
      <c r="GI155" s="333"/>
      <c r="GJ155" s="333"/>
      <c r="GK155" s="333"/>
      <c r="GL155" s="333"/>
      <c r="GM155" s="333"/>
      <c r="GN155" s="333"/>
      <c r="GO155" s="333"/>
      <c r="GP155" s="333"/>
      <c r="GQ155" s="333"/>
      <c r="GR155" s="333"/>
      <c r="GS155" s="333"/>
      <c r="GT155" s="333"/>
      <c r="GU155" s="333"/>
      <c r="GV155" s="333"/>
      <c r="GW155" s="333"/>
      <c r="GX155" s="333"/>
      <c r="GY155" s="333"/>
      <c r="GZ155" s="312"/>
      <c r="HA155" s="312"/>
      <c r="HB155" s="312"/>
      <c r="HC155" s="312"/>
      <c r="HD155" s="312"/>
      <c r="HE155" s="312"/>
      <c r="HF155" s="312"/>
      <c r="HG155" s="312"/>
      <c r="HH155" s="312"/>
      <c r="HI155" s="312"/>
      <c r="HJ155" s="333"/>
      <c r="HK155" s="333"/>
      <c r="HL155" s="333"/>
      <c r="HM155" s="333"/>
      <c r="HN155" s="333"/>
      <c r="HO155" s="333"/>
      <c r="HP155" s="333"/>
      <c r="HQ155" s="333"/>
      <c r="HR155" s="333"/>
      <c r="HS155" s="333"/>
      <c r="HT155" s="333"/>
      <c r="HU155" s="333"/>
      <c r="HV155" s="333"/>
      <c r="HW155" s="333"/>
      <c r="HX155" s="333"/>
      <c r="HY155" s="333"/>
      <c r="HZ155" s="333"/>
      <c r="IA155" s="333"/>
      <c r="IB155" s="333"/>
      <c r="IC155" s="333"/>
      <c r="ID155" s="333"/>
      <c r="IE155" s="333"/>
      <c r="IF155" s="333"/>
      <c r="IG155" s="333"/>
      <c r="IH155" s="333"/>
      <c r="II155" s="333"/>
      <c r="IJ155" s="333"/>
      <c r="IK155" s="333"/>
      <c r="IL155" s="333"/>
      <c r="IM155" s="333"/>
      <c r="IN155" s="333"/>
      <c r="IO155" s="333"/>
      <c r="IP155" s="333"/>
      <c r="IQ155" s="333"/>
      <c r="IR155" s="333"/>
      <c r="IS155" s="333"/>
      <c r="IT155" s="333"/>
      <c r="IU155" s="333"/>
      <c r="IV155" s="333"/>
      <c r="IW155" s="333"/>
      <c r="IX155" s="333"/>
      <c r="IY155" s="333"/>
      <c r="IZ155" s="333"/>
      <c r="JA155" s="333"/>
      <c r="JB155" s="333"/>
      <c r="JC155" s="333"/>
      <c r="JD155" s="333"/>
      <c r="JE155" s="333"/>
      <c r="JF155" s="333"/>
      <c r="JG155" s="333"/>
      <c r="JH155" s="333"/>
      <c r="JI155" s="333"/>
    </row>
    <row r="156" spans="1:269" s="311" customFormat="1" ht="14.45" customHeight="1" thickBot="1">
      <c r="A156" s="327" t="s">
        <v>2217</v>
      </c>
      <c r="B156" s="251"/>
      <c r="C156" s="251"/>
      <c r="D156" s="251"/>
      <c r="E156" s="251"/>
      <c r="F156" s="251" t="s">
        <v>2761</v>
      </c>
      <c r="G156" s="318"/>
      <c r="H156" s="318"/>
      <c r="I156" s="328"/>
      <c r="J156" s="722">
        <v>12</v>
      </c>
      <c r="K156" s="246"/>
      <c r="M156" s="720" t="s">
        <v>1766</v>
      </c>
      <c r="N156" s="720" t="s">
        <v>3177</v>
      </c>
      <c r="O156" s="726" t="s">
        <v>3389</v>
      </c>
      <c r="P156" s="246"/>
      <c r="Q156" s="720" t="s">
        <v>9037</v>
      </c>
      <c r="R156" s="720" t="s">
        <v>10621</v>
      </c>
      <c r="S156" s="720" t="s">
        <v>10643</v>
      </c>
      <c r="T156" s="720" t="s">
        <v>12337</v>
      </c>
      <c r="U156" s="720" t="s">
        <v>353</v>
      </c>
      <c r="V156" s="720"/>
      <c r="W156" s="952" t="str">
        <f t="shared" si="8"/>
        <v>小型ﾊﾞｯｸﾎｳ(ｸﾛｰﾗ型)_後方超小旋回型_第2次_超低</v>
      </c>
      <c r="X156" s="952" t="str">
        <f t="shared" si="6"/>
        <v>小型ﾊﾞｯｸﾎｳ(ｸﾛｰﾗ型)_後方超小旋回型_第2次_超低_山積/平積：0.066/0.05m3</v>
      </c>
      <c r="Y156" s="726" t="s">
        <v>489</v>
      </c>
      <c r="Z156" s="726" t="s">
        <v>10370</v>
      </c>
      <c r="AA156" s="726" t="s">
        <v>5448</v>
      </c>
      <c r="AB156" s="726" t="s">
        <v>5111</v>
      </c>
      <c r="AC156" s="246"/>
      <c r="AD156" s="422"/>
      <c r="AE156" s="422" t="s">
        <v>292</v>
      </c>
      <c r="AF156" s="754"/>
      <c r="AG156" s="314"/>
      <c r="AH156" s="314"/>
      <c r="AJ156" s="246"/>
      <c r="AK156" s="246"/>
      <c r="AL156" s="246"/>
      <c r="AM156" s="246"/>
      <c r="AN156" s="246"/>
      <c r="AO156" s="246"/>
      <c r="AP156" s="246"/>
      <c r="AQ156" s="246"/>
      <c r="AS156" s="770" t="s">
        <v>491</v>
      </c>
      <c r="AT156" s="770" t="s">
        <v>9321</v>
      </c>
      <c r="AU156" s="772"/>
      <c r="AV156" s="770" t="s">
        <v>4911</v>
      </c>
      <c r="AW156" s="771" t="str">
        <f t="shared" si="7"/>
        <v>ﾎｲｰﾙﾛｰﾀﾞ(ﾄﾗｸﾀｼｮﾍﾞﾙ)_日立建機</v>
      </c>
      <c r="AX156" s="773" t="s">
        <v>9244</v>
      </c>
      <c r="BB156" s="416">
        <v>95</v>
      </c>
      <c r="BC156" s="246"/>
      <c r="BD156" s="469"/>
      <c r="BE156" s="406"/>
      <c r="BF156" s="801"/>
      <c r="BG156" s="732"/>
      <c r="BH156" s="732"/>
      <c r="BI156" s="732"/>
      <c r="BJ156" s="732"/>
      <c r="BK156" s="732"/>
      <c r="BL156" s="732"/>
      <c r="BM156" s="732"/>
      <c r="BN156" s="732"/>
      <c r="BO156" s="732"/>
      <c r="BP156" s="732"/>
      <c r="BQ156" s="732"/>
      <c r="BR156" s="732"/>
      <c r="BS156" s="732"/>
      <c r="BT156" s="732"/>
      <c r="BU156" s="732"/>
      <c r="BV156" s="732"/>
      <c r="BW156" s="732"/>
      <c r="BX156" s="732"/>
      <c r="BY156" s="732"/>
      <c r="BZ156" s="732"/>
      <c r="CA156" s="732"/>
      <c r="CB156" s="732"/>
      <c r="CC156" s="732"/>
      <c r="CD156" s="732"/>
      <c r="CE156" s="732"/>
      <c r="CF156" s="732"/>
      <c r="CG156" s="732"/>
      <c r="CH156" s="732"/>
      <c r="CI156" s="732"/>
      <c r="CJ156" s="732"/>
      <c r="CK156" s="732"/>
      <c r="CL156" s="732"/>
      <c r="CM156" s="406"/>
      <c r="CN156" s="406"/>
      <c r="CO156" s="801"/>
      <c r="CP156" s="732"/>
      <c r="CQ156" s="732"/>
      <c r="CR156" s="732"/>
      <c r="CS156" s="732"/>
      <c r="CT156" s="732"/>
      <c r="CU156" s="732"/>
      <c r="CV156" s="732" t="s">
        <v>6475</v>
      </c>
      <c r="CW156" s="732"/>
      <c r="CX156" s="732"/>
      <c r="CY156" s="732"/>
      <c r="CZ156" s="732"/>
      <c r="DA156" s="732"/>
      <c r="DB156" s="732"/>
      <c r="DC156" s="732"/>
      <c r="DD156" s="732"/>
      <c r="DE156" s="732"/>
      <c r="DF156" s="732"/>
      <c r="DG156" s="732"/>
      <c r="DH156" s="732"/>
      <c r="DI156" s="732"/>
      <c r="DJ156" s="732"/>
      <c r="DK156" s="732"/>
      <c r="DL156" s="732"/>
      <c r="DM156" s="732"/>
      <c r="DN156" s="732"/>
      <c r="DO156" s="732"/>
      <c r="DP156" s="732"/>
      <c r="DQ156" s="406"/>
      <c r="DR156" s="801"/>
      <c r="DS156" s="737"/>
      <c r="DT156" s="737"/>
      <c r="DU156" s="406"/>
      <c r="DV156" s="407"/>
      <c r="DW156" s="801"/>
      <c r="DX156" s="737"/>
      <c r="DY156" s="737"/>
      <c r="DZ156" s="737"/>
      <c r="EA156" s="737"/>
      <c r="EB156" s="407"/>
      <c r="EC156" s="406"/>
      <c r="ED156" s="801"/>
      <c r="EE156" s="732"/>
      <c r="EF156" s="732"/>
      <c r="EG156" s="732"/>
      <c r="EH156" s="732"/>
      <c r="EI156" s="732"/>
      <c r="EJ156" s="406"/>
      <c r="EK156" s="406"/>
      <c r="EL156" s="406"/>
      <c r="EM156" s="406"/>
      <c r="EN156" s="801"/>
      <c r="EO156" s="732"/>
      <c r="EP156" s="732"/>
      <c r="EQ156" s="732"/>
      <c r="ER156" s="732"/>
      <c r="ES156" s="406"/>
      <c r="ET156" s="406"/>
      <c r="EU156" s="801"/>
      <c r="EV156" s="732">
        <v>994</v>
      </c>
      <c r="EW156" s="732"/>
      <c r="EX156" s="732"/>
      <c r="EY156" s="732"/>
      <c r="EZ156" s="732"/>
      <c r="FA156" s="732"/>
      <c r="FB156" s="732" t="s">
        <v>7203</v>
      </c>
      <c r="FC156" s="732"/>
      <c r="FD156" s="732"/>
      <c r="FE156" s="732"/>
      <c r="FF156" s="407"/>
      <c r="FG156" s="407"/>
      <c r="FH156" s="333"/>
      <c r="FI156" s="333"/>
      <c r="FJ156" s="333"/>
      <c r="FK156" s="333"/>
      <c r="FL156" s="333"/>
      <c r="FM156" s="333"/>
      <c r="FN156" s="333"/>
      <c r="FO156" s="333"/>
      <c r="FP156" s="333"/>
      <c r="FQ156" s="333"/>
      <c r="FR156" s="333"/>
      <c r="FS156" s="333"/>
      <c r="FT156" s="333"/>
      <c r="FU156" s="333"/>
      <c r="FV156" s="333"/>
      <c r="FW156" s="333"/>
      <c r="FX156" s="333"/>
      <c r="FY156" s="333"/>
      <c r="FZ156" s="333"/>
      <c r="GA156" s="333"/>
      <c r="GB156" s="333"/>
      <c r="GC156" s="333"/>
      <c r="GD156" s="333"/>
      <c r="GE156" s="333"/>
      <c r="GF156" s="333"/>
      <c r="GG156" s="333"/>
      <c r="GH156" s="333"/>
      <c r="GI156" s="333"/>
      <c r="GJ156" s="333"/>
      <c r="GK156" s="333"/>
      <c r="GL156" s="333"/>
      <c r="GM156" s="333"/>
      <c r="GN156" s="333"/>
      <c r="GO156" s="333"/>
      <c r="GP156" s="333"/>
      <c r="GQ156" s="333"/>
      <c r="GR156" s="333"/>
      <c r="GS156" s="333"/>
      <c r="GT156" s="333"/>
      <c r="GU156" s="333"/>
      <c r="GV156" s="333"/>
      <c r="GW156" s="333"/>
      <c r="GX156" s="333"/>
      <c r="GY156" s="333"/>
      <c r="GZ156" s="312"/>
      <c r="HA156" s="312"/>
      <c r="HB156" s="312"/>
      <c r="HC156" s="312"/>
      <c r="HD156" s="312"/>
      <c r="HE156" s="312"/>
      <c r="HF156" s="312"/>
      <c r="HG156" s="312"/>
      <c r="HH156" s="312"/>
      <c r="HI156" s="312"/>
      <c r="HJ156" s="333"/>
      <c r="HK156" s="333"/>
      <c r="HL156" s="333"/>
      <c r="HM156" s="333"/>
      <c r="HN156" s="333"/>
      <c r="HO156" s="333"/>
      <c r="HP156" s="333"/>
      <c r="HQ156" s="333"/>
      <c r="HR156" s="333"/>
      <c r="HS156" s="333"/>
      <c r="HT156" s="333"/>
      <c r="HU156" s="333"/>
      <c r="HV156" s="333"/>
      <c r="HW156" s="333"/>
      <c r="HX156" s="333"/>
      <c r="HY156" s="333"/>
      <c r="HZ156" s="333"/>
      <c r="IA156" s="333"/>
      <c r="IB156" s="333"/>
      <c r="IC156" s="333"/>
      <c r="ID156" s="333"/>
      <c r="IE156" s="333"/>
      <c r="IF156" s="333"/>
      <c r="IG156" s="333"/>
      <c r="IH156" s="333"/>
      <c r="II156" s="333"/>
      <c r="IJ156" s="333"/>
      <c r="IK156" s="333"/>
      <c r="IL156" s="333"/>
      <c r="IM156" s="333"/>
      <c r="IN156" s="333"/>
      <c r="IO156" s="333"/>
      <c r="IP156" s="333"/>
      <c r="IQ156" s="333"/>
      <c r="IR156" s="333"/>
      <c r="IS156" s="333"/>
      <c r="IT156" s="333"/>
      <c r="IU156" s="333"/>
      <c r="IV156" s="333"/>
      <c r="IW156" s="333"/>
      <c r="IX156" s="333"/>
      <c r="IY156" s="333"/>
      <c r="IZ156" s="333"/>
      <c r="JA156" s="333"/>
      <c r="JB156" s="333"/>
      <c r="JC156" s="333"/>
      <c r="JD156" s="333"/>
      <c r="JE156" s="333"/>
      <c r="JF156" s="333"/>
      <c r="JG156" s="333"/>
      <c r="JH156" s="333"/>
      <c r="JI156" s="333"/>
    </row>
    <row r="157" spans="1:269" s="311" customFormat="1" ht="14.45" customHeight="1" thickTop="1">
      <c r="A157" s="322" t="s">
        <v>2126</v>
      </c>
      <c r="B157" s="311" t="s">
        <v>2126</v>
      </c>
      <c r="C157" s="311" t="s">
        <v>2128</v>
      </c>
      <c r="D157" s="311" t="s">
        <v>2130</v>
      </c>
      <c r="E157" s="311" t="s">
        <v>456</v>
      </c>
      <c r="F157" s="311" t="s">
        <v>3095</v>
      </c>
      <c r="G157" s="250" t="s">
        <v>2132</v>
      </c>
      <c r="H157" s="250" t="s">
        <v>9356</v>
      </c>
      <c r="I157" s="326" t="s">
        <v>2133</v>
      </c>
      <c r="J157" s="722"/>
      <c r="K157" s="246"/>
      <c r="M157" s="720" t="s">
        <v>815</v>
      </c>
      <c r="N157" s="720" t="s">
        <v>406</v>
      </c>
      <c r="O157" s="726" t="s">
        <v>3320</v>
      </c>
      <c r="P157" s="246"/>
      <c r="Q157" s="720" t="s">
        <v>9037</v>
      </c>
      <c r="R157" s="720" t="s">
        <v>10621</v>
      </c>
      <c r="S157" s="720" t="s">
        <v>10643</v>
      </c>
      <c r="T157" s="720" t="s">
        <v>12337</v>
      </c>
      <c r="U157" s="720" t="s">
        <v>354</v>
      </c>
      <c r="V157" s="720"/>
      <c r="W157" s="952" t="str">
        <f t="shared" si="8"/>
        <v>小型ﾊﾞｯｸﾎｳ(ｸﾛｰﾗ型)_後方超小旋回型_第2次_超低</v>
      </c>
      <c r="X157" s="952" t="str">
        <f t="shared" si="6"/>
        <v>小型ﾊﾞｯｸﾎｳ(ｸﾛｰﾗ型)_後方超小旋回型_第2次_超低_山積/平積：0.08/0.06m3</v>
      </c>
      <c r="Y157" s="726" t="s">
        <v>489</v>
      </c>
      <c r="Z157" s="726" t="s">
        <v>10370</v>
      </c>
      <c r="AA157" s="726" t="s">
        <v>10354</v>
      </c>
      <c r="AB157" s="726" t="s">
        <v>5111</v>
      </c>
      <c r="AC157" s="246"/>
      <c r="AD157" s="206"/>
      <c r="AE157" s="206"/>
      <c r="AF157" s="206"/>
      <c r="AG157" s="206"/>
      <c r="AH157" s="206"/>
      <c r="AI157" s="207"/>
      <c r="AJ157" s="246"/>
      <c r="AK157" s="246"/>
      <c r="AL157" s="246"/>
      <c r="AM157" s="246"/>
      <c r="AN157" s="246"/>
      <c r="AO157" s="246"/>
      <c r="AP157" s="246"/>
      <c r="AQ157" s="246"/>
      <c r="AS157" s="766" t="s">
        <v>492</v>
      </c>
      <c r="AT157" s="766" t="s">
        <v>247</v>
      </c>
      <c r="AU157" s="766" t="s">
        <v>12208</v>
      </c>
      <c r="AV157" s="766" t="s">
        <v>4921</v>
      </c>
      <c r="AW157" s="768" t="str">
        <f t="shared" si="7"/>
        <v>ﾀﾞﾝﾌﾟﾄﾗｯｸ_ｵﾌﾛｰﾄﾞ・ｱｰﾃｨｷｭﾚｰﾄ式_ｷｬﾀﾋﾟﾗｰ</v>
      </c>
      <c r="AX157" s="769" t="s">
        <v>7307</v>
      </c>
      <c r="BB157" s="416">
        <v>96</v>
      </c>
      <c r="BC157" s="246"/>
      <c r="BD157" s="469"/>
      <c r="BE157" s="406"/>
      <c r="BF157" s="801"/>
      <c r="BG157" s="732"/>
      <c r="BH157" s="732"/>
      <c r="BI157" s="732"/>
      <c r="BJ157" s="732"/>
      <c r="BK157" s="732"/>
      <c r="BL157" s="732"/>
      <c r="BM157" s="732"/>
      <c r="BN157" s="732"/>
      <c r="BO157" s="732"/>
      <c r="BP157" s="732"/>
      <c r="BQ157" s="732"/>
      <c r="BR157" s="732"/>
      <c r="BS157" s="732"/>
      <c r="BT157" s="732"/>
      <c r="BU157" s="732"/>
      <c r="BV157" s="732"/>
      <c r="BW157" s="732"/>
      <c r="BX157" s="732"/>
      <c r="BY157" s="732"/>
      <c r="BZ157" s="732"/>
      <c r="CA157" s="732"/>
      <c r="CB157" s="732"/>
      <c r="CC157" s="732"/>
      <c r="CD157" s="732"/>
      <c r="CE157" s="732"/>
      <c r="CF157" s="732"/>
      <c r="CG157" s="732"/>
      <c r="CH157" s="732"/>
      <c r="CI157" s="732"/>
      <c r="CJ157" s="732"/>
      <c r="CK157" s="732"/>
      <c r="CL157" s="732"/>
      <c r="CM157" s="406"/>
      <c r="CN157" s="406"/>
      <c r="CO157" s="801"/>
      <c r="CP157" s="732"/>
      <c r="CQ157" s="732"/>
      <c r="CR157" s="732"/>
      <c r="CS157" s="732"/>
      <c r="CT157" s="732"/>
      <c r="CU157" s="732"/>
      <c r="CV157" s="732" t="s">
        <v>6476</v>
      </c>
      <c r="CW157" s="732"/>
      <c r="CX157" s="732"/>
      <c r="CY157" s="732"/>
      <c r="CZ157" s="732"/>
      <c r="DA157" s="732"/>
      <c r="DB157" s="732"/>
      <c r="DC157" s="732"/>
      <c r="DD157" s="732"/>
      <c r="DE157" s="732"/>
      <c r="DF157" s="732"/>
      <c r="DG157" s="732"/>
      <c r="DH157" s="732"/>
      <c r="DI157" s="732"/>
      <c r="DJ157" s="732"/>
      <c r="DK157" s="732"/>
      <c r="DL157" s="732"/>
      <c r="DM157" s="732"/>
      <c r="DN157" s="732"/>
      <c r="DO157" s="732"/>
      <c r="DP157" s="732"/>
      <c r="DQ157" s="406"/>
      <c r="DR157" s="801"/>
      <c r="DS157" s="737"/>
      <c r="DT157" s="737"/>
      <c r="DU157" s="406"/>
      <c r="DV157" s="407"/>
      <c r="DW157" s="801"/>
      <c r="DX157" s="737"/>
      <c r="DY157" s="737"/>
      <c r="DZ157" s="737"/>
      <c r="EA157" s="737"/>
      <c r="EB157" s="407"/>
      <c r="EC157" s="406"/>
      <c r="ED157" s="801"/>
      <c r="EE157" s="732"/>
      <c r="EF157" s="732"/>
      <c r="EG157" s="732"/>
      <c r="EH157" s="732"/>
      <c r="EI157" s="732"/>
      <c r="EJ157" s="406"/>
      <c r="EK157" s="406"/>
      <c r="EL157" s="406"/>
      <c r="EM157" s="406"/>
      <c r="EN157" s="801"/>
      <c r="EO157" s="732"/>
      <c r="EP157" s="732"/>
      <c r="EQ157" s="732"/>
      <c r="ER157" s="732"/>
      <c r="ES157" s="406"/>
      <c r="ET157" s="406"/>
      <c r="EU157" s="801"/>
      <c r="EV157" s="732" t="s">
        <v>6878</v>
      </c>
      <c r="EW157" s="732"/>
      <c r="EX157" s="732"/>
      <c r="EY157" s="732"/>
      <c r="EZ157" s="732"/>
      <c r="FA157" s="732"/>
      <c r="FB157" s="732" t="s">
        <v>292</v>
      </c>
      <c r="FC157" s="732"/>
      <c r="FD157" s="732"/>
      <c r="FE157" s="732"/>
      <c r="FF157" s="407"/>
      <c r="FG157" s="407"/>
      <c r="FH157" s="333"/>
      <c r="FI157" s="333"/>
      <c r="FJ157" s="333"/>
      <c r="FK157" s="333"/>
      <c r="FL157" s="333"/>
      <c r="FM157" s="333"/>
      <c r="FN157" s="333"/>
      <c r="FO157" s="333"/>
      <c r="FP157" s="333"/>
      <c r="FQ157" s="333"/>
      <c r="FR157" s="333"/>
      <c r="FS157" s="333"/>
      <c r="FT157" s="333"/>
      <c r="FU157" s="333"/>
      <c r="FV157" s="333"/>
      <c r="FW157" s="333"/>
      <c r="FX157" s="333"/>
      <c r="FY157" s="333"/>
      <c r="FZ157" s="333"/>
      <c r="GA157" s="333"/>
      <c r="GB157" s="333"/>
      <c r="GC157" s="333"/>
      <c r="GD157" s="333"/>
      <c r="GE157" s="333"/>
      <c r="GF157" s="333"/>
      <c r="GG157" s="333"/>
      <c r="GH157" s="333"/>
      <c r="GI157" s="333"/>
      <c r="GJ157" s="333"/>
      <c r="GK157" s="333"/>
      <c r="GL157" s="333"/>
      <c r="GM157" s="333"/>
      <c r="GN157" s="333"/>
      <c r="GO157" s="333"/>
      <c r="GP157" s="333"/>
      <c r="GQ157" s="333"/>
      <c r="GR157" s="333"/>
      <c r="GS157" s="333"/>
      <c r="GT157" s="333"/>
      <c r="GU157" s="333"/>
      <c r="GV157" s="333"/>
      <c r="GW157" s="333"/>
      <c r="GX157" s="333"/>
      <c r="GY157" s="333"/>
      <c r="GZ157" s="312"/>
      <c r="HA157" s="312"/>
      <c r="HB157" s="312"/>
      <c r="HC157" s="312"/>
      <c r="HD157" s="312"/>
      <c r="HE157" s="312"/>
      <c r="HF157" s="312"/>
      <c r="HG157" s="312"/>
      <c r="HH157" s="312"/>
      <c r="HI157" s="312"/>
      <c r="HJ157" s="333"/>
      <c r="HK157" s="333"/>
      <c r="HL157" s="333"/>
      <c r="HM157" s="333"/>
      <c r="HN157" s="333"/>
      <c r="HO157" s="333"/>
      <c r="HP157" s="333"/>
      <c r="HQ157" s="333"/>
      <c r="HR157" s="333"/>
      <c r="HS157" s="333"/>
      <c r="HT157" s="333"/>
      <c r="HU157" s="333"/>
      <c r="HV157" s="333"/>
      <c r="HW157" s="333"/>
      <c r="HX157" s="333"/>
      <c r="HY157" s="333"/>
      <c r="HZ157" s="333"/>
      <c r="IA157" s="333"/>
      <c r="IB157" s="333"/>
      <c r="IC157" s="333"/>
      <c r="ID157" s="333"/>
      <c r="IE157" s="333"/>
      <c r="IF157" s="333"/>
      <c r="IG157" s="333"/>
      <c r="IH157" s="333"/>
      <c r="II157" s="333"/>
      <c r="IJ157" s="333"/>
      <c r="IK157" s="333"/>
      <c r="IL157" s="333"/>
      <c r="IM157" s="333"/>
      <c r="IN157" s="333"/>
      <c r="IO157" s="333"/>
      <c r="IP157" s="333"/>
      <c r="IQ157" s="333"/>
      <c r="IR157" s="333"/>
      <c r="IS157" s="333"/>
      <c r="IT157" s="333"/>
      <c r="IU157" s="333"/>
      <c r="IV157" s="333"/>
      <c r="IW157" s="333"/>
      <c r="IX157" s="333"/>
      <c r="IY157" s="333"/>
      <c r="IZ157" s="333"/>
      <c r="JA157" s="333"/>
      <c r="JB157" s="333"/>
      <c r="JC157" s="333"/>
      <c r="JD157" s="333"/>
      <c r="JE157" s="333"/>
      <c r="JF157" s="333"/>
      <c r="JG157" s="333"/>
      <c r="JH157" s="333"/>
      <c r="JI157" s="333"/>
    </row>
    <row r="158" spans="1:269" s="311" customFormat="1" ht="14.45" customHeight="1">
      <c r="A158" s="322" t="s">
        <v>2992</v>
      </c>
      <c r="B158" s="311" t="s">
        <v>2992</v>
      </c>
      <c r="C158" s="311" t="s">
        <v>2997</v>
      </c>
      <c r="D158" s="311" t="s">
        <v>2999</v>
      </c>
      <c r="E158" s="311" t="s">
        <v>456</v>
      </c>
      <c r="F158" s="311" t="s">
        <v>3096</v>
      </c>
      <c r="G158" s="250" t="s">
        <v>2995</v>
      </c>
      <c r="H158" s="250" t="s">
        <v>16</v>
      </c>
      <c r="I158" s="326" t="s">
        <v>2996</v>
      </c>
      <c r="J158" s="722"/>
      <c r="K158" s="246"/>
      <c r="M158" s="720" t="s">
        <v>80</v>
      </c>
      <c r="N158" s="720" t="s">
        <v>411</v>
      </c>
      <c r="O158" s="726" t="s">
        <v>509</v>
      </c>
      <c r="P158" s="246"/>
      <c r="Q158" s="720" t="s">
        <v>9037</v>
      </c>
      <c r="R158" s="720" t="s">
        <v>10621</v>
      </c>
      <c r="S158" s="720" t="s">
        <v>10643</v>
      </c>
      <c r="T158" s="720" t="s">
        <v>12337</v>
      </c>
      <c r="U158" s="720" t="s">
        <v>355</v>
      </c>
      <c r="V158" s="720"/>
      <c r="W158" s="952" t="str">
        <f t="shared" si="8"/>
        <v>小型ﾊﾞｯｸﾎｳ(ｸﾛｰﾗ型)_後方超小旋回型_第2次_超低</v>
      </c>
      <c r="X158" s="952" t="str">
        <f t="shared" si="6"/>
        <v>小型ﾊﾞｯｸﾎｳ(ｸﾛｰﾗ型)_後方超小旋回型_第2次_超低_山積/平積：0.09/0.07m3</v>
      </c>
      <c r="Y158" s="726" t="s">
        <v>489</v>
      </c>
      <c r="Z158" s="726" t="s">
        <v>10370</v>
      </c>
      <c r="AA158" s="726" t="s">
        <v>10366</v>
      </c>
      <c r="AB158" s="726" t="s">
        <v>5111</v>
      </c>
      <c r="AC158" s="246"/>
      <c r="AD158" s="206"/>
      <c r="AE158" s="206"/>
      <c r="AF158" s="206"/>
      <c r="AG158" s="206"/>
      <c r="AH158" s="206"/>
      <c r="AI158" s="207"/>
      <c r="AJ158" s="246"/>
      <c r="AK158" s="246"/>
      <c r="AL158" s="246"/>
      <c r="AM158" s="246"/>
      <c r="AN158" s="246"/>
      <c r="AO158" s="246"/>
      <c r="AP158" s="246"/>
      <c r="AQ158" s="246"/>
      <c r="AS158" s="707" t="s">
        <v>492</v>
      </c>
      <c r="AT158" s="707" t="s">
        <v>247</v>
      </c>
      <c r="AU158" s="747"/>
      <c r="AV158" s="707" t="s">
        <v>4929</v>
      </c>
      <c r="AW158" s="708" t="str">
        <f t="shared" si="7"/>
        <v>ﾀﾞﾝﾌﾟﾄﾗｯｸ_ﾎﾙﾎﾞ</v>
      </c>
      <c r="AX158" s="710" t="s">
        <v>7309</v>
      </c>
      <c r="BB158" s="416">
        <v>97</v>
      </c>
      <c r="BC158" s="246"/>
      <c r="BD158" s="469"/>
      <c r="BE158" s="406"/>
      <c r="BF158" s="801"/>
      <c r="BG158" s="732"/>
      <c r="BH158" s="732"/>
      <c r="BI158" s="732"/>
      <c r="BJ158" s="732"/>
      <c r="BK158" s="732"/>
      <c r="BL158" s="732"/>
      <c r="BM158" s="732"/>
      <c r="BN158" s="732"/>
      <c r="BO158" s="732"/>
      <c r="BP158" s="732"/>
      <c r="BQ158" s="732"/>
      <c r="BR158" s="732"/>
      <c r="BS158" s="732"/>
      <c r="BT158" s="732"/>
      <c r="BU158" s="732"/>
      <c r="BV158" s="732"/>
      <c r="BW158" s="732"/>
      <c r="BX158" s="732"/>
      <c r="BY158" s="732"/>
      <c r="BZ158" s="732"/>
      <c r="CA158" s="732"/>
      <c r="CB158" s="732"/>
      <c r="CC158" s="732"/>
      <c r="CD158" s="732"/>
      <c r="CE158" s="732"/>
      <c r="CF158" s="732"/>
      <c r="CG158" s="732"/>
      <c r="CH158" s="732"/>
      <c r="CI158" s="732"/>
      <c r="CJ158" s="732"/>
      <c r="CK158" s="732"/>
      <c r="CL158" s="732"/>
      <c r="CM158" s="406"/>
      <c r="CN158" s="406"/>
      <c r="CO158" s="801"/>
      <c r="CP158" s="732"/>
      <c r="CQ158" s="732"/>
      <c r="CR158" s="732"/>
      <c r="CS158" s="732"/>
      <c r="CT158" s="732"/>
      <c r="CU158" s="732"/>
      <c r="CV158" s="732" t="s">
        <v>6477</v>
      </c>
      <c r="CW158" s="732"/>
      <c r="CX158" s="732"/>
      <c r="CY158" s="732"/>
      <c r="CZ158" s="732"/>
      <c r="DA158" s="732"/>
      <c r="DB158" s="732"/>
      <c r="DC158" s="732"/>
      <c r="DD158" s="732"/>
      <c r="DE158" s="732"/>
      <c r="DF158" s="732"/>
      <c r="DG158" s="732"/>
      <c r="DH158" s="732"/>
      <c r="DI158" s="732"/>
      <c r="DJ158" s="732"/>
      <c r="DK158" s="732"/>
      <c r="DL158" s="732"/>
      <c r="DM158" s="732"/>
      <c r="DN158" s="732"/>
      <c r="DO158" s="732"/>
      <c r="DP158" s="732"/>
      <c r="DQ158" s="406"/>
      <c r="DR158" s="801"/>
      <c r="DS158" s="737"/>
      <c r="DT158" s="737"/>
      <c r="DU158" s="406"/>
      <c r="DV158" s="407"/>
      <c r="DW158" s="801"/>
      <c r="DX158" s="737"/>
      <c r="DY158" s="737"/>
      <c r="DZ158" s="737"/>
      <c r="EA158" s="737"/>
      <c r="EB158" s="407"/>
      <c r="EC158" s="406"/>
      <c r="ED158" s="801"/>
      <c r="EE158" s="732"/>
      <c r="EF158" s="732"/>
      <c r="EG158" s="732"/>
      <c r="EH158" s="732"/>
      <c r="EI158" s="732"/>
      <c r="EJ158" s="406"/>
      <c r="EK158" s="406"/>
      <c r="EL158" s="406"/>
      <c r="EM158" s="406"/>
      <c r="EN158" s="801"/>
      <c r="EO158" s="732"/>
      <c r="EP158" s="732"/>
      <c r="EQ158" s="732"/>
      <c r="ER158" s="732"/>
      <c r="ES158" s="406"/>
      <c r="ET158" s="406"/>
      <c r="EU158" s="801"/>
      <c r="EV158" s="732" t="s">
        <v>6879</v>
      </c>
      <c r="EW158" s="732"/>
      <c r="EX158" s="732"/>
      <c r="EY158" s="732"/>
      <c r="EZ158" s="732"/>
      <c r="FA158" s="732"/>
      <c r="FB158" s="732"/>
      <c r="FC158" s="732"/>
      <c r="FD158" s="732"/>
      <c r="FE158" s="732"/>
      <c r="FF158" s="407"/>
      <c r="FG158" s="407"/>
      <c r="FH158" s="333"/>
      <c r="FI158" s="333"/>
      <c r="FJ158" s="333"/>
      <c r="FK158" s="333"/>
      <c r="FL158" s="333"/>
      <c r="FM158" s="333"/>
      <c r="FN158" s="333"/>
      <c r="FO158" s="333"/>
      <c r="FP158" s="333"/>
      <c r="FQ158" s="333"/>
      <c r="FR158" s="333"/>
      <c r="FS158" s="333"/>
      <c r="FT158" s="333"/>
      <c r="FU158" s="333"/>
      <c r="FV158" s="333"/>
      <c r="FW158" s="333"/>
      <c r="FX158" s="333"/>
      <c r="FY158" s="333"/>
      <c r="FZ158" s="333"/>
      <c r="GA158" s="333"/>
      <c r="GB158" s="333"/>
      <c r="GC158" s="333"/>
      <c r="GD158" s="333"/>
      <c r="GE158" s="333"/>
      <c r="GF158" s="333"/>
      <c r="GG158" s="333"/>
      <c r="GH158" s="333"/>
      <c r="GI158" s="333"/>
      <c r="GJ158" s="333"/>
      <c r="GK158" s="333"/>
      <c r="GL158" s="333"/>
      <c r="GM158" s="333"/>
      <c r="GN158" s="333"/>
      <c r="GO158" s="333"/>
      <c r="GP158" s="333"/>
      <c r="GQ158" s="333"/>
      <c r="GR158" s="333"/>
      <c r="GS158" s="333"/>
      <c r="GT158" s="333"/>
      <c r="GU158" s="333"/>
      <c r="GV158" s="333"/>
      <c r="GW158" s="333"/>
      <c r="GX158" s="333"/>
      <c r="GY158" s="333"/>
      <c r="GZ158" s="312"/>
      <c r="HA158" s="312"/>
      <c r="HB158" s="312"/>
      <c r="HC158" s="312"/>
      <c r="HD158" s="312"/>
      <c r="HE158" s="312"/>
      <c r="HF158" s="312"/>
      <c r="HG158" s="312"/>
      <c r="HH158" s="312"/>
      <c r="HI158" s="312"/>
      <c r="HJ158" s="333"/>
      <c r="HK158" s="333"/>
      <c r="HL158" s="333"/>
      <c r="HM158" s="333"/>
      <c r="HN158" s="333"/>
      <c r="HO158" s="333"/>
      <c r="HP158" s="333"/>
      <c r="HQ158" s="333"/>
      <c r="HR158" s="333"/>
      <c r="HS158" s="333"/>
      <c r="HT158" s="333"/>
      <c r="HU158" s="333"/>
      <c r="HV158" s="333"/>
      <c r="HW158" s="333"/>
      <c r="HX158" s="333"/>
      <c r="HY158" s="333"/>
      <c r="HZ158" s="333"/>
      <c r="IA158" s="333"/>
      <c r="IB158" s="333"/>
      <c r="IC158" s="333"/>
      <c r="ID158" s="333"/>
      <c r="IE158" s="333"/>
      <c r="IF158" s="333"/>
      <c r="IG158" s="333"/>
      <c r="IH158" s="333"/>
      <c r="II158" s="333"/>
      <c r="IJ158" s="333"/>
      <c r="IK158" s="333"/>
      <c r="IL158" s="333"/>
      <c r="IM158" s="333"/>
      <c r="IN158" s="333"/>
      <c r="IO158" s="333"/>
      <c r="IP158" s="333"/>
      <c r="IQ158" s="333"/>
      <c r="IR158" s="333"/>
      <c r="IS158" s="333"/>
      <c r="IT158" s="333"/>
      <c r="IU158" s="333"/>
      <c r="IV158" s="333"/>
      <c r="IW158" s="333"/>
      <c r="IX158" s="333"/>
      <c r="IY158" s="333"/>
      <c r="IZ158" s="333"/>
      <c r="JA158" s="333"/>
      <c r="JB158" s="333"/>
      <c r="JC158" s="333"/>
      <c r="JD158" s="333"/>
      <c r="JE158" s="333"/>
      <c r="JF158" s="333"/>
      <c r="JG158" s="333"/>
      <c r="JH158" s="333"/>
      <c r="JI158" s="333"/>
    </row>
    <row r="159" spans="1:269" s="311" customFormat="1" ht="14.45" customHeight="1">
      <c r="A159" s="322" t="s">
        <v>3001</v>
      </c>
      <c r="B159" s="311" t="s">
        <v>3001</v>
      </c>
      <c r="C159" s="311" t="s">
        <v>3005</v>
      </c>
      <c r="D159" s="311" t="s">
        <v>3007</v>
      </c>
      <c r="E159" s="311" t="s">
        <v>456</v>
      </c>
      <c r="F159" s="311" t="s">
        <v>3003</v>
      </c>
      <c r="G159" s="250" t="s">
        <v>3002</v>
      </c>
      <c r="H159" s="250" t="s">
        <v>16</v>
      </c>
      <c r="I159" s="326" t="s">
        <v>3004</v>
      </c>
      <c r="J159" s="722"/>
      <c r="K159" s="246"/>
      <c r="M159" s="720" t="s">
        <v>1775</v>
      </c>
      <c r="N159" s="720" t="s">
        <v>3145</v>
      </c>
      <c r="O159" s="726" t="s">
        <v>3390</v>
      </c>
      <c r="P159" s="246"/>
      <c r="Q159" s="720" t="s">
        <v>9037</v>
      </c>
      <c r="R159" s="720" t="s">
        <v>10621</v>
      </c>
      <c r="S159" s="720" t="s">
        <v>10643</v>
      </c>
      <c r="T159" s="720" t="s">
        <v>12337</v>
      </c>
      <c r="U159" s="720" t="s">
        <v>357</v>
      </c>
      <c r="V159" s="720"/>
      <c r="W159" s="952" t="str">
        <f t="shared" si="8"/>
        <v>小型ﾊﾞｯｸﾎｳ(ｸﾛｰﾗ型)_後方超小旋回型_第2次_超低</v>
      </c>
      <c r="X159" s="952" t="str">
        <f t="shared" si="6"/>
        <v>小型ﾊﾞｯｸﾎｳ(ｸﾛｰﾗ型)_後方超小旋回型_第2次_超低_山積/平積：0.11/0.09m3</v>
      </c>
      <c r="Y159" s="726" t="s">
        <v>489</v>
      </c>
      <c r="Z159" s="726" t="s">
        <v>10370</v>
      </c>
      <c r="AA159" s="726" t="s">
        <v>10368</v>
      </c>
      <c r="AB159" s="726" t="s">
        <v>5111</v>
      </c>
      <c r="AC159" s="246"/>
      <c r="AD159" s="206"/>
      <c r="AE159" s="206"/>
      <c r="AF159" s="206"/>
      <c r="AG159" s="206"/>
      <c r="AH159" s="206"/>
      <c r="AI159" s="207"/>
      <c r="AJ159" s="246"/>
      <c r="AK159" s="246"/>
      <c r="AL159" s="246"/>
      <c r="AM159" s="246"/>
      <c r="AN159" s="246"/>
      <c r="AO159" s="246"/>
      <c r="AP159" s="246"/>
      <c r="AQ159" s="246"/>
      <c r="AS159" s="707" t="s">
        <v>492</v>
      </c>
      <c r="AT159" s="707" t="s">
        <v>247</v>
      </c>
      <c r="AU159" s="707" t="s">
        <v>12208</v>
      </c>
      <c r="AV159" s="707" t="s">
        <v>17</v>
      </c>
      <c r="AW159" s="708" t="str">
        <f t="shared" si="7"/>
        <v>ﾀﾞﾝﾌﾟﾄﾗｯｸ_ｵﾌﾛｰﾄﾞ・ｱｰﾃｨｷｭﾚｰﾄ式_ｺﾏﾂ（小松製作所）</v>
      </c>
      <c r="AX159" s="710" t="s">
        <v>7311</v>
      </c>
      <c r="BB159" s="416">
        <v>98</v>
      </c>
      <c r="BC159" s="246"/>
      <c r="BD159" s="469"/>
      <c r="BE159" s="406"/>
      <c r="BF159" s="801"/>
      <c r="BG159" s="732"/>
      <c r="BH159" s="732"/>
      <c r="BI159" s="732"/>
      <c r="BJ159" s="732"/>
      <c r="BK159" s="732"/>
      <c r="BL159" s="732"/>
      <c r="BM159" s="732"/>
      <c r="BN159" s="732"/>
      <c r="BO159" s="732"/>
      <c r="BP159" s="732"/>
      <c r="BQ159" s="732"/>
      <c r="BR159" s="732"/>
      <c r="BS159" s="732"/>
      <c r="BT159" s="732"/>
      <c r="BU159" s="732"/>
      <c r="BV159" s="732"/>
      <c r="BW159" s="732"/>
      <c r="BX159" s="732"/>
      <c r="BY159" s="732"/>
      <c r="BZ159" s="732"/>
      <c r="CA159" s="732"/>
      <c r="CB159" s="732"/>
      <c r="CC159" s="732"/>
      <c r="CD159" s="732"/>
      <c r="CE159" s="732"/>
      <c r="CF159" s="732"/>
      <c r="CG159" s="732"/>
      <c r="CH159" s="732"/>
      <c r="CI159" s="732"/>
      <c r="CJ159" s="732"/>
      <c r="CK159" s="732"/>
      <c r="CL159" s="732"/>
      <c r="CM159" s="406"/>
      <c r="CN159" s="406"/>
      <c r="CO159" s="801"/>
      <c r="CP159" s="732"/>
      <c r="CQ159" s="732"/>
      <c r="CR159" s="732"/>
      <c r="CS159" s="732"/>
      <c r="CT159" s="732"/>
      <c r="CU159" s="732"/>
      <c r="CV159" s="923" t="s">
        <v>10152</v>
      </c>
      <c r="CW159" s="732"/>
      <c r="CX159" s="732"/>
      <c r="CY159" s="732"/>
      <c r="CZ159" s="732"/>
      <c r="DA159" s="732"/>
      <c r="DB159" s="732"/>
      <c r="DC159" s="732"/>
      <c r="DD159" s="732"/>
      <c r="DE159" s="732"/>
      <c r="DF159" s="732"/>
      <c r="DG159" s="732"/>
      <c r="DH159" s="732"/>
      <c r="DI159" s="732"/>
      <c r="DJ159" s="732"/>
      <c r="DK159" s="732"/>
      <c r="DL159" s="732"/>
      <c r="DM159" s="732"/>
      <c r="DN159" s="732"/>
      <c r="DO159" s="732"/>
      <c r="DP159" s="732"/>
      <c r="DQ159" s="406"/>
      <c r="DR159" s="801"/>
      <c r="DS159" s="737"/>
      <c r="DT159" s="737"/>
      <c r="DU159" s="406"/>
      <c r="DV159" s="407"/>
      <c r="DW159" s="801"/>
      <c r="DX159" s="737"/>
      <c r="DY159" s="737"/>
      <c r="DZ159" s="737"/>
      <c r="EA159" s="737"/>
      <c r="EB159" s="407"/>
      <c r="EC159" s="406"/>
      <c r="ED159" s="801"/>
      <c r="EE159" s="732"/>
      <c r="EF159" s="732"/>
      <c r="EG159" s="732"/>
      <c r="EH159" s="732"/>
      <c r="EI159" s="732"/>
      <c r="EJ159" s="406"/>
      <c r="EK159" s="406"/>
      <c r="EL159" s="406"/>
      <c r="EM159" s="406"/>
      <c r="EN159" s="801"/>
      <c r="EO159" s="732"/>
      <c r="EP159" s="732"/>
      <c r="EQ159" s="732"/>
      <c r="ER159" s="732"/>
      <c r="ES159" s="406"/>
      <c r="ET159" s="406"/>
      <c r="EU159" s="801"/>
      <c r="EV159" s="732" t="s">
        <v>6880</v>
      </c>
      <c r="EW159" s="732"/>
      <c r="EX159" s="732"/>
      <c r="EY159" s="732"/>
      <c r="EZ159" s="732"/>
      <c r="FA159" s="732"/>
      <c r="FB159" s="732"/>
      <c r="FC159" s="732"/>
      <c r="FD159" s="732"/>
      <c r="FE159" s="732"/>
      <c r="FF159" s="407"/>
      <c r="FG159" s="407"/>
      <c r="FH159" s="333"/>
      <c r="FI159" s="333"/>
      <c r="FJ159" s="333"/>
      <c r="FK159" s="333"/>
      <c r="FL159" s="333"/>
      <c r="FM159" s="333"/>
      <c r="FN159" s="333"/>
      <c r="FO159" s="333"/>
      <c r="FP159" s="333"/>
      <c r="FQ159" s="333"/>
      <c r="FR159" s="333"/>
      <c r="FS159" s="333"/>
      <c r="FT159" s="333"/>
      <c r="FU159" s="333"/>
      <c r="FV159" s="333"/>
      <c r="FW159" s="333"/>
      <c r="FX159" s="333"/>
      <c r="FY159" s="333"/>
      <c r="FZ159" s="333"/>
      <c r="GA159" s="333"/>
      <c r="GB159" s="333"/>
      <c r="GC159" s="333"/>
      <c r="GD159" s="333"/>
      <c r="GE159" s="333"/>
      <c r="GF159" s="333"/>
      <c r="GG159" s="333"/>
      <c r="GH159" s="333"/>
      <c r="GI159" s="333"/>
      <c r="GJ159" s="333"/>
      <c r="GK159" s="333"/>
      <c r="GL159" s="333"/>
      <c r="GM159" s="333"/>
      <c r="GN159" s="333"/>
      <c r="GO159" s="333"/>
      <c r="GP159" s="333"/>
      <c r="GQ159" s="333"/>
      <c r="GR159" s="333"/>
      <c r="GS159" s="333"/>
      <c r="GT159" s="333"/>
      <c r="GU159" s="333"/>
      <c r="GV159" s="333"/>
      <c r="GW159" s="333"/>
      <c r="GX159" s="333"/>
      <c r="GY159" s="333"/>
      <c r="GZ159" s="312"/>
      <c r="HA159" s="312"/>
      <c r="HB159" s="312"/>
      <c r="HC159" s="312"/>
      <c r="HD159" s="312"/>
      <c r="HE159" s="312"/>
      <c r="HF159" s="312"/>
      <c r="HG159" s="312"/>
      <c r="HH159" s="312"/>
      <c r="HI159" s="312"/>
      <c r="HJ159" s="333"/>
      <c r="HK159" s="333"/>
      <c r="HL159" s="333"/>
      <c r="HM159" s="333"/>
      <c r="HN159" s="333"/>
      <c r="HO159" s="333"/>
      <c r="HP159" s="333"/>
      <c r="HQ159" s="333"/>
      <c r="HR159" s="333"/>
      <c r="HS159" s="333"/>
      <c r="HT159" s="333"/>
      <c r="HU159" s="333"/>
      <c r="HV159" s="333"/>
      <c r="HW159" s="333"/>
      <c r="HX159" s="333"/>
      <c r="HY159" s="333"/>
      <c r="HZ159" s="333"/>
      <c r="IA159" s="333"/>
      <c r="IB159" s="333"/>
      <c r="IC159" s="333"/>
      <c r="ID159" s="333"/>
      <c r="IE159" s="333"/>
      <c r="IF159" s="333"/>
      <c r="IG159" s="333"/>
      <c r="IH159" s="333"/>
      <c r="II159" s="333"/>
      <c r="IJ159" s="333"/>
      <c r="IK159" s="333"/>
      <c r="IL159" s="333"/>
      <c r="IM159" s="333"/>
      <c r="IN159" s="333"/>
      <c r="IO159" s="333"/>
      <c r="IP159" s="333"/>
      <c r="IQ159" s="333"/>
      <c r="IR159" s="333"/>
      <c r="IS159" s="333"/>
      <c r="IT159" s="333"/>
      <c r="IU159" s="333"/>
      <c r="IV159" s="333"/>
      <c r="IW159" s="333"/>
      <c r="IX159" s="333"/>
      <c r="IY159" s="333"/>
      <c r="IZ159" s="333"/>
      <c r="JA159" s="333"/>
      <c r="JB159" s="333"/>
      <c r="JC159" s="333"/>
      <c r="JD159" s="333"/>
      <c r="JE159" s="333"/>
      <c r="JF159" s="333"/>
      <c r="JG159" s="333"/>
      <c r="JH159" s="333"/>
      <c r="JI159" s="333"/>
    </row>
    <row r="160" spans="1:269" s="311" customFormat="1" ht="14.45" customHeight="1">
      <c r="A160" s="322" t="s">
        <v>1353</v>
      </c>
      <c r="B160" s="311" t="s">
        <v>1350</v>
      </c>
      <c r="C160" s="311" t="s">
        <v>1351</v>
      </c>
      <c r="D160" s="311" t="s">
        <v>456</v>
      </c>
      <c r="E160" s="311" t="s">
        <v>456</v>
      </c>
      <c r="F160" s="311" t="s">
        <v>1353</v>
      </c>
      <c r="G160" s="250" t="s">
        <v>1354</v>
      </c>
      <c r="H160" s="250" t="s">
        <v>16</v>
      </c>
      <c r="I160" s="326" t="s">
        <v>1365</v>
      </c>
      <c r="J160" s="722"/>
      <c r="K160" s="246"/>
      <c r="M160" s="720" t="s">
        <v>1969</v>
      </c>
      <c r="N160" s="720" t="s">
        <v>3086</v>
      </c>
      <c r="O160" s="726" t="s">
        <v>3403</v>
      </c>
      <c r="P160" s="246"/>
      <c r="Q160" s="720" t="s">
        <v>9037</v>
      </c>
      <c r="R160" s="720" t="s">
        <v>10621</v>
      </c>
      <c r="S160" s="720" t="s">
        <v>10643</v>
      </c>
      <c r="T160" s="720" t="s">
        <v>12337</v>
      </c>
      <c r="U160" s="720" t="s">
        <v>358</v>
      </c>
      <c r="V160" s="720"/>
      <c r="W160" s="952" t="str">
        <f t="shared" si="8"/>
        <v>小型ﾊﾞｯｸﾎｳ(ｸﾛｰﾗ型)_後方超小旋回型_第2次_超低</v>
      </c>
      <c r="X160" s="952" t="str">
        <f t="shared" si="6"/>
        <v>小型ﾊﾞｯｸﾎｳ(ｸﾛｰﾗ型)_後方超小旋回型_第2次_超低_山積/平積：0.13/0.10m3</v>
      </c>
      <c r="Y160" s="726" t="s">
        <v>489</v>
      </c>
      <c r="Z160" s="726" t="s">
        <v>10370</v>
      </c>
      <c r="AA160" s="726" t="s">
        <v>10356</v>
      </c>
      <c r="AB160" s="726" t="s">
        <v>5111</v>
      </c>
      <c r="AC160" s="246"/>
      <c r="AD160" s="206"/>
      <c r="AE160" s="206"/>
      <c r="AF160" s="206"/>
      <c r="AG160" s="206"/>
      <c r="AH160" s="206"/>
      <c r="AI160" s="207"/>
      <c r="AJ160" s="246"/>
      <c r="AK160" s="246"/>
      <c r="AL160" s="246"/>
      <c r="AM160" s="246"/>
      <c r="AN160" s="246"/>
      <c r="AO160" s="246"/>
      <c r="AP160" s="246"/>
      <c r="AQ160" s="246"/>
      <c r="AS160" s="707" t="s">
        <v>492</v>
      </c>
      <c r="AT160" s="707" t="s">
        <v>247</v>
      </c>
      <c r="AU160" s="707" t="s">
        <v>12208</v>
      </c>
      <c r="AV160" s="707" t="s">
        <v>4911</v>
      </c>
      <c r="AW160" s="708" t="str">
        <f t="shared" si="7"/>
        <v>ﾀﾞﾝﾌﾟﾄﾗｯｸ_ｵﾌﾛｰﾄﾞ・ｱｰﾃｨｷｭﾚｰﾄ式_日立建機</v>
      </c>
      <c r="AX160" s="710" t="s">
        <v>7313</v>
      </c>
      <c r="BB160" s="416">
        <v>99</v>
      </c>
      <c r="BC160" s="246"/>
      <c r="BD160" s="469"/>
      <c r="BE160" s="406"/>
      <c r="BF160" s="801"/>
      <c r="BG160" s="732"/>
      <c r="BH160" s="732"/>
      <c r="BI160" s="732"/>
      <c r="BJ160" s="732"/>
      <c r="BK160" s="732"/>
      <c r="BL160" s="732"/>
      <c r="BM160" s="732"/>
      <c r="BN160" s="732"/>
      <c r="BO160" s="732"/>
      <c r="BP160" s="732"/>
      <c r="BQ160" s="732"/>
      <c r="BR160" s="732"/>
      <c r="BS160" s="732"/>
      <c r="BT160" s="732"/>
      <c r="BU160" s="732"/>
      <c r="BV160" s="732"/>
      <c r="BW160" s="732"/>
      <c r="BX160" s="732"/>
      <c r="BY160" s="732"/>
      <c r="BZ160" s="732"/>
      <c r="CA160" s="732"/>
      <c r="CB160" s="732"/>
      <c r="CC160" s="732"/>
      <c r="CD160" s="732"/>
      <c r="CE160" s="732"/>
      <c r="CF160" s="732"/>
      <c r="CG160" s="732"/>
      <c r="CH160" s="732"/>
      <c r="CI160" s="732"/>
      <c r="CJ160" s="732"/>
      <c r="CK160" s="732"/>
      <c r="CL160" s="732"/>
      <c r="CM160" s="406"/>
      <c r="CN160" s="406"/>
      <c r="CO160" s="801"/>
      <c r="CP160" s="732"/>
      <c r="CQ160" s="732"/>
      <c r="CR160" s="732"/>
      <c r="CS160" s="732"/>
      <c r="CT160" s="732"/>
      <c r="CU160" s="732"/>
      <c r="CV160" s="732" t="s">
        <v>6478</v>
      </c>
      <c r="CW160" s="732"/>
      <c r="CX160" s="732"/>
      <c r="CY160" s="732"/>
      <c r="CZ160" s="732"/>
      <c r="DA160" s="732"/>
      <c r="DB160" s="732"/>
      <c r="DC160" s="732"/>
      <c r="DD160" s="732"/>
      <c r="DE160" s="732"/>
      <c r="DF160" s="732"/>
      <c r="DG160" s="732"/>
      <c r="DH160" s="732"/>
      <c r="DI160" s="732"/>
      <c r="DJ160" s="732"/>
      <c r="DK160" s="732"/>
      <c r="DL160" s="732"/>
      <c r="DM160" s="732"/>
      <c r="DN160" s="732"/>
      <c r="DO160" s="732"/>
      <c r="DP160" s="732"/>
      <c r="DQ160" s="406"/>
      <c r="DR160" s="801"/>
      <c r="DS160" s="737"/>
      <c r="DT160" s="737"/>
      <c r="DU160" s="406"/>
      <c r="DV160" s="407"/>
      <c r="DW160" s="801"/>
      <c r="DX160" s="737"/>
      <c r="DY160" s="737"/>
      <c r="DZ160" s="737"/>
      <c r="EA160" s="737"/>
      <c r="EB160" s="407"/>
      <c r="EC160" s="406"/>
      <c r="ED160" s="801"/>
      <c r="EE160" s="732"/>
      <c r="EF160" s="732"/>
      <c r="EG160" s="732"/>
      <c r="EH160" s="732"/>
      <c r="EI160" s="732"/>
      <c r="EJ160" s="406"/>
      <c r="EK160" s="406"/>
      <c r="EL160" s="406"/>
      <c r="EM160" s="406"/>
      <c r="EN160" s="801"/>
      <c r="EO160" s="732"/>
      <c r="EP160" s="732"/>
      <c r="EQ160" s="732"/>
      <c r="ER160" s="732"/>
      <c r="ES160" s="406"/>
      <c r="ET160" s="406"/>
      <c r="EU160" s="801"/>
      <c r="EV160" s="732" t="s">
        <v>6881</v>
      </c>
      <c r="EW160" s="732"/>
      <c r="EX160" s="732"/>
      <c r="EY160" s="732"/>
      <c r="EZ160" s="732"/>
      <c r="FA160" s="732"/>
      <c r="FB160" s="732"/>
      <c r="FC160" s="732"/>
      <c r="FD160" s="732"/>
      <c r="FE160" s="732"/>
      <c r="FF160" s="407"/>
      <c r="FG160" s="407"/>
      <c r="FH160" s="333"/>
      <c r="FI160" s="333"/>
      <c r="FJ160" s="333"/>
      <c r="FK160" s="333"/>
      <c r="FL160" s="333"/>
      <c r="FM160" s="333"/>
      <c r="FN160" s="333"/>
      <c r="FO160" s="333"/>
      <c r="FP160" s="333"/>
      <c r="FQ160" s="333"/>
      <c r="FR160" s="333"/>
      <c r="FS160" s="333"/>
      <c r="FT160" s="333"/>
      <c r="FU160" s="333"/>
      <c r="FV160" s="333"/>
      <c r="FW160" s="333"/>
      <c r="FX160" s="333"/>
      <c r="FY160" s="333"/>
      <c r="FZ160" s="333"/>
      <c r="GA160" s="333"/>
      <c r="GB160" s="333"/>
      <c r="GC160" s="333"/>
      <c r="GD160" s="333"/>
      <c r="GE160" s="333"/>
      <c r="GF160" s="333"/>
      <c r="GG160" s="333"/>
      <c r="GH160" s="333"/>
      <c r="GI160" s="333"/>
      <c r="GJ160" s="333"/>
      <c r="GK160" s="333"/>
      <c r="GL160" s="333"/>
      <c r="GM160" s="333"/>
      <c r="GN160" s="333"/>
      <c r="GO160" s="333"/>
      <c r="GP160" s="333"/>
      <c r="GQ160" s="333"/>
      <c r="GR160" s="333"/>
      <c r="GS160" s="333"/>
      <c r="GT160" s="333"/>
      <c r="GU160" s="333"/>
      <c r="GV160" s="333"/>
      <c r="GW160" s="333"/>
      <c r="GX160" s="333"/>
      <c r="GY160" s="333"/>
      <c r="GZ160" s="312"/>
      <c r="HA160" s="312"/>
      <c r="HB160" s="312"/>
      <c r="HC160" s="312"/>
      <c r="HD160" s="312"/>
      <c r="HE160" s="312"/>
      <c r="HF160" s="312"/>
      <c r="HG160" s="312"/>
      <c r="HH160" s="312"/>
      <c r="HI160" s="312"/>
      <c r="HJ160" s="333"/>
      <c r="HK160" s="333"/>
      <c r="HL160" s="333"/>
      <c r="HM160" s="333"/>
      <c r="HN160" s="333"/>
      <c r="HO160" s="333"/>
      <c r="HP160" s="333"/>
      <c r="HQ160" s="333"/>
      <c r="HR160" s="333"/>
      <c r="HS160" s="333"/>
      <c r="HT160" s="333"/>
      <c r="HU160" s="333"/>
      <c r="HV160" s="333"/>
      <c r="HW160" s="333"/>
      <c r="HX160" s="333"/>
      <c r="HY160" s="333"/>
      <c r="HZ160" s="333"/>
      <c r="IA160" s="333"/>
      <c r="IB160" s="333"/>
      <c r="IC160" s="333"/>
      <c r="ID160" s="333"/>
      <c r="IE160" s="333"/>
      <c r="IF160" s="333"/>
      <c r="IG160" s="333"/>
      <c r="IH160" s="333"/>
      <c r="II160" s="333"/>
      <c r="IJ160" s="333"/>
      <c r="IK160" s="333"/>
      <c r="IL160" s="333"/>
      <c r="IM160" s="333"/>
      <c r="IN160" s="333"/>
      <c r="IO160" s="333"/>
      <c r="IP160" s="333"/>
      <c r="IQ160" s="333"/>
      <c r="IR160" s="333"/>
      <c r="IS160" s="333"/>
      <c r="IT160" s="333"/>
      <c r="IU160" s="333"/>
      <c r="IV160" s="333"/>
      <c r="IW160" s="333"/>
      <c r="IX160" s="333"/>
      <c r="IY160" s="333"/>
      <c r="IZ160" s="333"/>
      <c r="JA160" s="333"/>
      <c r="JB160" s="333"/>
      <c r="JC160" s="333"/>
      <c r="JD160" s="333"/>
      <c r="JE160" s="333"/>
      <c r="JF160" s="333"/>
      <c r="JG160" s="333"/>
      <c r="JH160" s="333"/>
      <c r="JI160" s="333"/>
    </row>
    <row r="161" spans="1:269" s="311" customFormat="1" ht="14.45" customHeight="1">
      <c r="A161" s="322" t="s">
        <v>1188</v>
      </c>
      <c r="B161" s="311" t="s">
        <v>1188</v>
      </c>
      <c r="C161" s="311" t="s">
        <v>1189</v>
      </c>
      <c r="D161" s="311" t="s">
        <v>1191</v>
      </c>
      <c r="E161" s="311" t="s">
        <v>456</v>
      </c>
      <c r="F161" s="311" t="s">
        <v>3097</v>
      </c>
      <c r="G161" s="250" t="s">
        <v>1200</v>
      </c>
      <c r="H161" s="250" t="s">
        <v>9366</v>
      </c>
      <c r="I161" s="326" t="str">
        <f>PHONETIC(A161)</f>
        <v>グラウトポンプ</v>
      </c>
      <c r="J161" s="722">
        <v>13</v>
      </c>
      <c r="K161" s="246"/>
      <c r="M161" s="720" t="s">
        <v>744</v>
      </c>
      <c r="N161" s="720" t="s">
        <v>744</v>
      </c>
      <c r="O161" s="726" t="s">
        <v>5150</v>
      </c>
      <c r="P161" s="246"/>
      <c r="Q161" s="720" t="s">
        <v>9037</v>
      </c>
      <c r="R161" s="720" t="s">
        <v>10621</v>
      </c>
      <c r="S161" s="720" t="s">
        <v>10643</v>
      </c>
      <c r="T161" s="720" t="s">
        <v>12337</v>
      </c>
      <c r="U161" s="720" t="s">
        <v>359</v>
      </c>
      <c r="V161" s="720"/>
      <c r="W161" s="952" t="str">
        <f t="shared" si="8"/>
        <v>小型ﾊﾞｯｸﾎｳ(ｸﾛｰﾗ型)_後方超小旋回型_第2次_超低</v>
      </c>
      <c r="X161" s="952" t="str">
        <f t="shared" si="6"/>
        <v>小型ﾊﾞｯｸﾎｳ(ｸﾛｰﾗ型)_後方超小旋回型_第2次_超低_山積/平積：0.14/0.11m3</v>
      </c>
      <c r="Y161" s="726" t="s">
        <v>489</v>
      </c>
      <c r="Z161" s="726" t="s">
        <v>10370</v>
      </c>
      <c r="AA161" s="726" t="s">
        <v>10345</v>
      </c>
      <c r="AB161" s="726" t="s">
        <v>5111</v>
      </c>
      <c r="AC161" s="246"/>
      <c r="AD161" s="206"/>
      <c r="AE161" s="206"/>
      <c r="AF161" s="206"/>
      <c r="AG161" s="206"/>
      <c r="AH161" s="206"/>
      <c r="AI161" s="207"/>
      <c r="AJ161" s="246"/>
      <c r="AK161" s="246"/>
      <c r="AL161" s="246"/>
      <c r="AM161" s="246"/>
      <c r="AN161" s="246"/>
      <c r="AO161" s="246"/>
      <c r="AP161" s="246"/>
      <c r="AQ161" s="246"/>
      <c r="AS161" s="707" t="s">
        <v>492</v>
      </c>
      <c r="AT161" s="707" t="s">
        <v>247</v>
      </c>
      <c r="AU161" s="707" t="s">
        <v>12206</v>
      </c>
      <c r="AV161" s="707" t="s">
        <v>4921</v>
      </c>
      <c r="AW161" s="708" t="str">
        <f t="shared" si="7"/>
        <v>ﾀﾞﾝﾌﾟﾄﾗｯｸ_ｵﾌﾛｰﾄﾞ・ﾘｼﾞｯﾄﾞﾌﾚｰﾑ式_ｷｬﾀﾋﾟﾗｰ</v>
      </c>
      <c r="AX161" s="710" t="s">
        <v>7371</v>
      </c>
      <c r="BB161" s="416">
        <v>100</v>
      </c>
      <c r="BC161" s="246"/>
      <c r="BD161" s="469"/>
      <c r="BE161" s="406"/>
      <c r="BF161" s="801"/>
      <c r="BG161" s="732"/>
      <c r="BH161" s="732"/>
      <c r="BI161" s="732"/>
      <c r="BJ161" s="732"/>
      <c r="BK161" s="732"/>
      <c r="BL161" s="732"/>
      <c r="BM161" s="732"/>
      <c r="BN161" s="732"/>
      <c r="BO161" s="732"/>
      <c r="BP161" s="732"/>
      <c r="BQ161" s="732"/>
      <c r="BR161" s="732"/>
      <c r="BS161" s="732"/>
      <c r="BT161" s="732"/>
      <c r="BU161" s="732"/>
      <c r="BV161" s="732"/>
      <c r="BW161" s="732"/>
      <c r="BX161" s="732"/>
      <c r="BY161" s="732"/>
      <c r="BZ161" s="732"/>
      <c r="CA161" s="732"/>
      <c r="CB161" s="732"/>
      <c r="CC161" s="732"/>
      <c r="CD161" s="732"/>
      <c r="CE161" s="732"/>
      <c r="CF161" s="732"/>
      <c r="CG161" s="732"/>
      <c r="CH161" s="732"/>
      <c r="CI161" s="732"/>
      <c r="CJ161" s="732"/>
      <c r="CK161" s="732"/>
      <c r="CL161" s="732"/>
      <c r="CM161" s="406"/>
      <c r="CN161" s="406"/>
      <c r="CO161" s="801"/>
      <c r="CP161" s="732"/>
      <c r="CQ161" s="732"/>
      <c r="CR161" s="732"/>
      <c r="CS161" s="732"/>
      <c r="CT161" s="732"/>
      <c r="CU161" s="732"/>
      <c r="CV161" s="732" t="s">
        <v>6479</v>
      </c>
      <c r="CW161" s="732"/>
      <c r="CX161" s="732"/>
      <c r="CY161" s="732"/>
      <c r="CZ161" s="732"/>
      <c r="DA161" s="732"/>
      <c r="DB161" s="732"/>
      <c r="DC161" s="732"/>
      <c r="DD161" s="732"/>
      <c r="DE161" s="732"/>
      <c r="DF161" s="732"/>
      <c r="DG161" s="732"/>
      <c r="DH161" s="732"/>
      <c r="DI161" s="732"/>
      <c r="DJ161" s="732"/>
      <c r="DK161" s="732"/>
      <c r="DL161" s="732"/>
      <c r="DM161" s="732"/>
      <c r="DN161" s="732"/>
      <c r="DO161" s="732"/>
      <c r="DP161" s="732"/>
      <c r="DQ161" s="406"/>
      <c r="DR161" s="801"/>
      <c r="DS161" s="737"/>
      <c r="DT161" s="737"/>
      <c r="DU161" s="406"/>
      <c r="DV161" s="407"/>
      <c r="DW161" s="801"/>
      <c r="DX161" s="737"/>
      <c r="DY161" s="737"/>
      <c r="DZ161" s="737"/>
      <c r="EA161" s="737"/>
      <c r="EB161" s="407"/>
      <c r="EC161" s="406"/>
      <c r="ED161" s="801"/>
      <c r="EE161" s="732"/>
      <c r="EF161" s="732"/>
      <c r="EG161" s="732"/>
      <c r="EH161" s="732"/>
      <c r="EI161" s="732"/>
      <c r="EJ161" s="406"/>
      <c r="EK161" s="406"/>
      <c r="EL161" s="406"/>
      <c r="EM161" s="406"/>
      <c r="EN161" s="801"/>
      <c r="EO161" s="732"/>
      <c r="EP161" s="732"/>
      <c r="EQ161" s="732"/>
      <c r="ER161" s="732"/>
      <c r="ES161" s="406"/>
      <c r="ET161" s="406"/>
      <c r="EU161" s="801"/>
      <c r="EV161" s="732" t="s">
        <v>292</v>
      </c>
      <c r="EW161" s="732"/>
      <c r="EX161" s="732"/>
      <c r="EY161" s="732"/>
      <c r="EZ161" s="732"/>
      <c r="FA161" s="732"/>
      <c r="FB161" s="732"/>
      <c r="FC161" s="732"/>
      <c r="FD161" s="732"/>
      <c r="FE161" s="732"/>
      <c r="FF161" s="407"/>
      <c r="FG161" s="407"/>
      <c r="FH161" s="333"/>
      <c r="FI161" s="333"/>
      <c r="FJ161" s="333"/>
      <c r="FK161" s="333"/>
      <c r="FL161" s="333"/>
      <c r="FM161" s="333"/>
      <c r="FN161" s="333"/>
      <c r="FO161" s="333"/>
      <c r="FP161" s="333"/>
      <c r="FQ161" s="333"/>
      <c r="FR161" s="333"/>
      <c r="FS161" s="333"/>
      <c r="FT161" s="333"/>
      <c r="FU161" s="333"/>
      <c r="FV161" s="333"/>
      <c r="FW161" s="333"/>
      <c r="FX161" s="333"/>
      <c r="FY161" s="333"/>
      <c r="FZ161" s="333"/>
      <c r="GA161" s="333"/>
      <c r="GB161" s="333"/>
      <c r="GC161" s="333"/>
      <c r="GD161" s="333"/>
      <c r="GE161" s="333"/>
      <c r="GF161" s="333"/>
      <c r="GG161" s="333"/>
      <c r="GH161" s="333"/>
      <c r="GI161" s="333"/>
      <c r="GJ161" s="333"/>
      <c r="GK161" s="333"/>
      <c r="GL161" s="333"/>
      <c r="GM161" s="333"/>
      <c r="GN161" s="333"/>
      <c r="GO161" s="333"/>
      <c r="GP161" s="333"/>
      <c r="GQ161" s="333"/>
      <c r="GR161" s="333"/>
      <c r="GS161" s="333"/>
      <c r="GT161" s="333"/>
      <c r="GU161" s="333"/>
      <c r="GV161" s="333"/>
      <c r="GW161" s="333"/>
      <c r="GX161" s="333"/>
      <c r="GY161" s="333"/>
      <c r="GZ161" s="312"/>
      <c r="HA161" s="312"/>
      <c r="HB161" s="312"/>
      <c r="HC161" s="312"/>
      <c r="HD161" s="312"/>
      <c r="HE161" s="312"/>
      <c r="HF161" s="312"/>
      <c r="HG161" s="312"/>
      <c r="HH161" s="312"/>
      <c r="HI161" s="312"/>
      <c r="HJ161" s="333"/>
      <c r="HK161" s="333"/>
      <c r="HL161" s="333"/>
      <c r="HM161" s="333"/>
      <c r="HN161" s="333"/>
      <c r="HO161" s="333"/>
      <c r="HP161" s="333"/>
      <c r="HQ161" s="333"/>
      <c r="HR161" s="333"/>
      <c r="HS161" s="333"/>
      <c r="HT161" s="333"/>
      <c r="HU161" s="333"/>
      <c r="HV161" s="333"/>
      <c r="HW161" s="333"/>
      <c r="HX161" s="333"/>
      <c r="HY161" s="333"/>
      <c r="HZ161" s="333"/>
      <c r="IA161" s="333"/>
      <c r="IB161" s="333"/>
      <c r="IC161" s="333"/>
      <c r="ID161" s="333"/>
      <c r="IE161" s="333"/>
      <c r="IF161" s="333"/>
      <c r="IG161" s="333"/>
      <c r="IH161" s="333"/>
      <c r="II161" s="333"/>
      <c r="IJ161" s="333"/>
      <c r="IK161" s="333"/>
      <c r="IL161" s="333"/>
      <c r="IM161" s="333"/>
      <c r="IN161" s="333"/>
      <c r="IO161" s="333"/>
      <c r="IP161" s="333"/>
      <c r="IQ161" s="333"/>
      <c r="IR161" s="333"/>
      <c r="IS161" s="333"/>
      <c r="IT161" s="333"/>
      <c r="IU161" s="333"/>
      <c r="IV161" s="333"/>
      <c r="IW161" s="333"/>
      <c r="IX161" s="333"/>
      <c r="IY161" s="333"/>
      <c r="IZ161" s="333"/>
      <c r="JA161" s="333"/>
      <c r="JB161" s="333"/>
      <c r="JC161" s="333"/>
      <c r="JD161" s="333"/>
      <c r="JE161" s="333"/>
      <c r="JF161" s="333"/>
      <c r="JG161" s="333"/>
      <c r="JH161" s="333"/>
      <c r="JI161" s="333"/>
    </row>
    <row r="162" spans="1:269" s="311" customFormat="1" ht="14.45" customHeight="1">
      <c r="A162" s="322" t="s">
        <v>1485</v>
      </c>
      <c r="B162" s="311" t="s">
        <v>1485</v>
      </c>
      <c r="C162" s="311" t="s">
        <v>1480</v>
      </c>
      <c r="D162" s="311" t="s">
        <v>1482</v>
      </c>
      <c r="E162" s="311" t="s">
        <v>456</v>
      </c>
      <c r="F162" s="311" t="s">
        <v>1485</v>
      </c>
      <c r="G162" s="250" t="s">
        <v>1484</v>
      </c>
      <c r="H162" s="250" t="s">
        <v>9368</v>
      </c>
      <c r="I162" s="326" t="s">
        <v>1520</v>
      </c>
      <c r="J162" s="722">
        <v>14</v>
      </c>
      <c r="K162" s="246"/>
      <c r="M162" s="720" t="s">
        <v>878</v>
      </c>
      <c r="N162" s="720" t="s">
        <v>878</v>
      </c>
      <c r="O162" s="726" t="s">
        <v>3339</v>
      </c>
      <c r="P162" s="246"/>
      <c r="Q162" s="720" t="s">
        <v>9037</v>
      </c>
      <c r="R162" s="720" t="s">
        <v>10621</v>
      </c>
      <c r="S162" s="720" t="s">
        <v>10643</v>
      </c>
      <c r="T162" s="720" t="s">
        <v>12337</v>
      </c>
      <c r="U162" s="720" t="s">
        <v>361</v>
      </c>
      <c r="V162" s="720"/>
      <c r="W162" s="952" t="str">
        <f t="shared" si="8"/>
        <v>小型ﾊﾞｯｸﾎｳ(ｸﾛｰﾗ型)_後方超小旋回型_第2次_超低</v>
      </c>
      <c r="X162" s="952" t="str">
        <f t="shared" si="6"/>
        <v>小型ﾊﾞｯｸﾎｳ(ｸﾛｰﾗ型)_後方超小旋回型_第2次_超低_山積/平積：0.16/0.12m3</v>
      </c>
      <c r="Y162" s="726" t="s">
        <v>489</v>
      </c>
      <c r="Z162" s="726" t="s">
        <v>10370</v>
      </c>
      <c r="AA162" s="726" t="s">
        <v>10302</v>
      </c>
      <c r="AB162" s="726" t="s">
        <v>5111</v>
      </c>
      <c r="AC162" s="246"/>
      <c r="AD162" s="206"/>
      <c r="AE162" s="206"/>
      <c r="AF162" s="206"/>
      <c r="AG162" s="206"/>
      <c r="AH162" s="206"/>
      <c r="AI162" s="207"/>
      <c r="AJ162" s="246"/>
      <c r="AK162" s="246"/>
      <c r="AL162" s="246"/>
      <c r="AM162" s="246"/>
      <c r="AN162" s="246"/>
      <c r="AO162" s="246"/>
      <c r="AP162" s="246"/>
      <c r="AQ162" s="246"/>
      <c r="AS162" s="707" t="s">
        <v>492</v>
      </c>
      <c r="AT162" s="707" t="s">
        <v>247</v>
      </c>
      <c r="AU162" s="707" t="s">
        <v>12206</v>
      </c>
      <c r="AV162" s="707" t="s">
        <v>17</v>
      </c>
      <c r="AW162" s="708" t="str">
        <f t="shared" si="7"/>
        <v>ﾀﾞﾝﾌﾟﾄﾗｯｸ_ｵﾌﾛｰﾄﾞ・ﾘｼﾞｯﾄﾞﾌﾚｰﾑ式_ｺﾏﾂ（小松製作所）</v>
      </c>
      <c r="AX162" s="710" t="s">
        <v>7373</v>
      </c>
      <c r="BB162" s="416">
        <v>101</v>
      </c>
      <c r="BC162" s="246"/>
      <c r="BD162" s="469"/>
      <c r="BE162" s="406"/>
      <c r="BF162" s="801"/>
      <c r="BG162" s="732"/>
      <c r="BH162" s="732"/>
      <c r="BI162" s="732"/>
      <c r="BJ162" s="732"/>
      <c r="BK162" s="732"/>
      <c r="BL162" s="732"/>
      <c r="BM162" s="732"/>
      <c r="BN162" s="732"/>
      <c r="BO162" s="732"/>
      <c r="BP162" s="732"/>
      <c r="BQ162" s="732"/>
      <c r="BR162" s="732"/>
      <c r="BS162" s="732"/>
      <c r="BT162" s="732"/>
      <c r="BU162" s="732"/>
      <c r="BV162" s="732"/>
      <c r="BW162" s="732"/>
      <c r="BX162" s="732"/>
      <c r="BY162" s="732"/>
      <c r="BZ162" s="732"/>
      <c r="CA162" s="732"/>
      <c r="CB162" s="732"/>
      <c r="CC162" s="732"/>
      <c r="CD162" s="732"/>
      <c r="CE162" s="732"/>
      <c r="CF162" s="732"/>
      <c r="CG162" s="732"/>
      <c r="CH162" s="732"/>
      <c r="CI162" s="732"/>
      <c r="CJ162" s="732"/>
      <c r="CK162" s="732"/>
      <c r="CL162" s="732"/>
      <c r="CM162" s="406"/>
      <c r="CN162" s="406"/>
      <c r="CO162" s="801"/>
      <c r="CP162" s="732"/>
      <c r="CQ162" s="732"/>
      <c r="CR162" s="732"/>
      <c r="CS162" s="732"/>
      <c r="CT162" s="732"/>
      <c r="CU162" s="732"/>
      <c r="CV162" s="732" t="s">
        <v>6480</v>
      </c>
      <c r="CW162" s="732"/>
      <c r="CX162" s="732"/>
      <c r="CY162" s="732"/>
      <c r="CZ162" s="732"/>
      <c r="DA162" s="732"/>
      <c r="DB162" s="732"/>
      <c r="DC162" s="732"/>
      <c r="DD162" s="732"/>
      <c r="DE162" s="732"/>
      <c r="DF162" s="732"/>
      <c r="DG162" s="732"/>
      <c r="DH162" s="732"/>
      <c r="DI162" s="732"/>
      <c r="DJ162" s="732"/>
      <c r="DK162" s="732"/>
      <c r="DL162" s="732"/>
      <c r="DM162" s="732"/>
      <c r="DN162" s="732"/>
      <c r="DO162" s="732"/>
      <c r="DP162" s="732"/>
      <c r="DQ162" s="406"/>
      <c r="DR162" s="801"/>
      <c r="DS162" s="737"/>
      <c r="DT162" s="737"/>
      <c r="DU162" s="406"/>
      <c r="DV162" s="407"/>
      <c r="DW162" s="801"/>
      <c r="DX162" s="737"/>
      <c r="DY162" s="737"/>
      <c r="DZ162" s="737"/>
      <c r="EA162" s="737"/>
      <c r="EB162" s="407"/>
      <c r="EC162" s="406"/>
      <c r="ED162" s="801"/>
      <c r="EE162" s="732"/>
      <c r="EF162" s="732"/>
      <c r="EG162" s="732"/>
      <c r="EH162" s="732"/>
      <c r="EI162" s="732"/>
      <c r="EJ162" s="406"/>
      <c r="EK162" s="406"/>
      <c r="EL162" s="406"/>
      <c r="EM162" s="406"/>
      <c r="EN162" s="801"/>
      <c r="EO162" s="732"/>
      <c r="EP162" s="732"/>
      <c r="EQ162" s="732"/>
      <c r="ER162" s="732"/>
      <c r="ES162" s="406"/>
      <c r="ET162" s="406"/>
      <c r="EU162" s="801"/>
      <c r="EV162" s="732"/>
      <c r="EW162" s="732"/>
      <c r="EX162" s="732"/>
      <c r="EY162" s="732"/>
      <c r="EZ162" s="732"/>
      <c r="FA162" s="732"/>
      <c r="FB162" s="732"/>
      <c r="FC162" s="732"/>
      <c r="FD162" s="732"/>
      <c r="FE162" s="732"/>
      <c r="FF162" s="407"/>
      <c r="FG162" s="407"/>
      <c r="FH162" s="333"/>
      <c r="FI162" s="333"/>
      <c r="FJ162" s="333"/>
      <c r="FK162" s="333"/>
      <c r="FL162" s="333"/>
      <c r="FM162" s="333"/>
      <c r="FN162" s="333"/>
      <c r="FO162" s="333"/>
      <c r="FP162" s="333"/>
      <c r="FQ162" s="333"/>
      <c r="FR162" s="333"/>
      <c r="FS162" s="333"/>
      <c r="FT162" s="333"/>
      <c r="FU162" s="333"/>
      <c r="FV162" s="333"/>
      <c r="FW162" s="333"/>
      <c r="FX162" s="333"/>
      <c r="FY162" s="333"/>
      <c r="FZ162" s="333"/>
      <c r="GA162" s="333"/>
      <c r="GB162" s="333"/>
      <c r="GC162" s="333"/>
      <c r="GD162" s="333"/>
      <c r="GE162" s="333"/>
      <c r="GF162" s="333"/>
      <c r="GG162" s="333"/>
      <c r="GH162" s="333"/>
      <c r="GI162" s="333"/>
      <c r="GJ162" s="333"/>
      <c r="GK162" s="333"/>
      <c r="GL162" s="333"/>
      <c r="GM162" s="333"/>
      <c r="GN162" s="333"/>
      <c r="GO162" s="333"/>
      <c r="GP162" s="333"/>
      <c r="GQ162" s="333"/>
      <c r="GR162" s="333"/>
      <c r="GS162" s="333"/>
      <c r="GT162" s="333"/>
      <c r="GU162" s="333"/>
      <c r="GV162" s="333"/>
      <c r="GW162" s="333"/>
      <c r="GX162" s="333"/>
      <c r="GY162" s="333"/>
      <c r="GZ162" s="312"/>
      <c r="HA162" s="312"/>
      <c r="HB162" s="312"/>
      <c r="HC162" s="312"/>
      <c r="HD162" s="312"/>
      <c r="HE162" s="312"/>
      <c r="HF162" s="312"/>
      <c r="HG162" s="312"/>
      <c r="HH162" s="312"/>
      <c r="HI162" s="312"/>
      <c r="HJ162" s="333"/>
      <c r="HK162" s="333"/>
      <c r="HL162" s="333"/>
      <c r="HM162" s="333"/>
      <c r="HN162" s="333"/>
      <c r="HO162" s="333"/>
      <c r="HP162" s="333"/>
      <c r="HQ162" s="333"/>
      <c r="HR162" s="333"/>
      <c r="HS162" s="333"/>
      <c r="HT162" s="333"/>
      <c r="HU162" s="333"/>
      <c r="HV162" s="333"/>
      <c r="HW162" s="333"/>
      <c r="HX162" s="333"/>
      <c r="HY162" s="333"/>
      <c r="HZ162" s="333"/>
      <c r="IA162" s="333"/>
      <c r="IB162" s="333"/>
      <c r="IC162" s="333"/>
      <c r="ID162" s="333"/>
      <c r="IE162" s="333"/>
      <c r="IF162" s="333"/>
      <c r="IG162" s="333"/>
      <c r="IH162" s="333"/>
      <c r="II162" s="333"/>
      <c r="IJ162" s="333"/>
      <c r="IK162" s="333"/>
      <c r="IL162" s="333"/>
      <c r="IM162" s="333"/>
      <c r="IN162" s="333"/>
      <c r="IO162" s="333"/>
      <c r="IP162" s="333"/>
      <c r="IQ162" s="333"/>
      <c r="IR162" s="333"/>
      <c r="IS162" s="333"/>
      <c r="IT162" s="333"/>
      <c r="IU162" s="333"/>
      <c r="IV162" s="333"/>
      <c r="IW162" s="333"/>
      <c r="IX162" s="333"/>
      <c r="IY162" s="333"/>
      <c r="IZ162" s="333"/>
      <c r="JA162" s="333"/>
      <c r="JB162" s="333"/>
      <c r="JC162" s="333"/>
      <c r="JD162" s="333"/>
      <c r="JE162" s="333"/>
      <c r="JF162" s="333"/>
      <c r="JG162" s="333"/>
      <c r="JH162" s="333"/>
      <c r="JI162" s="333"/>
    </row>
    <row r="163" spans="1:269" s="311" customFormat="1" ht="14.45" customHeight="1">
      <c r="A163" s="322" t="s">
        <v>2605</v>
      </c>
      <c r="B163" s="311" t="s">
        <v>2605</v>
      </c>
      <c r="C163" s="311" t="s">
        <v>2608</v>
      </c>
      <c r="D163" s="311" t="s">
        <v>2610</v>
      </c>
      <c r="E163" s="311" t="s">
        <v>456</v>
      </c>
      <c r="F163" s="311" t="s">
        <v>3098</v>
      </c>
      <c r="G163" s="250" t="s">
        <v>2606</v>
      </c>
      <c r="H163" s="250" t="s">
        <v>16</v>
      </c>
      <c r="I163" s="326" t="s">
        <v>2607</v>
      </c>
      <c r="J163" s="722">
        <v>15</v>
      </c>
      <c r="K163" s="246"/>
      <c r="M163" s="720" t="s">
        <v>883</v>
      </c>
      <c r="N163" s="720" t="s">
        <v>3112</v>
      </c>
      <c r="O163" s="726" t="s">
        <v>3340</v>
      </c>
      <c r="P163" s="246"/>
      <c r="Q163" s="720" t="s">
        <v>9037</v>
      </c>
      <c r="R163" s="720" t="s">
        <v>10621</v>
      </c>
      <c r="S163" s="720" t="s">
        <v>10645</v>
      </c>
      <c r="T163" s="720" t="s">
        <v>12337</v>
      </c>
      <c r="U163" s="720" t="s">
        <v>349</v>
      </c>
      <c r="V163" s="720"/>
      <c r="W163" s="952" t="str">
        <f t="shared" si="8"/>
        <v>小型ﾊﾞｯｸﾎｳ(ｸﾛｰﾗ型)_後方超小旋回型_第3次_超低</v>
      </c>
      <c r="X163" s="952" t="str">
        <f t="shared" si="6"/>
        <v>小型ﾊﾞｯｸﾎｳ(ｸﾛｰﾗ型)_後方超小旋回型_第3次_超低_山積/平積：0.025/0.02m3</v>
      </c>
      <c r="Y163" s="726" t="s">
        <v>489</v>
      </c>
      <c r="Z163" s="726" t="s">
        <v>10371</v>
      </c>
      <c r="AA163" s="726" t="s">
        <v>10350</v>
      </c>
      <c r="AB163" s="726" t="s">
        <v>5111</v>
      </c>
      <c r="AC163" s="246"/>
      <c r="AD163" s="206"/>
      <c r="AE163" s="206"/>
      <c r="AF163" s="206"/>
      <c r="AG163" s="206"/>
      <c r="AH163" s="206"/>
      <c r="AI163" s="207"/>
      <c r="AJ163" s="246"/>
      <c r="AK163" s="246"/>
      <c r="AL163" s="246"/>
      <c r="AM163" s="246"/>
      <c r="AN163" s="246"/>
      <c r="AO163" s="246"/>
      <c r="AP163" s="246"/>
      <c r="AQ163" s="246"/>
      <c r="AS163" s="707" t="s">
        <v>492</v>
      </c>
      <c r="AT163" s="707" t="s">
        <v>247</v>
      </c>
      <c r="AU163" s="747"/>
      <c r="AV163" s="707" t="s">
        <v>4898</v>
      </c>
      <c r="AW163" s="708" t="str">
        <f t="shared" si="7"/>
        <v>ﾀﾞﾝﾌﾟﾄﾗｯｸ_三菱重工業</v>
      </c>
      <c r="AX163" s="710" t="s">
        <v>7375</v>
      </c>
      <c r="BB163" s="416">
        <v>102</v>
      </c>
      <c r="BC163" s="246"/>
      <c r="BD163" s="469"/>
      <c r="BE163" s="406"/>
      <c r="BF163" s="801"/>
      <c r="BG163" s="732"/>
      <c r="BH163" s="732"/>
      <c r="BI163" s="732"/>
      <c r="BJ163" s="732"/>
      <c r="BK163" s="732"/>
      <c r="BL163" s="732"/>
      <c r="BM163" s="732"/>
      <c r="BN163" s="732"/>
      <c r="BO163" s="732"/>
      <c r="BP163" s="732"/>
      <c r="BQ163" s="732"/>
      <c r="BR163" s="732"/>
      <c r="BS163" s="732"/>
      <c r="BT163" s="732"/>
      <c r="BU163" s="732"/>
      <c r="BV163" s="732"/>
      <c r="BW163" s="732"/>
      <c r="BX163" s="732"/>
      <c r="BY163" s="732"/>
      <c r="BZ163" s="732"/>
      <c r="CA163" s="732"/>
      <c r="CB163" s="732"/>
      <c r="CC163" s="732"/>
      <c r="CD163" s="732"/>
      <c r="CE163" s="732"/>
      <c r="CF163" s="732"/>
      <c r="CG163" s="732"/>
      <c r="CH163" s="732"/>
      <c r="CI163" s="732"/>
      <c r="CJ163" s="732"/>
      <c r="CK163" s="732"/>
      <c r="CL163" s="732"/>
      <c r="CM163" s="406"/>
      <c r="CN163" s="406"/>
      <c r="CO163" s="801"/>
      <c r="CP163" s="732"/>
      <c r="CQ163" s="732"/>
      <c r="CR163" s="732"/>
      <c r="CS163" s="732"/>
      <c r="CT163" s="732"/>
      <c r="CU163" s="732"/>
      <c r="CV163" s="732" t="s">
        <v>6481</v>
      </c>
      <c r="CW163" s="732"/>
      <c r="CX163" s="732"/>
      <c r="CY163" s="732"/>
      <c r="CZ163" s="732"/>
      <c r="DA163" s="732"/>
      <c r="DB163" s="732"/>
      <c r="DC163" s="732"/>
      <c r="DD163" s="732"/>
      <c r="DE163" s="732"/>
      <c r="DF163" s="732"/>
      <c r="DG163" s="732"/>
      <c r="DH163" s="732"/>
      <c r="DI163" s="732"/>
      <c r="DJ163" s="732"/>
      <c r="DK163" s="732"/>
      <c r="DL163" s="732"/>
      <c r="DM163" s="732"/>
      <c r="DN163" s="732"/>
      <c r="DO163" s="732"/>
      <c r="DP163" s="732"/>
      <c r="DQ163" s="406"/>
      <c r="DR163" s="801"/>
      <c r="DS163" s="737"/>
      <c r="DT163" s="737"/>
      <c r="DU163" s="406"/>
      <c r="DV163" s="407"/>
      <c r="DW163" s="801"/>
      <c r="DX163" s="737"/>
      <c r="DY163" s="737"/>
      <c r="DZ163" s="737"/>
      <c r="EA163" s="737"/>
      <c r="EB163" s="407"/>
      <c r="EC163" s="406"/>
      <c r="ED163" s="801"/>
      <c r="EE163" s="732"/>
      <c r="EF163" s="732"/>
      <c r="EG163" s="732"/>
      <c r="EH163" s="732"/>
      <c r="EI163" s="732"/>
      <c r="EJ163" s="406"/>
      <c r="EK163" s="406"/>
      <c r="EL163" s="406"/>
      <c r="EM163" s="406"/>
      <c r="EN163" s="801"/>
      <c r="EO163" s="732"/>
      <c r="EP163" s="732"/>
      <c r="EQ163" s="732"/>
      <c r="ER163" s="732"/>
      <c r="ES163" s="406"/>
      <c r="ET163" s="406"/>
      <c r="EU163" s="801"/>
      <c r="EV163" s="732"/>
      <c r="EW163" s="732"/>
      <c r="EX163" s="732"/>
      <c r="EY163" s="732"/>
      <c r="EZ163" s="732"/>
      <c r="FA163" s="732"/>
      <c r="FB163" s="732"/>
      <c r="FC163" s="732"/>
      <c r="FD163" s="732"/>
      <c r="FE163" s="732"/>
      <c r="FF163" s="407"/>
      <c r="FG163" s="407"/>
      <c r="FH163" s="333"/>
      <c r="FI163" s="333"/>
      <c r="FJ163" s="333"/>
      <c r="FK163" s="333"/>
      <c r="FL163" s="333"/>
      <c r="FM163" s="333"/>
      <c r="FN163" s="333"/>
      <c r="FO163" s="333"/>
      <c r="FP163" s="333"/>
      <c r="FQ163" s="333"/>
      <c r="FR163" s="333"/>
      <c r="FS163" s="333"/>
      <c r="FT163" s="333"/>
      <c r="FU163" s="333"/>
      <c r="FV163" s="333"/>
      <c r="FW163" s="333"/>
      <c r="FX163" s="333"/>
      <c r="FY163" s="333"/>
      <c r="FZ163" s="333"/>
      <c r="GA163" s="333"/>
      <c r="GB163" s="333"/>
      <c r="GC163" s="333"/>
      <c r="GD163" s="333"/>
      <c r="GE163" s="333"/>
      <c r="GF163" s="333"/>
      <c r="GG163" s="333"/>
      <c r="GH163" s="333"/>
      <c r="GI163" s="333"/>
      <c r="GJ163" s="333"/>
      <c r="GK163" s="333"/>
      <c r="GL163" s="333"/>
      <c r="GM163" s="333"/>
      <c r="GN163" s="333"/>
      <c r="GO163" s="333"/>
      <c r="GP163" s="333"/>
      <c r="GQ163" s="333"/>
      <c r="GR163" s="333"/>
      <c r="GS163" s="333"/>
      <c r="GT163" s="333"/>
      <c r="GU163" s="333"/>
      <c r="GV163" s="333"/>
      <c r="GW163" s="333"/>
      <c r="GX163" s="333"/>
      <c r="GY163" s="333"/>
      <c r="GZ163" s="312"/>
      <c r="HA163" s="312"/>
      <c r="HB163" s="312"/>
      <c r="HC163" s="312"/>
      <c r="HD163" s="312"/>
      <c r="HE163" s="312"/>
      <c r="HF163" s="312"/>
      <c r="HG163" s="312"/>
      <c r="HH163" s="312"/>
      <c r="HI163" s="312"/>
      <c r="HJ163" s="333"/>
      <c r="HK163" s="333"/>
      <c r="HL163" s="333"/>
      <c r="HM163" s="333"/>
      <c r="HN163" s="333"/>
      <c r="HO163" s="333"/>
      <c r="HP163" s="333"/>
      <c r="HQ163" s="333"/>
      <c r="HR163" s="333"/>
      <c r="HS163" s="333"/>
      <c r="HT163" s="333"/>
      <c r="HU163" s="333"/>
      <c r="HV163" s="333"/>
      <c r="HW163" s="333"/>
      <c r="HX163" s="333"/>
      <c r="HY163" s="333"/>
      <c r="HZ163" s="333"/>
      <c r="IA163" s="333"/>
      <c r="IB163" s="333"/>
      <c r="IC163" s="333"/>
      <c r="ID163" s="333"/>
      <c r="IE163" s="333"/>
      <c r="IF163" s="333"/>
      <c r="IG163" s="333"/>
      <c r="IH163" s="333"/>
      <c r="II163" s="333"/>
      <c r="IJ163" s="333"/>
      <c r="IK163" s="333"/>
      <c r="IL163" s="333"/>
      <c r="IM163" s="333"/>
      <c r="IN163" s="333"/>
      <c r="IO163" s="333"/>
      <c r="IP163" s="333"/>
      <c r="IQ163" s="333"/>
      <c r="IR163" s="333"/>
      <c r="IS163" s="333"/>
      <c r="IT163" s="333"/>
      <c r="IU163" s="333"/>
      <c r="IV163" s="333"/>
      <c r="IW163" s="333"/>
      <c r="IX163" s="333"/>
      <c r="IY163" s="333"/>
      <c r="IZ163" s="333"/>
      <c r="JA163" s="333"/>
      <c r="JB163" s="333"/>
      <c r="JC163" s="333"/>
      <c r="JD163" s="333"/>
      <c r="JE163" s="333"/>
      <c r="JF163" s="333"/>
      <c r="JG163" s="333"/>
      <c r="JH163" s="333"/>
      <c r="JI163" s="333"/>
    </row>
    <row r="164" spans="1:269" s="560" customFormat="1" ht="14.45" customHeight="1" thickBot="1">
      <c r="A164" s="322" t="s">
        <v>2101</v>
      </c>
      <c r="B164" s="311" t="s">
        <v>2101</v>
      </c>
      <c r="C164" s="311" t="s">
        <v>2104</v>
      </c>
      <c r="D164" s="311" t="s">
        <v>2106</v>
      </c>
      <c r="E164" s="311" t="s">
        <v>456</v>
      </c>
      <c r="F164" s="311" t="s">
        <v>3099</v>
      </c>
      <c r="G164" s="250" t="s">
        <v>2102</v>
      </c>
      <c r="H164" s="250" t="s">
        <v>16</v>
      </c>
      <c r="I164" s="326" t="s">
        <v>2103</v>
      </c>
      <c r="J164" s="722"/>
      <c r="K164" s="246"/>
      <c r="L164" s="311"/>
      <c r="M164" s="720" t="s">
        <v>886</v>
      </c>
      <c r="N164" s="720" t="s">
        <v>886</v>
      </c>
      <c r="O164" s="726" t="s">
        <v>3341</v>
      </c>
      <c r="P164" s="246"/>
      <c r="Q164" s="720" t="s">
        <v>9037</v>
      </c>
      <c r="R164" s="720" t="s">
        <v>10621</v>
      </c>
      <c r="S164" s="720" t="s">
        <v>10645</v>
      </c>
      <c r="T164" s="720" t="s">
        <v>12337</v>
      </c>
      <c r="U164" s="720" t="s">
        <v>351</v>
      </c>
      <c r="V164" s="720"/>
      <c r="W164" s="952" t="str">
        <f t="shared" si="8"/>
        <v>小型ﾊﾞｯｸﾎｳ(ｸﾛｰﾗ型)_後方超小旋回型_第3次_超低</v>
      </c>
      <c r="X164" s="952" t="str">
        <f t="shared" si="6"/>
        <v>小型ﾊﾞｯｸﾎｳ(ｸﾛｰﾗ型)_後方超小旋回型_第3次_超低_山積/平積：0.044/0.03m3</v>
      </c>
      <c r="Y164" s="726" t="s">
        <v>489</v>
      </c>
      <c r="Z164" s="726" t="s">
        <v>10371</v>
      </c>
      <c r="AA164" s="726" t="s">
        <v>10352</v>
      </c>
      <c r="AB164" s="726" t="s">
        <v>5111</v>
      </c>
      <c r="AC164" s="246"/>
      <c r="AD164" s="206"/>
      <c r="AE164" s="206"/>
      <c r="AF164" s="206"/>
      <c r="AG164" s="206"/>
      <c r="AH164" s="206"/>
      <c r="AI164" s="207"/>
      <c r="AJ164" s="246"/>
      <c r="AK164" s="246"/>
      <c r="AL164" s="246"/>
      <c r="AM164" s="246"/>
      <c r="AN164" s="246"/>
      <c r="AO164" s="246"/>
      <c r="AP164" s="246"/>
      <c r="AQ164" s="246"/>
      <c r="AR164" s="311"/>
      <c r="AS164" s="770" t="s">
        <v>492</v>
      </c>
      <c r="AT164" s="770" t="s">
        <v>247</v>
      </c>
      <c r="AU164" s="770" t="s">
        <v>12206</v>
      </c>
      <c r="AV164" s="770" t="s">
        <v>4911</v>
      </c>
      <c r="AW164" s="771" t="str">
        <f t="shared" si="7"/>
        <v>ﾀﾞﾝﾌﾟﾄﾗｯｸ_ｵﾌﾛｰﾄﾞ・ﾘｼﾞｯﾄﾞﾌﾚｰﾑ式_日立建機</v>
      </c>
      <c r="AX164" s="773" t="s">
        <v>7377</v>
      </c>
      <c r="AY164" s="311"/>
      <c r="AZ164" s="311"/>
      <c r="BA164" s="311"/>
      <c r="BB164" s="416">
        <v>103</v>
      </c>
      <c r="BC164" s="246"/>
      <c r="BD164" s="469"/>
      <c r="BE164" s="406"/>
      <c r="BF164" s="801"/>
      <c r="BG164" s="732"/>
      <c r="BH164" s="732"/>
      <c r="BI164" s="732"/>
      <c r="BJ164" s="732"/>
      <c r="BK164" s="732"/>
      <c r="BL164" s="732"/>
      <c r="BM164" s="732"/>
      <c r="BN164" s="732"/>
      <c r="BO164" s="732"/>
      <c r="BP164" s="732"/>
      <c r="BQ164" s="732"/>
      <c r="BR164" s="732"/>
      <c r="BS164" s="732"/>
      <c r="BT164" s="732"/>
      <c r="BU164" s="732"/>
      <c r="BV164" s="732"/>
      <c r="BW164" s="732"/>
      <c r="BX164" s="732"/>
      <c r="BY164" s="732"/>
      <c r="BZ164" s="732"/>
      <c r="CA164" s="732"/>
      <c r="CB164" s="732"/>
      <c r="CC164" s="732"/>
      <c r="CD164" s="732"/>
      <c r="CE164" s="732"/>
      <c r="CF164" s="732"/>
      <c r="CG164" s="732"/>
      <c r="CH164" s="732"/>
      <c r="CI164" s="732"/>
      <c r="CJ164" s="732"/>
      <c r="CK164" s="732"/>
      <c r="CL164" s="732"/>
      <c r="CM164" s="406"/>
      <c r="CN164" s="406"/>
      <c r="CO164" s="801"/>
      <c r="CP164" s="732"/>
      <c r="CQ164" s="732"/>
      <c r="CR164" s="732"/>
      <c r="CS164" s="732"/>
      <c r="CT164" s="732"/>
      <c r="CU164" s="732"/>
      <c r="CV164" s="732" t="s">
        <v>6482</v>
      </c>
      <c r="CW164" s="732"/>
      <c r="CX164" s="732"/>
      <c r="CY164" s="732"/>
      <c r="CZ164" s="732"/>
      <c r="DA164" s="732"/>
      <c r="DB164" s="732"/>
      <c r="DC164" s="732"/>
      <c r="DD164" s="732"/>
      <c r="DE164" s="732"/>
      <c r="DF164" s="732"/>
      <c r="DG164" s="732"/>
      <c r="DH164" s="732"/>
      <c r="DI164" s="732"/>
      <c r="DJ164" s="732"/>
      <c r="DK164" s="732"/>
      <c r="DL164" s="732"/>
      <c r="DM164" s="732"/>
      <c r="DN164" s="732"/>
      <c r="DO164" s="732"/>
      <c r="DP164" s="732"/>
      <c r="DQ164" s="406"/>
      <c r="DR164" s="801"/>
      <c r="DS164" s="737"/>
      <c r="DT164" s="737"/>
      <c r="DU164" s="406"/>
      <c r="DV164" s="407"/>
      <c r="DW164" s="801"/>
      <c r="DX164" s="737"/>
      <c r="DY164" s="737"/>
      <c r="DZ164" s="737"/>
      <c r="EA164" s="737"/>
      <c r="EB164" s="407"/>
      <c r="EC164" s="406"/>
      <c r="ED164" s="801"/>
      <c r="EE164" s="732"/>
      <c r="EF164" s="732"/>
      <c r="EG164" s="732"/>
      <c r="EH164" s="732"/>
      <c r="EI164" s="732"/>
      <c r="EJ164" s="406"/>
      <c r="EK164" s="406"/>
      <c r="EL164" s="406"/>
      <c r="EM164" s="406"/>
      <c r="EN164" s="801"/>
      <c r="EO164" s="732"/>
      <c r="EP164" s="732"/>
      <c r="EQ164" s="732"/>
      <c r="ER164" s="732"/>
      <c r="ES164" s="406"/>
      <c r="ET164" s="406"/>
      <c r="EU164" s="801"/>
      <c r="EV164" s="732"/>
      <c r="EW164" s="732"/>
      <c r="EX164" s="732"/>
      <c r="EY164" s="732"/>
      <c r="EZ164" s="732"/>
      <c r="FA164" s="732"/>
      <c r="FB164" s="732"/>
      <c r="FC164" s="732"/>
      <c r="FD164" s="732"/>
      <c r="FE164" s="732"/>
      <c r="FF164" s="407"/>
      <c r="FG164" s="407"/>
      <c r="FH164" s="333"/>
      <c r="FI164" s="333"/>
      <c r="FJ164" s="333"/>
      <c r="FK164" s="333"/>
      <c r="FL164" s="333"/>
      <c r="FM164" s="333"/>
      <c r="FN164" s="333"/>
      <c r="FO164" s="333"/>
      <c r="FP164" s="333"/>
      <c r="FQ164" s="333"/>
      <c r="FR164" s="333"/>
      <c r="FS164" s="333"/>
      <c r="FT164" s="333"/>
      <c r="FU164" s="333"/>
      <c r="FV164" s="333"/>
      <c r="FW164" s="333"/>
      <c r="FX164" s="333"/>
      <c r="FY164" s="333"/>
      <c r="FZ164" s="333"/>
      <c r="GA164" s="333"/>
      <c r="GB164" s="333"/>
      <c r="GC164" s="333"/>
      <c r="GD164" s="333"/>
      <c r="GE164" s="333"/>
      <c r="GF164" s="333"/>
      <c r="GG164" s="333"/>
      <c r="GH164" s="333"/>
      <c r="GI164" s="333"/>
      <c r="GJ164" s="333"/>
      <c r="GK164" s="333"/>
      <c r="GL164" s="333"/>
      <c r="GM164" s="333"/>
      <c r="GN164" s="333"/>
      <c r="GO164" s="333"/>
      <c r="GP164" s="333"/>
      <c r="GQ164" s="333"/>
      <c r="GR164" s="333"/>
      <c r="GS164" s="333"/>
      <c r="GT164" s="333"/>
      <c r="GU164" s="333"/>
      <c r="GV164" s="333"/>
      <c r="GW164" s="333"/>
      <c r="GX164" s="333"/>
      <c r="GY164" s="333"/>
      <c r="GZ164" s="312"/>
      <c r="HA164" s="312"/>
      <c r="HB164" s="312"/>
      <c r="HC164" s="312"/>
      <c r="HD164" s="312"/>
      <c r="HE164" s="312"/>
      <c r="HF164" s="312"/>
      <c r="HG164" s="312"/>
      <c r="HH164" s="312"/>
      <c r="HI164" s="312"/>
      <c r="HJ164" s="333"/>
      <c r="HK164" s="333"/>
      <c r="HL164" s="333"/>
      <c r="HM164" s="333"/>
      <c r="HN164" s="333"/>
      <c r="HO164" s="333"/>
      <c r="HP164" s="333"/>
      <c r="HQ164" s="333"/>
      <c r="HR164" s="333"/>
      <c r="HS164" s="333"/>
      <c r="HT164" s="333"/>
      <c r="HU164" s="333"/>
      <c r="HV164" s="333"/>
      <c r="HW164" s="333"/>
      <c r="HX164" s="333"/>
      <c r="HY164" s="333"/>
      <c r="HZ164" s="333"/>
      <c r="IA164" s="333"/>
      <c r="IB164" s="333"/>
      <c r="IC164" s="333"/>
      <c r="ID164" s="333"/>
      <c r="IE164" s="333"/>
      <c r="IF164" s="333"/>
      <c r="IG164" s="333"/>
      <c r="IH164" s="333"/>
      <c r="II164" s="333"/>
      <c r="IJ164" s="333"/>
      <c r="IK164" s="333"/>
      <c r="IL164" s="333"/>
      <c r="IM164" s="333"/>
      <c r="IN164" s="333"/>
      <c r="IO164" s="333"/>
      <c r="IP164" s="333"/>
      <c r="IQ164" s="333"/>
      <c r="IR164" s="333"/>
      <c r="IS164" s="333"/>
      <c r="IT164" s="333"/>
      <c r="IU164" s="333"/>
      <c r="IV164" s="333"/>
      <c r="IW164" s="333"/>
      <c r="IX164" s="333"/>
      <c r="IY164" s="333"/>
      <c r="IZ164" s="333"/>
      <c r="JA164" s="333"/>
      <c r="JB164" s="333"/>
      <c r="JC164" s="333"/>
      <c r="JD164" s="333"/>
      <c r="JE164" s="333"/>
      <c r="JF164" s="333"/>
      <c r="JG164" s="333"/>
      <c r="JH164" s="333"/>
      <c r="JI164" s="333"/>
    </row>
    <row r="165" spans="1:269" s="481" customFormat="1" ht="14.45" customHeight="1" thickTop="1">
      <c r="A165" s="322" t="s">
        <v>5135</v>
      </c>
      <c r="B165" s="311" t="s">
        <v>5135</v>
      </c>
      <c r="C165" s="311" t="s">
        <v>1057</v>
      </c>
      <c r="D165" s="311" t="s">
        <v>1060</v>
      </c>
      <c r="E165" s="311" t="s">
        <v>456</v>
      </c>
      <c r="F165" s="311" t="s">
        <v>5135</v>
      </c>
      <c r="G165" s="250" t="s">
        <v>5126</v>
      </c>
      <c r="H165" s="250" t="s">
        <v>9360</v>
      </c>
      <c r="I165" s="326" t="s">
        <v>5136</v>
      </c>
      <c r="J165" s="722"/>
      <c r="K165" s="246"/>
      <c r="L165" s="311"/>
      <c r="M165" s="720" t="s">
        <v>889</v>
      </c>
      <c r="N165" s="720" t="s">
        <v>889</v>
      </c>
      <c r="O165" s="726" t="s">
        <v>3342</v>
      </c>
      <c r="P165" s="246"/>
      <c r="Q165" s="720" t="s">
        <v>9037</v>
      </c>
      <c r="R165" s="720" t="s">
        <v>10621</v>
      </c>
      <c r="S165" s="720" t="s">
        <v>10645</v>
      </c>
      <c r="T165" s="720" t="s">
        <v>12337</v>
      </c>
      <c r="U165" s="720" t="s">
        <v>353</v>
      </c>
      <c r="V165" s="720"/>
      <c r="W165" s="952" t="str">
        <f t="shared" si="8"/>
        <v>小型ﾊﾞｯｸﾎｳ(ｸﾛｰﾗ型)_後方超小旋回型_第3次_超低</v>
      </c>
      <c r="X165" s="952" t="str">
        <f t="shared" si="6"/>
        <v>小型ﾊﾞｯｸﾎｳ(ｸﾛｰﾗ型)_後方超小旋回型_第3次_超低_山積/平積：0.066/0.05m3</v>
      </c>
      <c r="Y165" s="726" t="s">
        <v>489</v>
      </c>
      <c r="Z165" s="726" t="s">
        <v>10371</v>
      </c>
      <c r="AA165" s="726" t="s">
        <v>5448</v>
      </c>
      <c r="AB165" s="726" t="s">
        <v>5111</v>
      </c>
      <c r="AC165" s="246"/>
      <c r="AD165" s="206"/>
      <c r="AE165" s="206"/>
      <c r="AF165" s="206"/>
      <c r="AG165" s="206"/>
      <c r="AH165" s="206"/>
      <c r="AI165" s="207"/>
      <c r="AJ165" s="207"/>
      <c r="AK165" s="207"/>
      <c r="AL165" s="207"/>
      <c r="AM165" s="207"/>
      <c r="AN165" s="246"/>
      <c r="AO165" s="246"/>
      <c r="AP165" s="207"/>
      <c r="AQ165" s="207"/>
      <c r="AR165" s="311"/>
      <c r="AS165" s="766" t="s">
        <v>510</v>
      </c>
      <c r="AT165" s="766" t="s">
        <v>9007</v>
      </c>
      <c r="AU165" s="774"/>
      <c r="AV165" s="766" t="s">
        <v>4900</v>
      </c>
      <c r="AW165" s="768" t="str">
        <f t="shared" si="7"/>
        <v>不整地運搬車_IHI建機</v>
      </c>
      <c r="AX165" s="769" t="s">
        <v>7415</v>
      </c>
      <c r="AY165" s="311"/>
      <c r="AZ165" s="311"/>
      <c r="BA165" s="311"/>
      <c r="BB165" s="416">
        <v>104</v>
      </c>
      <c r="BC165" s="246"/>
      <c r="BD165" s="469"/>
      <c r="BE165" s="406"/>
      <c r="BF165" s="801"/>
      <c r="BG165" s="732"/>
      <c r="BH165" s="732"/>
      <c r="BI165" s="732"/>
      <c r="BJ165" s="732"/>
      <c r="BK165" s="732"/>
      <c r="BL165" s="732"/>
      <c r="BM165" s="732"/>
      <c r="BN165" s="732"/>
      <c r="BO165" s="732"/>
      <c r="BP165" s="732"/>
      <c r="BQ165" s="732"/>
      <c r="BR165" s="732"/>
      <c r="BS165" s="732"/>
      <c r="BT165" s="732"/>
      <c r="BU165" s="732"/>
      <c r="BV165" s="732"/>
      <c r="BW165" s="732"/>
      <c r="BX165" s="732"/>
      <c r="BY165" s="732"/>
      <c r="BZ165" s="732"/>
      <c r="CA165" s="732"/>
      <c r="CB165" s="732"/>
      <c r="CC165" s="732"/>
      <c r="CD165" s="732"/>
      <c r="CE165" s="732"/>
      <c r="CF165" s="732"/>
      <c r="CG165" s="732"/>
      <c r="CH165" s="732"/>
      <c r="CI165" s="732"/>
      <c r="CJ165" s="732"/>
      <c r="CK165" s="732"/>
      <c r="CL165" s="732"/>
      <c r="CM165" s="406"/>
      <c r="CN165" s="406"/>
      <c r="CO165" s="801"/>
      <c r="CP165" s="732"/>
      <c r="CQ165" s="732"/>
      <c r="CR165" s="732"/>
      <c r="CS165" s="732"/>
      <c r="CT165" s="732"/>
      <c r="CU165" s="732"/>
      <c r="CV165" s="732" t="s">
        <v>6483</v>
      </c>
      <c r="CW165" s="732"/>
      <c r="CX165" s="732"/>
      <c r="CY165" s="732"/>
      <c r="CZ165" s="732"/>
      <c r="DA165" s="732"/>
      <c r="DB165" s="732"/>
      <c r="DC165" s="732"/>
      <c r="DD165" s="732"/>
      <c r="DE165" s="732"/>
      <c r="DF165" s="732"/>
      <c r="DG165" s="732"/>
      <c r="DH165" s="732"/>
      <c r="DI165" s="732"/>
      <c r="DJ165" s="732"/>
      <c r="DK165" s="732"/>
      <c r="DL165" s="732"/>
      <c r="DM165" s="732"/>
      <c r="DN165" s="732"/>
      <c r="DO165" s="732"/>
      <c r="DP165" s="732"/>
      <c r="DQ165" s="406"/>
      <c r="DR165" s="801"/>
      <c r="DS165" s="737"/>
      <c r="DT165" s="737"/>
      <c r="DU165" s="406"/>
      <c r="DV165" s="407"/>
      <c r="DW165" s="801"/>
      <c r="DX165" s="737"/>
      <c r="DY165" s="737"/>
      <c r="DZ165" s="737"/>
      <c r="EA165" s="737"/>
      <c r="EB165" s="407"/>
      <c r="EC165" s="406"/>
      <c r="ED165" s="801"/>
      <c r="EE165" s="732"/>
      <c r="EF165" s="732"/>
      <c r="EG165" s="732"/>
      <c r="EH165" s="732"/>
      <c r="EI165" s="732"/>
      <c r="EJ165" s="406"/>
      <c r="EK165" s="406"/>
      <c r="EL165" s="406"/>
      <c r="EM165" s="406"/>
      <c r="EN165" s="801"/>
      <c r="EO165" s="732"/>
      <c r="EP165" s="732"/>
      <c r="EQ165" s="732"/>
      <c r="ER165" s="732"/>
      <c r="ES165" s="406"/>
      <c r="ET165" s="406"/>
      <c r="EU165" s="801"/>
      <c r="EV165" s="732"/>
      <c r="EW165" s="732"/>
      <c r="EX165" s="732"/>
      <c r="EY165" s="732"/>
      <c r="EZ165" s="732"/>
      <c r="FA165" s="732"/>
      <c r="FB165" s="732"/>
      <c r="FC165" s="732"/>
      <c r="FD165" s="732"/>
      <c r="FE165" s="732"/>
      <c r="FF165" s="407"/>
      <c r="FG165" s="407"/>
      <c r="FH165" s="333"/>
      <c r="FI165" s="333"/>
      <c r="FJ165" s="333"/>
      <c r="FK165" s="333"/>
      <c r="FL165" s="333"/>
      <c r="FM165" s="333"/>
      <c r="FN165" s="333"/>
      <c r="FO165" s="333"/>
      <c r="FP165" s="333"/>
      <c r="FQ165" s="333"/>
      <c r="FR165" s="333"/>
      <c r="FS165" s="333"/>
      <c r="FT165" s="333"/>
      <c r="FU165" s="333"/>
      <c r="FV165" s="333"/>
      <c r="FW165" s="333"/>
      <c r="FX165" s="333"/>
      <c r="FY165" s="333"/>
      <c r="FZ165" s="333"/>
      <c r="GA165" s="333"/>
      <c r="GB165" s="333"/>
      <c r="GC165" s="333"/>
      <c r="GD165" s="333"/>
      <c r="GE165" s="333"/>
      <c r="GF165" s="333"/>
      <c r="GG165" s="333"/>
      <c r="GH165" s="333"/>
      <c r="GI165" s="333"/>
      <c r="GJ165" s="333"/>
      <c r="GK165" s="333"/>
      <c r="GL165" s="333"/>
      <c r="GM165" s="333"/>
      <c r="GN165" s="333"/>
      <c r="GO165" s="333"/>
      <c r="GP165" s="333"/>
      <c r="GQ165" s="333"/>
      <c r="GR165" s="333"/>
      <c r="GS165" s="333"/>
      <c r="GT165" s="333"/>
      <c r="GU165" s="333"/>
      <c r="GV165" s="333"/>
      <c r="GW165" s="333"/>
      <c r="GX165" s="333"/>
      <c r="GY165" s="333"/>
      <c r="GZ165" s="312"/>
      <c r="HA165" s="312"/>
      <c r="HB165" s="312"/>
      <c r="HC165" s="312"/>
      <c r="HD165" s="312"/>
      <c r="HE165" s="312"/>
      <c r="HF165" s="312"/>
      <c r="HG165" s="312"/>
      <c r="HH165" s="312"/>
      <c r="HI165" s="312"/>
      <c r="HJ165" s="333"/>
      <c r="HK165" s="333"/>
      <c r="HL165" s="333"/>
      <c r="HM165" s="333"/>
      <c r="HN165" s="333"/>
      <c r="HO165" s="333"/>
      <c r="HP165" s="333"/>
      <c r="HQ165" s="333"/>
      <c r="HR165" s="333"/>
      <c r="HS165" s="333"/>
      <c r="HT165" s="333"/>
      <c r="HU165" s="333"/>
      <c r="HV165" s="333"/>
      <c r="HW165" s="333"/>
      <c r="HX165" s="333"/>
      <c r="HY165" s="333"/>
      <c r="HZ165" s="333"/>
      <c r="IA165" s="333"/>
      <c r="IB165" s="333"/>
      <c r="IC165" s="333"/>
      <c r="ID165" s="333"/>
      <c r="IE165" s="333"/>
      <c r="IF165" s="333"/>
      <c r="IG165" s="333"/>
      <c r="IH165" s="333"/>
      <c r="II165" s="333"/>
      <c r="IJ165" s="333"/>
      <c r="IK165" s="333"/>
      <c r="IL165" s="333"/>
      <c r="IM165" s="333"/>
      <c r="IN165" s="333"/>
      <c r="IO165" s="333"/>
      <c r="IP165" s="333"/>
      <c r="IQ165" s="333"/>
      <c r="IR165" s="333"/>
      <c r="IS165" s="333"/>
      <c r="IT165" s="333"/>
      <c r="IU165" s="333"/>
      <c r="IV165" s="333"/>
      <c r="IW165" s="333"/>
      <c r="IX165" s="333"/>
      <c r="IY165" s="333"/>
      <c r="IZ165" s="333"/>
      <c r="JA165" s="333"/>
      <c r="JB165" s="333"/>
      <c r="JC165" s="333"/>
      <c r="JD165" s="333"/>
      <c r="JE165" s="333"/>
      <c r="JF165" s="333"/>
      <c r="JG165" s="333"/>
      <c r="JH165" s="333"/>
      <c r="JI165" s="333"/>
    </row>
    <row r="166" spans="1:269" s="481" customFormat="1" ht="14.45" customHeight="1">
      <c r="A166" s="322" t="s">
        <v>1056</v>
      </c>
      <c r="B166" s="311" t="s">
        <v>9421</v>
      </c>
      <c r="C166" s="311" t="s">
        <v>5132</v>
      </c>
      <c r="D166" s="311" t="s">
        <v>5133</v>
      </c>
      <c r="E166" s="311" t="s">
        <v>456</v>
      </c>
      <c r="F166" s="311" t="s">
        <v>3100</v>
      </c>
      <c r="G166" s="250" t="s">
        <v>514</v>
      </c>
      <c r="H166" s="250" t="s">
        <v>16</v>
      </c>
      <c r="I166" s="326" t="s">
        <v>1145</v>
      </c>
      <c r="J166" s="722"/>
      <c r="K166" s="207"/>
      <c r="L166" s="311"/>
      <c r="M166" s="720" t="s">
        <v>899</v>
      </c>
      <c r="N166" s="720" t="s">
        <v>899</v>
      </c>
      <c r="O166" s="726" t="s">
        <v>3343</v>
      </c>
      <c r="P166" s="207"/>
      <c r="Q166" s="720" t="s">
        <v>9037</v>
      </c>
      <c r="R166" s="720" t="s">
        <v>10621</v>
      </c>
      <c r="S166" s="720" t="s">
        <v>10645</v>
      </c>
      <c r="T166" s="720" t="s">
        <v>12337</v>
      </c>
      <c r="U166" s="720" t="s">
        <v>354</v>
      </c>
      <c r="V166" s="720"/>
      <c r="W166" s="952" t="str">
        <f t="shared" si="8"/>
        <v>小型ﾊﾞｯｸﾎｳ(ｸﾛｰﾗ型)_後方超小旋回型_第3次_超低</v>
      </c>
      <c r="X166" s="952" t="str">
        <f t="shared" si="6"/>
        <v>小型ﾊﾞｯｸﾎｳ(ｸﾛｰﾗ型)_後方超小旋回型_第3次_超低_山積/平積：0.08/0.06m3</v>
      </c>
      <c r="Y166" s="726" t="s">
        <v>489</v>
      </c>
      <c r="Z166" s="726" t="s">
        <v>10371</v>
      </c>
      <c r="AA166" s="726" t="s">
        <v>10354</v>
      </c>
      <c r="AB166" s="726" t="s">
        <v>5111</v>
      </c>
      <c r="AC166" s="207"/>
      <c r="AD166" s="206"/>
      <c r="AE166" s="206"/>
      <c r="AF166" s="206"/>
      <c r="AG166" s="206"/>
      <c r="AH166" s="206"/>
      <c r="AI166" s="207"/>
      <c r="AJ166" s="207"/>
      <c r="AK166" s="207"/>
      <c r="AL166" s="207"/>
      <c r="AM166" s="207"/>
      <c r="AN166" s="246"/>
      <c r="AO166" s="246"/>
      <c r="AP166" s="207"/>
      <c r="AQ166" s="207"/>
      <c r="AR166" s="311"/>
      <c r="AS166" s="707" t="s">
        <v>510</v>
      </c>
      <c r="AT166" s="707" t="s">
        <v>9007</v>
      </c>
      <c r="AU166" s="747"/>
      <c r="AV166" s="707" t="s">
        <v>19</v>
      </c>
      <c r="AW166" s="708" t="str">
        <f t="shared" si="7"/>
        <v>不整地運搬車_ｸﾎﾞﾀ</v>
      </c>
      <c r="AX166" s="710" t="s">
        <v>7417</v>
      </c>
      <c r="AY166" s="311"/>
      <c r="AZ166" s="311"/>
      <c r="BA166" s="311"/>
      <c r="BB166" s="416">
        <v>105</v>
      </c>
      <c r="BC166" s="246"/>
      <c r="BD166" s="469"/>
      <c r="BE166" s="406"/>
      <c r="BF166" s="801"/>
      <c r="BG166" s="732"/>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c r="CB166" s="732"/>
      <c r="CC166" s="732"/>
      <c r="CD166" s="732"/>
      <c r="CE166" s="732"/>
      <c r="CF166" s="732"/>
      <c r="CG166" s="732"/>
      <c r="CH166" s="732"/>
      <c r="CI166" s="732"/>
      <c r="CJ166" s="732"/>
      <c r="CK166" s="732"/>
      <c r="CL166" s="732"/>
      <c r="CM166" s="406"/>
      <c r="CN166" s="406"/>
      <c r="CO166" s="801"/>
      <c r="CP166" s="732"/>
      <c r="CQ166" s="732"/>
      <c r="CR166" s="732"/>
      <c r="CS166" s="732"/>
      <c r="CT166" s="732"/>
      <c r="CU166" s="732"/>
      <c r="CV166" s="732" t="s">
        <v>6484</v>
      </c>
      <c r="CW166" s="732"/>
      <c r="CX166" s="732"/>
      <c r="CY166" s="732"/>
      <c r="CZ166" s="732"/>
      <c r="DA166" s="732"/>
      <c r="DB166" s="732"/>
      <c r="DC166" s="732"/>
      <c r="DD166" s="732"/>
      <c r="DE166" s="732"/>
      <c r="DF166" s="732"/>
      <c r="DG166" s="732"/>
      <c r="DH166" s="732"/>
      <c r="DI166" s="732"/>
      <c r="DJ166" s="732"/>
      <c r="DK166" s="732"/>
      <c r="DL166" s="732"/>
      <c r="DM166" s="732"/>
      <c r="DN166" s="732"/>
      <c r="DO166" s="732"/>
      <c r="DP166" s="732"/>
      <c r="DQ166" s="406"/>
      <c r="DR166" s="801"/>
      <c r="DS166" s="737"/>
      <c r="DT166" s="737"/>
      <c r="DU166" s="406"/>
      <c r="DV166" s="407"/>
      <c r="DW166" s="801"/>
      <c r="DX166" s="737"/>
      <c r="DY166" s="737"/>
      <c r="DZ166" s="737"/>
      <c r="EA166" s="737"/>
      <c r="EB166" s="407"/>
      <c r="EC166" s="406"/>
      <c r="ED166" s="801"/>
      <c r="EE166" s="732"/>
      <c r="EF166" s="732"/>
      <c r="EG166" s="732"/>
      <c r="EH166" s="732"/>
      <c r="EI166" s="732"/>
      <c r="EJ166" s="406"/>
      <c r="EK166" s="406"/>
      <c r="EL166" s="406"/>
      <c r="EM166" s="406"/>
      <c r="EN166" s="801"/>
      <c r="EO166" s="732"/>
      <c r="EP166" s="732"/>
      <c r="EQ166" s="732"/>
      <c r="ER166" s="732"/>
      <c r="ES166" s="406"/>
      <c r="ET166" s="406"/>
      <c r="EU166" s="801"/>
      <c r="EV166" s="732"/>
      <c r="EW166" s="732"/>
      <c r="EX166" s="732"/>
      <c r="EY166" s="732"/>
      <c r="EZ166" s="732"/>
      <c r="FA166" s="732"/>
      <c r="FB166" s="732"/>
      <c r="FC166" s="732"/>
      <c r="FD166" s="732"/>
      <c r="FE166" s="732"/>
      <c r="FF166" s="407"/>
      <c r="FG166" s="407"/>
      <c r="FH166" s="333"/>
      <c r="FI166" s="333"/>
      <c r="FJ166" s="333"/>
      <c r="FK166" s="333"/>
      <c r="FL166" s="333"/>
      <c r="FM166" s="333"/>
      <c r="FN166" s="333"/>
      <c r="FO166" s="333"/>
      <c r="FP166" s="333"/>
      <c r="FQ166" s="333"/>
      <c r="FR166" s="333"/>
      <c r="FS166" s="333"/>
      <c r="FT166" s="333"/>
      <c r="FU166" s="333"/>
      <c r="FV166" s="333"/>
      <c r="FW166" s="333"/>
      <c r="FX166" s="333"/>
      <c r="FY166" s="333"/>
      <c r="FZ166" s="333"/>
      <c r="GA166" s="333"/>
      <c r="GB166" s="333"/>
      <c r="GC166" s="333"/>
      <c r="GD166" s="333"/>
      <c r="GE166" s="333"/>
      <c r="GF166" s="333"/>
      <c r="GG166" s="333"/>
      <c r="GH166" s="333"/>
      <c r="GI166" s="333"/>
      <c r="GJ166" s="333"/>
      <c r="GK166" s="333"/>
      <c r="GL166" s="333"/>
      <c r="GM166" s="333"/>
      <c r="GN166" s="333"/>
      <c r="GO166" s="333"/>
      <c r="GP166" s="333"/>
      <c r="GQ166" s="333"/>
      <c r="GR166" s="333"/>
      <c r="GS166" s="333"/>
      <c r="GT166" s="333"/>
      <c r="GU166" s="333"/>
      <c r="GV166" s="333"/>
      <c r="GW166" s="333"/>
      <c r="GX166" s="333"/>
      <c r="GY166" s="333"/>
      <c r="GZ166" s="312"/>
      <c r="HA166" s="312"/>
      <c r="HB166" s="312"/>
      <c r="HC166" s="312"/>
      <c r="HD166" s="312"/>
      <c r="HE166" s="312"/>
      <c r="HF166" s="312"/>
      <c r="HG166" s="312"/>
      <c r="HH166" s="312"/>
      <c r="HI166" s="312"/>
      <c r="HJ166" s="333"/>
      <c r="HK166" s="333"/>
      <c r="HL166" s="333"/>
      <c r="HM166" s="333"/>
      <c r="HN166" s="333"/>
      <c r="HO166" s="333"/>
      <c r="HP166" s="333"/>
      <c r="HQ166" s="333"/>
      <c r="HR166" s="333"/>
      <c r="HS166" s="333"/>
      <c r="HT166" s="333"/>
      <c r="HU166" s="333"/>
      <c r="HV166" s="333"/>
      <c r="HW166" s="333"/>
      <c r="HX166" s="333"/>
      <c r="HY166" s="333"/>
      <c r="HZ166" s="333"/>
      <c r="IA166" s="333"/>
      <c r="IB166" s="333"/>
      <c r="IC166" s="333"/>
      <c r="ID166" s="333"/>
      <c r="IE166" s="333"/>
      <c r="IF166" s="333"/>
      <c r="IG166" s="333"/>
      <c r="IH166" s="333"/>
      <c r="II166" s="333"/>
      <c r="IJ166" s="333"/>
      <c r="IK166" s="333"/>
      <c r="IL166" s="333"/>
      <c r="IM166" s="333"/>
      <c r="IN166" s="333"/>
      <c r="IO166" s="333"/>
      <c r="IP166" s="333"/>
      <c r="IQ166" s="333"/>
      <c r="IR166" s="333"/>
      <c r="IS166" s="333"/>
      <c r="IT166" s="333"/>
      <c r="IU166" s="333"/>
      <c r="IV166" s="333"/>
      <c r="IW166" s="333"/>
      <c r="IX166" s="333"/>
      <c r="IY166" s="333"/>
      <c r="IZ166" s="333"/>
      <c r="JA166" s="333"/>
      <c r="JB166" s="333"/>
      <c r="JC166" s="333"/>
      <c r="JD166" s="333"/>
      <c r="JE166" s="333"/>
      <c r="JF166" s="333"/>
      <c r="JG166" s="333"/>
      <c r="JH166" s="333"/>
      <c r="JI166" s="333"/>
    </row>
    <row r="167" spans="1:269" s="481" customFormat="1" ht="14.45" customHeight="1">
      <c r="A167" s="322" t="s">
        <v>1181</v>
      </c>
      <c r="B167" s="311" t="s">
        <v>1181</v>
      </c>
      <c r="C167" s="311" t="s">
        <v>1182</v>
      </c>
      <c r="D167" s="311" t="s">
        <v>1183</v>
      </c>
      <c r="E167" s="311" t="s">
        <v>456</v>
      </c>
      <c r="F167" s="311" t="s">
        <v>3101</v>
      </c>
      <c r="G167" s="250" t="s">
        <v>1186</v>
      </c>
      <c r="H167" s="250" t="s">
        <v>16</v>
      </c>
      <c r="I167" s="326" t="s">
        <v>1187</v>
      </c>
      <c r="J167" s="722"/>
      <c r="K167" s="207"/>
      <c r="L167" s="311"/>
      <c r="M167" s="720" t="s">
        <v>900</v>
      </c>
      <c r="N167" s="720" t="s">
        <v>901</v>
      </c>
      <c r="O167" s="726" t="s">
        <v>3344</v>
      </c>
      <c r="P167" s="207"/>
      <c r="Q167" s="720" t="s">
        <v>9037</v>
      </c>
      <c r="R167" s="720" t="s">
        <v>10621</v>
      </c>
      <c r="S167" s="720" t="s">
        <v>10645</v>
      </c>
      <c r="T167" s="720" t="s">
        <v>12337</v>
      </c>
      <c r="U167" s="720" t="s">
        <v>355</v>
      </c>
      <c r="V167" s="720"/>
      <c r="W167" s="952" t="str">
        <f t="shared" si="8"/>
        <v>小型ﾊﾞｯｸﾎｳ(ｸﾛｰﾗ型)_後方超小旋回型_第3次_超低</v>
      </c>
      <c r="X167" s="952" t="str">
        <f t="shared" si="6"/>
        <v>小型ﾊﾞｯｸﾎｳ(ｸﾛｰﾗ型)_後方超小旋回型_第3次_超低_山積/平積：0.09/0.07m3</v>
      </c>
      <c r="Y167" s="726" t="s">
        <v>489</v>
      </c>
      <c r="Z167" s="726" t="s">
        <v>10371</v>
      </c>
      <c r="AA167" s="726" t="s">
        <v>10366</v>
      </c>
      <c r="AB167" s="726" t="s">
        <v>5111</v>
      </c>
      <c r="AC167" s="207"/>
      <c r="AD167" s="206"/>
      <c r="AE167" s="206"/>
      <c r="AF167" s="206"/>
      <c r="AG167" s="206"/>
      <c r="AH167" s="206"/>
      <c r="AI167" s="207"/>
      <c r="AJ167" s="206"/>
      <c r="AK167" s="206"/>
      <c r="AL167" s="206"/>
      <c r="AM167" s="206"/>
      <c r="AN167" s="207"/>
      <c r="AO167" s="207"/>
      <c r="AP167" s="206"/>
      <c r="AQ167" s="206"/>
      <c r="AR167" s="311"/>
      <c r="AS167" s="707" t="s">
        <v>510</v>
      </c>
      <c r="AT167" s="707" t="s">
        <v>9007</v>
      </c>
      <c r="AU167" s="707" t="s">
        <v>12210</v>
      </c>
      <c r="AV167" s="707" t="s">
        <v>17</v>
      </c>
      <c r="AW167" s="708" t="str">
        <f t="shared" si="7"/>
        <v>不整地運搬車_ｸﾛｰﾗ型・ﾀﾞﾝﾌﾟ式_ｺﾏﾂ（小松製作所）</v>
      </c>
      <c r="AX167" s="710" t="s">
        <v>7413</v>
      </c>
      <c r="AY167" s="311"/>
      <c r="AZ167" s="311"/>
      <c r="BA167" s="311"/>
      <c r="BB167" s="416">
        <v>106</v>
      </c>
      <c r="BC167" s="246"/>
      <c r="BD167" s="469"/>
      <c r="BE167" s="406"/>
      <c r="BF167" s="801"/>
      <c r="BG167" s="732"/>
      <c r="BH167" s="732"/>
      <c r="BI167" s="732"/>
      <c r="BJ167" s="732"/>
      <c r="BK167" s="732"/>
      <c r="BL167" s="732"/>
      <c r="BM167" s="732"/>
      <c r="BN167" s="732"/>
      <c r="BO167" s="732"/>
      <c r="BP167" s="732"/>
      <c r="BQ167" s="732"/>
      <c r="BR167" s="732"/>
      <c r="BS167" s="732"/>
      <c r="BT167" s="732"/>
      <c r="BU167" s="732"/>
      <c r="BV167" s="732"/>
      <c r="BW167" s="732"/>
      <c r="BX167" s="732"/>
      <c r="BY167" s="732"/>
      <c r="BZ167" s="732"/>
      <c r="CA167" s="732"/>
      <c r="CB167" s="732"/>
      <c r="CC167" s="732"/>
      <c r="CD167" s="732"/>
      <c r="CE167" s="732"/>
      <c r="CF167" s="732"/>
      <c r="CG167" s="732"/>
      <c r="CH167" s="732"/>
      <c r="CI167" s="732"/>
      <c r="CJ167" s="732"/>
      <c r="CK167" s="732"/>
      <c r="CL167" s="732"/>
      <c r="CM167" s="406"/>
      <c r="CN167" s="406"/>
      <c r="CO167" s="801"/>
      <c r="CP167" s="732"/>
      <c r="CQ167" s="732"/>
      <c r="CR167" s="732"/>
      <c r="CS167" s="732"/>
      <c r="CT167" s="732"/>
      <c r="CU167" s="732"/>
      <c r="CV167" s="732" t="s">
        <v>6485</v>
      </c>
      <c r="CW167" s="732"/>
      <c r="CX167" s="732"/>
      <c r="CY167" s="732"/>
      <c r="CZ167" s="732"/>
      <c r="DA167" s="732"/>
      <c r="DB167" s="732"/>
      <c r="DC167" s="732"/>
      <c r="DD167" s="732"/>
      <c r="DE167" s="732"/>
      <c r="DF167" s="732"/>
      <c r="DG167" s="732"/>
      <c r="DH167" s="732"/>
      <c r="DI167" s="732"/>
      <c r="DJ167" s="732"/>
      <c r="DK167" s="732"/>
      <c r="DL167" s="732"/>
      <c r="DM167" s="732"/>
      <c r="DN167" s="732"/>
      <c r="DO167" s="732"/>
      <c r="DP167" s="732"/>
      <c r="DQ167" s="406"/>
      <c r="DR167" s="801"/>
      <c r="DS167" s="737"/>
      <c r="DT167" s="737"/>
      <c r="DU167" s="406"/>
      <c r="DV167" s="407"/>
      <c r="DW167" s="801"/>
      <c r="DX167" s="737"/>
      <c r="DY167" s="737"/>
      <c r="DZ167" s="737"/>
      <c r="EA167" s="737"/>
      <c r="EB167" s="407"/>
      <c r="EC167" s="406"/>
      <c r="ED167" s="801"/>
      <c r="EE167" s="732"/>
      <c r="EF167" s="732"/>
      <c r="EG167" s="732"/>
      <c r="EH167" s="732"/>
      <c r="EI167" s="732"/>
      <c r="EJ167" s="406"/>
      <c r="EK167" s="406"/>
      <c r="EL167" s="406"/>
      <c r="EM167" s="406"/>
      <c r="EN167" s="801"/>
      <c r="EO167" s="732"/>
      <c r="EP167" s="732"/>
      <c r="EQ167" s="732"/>
      <c r="ER167" s="732"/>
      <c r="ES167" s="406"/>
      <c r="ET167" s="406"/>
      <c r="EU167" s="801"/>
      <c r="EV167" s="732"/>
      <c r="EW167" s="732"/>
      <c r="EX167" s="732"/>
      <c r="EY167" s="732"/>
      <c r="EZ167" s="732"/>
      <c r="FA167" s="732"/>
      <c r="FB167" s="732"/>
      <c r="FC167" s="732"/>
      <c r="FD167" s="732"/>
      <c r="FE167" s="732"/>
      <c r="FF167" s="407"/>
      <c r="FG167" s="407"/>
      <c r="FH167" s="333"/>
      <c r="FI167" s="333"/>
      <c r="FJ167" s="333"/>
      <c r="FK167" s="333"/>
      <c r="FL167" s="333"/>
      <c r="FM167" s="333"/>
      <c r="FN167" s="333"/>
      <c r="FO167" s="333"/>
      <c r="FP167" s="333"/>
      <c r="FQ167" s="333"/>
      <c r="FR167" s="333"/>
      <c r="FS167" s="333"/>
      <c r="FT167" s="333"/>
      <c r="FU167" s="333"/>
      <c r="FV167" s="333"/>
      <c r="FW167" s="333"/>
      <c r="FX167" s="333"/>
      <c r="FY167" s="333"/>
      <c r="FZ167" s="333"/>
      <c r="GA167" s="333"/>
      <c r="GB167" s="333"/>
      <c r="GC167" s="333"/>
      <c r="GD167" s="333"/>
      <c r="GE167" s="333"/>
      <c r="GF167" s="333"/>
      <c r="GG167" s="333"/>
      <c r="GH167" s="333"/>
      <c r="GI167" s="333"/>
      <c r="GJ167" s="333"/>
      <c r="GK167" s="333"/>
      <c r="GL167" s="333"/>
      <c r="GM167" s="333"/>
      <c r="GN167" s="333"/>
      <c r="GO167" s="333"/>
      <c r="GP167" s="333"/>
      <c r="GQ167" s="333"/>
      <c r="GR167" s="333"/>
      <c r="GS167" s="333"/>
      <c r="GT167" s="333"/>
      <c r="GU167" s="333"/>
      <c r="GV167" s="333"/>
      <c r="GW167" s="333"/>
      <c r="GX167" s="333"/>
      <c r="GY167" s="333"/>
      <c r="GZ167" s="312"/>
      <c r="HA167" s="312"/>
      <c r="HB167" s="312"/>
      <c r="HC167" s="312"/>
      <c r="HD167" s="312"/>
      <c r="HE167" s="312"/>
      <c r="HF167" s="312"/>
      <c r="HG167" s="312"/>
      <c r="HH167" s="312"/>
      <c r="HI167" s="312"/>
      <c r="HJ167" s="333"/>
      <c r="HK167" s="333"/>
      <c r="HL167" s="333"/>
      <c r="HM167" s="333"/>
      <c r="HN167" s="333"/>
      <c r="HO167" s="333"/>
      <c r="HP167" s="333"/>
      <c r="HQ167" s="333"/>
      <c r="HR167" s="333"/>
      <c r="HS167" s="333"/>
      <c r="HT167" s="333"/>
      <c r="HU167" s="333"/>
      <c r="HV167" s="333"/>
      <c r="HW167" s="333"/>
      <c r="HX167" s="333"/>
      <c r="HY167" s="333"/>
      <c r="HZ167" s="333"/>
      <c r="IA167" s="333"/>
      <c r="IB167" s="333"/>
      <c r="IC167" s="333"/>
      <c r="ID167" s="333"/>
      <c r="IE167" s="333"/>
      <c r="IF167" s="333"/>
      <c r="IG167" s="333"/>
      <c r="IH167" s="333"/>
      <c r="II167" s="333"/>
      <c r="IJ167" s="333"/>
      <c r="IK167" s="333"/>
      <c r="IL167" s="333"/>
      <c r="IM167" s="333"/>
      <c r="IN167" s="333"/>
      <c r="IO167" s="333"/>
      <c r="IP167" s="333"/>
      <c r="IQ167" s="333"/>
      <c r="IR167" s="333"/>
      <c r="IS167" s="333"/>
      <c r="IT167" s="333"/>
      <c r="IU167" s="333"/>
      <c r="IV167" s="333"/>
      <c r="IW167" s="333"/>
      <c r="IX167" s="333"/>
      <c r="IY167" s="333"/>
      <c r="IZ167" s="333"/>
      <c r="JA167" s="333"/>
      <c r="JB167" s="333"/>
      <c r="JC167" s="333"/>
      <c r="JD167" s="333"/>
      <c r="JE167" s="333"/>
      <c r="JF167" s="333"/>
      <c r="JG167" s="333"/>
      <c r="JH167" s="333"/>
      <c r="JI167" s="333"/>
    </row>
    <row r="168" spans="1:269" s="481" customFormat="1" ht="14.45" customHeight="1">
      <c r="A168" s="322" t="s">
        <v>1257</v>
      </c>
      <c r="B168" s="311" t="s">
        <v>1257</v>
      </c>
      <c r="C168" s="311" t="s">
        <v>1258</v>
      </c>
      <c r="D168" s="311" t="s">
        <v>1260</v>
      </c>
      <c r="E168" s="311" t="s">
        <v>456</v>
      </c>
      <c r="F168" s="311" t="s">
        <v>3102</v>
      </c>
      <c r="G168" s="250" t="s">
        <v>1263</v>
      </c>
      <c r="H168" s="250" t="s">
        <v>9375</v>
      </c>
      <c r="I168" s="326" t="s">
        <v>1278</v>
      </c>
      <c r="J168" s="722"/>
      <c r="K168" s="206"/>
      <c r="L168" s="311"/>
      <c r="M168" s="720" t="s">
        <v>1395</v>
      </c>
      <c r="N168" s="720" t="s">
        <v>3189</v>
      </c>
      <c r="O168" s="726" t="s">
        <v>3372</v>
      </c>
      <c r="P168" s="207"/>
      <c r="Q168" s="720" t="s">
        <v>9037</v>
      </c>
      <c r="R168" s="720" t="s">
        <v>10621</v>
      </c>
      <c r="S168" s="720" t="s">
        <v>10645</v>
      </c>
      <c r="T168" s="720" t="s">
        <v>12337</v>
      </c>
      <c r="U168" s="720" t="s">
        <v>357</v>
      </c>
      <c r="V168" s="720"/>
      <c r="W168" s="952" t="str">
        <f t="shared" si="8"/>
        <v>小型ﾊﾞｯｸﾎｳ(ｸﾛｰﾗ型)_後方超小旋回型_第3次_超低</v>
      </c>
      <c r="X168" s="952" t="str">
        <f t="shared" si="6"/>
        <v>小型ﾊﾞｯｸﾎｳ(ｸﾛｰﾗ型)_後方超小旋回型_第3次_超低_山積/平積：0.11/0.09m3</v>
      </c>
      <c r="Y168" s="726" t="s">
        <v>489</v>
      </c>
      <c r="Z168" s="726" t="s">
        <v>10371</v>
      </c>
      <c r="AA168" s="726" t="s">
        <v>10368</v>
      </c>
      <c r="AB168" s="726" t="s">
        <v>5111</v>
      </c>
      <c r="AC168" s="207"/>
      <c r="AD168" s="206"/>
      <c r="AE168" s="206"/>
      <c r="AF168" s="206"/>
      <c r="AG168" s="206"/>
      <c r="AH168" s="206"/>
      <c r="AI168" s="207"/>
      <c r="AJ168" s="206"/>
      <c r="AK168" s="206"/>
      <c r="AL168" s="206"/>
      <c r="AM168" s="206"/>
      <c r="AN168" s="207"/>
      <c r="AO168" s="207"/>
      <c r="AP168" s="206"/>
      <c r="AQ168" s="206"/>
      <c r="AR168" s="311"/>
      <c r="AS168" s="707" t="s">
        <v>510</v>
      </c>
      <c r="AT168" s="707" t="s">
        <v>9007</v>
      </c>
      <c r="AU168" s="707" t="s">
        <v>12210</v>
      </c>
      <c r="AV168" s="707" t="s">
        <v>9006</v>
      </c>
      <c r="AW168" s="708" t="str">
        <f t="shared" si="7"/>
        <v>不整地運搬車_ｸﾛｰﾗ型・ﾀﾞﾝﾌﾟ式_諸岡</v>
      </c>
      <c r="AX168" s="710" t="s">
        <v>7419</v>
      </c>
      <c r="AY168" s="311"/>
      <c r="AZ168" s="311"/>
      <c r="BA168" s="311"/>
      <c r="BB168" s="416">
        <v>107</v>
      </c>
      <c r="BC168" s="246"/>
      <c r="BD168" s="469"/>
      <c r="BE168" s="406"/>
      <c r="BF168" s="801"/>
      <c r="BG168" s="732"/>
      <c r="BH168" s="732"/>
      <c r="BI168" s="732"/>
      <c r="BJ168" s="732"/>
      <c r="BK168" s="732"/>
      <c r="BL168" s="732"/>
      <c r="BM168" s="732"/>
      <c r="BN168" s="732"/>
      <c r="BO168" s="732"/>
      <c r="BP168" s="732"/>
      <c r="BQ168" s="732"/>
      <c r="BR168" s="732"/>
      <c r="BS168" s="732"/>
      <c r="BT168" s="732"/>
      <c r="BU168" s="732"/>
      <c r="BV168" s="732"/>
      <c r="BW168" s="732"/>
      <c r="BX168" s="732"/>
      <c r="BY168" s="732"/>
      <c r="BZ168" s="732"/>
      <c r="CA168" s="732"/>
      <c r="CB168" s="732"/>
      <c r="CC168" s="732"/>
      <c r="CD168" s="732"/>
      <c r="CE168" s="732"/>
      <c r="CF168" s="732"/>
      <c r="CG168" s="732"/>
      <c r="CH168" s="732"/>
      <c r="CI168" s="732"/>
      <c r="CJ168" s="732"/>
      <c r="CK168" s="732"/>
      <c r="CL168" s="732"/>
      <c r="CM168" s="406"/>
      <c r="CN168" s="406"/>
      <c r="CO168" s="801"/>
      <c r="CP168" s="732"/>
      <c r="CQ168" s="732"/>
      <c r="CR168" s="732"/>
      <c r="CS168" s="732"/>
      <c r="CT168" s="732"/>
      <c r="CU168" s="732"/>
      <c r="CV168" s="732" t="s">
        <v>6486</v>
      </c>
      <c r="CW168" s="732"/>
      <c r="CX168" s="732"/>
      <c r="CY168" s="732"/>
      <c r="CZ168" s="732"/>
      <c r="DA168" s="732"/>
      <c r="DB168" s="732"/>
      <c r="DC168" s="732"/>
      <c r="DD168" s="732"/>
      <c r="DE168" s="732"/>
      <c r="DF168" s="732"/>
      <c r="DG168" s="732"/>
      <c r="DH168" s="732"/>
      <c r="DI168" s="732"/>
      <c r="DJ168" s="732"/>
      <c r="DK168" s="732"/>
      <c r="DL168" s="732"/>
      <c r="DM168" s="732"/>
      <c r="DN168" s="732"/>
      <c r="DO168" s="732"/>
      <c r="DP168" s="732"/>
      <c r="DQ168" s="406"/>
      <c r="DR168" s="801"/>
      <c r="DS168" s="737"/>
      <c r="DT168" s="737"/>
      <c r="DU168" s="406"/>
      <c r="DV168" s="407"/>
      <c r="DW168" s="801"/>
      <c r="DX168" s="737"/>
      <c r="DY168" s="737"/>
      <c r="DZ168" s="737"/>
      <c r="EA168" s="737"/>
      <c r="EB168" s="407"/>
      <c r="EC168" s="406"/>
      <c r="ED168" s="801"/>
      <c r="EE168" s="732"/>
      <c r="EF168" s="732"/>
      <c r="EG168" s="732"/>
      <c r="EH168" s="732"/>
      <c r="EI168" s="732"/>
      <c r="EJ168" s="406"/>
      <c r="EK168" s="406"/>
      <c r="EL168" s="406"/>
      <c r="EM168" s="406"/>
      <c r="EN168" s="801"/>
      <c r="EO168" s="732"/>
      <c r="EP168" s="732"/>
      <c r="EQ168" s="732"/>
      <c r="ER168" s="732"/>
      <c r="ES168" s="406"/>
      <c r="ET168" s="406"/>
      <c r="EU168" s="801"/>
      <c r="EV168" s="732"/>
      <c r="EW168" s="732"/>
      <c r="EX168" s="732"/>
      <c r="EY168" s="732"/>
      <c r="EZ168" s="732"/>
      <c r="FA168" s="732"/>
      <c r="FB168" s="732"/>
      <c r="FC168" s="732"/>
      <c r="FD168" s="732"/>
      <c r="FE168" s="732"/>
      <c r="FF168" s="407"/>
      <c r="FG168" s="407"/>
      <c r="FH168" s="333"/>
      <c r="FI168" s="333"/>
      <c r="FJ168" s="333"/>
      <c r="FK168" s="333"/>
      <c r="FL168" s="333"/>
      <c r="FM168" s="333"/>
      <c r="FN168" s="333"/>
      <c r="FO168" s="333"/>
      <c r="FP168" s="333"/>
      <c r="FQ168" s="333"/>
      <c r="FR168" s="333"/>
      <c r="FS168" s="333"/>
      <c r="FT168" s="333"/>
      <c r="FU168" s="333"/>
      <c r="FV168" s="333"/>
      <c r="FW168" s="333"/>
      <c r="FX168" s="333"/>
      <c r="FY168" s="333"/>
      <c r="FZ168" s="333"/>
      <c r="GA168" s="333"/>
      <c r="GB168" s="333"/>
      <c r="GC168" s="333"/>
      <c r="GD168" s="333"/>
      <c r="GE168" s="333"/>
      <c r="GF168" s="333"/>
      <c r="GG168" s="333"/>
      <c r="GH168" s="333"/>
      <c r="GI168" s="333"/>
      <c r="GJ168" s="333"/>
      <c r="GK168" s="333"/>
      <c r="GL168" s="333"/>
      <c r="GM168" s="333"/>
      <c r="GN168" s="333"/>
      <c r="GO168" s="333"/>
      <c r="GP168" s="333"/>
      <c r="GQ168" s="333"/>
      <c r="GR168" s="333"/>
      <c r="GS168" s="333"/>
      <c r="GT168" s="333"/>
      <c r="GU168" s="333"/>
      <c r="GV168" s="333"/>
      <c r="GW168" s="333"/>
      <c r="GX168" s="333"/>
      <c r="GY168" s="333"/>
      <c r="GZ168" s="312"/>
      <c r="HA168" s="312"/>
      <c r="HB168" s="312"/>
      <c r="HC168" s="312"/>
      <c r="HD168" s="312"/>
      <c r="HE168" s="312"/>
      <c r="HF168" s="312"/>
      <c r="HG168" s="312"/>
      <c r="HH168" s="312"/>
      <c r="HI168" s="312"/>
      <c r="HJ168" s="333"/>
      <c r="HK168" s="333"/>
      <c r="HL168" s="333"/>
      <c r="HM168" s="333"/>
      <c r="HN168" s="333"/>
      <c r="HO168" s="333"/>
      <c r="HP168" s="333"/>
      <c r="HQ168" s="333"/>
      <c r="HR168" s="333"/>
      <c r="HS168" s="333"/>
      <c r="HT168" s="333"/>
      <c r="HU168" s="333"/>
      <c r="HV168" s="333"/>
      <c r="HW168" s="333"/>
      <c r="HX168" s="333"/>
      <c r="HY168" s="333"/>
      <c r="HZ168" s="333"/>
      <c r="IA168" s="333"/>
      <c r="IB168" s="333"/>
      <c r="IC168" s="333"/>
      <c r="ID168" s="333"/>
      <c r="IE168" s="333"/>
      <c r="IF168" s="333"/>
      <c r="IG168" s="333"/>
      <c r="IH168" s="333"/>
      <c r="II168" s="333"/>
      <c r="IJ168" s="333"/>
      <c r="IK168" s="333"/>
      <c r="IL168" s="333"/>
      <c r="IM168" s="333"/>
      <c r="IN168" s="333"/>
      <c r="IO168" s="333"/>
      <c r="IP168" s="333"/>
      <c r="IQ168" s="333"/>
      <c r="IR168" s="333"/>
      <c r="IS168" s="333"/>
      <c r="IT168" s="333"/>
      <c r="IU168" s="333"/>
      <c r="IV168" s="333"/>
      <c r="IW168" s="333"/>
      <c r="IX168" s="333"/>
      <c r="IY168" s="333"/>
      <c r="IZ168" s="333"/>
      <c r="JA168" s="333"/>
      <c r="JB168" s="333"/>
      <c r="JC168" s="333"/>
      <c r="JD168" s="333"/>
      <c r="JE168" s="333"/>
      <c r="JF168" s="333"/>
      <c r="JG168" s="333"/>
      <c r="JH168" s="333"/>
      <c r="JI168" s="333"/>
    </row>
    <row r="169" spans="1:269" s="481" customFormat="1" ht="14.45" customHeight="1">
      <c r="A169" s="322" t="s">
        <v>1788</v>
      </c>
      <c r="B169" s="311" t="s">
        <v>1788</v>
      </c>
      <c r="C169" s="311" t="s">
        <v>1789</v>
      </c>
      <c r="D169" s="311" t="s">
        <v>1790</v>
      </c>
      <c r="E169" s="311" t="s">
        <v>456</v>
      </c>
      <c r="F169" s="311" t="s">
        <v>3103</v>
      </c>
      <c r="G169" s="250" t="s">
        <v>1792</v>
      </c>
      <c r="H169" s="250" t="s">
        <v>9315</v>
      </c>
      <c r="I169" s="326" t="s">
        <v>1793</v>
      </c>
      <c r="J169" s="722"/>
      <c r="K169" s="206"/>
      <c r="L169" s="311"/>
      <c r="M169" s="720" t="s">
        <v>1977</v>
      </c>
      <c r="N169" s="720" t="s">
        <v>3107</v>
      </c>
      <c r="O169" s="726" t="s">
        <v>3404</v>
      </c>
      <c r="P169" s="207"/>
      <c r="Q169" s="720" t="s">
        <v>9037</v>
      </c>
      <c r="R169" s="720" t="s">
        <v>10621</v>
      </c>
      <c r="S169" s="720" t="s">
        <v>10645</v>
      </c>
      <c r="T169" s="720" t="s">
        <v>12337</v>
      </c>
      <c r="U169" s="720" t="s">
        <v>358</v>
      </c>
      <c r="V169" s="720"/>
      <c r="W169" s="952" t="str">
        <f t="shared" si="8"/>
        <v>小型ﾊﾞｯｸﾎｳ(ｸﾛｰﾗ型)_後方超小旋回型_第3次_超低</v>
      </c>
      <c r="X169" s="952" t="str">
        <f t="shared" si="6"/>
        <v>小型ﾊﾞｯｸﾎｳ(ｸﾛｰﾗ型)_後方超小旋回型_第3次_超低_山積/平積：0.13/0.10m3</v>
      </c>
      <c r="Y169" s="726" t="s">
        <v>489</v>
      </c>
      <c r="Z169" s="726" t="s">
        <v>10371</v>
      </c>
      <c r="AA169" s="726" t="s">
        <v>10356</v>
      </c>
      <c r="AB169" s="726" t="s">
        <v>5111</v>
      </c>
      <c r="AC169" s="207"/>
      <c r="AD169" s="206"/>
      <c r="AE169" s="206"/>
      <c r="AF169" s="206"/>
      <c r="AG169" s="206"/>
      <c r="AH169" s="206"/>
      <c r="AI169" s="207"/>
      <c r="AJ169" s="206"/>
      <c r="AK169" s="206"/>
      <c r="AL169" s="206"/>
      <c r="AM169" s="206"/>
      <c r="AN169" s="206"/>
      <c r="AO169" s="206"/>
      <c r="AP169" s="206"/>
      <c r="AQ169" s="206"/>
      <c r="AR169" s="311"/>
      <c r="AS169" s="707" t="s">
        <v>510</v>
      </c>
      <c r="AT169" s="707" t="s">
        <v>9007</v>
      </c>
      <c r="AU169" s="747"/>
      <c r="AV169" s="707" t="s">
        <v>9002</v>
      </c>
      <c r="AW169" s="708" t="str">
        <f t="shared" si="7"/>
        <v>不整地運搬車_ﾔﾝﾏｰ建機</v>
      </c>
      <c r="AX169" s="710" t="s">
        <v>7421</v>
      </c>
      <c r="AY169" s="311"/>
      <c r="AZ169" s="311"/>
      <c r="BA169" s="311"/>
      <c r="BB169" s="416">
        <v>108</v>
      </c>
      <c r="BC169" s="246"/>
      <c r="BD169" s="469"/>
      <c r="BE169" s="406"/>
      <c r="BF169" s="801"/>
      <c r="BG169" s="732"/>
      <c r="BH169" s="732"/>
      <c r="BI169" s="732"/>
      <c r="BJ169" s="732"/>
      <c r="BK169" s="732"/>
      <c r="BL169" s="732"/>
      <c r="BM169" s="732"/>
      <c r="BN169" s="732"/>
      <c r="BO169" s="732"/>
      <c r="BP169" s="732"/>
      <c r="BQ169" s="732"/>
      <c r="BR169" s="732"/>
      <c r="BS169" s="732"/>
      <c r="BT169" s="732"/>
      <c r="BU169" s="732"/>
      <c r="BV169" s="732"/>
      <c r="BW169" s="732"/>
      <c r="BX169" s="732"/>
      <c r="BY169" s="732"/>
      <c r="BZ169" s="732"/>
      <c r="CA169" s="732"/>
      <c r="CB169" s="732"/>
      <c r="CC169" s="732"/>
      <c r="CD169" s="732"/>
      <c r="CE169" s="732"/>
      <c r="CF169" s="732"/>
      <c r="CG169" s="732"/>
      <c r="CH169" s="732"/>
      <c r="CI169" s="732"/>
      <c r="CJ169" s="732"/>
      <c r="CK169" s="732"/>
      <c r="CL169" s="732"/>
      <c r="CM169" s="406"/>
      <c r="CN169" s="406"/>
      <c r="CO169" s="801"/>
      <c r="CP169" s="732"/>
      <c r="CQ169" s="732"/>
      <c r="CR169" s="732"/>
      <c r="CS169" s="732"/>
      <c r="CT169" s="732"/>
      <c r="CU169" s="732"/>
      <c r="CV169" s="732" t="s">
        <v>6487</v>
      </c>
      <c r="CW169" s="732"/>
      <c r="CX169" s="732"/>
      <c r="CY169" s="732"/>
      <c r="CZ169" s="732"/>
      <c r="DA169" s="732"/>
      <c r="DB169" s="732"/>
      <c r="DC169" s="732"/>
      <c r="DD169" s="732"/>
      <c r="DE169" s="732"/>
      <c r="DF169" s="732"/>
      <c r="DG169" s="732"/>
      <c r="DH169" s="732"/>
      <c r="DI169" s="732"/>
      <c r="DJ169" s="732"/>
      <c r="DK169" s="732"/>
      <c r="DL169" s="732"/>
      <c r="DM169" s="732"/>
      <c r="DN169" s="732"/>
      <c r="DO169" s="732"/>
      <c r="DP169" s="732"/>
      <c r="DQ169" s="406"/>
      <c r="DR169" s="801"/>
      <c r="DS169" s="737"/>
      <c r="DT169" s="737"/>
      <c r="DU169" s="406"/>
      <c r="DV169" s="407"/>
      <c r="DW169" s="801"/>
      <c r="DX169" s="737"/>
      <c r="DY169" s="737"/>
      <c r="DZ169" s="737"/>
      <c r="EA169" s="737"/>
      <c r="EB169" s="407"/>
      <c r="EC169" s="406"/>
      <c r="ED169" s="801"/>
      <c r="EE169" s="732"/>
      <c r="EF169" s="732"/>
      <c r="EG169" s="732"/>
      <c r="EH169" s="732"/>
      <c r="EI169" s="732"/>
      <c r="EJ169" s="406"/>
      <c r="EK169" s="406"/>
      <c r="EL169" s="406"/>
      <c r="EM169" s="406"/>
      <c r="EN169" s="801"/>
      <c r="EO169" s="732"/>
      <c r="EP169" s="732"/>
      <c r="EQ169" s="732"/>
      <c r="ER169" s="732"/>
      <c r="ES169" s="406"/>
      <c r="ET169" s="406"/>
      <c r="EU169" s="801"/>
      <c r="EV169" s="732"/>
      <c r="EW169" s="732"/>
      <c r="EX169" s="732"/>
      <c r="EY169" s="732"/>
      <c r="EZ169" s="732"/>
      <c r="FA169" s="732"/>
      <c r="FB169" s="732"/>
      <c r="FC169" s="732"/>
      <c r="FD169" s="732"/>
      <c r="FE169" s="732"/>
      <c r="FF169" s="407"/>
      <c r="FG169" s="407"/>
      <c r="FH169" s="333"/>
      <c r="FI169" s="333"/>
      <c r="FJ169" s="333"/>
      <c r="FK169" s="333"/>
      <c r="FL169" s="333"/>
      <c r="FM169" s="333"/>
      <c r="FN169" s="333"/>
      <c r="FO169" s="333"/>
      <c r="FP169" s="333"/>
      <c r="FQ169" s="333"/>
      <c r="FR169" s="333"/>
      <c r="FS169" s="333"/>
      <c r="FT169" s="333"/>
      <c r="FU169" s="333"/>
      <c r="FV169" s="333"/>
      <c r="FW169" s="333"/>
      <c r="FX169" s="333"/>
      <c r="FY169" s="333"/>
      <c r="FZ169" s="333"/>
      <c r="GA169" s="333"/>
      <c r="GB169" s="333"/>
      <c r="GC169" s="333"/>
      <c r="GD169" s="333"/>
      <c r="GE169" s="333"/>
      <c r="GF169" s="333"/>
      <c r="GG169" s="333"/>
      <c r="GH169" s="333"/>
      <c r="GI169" s="333"/>
      <c r="GJ169" s="333"/>
      <c r="GK169" s="333"/>
      <c r="GL169" s="333"/>
      <c r="GM169" s="333"/>
      <c r="GN169" s="333"/>
      <c r="GO169" s="333"/>
      <c r="GP169" s="333"/>
      <c r="GQ169" s="333"/>
      <c r="GR169" s="333"/>
      <c r="GS169" s="333"/>
      <c r="GT169" s="333"/>
      <c r="GU169" s="333"/>
      <c r="GV169" s="333"/>
      <c r="GW169" s="333"/>
      <c r="GX169" s="333"/>
      <c r="GY169" s="333"/>
      <c r="GZ169" s="312"/>
      <c r="HA169" s="312"/>
      <c r="HB169" s="312"/>
      <c r="HC169" s="312"/>
      <c r="HD169" s="312"/>
      <c r="HE169" s="312"/>
      <c r="HF169" s="312"/>
      <c r="HG169" s="312"/>
      <c r="HH169" s="312"/>
      <c r="HI169" s="312"/>
      <c r="HJ169" s="333"/>
      <c r="HK169" s="333"/>
      <c r="HL169" s="333"/>
      <c r="HM169" s="333"/>
      <c r="HN169" s="333"/>
      <c r="HO169" s="333"/>
      <c r="HP169" s="333"/>
      <c r="HQ169" s="333"/>
      <c r="HR169" s="333"/>
      <c r="HS169" s="333"/>
      <c r="HT169" s="333"/>
      <c r="HU169" s="333"/>
      <c r="HV169" s="333"/>
      <c r="HW169" s="333"/>
      <c r="HX169" s="333"/>
      <c r="HY169" s="333"/>
      <c r="HZ169" s="333"/>
      <c r="IA169" s="333"/>
      <c r="IB169" s="333"/>
      <c r="IC169" s="333"/>
      <c r="ID169" s="333"/>
      <c r="IE169" s="333"/>
      <c r="IF169" s="333"/>
      <c r="IG169" s="333"/>
      <c r="IH169" s="333"/>
      <c r="II169" s="333"/>
      <c r="IJ169" s="333"/>
      <c r="IK169" s="333"/>
      <c r="IL169" s="333"/>
      <c r="IM169" s="333"/>
      <c r="IN169" s="333"/>
      <c r="IO169" s="333"/>
      <c r="IP169" s="333"/>
      <c r="IQ169" s="333"/>
      <c r="IR169" s="333"/>
      <c r="IS169" s="333"/>
      <c r="IT169" s="333"/>
      <c r="IU169" s="333"/>
      <c r="IV169" s="333"/>
      <c r="IW169" s="333"/>
      <c r="IX169" s="333"/>
      <c r="IY169" s="333"/>
      <c r="IZ169" s="333"/>
      <c r="JA169" s="333"/>
      <c r="JB169" s="333"/>
      <c r="JC169" s="333"/>
      <c r="JD169" s="333"/>
      <c r="JE169" s="333"/>
      <c r="JF169" s="333"/>
      <c r="JG169" s="333"/>
      <c r="JH169" s="333"/>
      <c r="JI169" s="333"/>
    </row>
    <row r="170" spans="1:269" s="481" customFormat="1" ht="14.45" customHeight="1">
      <c r="A170" s="322" t="s">
        <v>3608</v>
      </c>
      <c r="B170" s="311" t="s">
        <v>3608</v>
      </c>
      <c r="C170" s="311" t="s">
        <v>4894</v>
      </c>
      <c r="D170" s="311" t="s">
        <v>4895</v>
      </c>
      <c r="E170" s="311" t="s">
        <v>456</v>
      </c>
      <c r="F170" s="311" t="s">
        <v>5101</v>
      </c>
      <c r="G170" s="250" t="s">
        <v>3104</v>
      </c>
      <c r="H170" s="250" t="s">
        <v>9381</v>
      </c>
      <c r="I170" s="326" t="s">
        <v>3609</v>
      </c>
      <c r="J170" s="722"/>
      <c r="K170" s="206"/>
      <c r="L170" s="311"/>
      <c r="M170" s="720" t="s">
        <v>727</v>
      </c>
      <c r="N170" s="720" t="s">
        <v>727</v>
      </c>
      <c r="O170" s="726" t="s">
        <v>5144</v>
      </c>
      <c r="P170" s="207"/>
      <c r="Q170" s="720" t="s">
        <v>9037</v>
      </c>
      <c r="R170" s="720" t="s">
        <v>10621</v>
      </c>
      <c r="S170" s="720" t="s">
        <v>10645</v>
      </c>
      <c r="T170" s="720" t="s">
        <v>12337</v>
      </c>
      <c r="U170" s="720" t="s">
        <v>359</v>
      </c>
      <c r="V170" s="720"/>
      <c r="W170" s="952" t="str">
        <f t="shared" si="8"/>
        <v>小型ﾊﾞｯｸﾎｳ(ｸﾛｰﾗ型)_後方超小旋回型_第3次_超低</v>
      </c>
      <c r="X170" s="952" t="str">
        <f t="shared" si="6"/>
        <v>小型ﾊﾞｯｸﾎｳ(ｸﾛｰﾗ型)_後方超小旋回型_第3次_超低_山積/平積：0.14/0.11m3</v>
      </c>
      <c r="Y170" s="726" t="s">
        <v>489</v>
      </c>
      <c r="Z170" s="726" t="s">
        <v>10371</v>
      </c>
      <c r="AA170" s="726" t="s">
        <v>10345</v>
      </c>
      <c r="AB170" s="726" t="s">
        <v>5111</v>
      </c>
      <c r="AC170" s="207"/>
      <c r="AD170" s="206"/>
      <c r="AE170" s="206"/>
      <c r="AF170" s="206"/>
      <c r="AG170" s="206"/>
      <c r="AH170" s="206"/>
      <c r="AI170" s="207"/>
      <c r="AJ170" s="206"/>
      <c r="AK170" s="206"/>
      <c r="AL170" s="206"/>
      <c r="AM170" s="206"/>
      <c r="AN170" s="206"/>
      <c r="AO170" s="206"/>
      <c r="AP170" s="206"/>
      <c r="AQ170" s="206"/>
      <c r="AR170" s="311"/>
      <c r="AS170" s="707" t="s">
        <v>510</v>
      </c>
      <c r="AT170" s="707" t="s">
        <v>9007</v>
      </c>
      <c r="AU170" s="747"/>
      <c r="AV170" s="707" t="s">
        <v>4898</v>
      </c>
      <c r="AW170" s="708" t="str">
        <f t="shared" si="7"/>
        <v>不整地運搬車_三菱重工業</v>
      </c>
      <c r="AX170" s="710" t="s">
        <v>7423</v>
      </c>
      <c r="AY170" s="311"/>
      <c r="AZ170" s="311"/>
      <c r="BA170" s="311"/>
      <c r="BB170" s="416">
        <v>109</v>
      </c>
      <c r="BC170" s="246"/>
      <c r="BD170" s="469"/>
      <c r="BE170" s="406"/>
      <c r="BF170" s="801"/>
      <c r="BG170" s="732"/>
      <c r="BH170" s="732"/>
      <c r="BI170" s="732"/>
      <c r="BJ170" s="732"/>
      <c r="BK170" s="732"/>
      <c r="BL170" s="732"/>
      <c r="BM170" s="732"/>
      <c r="BN170" s="732"/>
      <c r="BO170" s="732"/>
      <c r="BP170" s="732"/>
      <c r="BQ170" s="732"/>
      <c r="BR170" s="732"/>
      <c r="BS170" s="732"/>
      <c r="BT170" s="732"/>
      <c r="BU170" s="732"/>
      <c r="BV170" s="732"/>
      <c r="BW170" s="732"/>
      <c r="BX170" s="732"/>
      <c r="BY170" s="732"/>
      <c r="BZ170" s="732"/>
      <c r="CA170" s="732"/>
      <c r="CB170" s="732"/>
      <c r="CC170" s="732"/>
      <c r="CD170" s="732"/>
      <c r="CE170" s="732"/>
      <c r="CF170" s="732"/>
      <c r="CG170" s="732"/>
      <c r="CH170" s="732"/>
      <c r="CI170" s="732"/>
      <c r="CJ170" s="732"/>
      <c r="CK170" s="732"/>
      <c r="CL170" s="732"/>
      <c r="CM170" s="406"/>
      <c r="CN170" s="406"/>
      <c r="CO170" s="801"/>
      <c r="CP170" s="732"/>
      <c r="CQ170" s="732"/>
      <c r="CR170" s="732"/>
      <c r="CS170" s="732"/>
      <c r="CT170" s="732"/>
      <c r="CU170" s="732"/>
      <c r="CV170" s="923" t="s">
        <v>10168</v>
      </c>
      <c r="CW170" s="732"/>
      <c r="CX170" s="732"/>
      <c r="CY170" s="732"/>
      <c r="CZ170" s="732"/>
      <c r="DA170" s="732"/>
      <c r="DB170" s="732"/>
      <c r="DC170" s="732"/>
      <c r="DD170" s="732"/>
      <c r="DE170" s="732"/>
      <c r="DF170" s="732"/>
      <c r="DG170" s="732"/>
      <c r="DH170" s="732"/>
      <c r="DI170" s="732"/>
      <c r="DJ170" s="732"/>
      <c r="DK170" s="732"/>
      <c r="DL170" s="732"/>
      <c r="DM170" s="732"/>
      <c r="DN170" s="732"/>
      <c r="DO170" s="732"/>
      <c r="DP170" s="732"/>
      <c r="DQ170" s="406"/>
      <c r="DR170" s="801"/>
      <c r="DS170" s="737"/>
      <c r="DT170" s="737"/>
      <c r="DU170" s="406"/>
      <c r="DV170" s="407"/>
      <c r="DW170" s="801"/>
      <c r="DX170" s="737"/>
      <c r="DY170" s="737"/>
      <c r="DZ170" s="737"/>
      <c r="EA170" s="737"/>
      <c r="EB170" s="407"/>
      <c r="EC170" s="406"/>
      <c r="ED170" s="801"/>
      <c r="EE170" s="732"/>
      <c r="EF170" s="732"/>
      <c r="EG170" s="732"/>
      <c r="EH170" s="732"/>
      <c r="EI170" s="732"/>
      <c r="EJ170" s="406"/>
      <c r="EK170" s="406"/>
      <c r="EL170" s="406"/>
      <c r="EM170" s="406"/>
      <c r="EN170" s="801"/>
      <c r="EO170" s="732"/>
      <c r="EP170" s="732"/>
      <c r="EQ170" s="732"/>
      <c r="ER170" s="732"/>
      <c r="ES170" s="406"/>
      <c r="ET170" s="406"/>
      <c r="EU170" s="801"/>
      <c r="EV170" s="732"/>
      <c r="EW170" s="732"/>
      <c r="EX170" s="732"/>
      <c r="EY170" s="732"/>
      <c r="EZ170" s="732"/>
      <c r="FA170" s="732"/>
      <c r="FB170" s="732"/>
      <c r="FC170" s="732"/>
      <c r="FD170" s="732"/>
      <c r="FE170" s="732"/>
      <c r="FF170" s="407"/>
      <c r="FG170" s="407"/>
      <c r="FH170" s="333"/>
      <c r="FI170" s="333"/>
      <c r="FJ170" s="333"/>
      <c r="FK170" s="333"/>
      <c r="FL170" s="333"/>
      <c r="FM170" s="333"/>
      <c r="FN170" s="333"/>
      <c r="FO170" s="333"/>
      <c r="FP170" s="333"/>
      <c r="FQ170" s="333"/>
      <c r="FR170" s="333"/>
      <c r="FS170" s="333"/>
      <c r="FT170" s="333"/>
      <c r="FU170" s="333"/>
      <c r="FV170" s="333"/>
      <c r="FW170" s="333"/>
      <c r="FX170" s="333"/>
      <c r="FY170" s="333"/>
      <c r="FZ170" s="333"/>
      <c r="GA170" s="333"/>
      <c r="GB170" s="333"/>
      <c r="GC170" s="333"/>
      <c r="GD170" s="333"/>
      <c r="GE170" s="333"/>
      <c r="GF170" s="333"/>
      <c r="GG170" s="333"/>
      <c r="GH170" s="333"/>
      <c r="GI170" s="333"/>
      <c r="GJ170" s="333"/>
      <c r="GK170" s="333"/>
      <c r="GL170" s="333"/>
      <c r="GM170" s="333"/>
      <c r="GN170" s="333"/>
      <c r="GO170" s="333"/>
      <c r="GP170" s="333"/>
      <c r="GQ170" s="333"/>
      <c r="GR170" s="333"/>
      <c r="GS170" s="333"/>
      <c r="GT170" s="333"/>
      <c r="GU170" s="333"/>
      <c r="GV170" s="333"/>
      <c r="GW170" s="333"/>
      <c r="GX170" s="333"/>
      <c r="GY170" s="333"/>
      <c r="GZ170" s="312"/>
      <c r="HA170" s="312"/>
      <c r="HB170" s="312"/>
      <c r="HC170" s="312"/>
      <c r="HD170" s="312"/>
      <c r="HE170" s="312"/>
      <c r="HF170" s="312"/>
      <c r="HG170" s="312"/>
      <c r="HH170" s="312"/>
      <c r="HI170" s="312"/>
      <c r="HJ170" s="333"/>
      <c r="HK170" s="333"/>
      <c r="HL170" s="333"/>
      <c r="HM170" s="333"/>
      <c r="HN170" s="333"/>
      <c r="HO170" s="333"/>
      <c r="HP170" s="333"/>
      <c r="HQ170" s="333"/>
      <c r="HR170" s="333"/>
      <c r="HS170" s="333"/>
      <c r="HT170" s="333"/>
      <c r="HU170" s="333"/>
      <c r="HV170" s="333"/>
      <c r="HW170" s="333"/>
      <c r="HX170" s="333"/>
      <c r="HY170" s="333"/>
      <c r="HZ170" s="333"/>
      <c r="IA170" s="333"/>
      <c r="IB170" s="333"/>
      <c r="IC170" s="333"/>
      <c r="ID170" s="333"/>
      <c r="IE170" s="333"/>
      <c r="IF170" s="333"/>
      <c r="IG170" s="333"/>
      <c r="IH170" s="333"/>
      <c r="II170" s="333"/>
      <c r="IJ170" s="333"/>
      <c r="IK170" s="333"/>
      <c r="IL170" s="333"/>
      <c r="IM170" s="333"/>
      <c r="IN170" s="333"/>
      <c r="IO170" s="333"/>
      <c r="IP170" s="333"/>
      <c r="IQ170" s="333"/>
      <c r="IR170" s="333"/>
      <c r="IS170" s="333"/>
      <c r="IT170" s="333"/>
      <c r="IU170" s="333"/>
      <c r="IV170" s="333"/>
      <c r="IW170" s="333"/>
      <c r="IX170" s="333"/>
      <c r="IY170" s="333"/>
      <c r="IZ170" s="333"/>
      <c r="JA170" s="333"/>
      <c r="JB170" s="333"/>
      <c r="JC170" s="333"/>
      <c r="JD170" s="333"/>
      <c r="JE170" s="333"/>
      <c r="JF170" s="333"/>
      <c r="JG170" s="333"/>
      <c r="JH170" s="333"/>
      <c r="JI170" s="333"/>
    </row>
    <row r="171" spans="1:269" s="481" customFormat="1" ht="14.45" customHeight="1">
      <c r="A171" s="324" t="s">
        <v>1697</v>
      </c>
      <c r="B171" s="316"/>
      <c r="C171" s="316"/>
      <c r="D171" s="316"/>
      <c r="E171" s="316"/>
      <c r="F171" s="316" t="s">
        <v>2753</v>
      </c>
      <c r="G171" s="317"/>
      <c r="H171" s="317"/>
      <c r="I171" s="325"/>
      <c r="J171" s="722"/>
      <c r="K171" s="206"/>
      <c r="L171" s="311"/>
      <c r="M171" s="720" t="s">
        <v>81</v>
      </c>
      <c r="N171" s="720" t="s">
        <v>3064</v>
      </c>
      <c r="O171" s="726" t="s">
        <v>503</v>
      </c>
      <c r="P171" s="207"/>
      <c r="Q171" s="720" t="s">
        <v>9037</v>
      </c>
      <c r="R171" s="720" t="s">
        <v>10621</v>
      </c>
      <c r="S171" s="720" t="s">
        <v>10645</v>
      </c>
      <c r="T171" s="720" t="s">
        <v>12337</v>
      </c>
      <c r="U171" s="720" t="s">
        <v>361</v>
      </c>
      <c r="V171" s="720"/>
      <c r="W171" s="952" t="str">
        <f t="shared" si="8"/>
        <v>小型ﾊﾞｯｸﾎｳ(ｸﾛｰﾗ型)_後方超小旋回型_第3次_超低</v>
      </c>
      <c r="X171" s="952" t="str">
        <f t="shared" si="6"/>
        <v>小型ﾊﾞｯｸﾎｳ(ｸﾛｰﾗ型)_後方超小旋回型_第3次_超低_山積/平積：0.16/0.12m3</v>
      </c>
      <c r="Y171" s="726" t="s">
        <v>489</v>
      </c>
      <c r="Z171" s="726" t="s">
        <v>10371</v>
      </c>
      <c r="AA171" s="726" t="s">
        <v>10302</v>
      </c>
      <c r="AB171" s="726" t="s">
        <v>5111</v>
      </c>
      <c r="AC171" s="207"/>
      <c r="AD171" s="206"/>
      <c r="AE171" s="206"/>
      <c r="AF171" s="206"/>
      <c r="AG171" s="206"/>
      <c r="AH171" s="206"/>
      <c r="AI171" s="207"/>
      <c r="AJ171" s="206"/>
      <c r="AK171" s="206"/>
      <c r="AL171" s="206"/>
      <c r="AM171" s="206"/>
      <c r="AN171" s="206"/>
      <c r="AO171" s="206"/>
      <c r="AP171" s="206"/>
      <c r="AQ171" s="206"/>
      <c r="AR171" s="311"/>
      <c r="AS171" s="707" t="s">
        <v>510</v>
      </c>
      <c r="AT171" s="707" t="s">
        <v>9007</v>
      </c>
      <c r="AU171" s="747"/>
      <c r="AV171" s="707" t="s">
        <v>9008</v>
      </c>
      <c r="AW171" s="708" t="str">
        <f t="shared" si="7"/>
        <v>不整地運搬車_筑水ｷｬﾆｺﾑ</v>
      </c>
      <c r="AX171" s="710" t="s">
        <v>7425</v>
      </c>
      <c r="AY171" s="311"/>
      <c r="AZ171" s="311"/>
      <c r="BA171" s="311"/>
      <c r="BB171" s="416">
        <v>110</v>
      </c>
      <c r="BC171" s="246"/>
      <c r="BD171" s="469"/>
      <c r="BE171" s="406"/>
      <c r="BF171" s="801"/>
      <c r="BG171" s="732"/>
      <c r="BH171" s="732"/>
      <c r="BI171" s="732"/>
      <c r="BJ171" s="732"/>
      <c r="BK171" s="732"/>
      <c r="BL171" s="732"/>
      <c r="BM171" s="732"/>
      <c r="BN171" s="732"/>
      <c r="BO171" s="732"/>
      <c r="BP171" s="732"/>
      <c r="BQ171" s="732"/>
      <c r="BR171" s="732"/>
      <c r="BS171" s="732"/>
      <c r="BT171" s="732"/>
      <c r="BU171" s="732"/>
      <c r="BV171" s="732"/>
      <c r="BW171" s="732"/>
      <c r="BX171" s="732"/>
      <c r="BY171" s="732"/>
      <c r="BZ171" s="732"/>
      <c r="CA171" s="732"/>
      <c r="CB171" s="732"/>
      <c r="CC171" s="732"/>
      <c r="CD171" s="732"/>
      <c r="CE171" s="732"/>
      <c r="CF171" s="732"/>
      <c r="CG171" s="732"/>
      <c r="CH171" s="732"/>
      <c r="CI171" s="732"/>
      <c r="CJ171" s="732"/>
      <c r="CK171" s="732"/>
      <c r="CL171" s="732"/>
      <c r="CM171" s="406"/>
      <c r="CN171" s="406"/>
      <c r="CO171" s="801"/>
      <c r="CP171" s="732"/>
      <c r="CQ171" s="732"/>
      <c r="CR171" s="732"/>
      <c r="CS171" s="732"/>
      <c r="CT171" s="732"/>
      <c r="CU171" s="732"/>
      <c r="CV171" s="923" t="s">
        <v>10169</v>
      </c>
      <c r="CW171" s="732"/>
      <c r="CX171" s="732"/>
      <c r="CY171" s="732"/>
      <c r="CZ171" s="732"/>
      <c r="DA171" s="732"/>
      <c r="DB171" s="732"/>
      <c r="DC171" s="732"/>
      <c r="DD171" s="732"/>
      <c r="DE171" s="732"/>
      <c r="DF171" s="732"/>
      <c r="DG171" s="732"/>
      <c r="DH171" s="732"/>
      <c r="DI171" s="732"/>
      <c r="DJ171" s="732"/>
      <c r="DK171" s="732"/>
      <c r="DL171" s="732"/>
      <c r="DM171" s="732"/>
      <c r="DN171" s="732"/>
      <c r="DO171" s="732"/>
      <c r="DP171" s="732"/>
      <c r="DQ171" s="406"/>
      <c r="DR171" s="801"/>
      <c r="DS171" s="737"/>
      <c r="DT171" s="737"/>
      <c r="DU171" s="406"/>
      <c r="DV171" s="407"/>
      <c r="DW171" s="801"/>
      <c r="DX171" s="737"/>
      <c r="DY171" s="737"/>
      <c r="DZ171" s="737"/>
      <c r="EA171" s="737"/>
      <c r="EB171" s="407"/>
      <c r="EC171" s="406"/>
      <c r="ED171" s="801"/>
      <c r="EE171" s="732"/>
      <c r="EF171" s="732"/>
      <c r="EG171" s="732"/>
      <c r="EH171" s="732"/>
      <c r="EI171" s="732"/>
      <c r="EJ171" s="406"/>
      <c r="EK171" s="406"/>
      <c r="EL171" s="406"/>
      <c r="EM171" s="406"/>
      <c r="EN171" s="801"/>
      <c r="EO171" s="732"/>
      <c r="EP171" s="732"/>
      <c r="EQ171" s="732"/>
      <c r="ER171" s="732"/>
      <c r="ES171" s="406"/>
      <c r="ET171" s="406"/>
      <c r="EU171" s="801"/>
      <c r="EV171" s="732"/>
      <c r="EW171" s="732"/>
      <c r="EX171" s="732"/>
      <c r="EY171" s="732"/>
      <c r="EZ171" s="732"/>
      <c r="FA171" s="732"/>
      <c r="FB171" s="732"/>
      <c r="FC171" s="732"/>
      <c r="FD171" s="732"/>
      <c r="FE171" s="732"/>
      <c r="FF171" s="407"/>
      <c r="FG171" s="407"/>
      <c r="FH171" s="333"/>
      <c r="FI171" s="333"/>
      <c r="FJ171" s="333"/>
      <c r="FK171" s="333"/>
      <c r="FL171" s="333"/>
      <c r="FM171" s="333"/>
      <c r="FN171" s="333"/>
      <c r="FO171" s="333"/>
      <c r="FP171" s="333"/>
      <c r="FQ171" s="333"/>
      <c r="FR171" s="333"/>
      <c r="FS171" s="333"/>
      <c r="FT171" s="333"/>
      <c r="FU171" s="333"/>
      <c r="FV171" s="333"/>
      <c r="FW171" s="333"/>
      <c r="FX171" s="333"/>
      <c r="FY171" s="333"/>
      <c r="FZ171" s="333"/>
      <c r="GA171" s="333"/>
      <c r="GB171" s="333"/>
      <c r="GC171" s="333"/>
      <c r="GD171" s="333"/>
      <c r="GE171" s="333"/>
      <c r="GF171" s="333"/>
      <c r="GG171" s="333"/>
      <c r="GH171" s="333"/>
      <c r="GI171" s="333"/>
      <c r="GJ171" s="333"/>
      <c r="GK171" s="333"/>
      <c r="GL171" s="333"/>
      <c r="GM171" s="333"/>
      <c r="GN171" s="333"/>
      <c r="GO171" s="333"/>
      <c r="GP171" s="333"/>
      <c r="GQ171" s="333"/>
      <c r="GR171" s="333"/>
      <c r="GS171" s="333"/>
      <c r="GT171" s="333"/>
      <c r="GU171" s="333"/>
      <c r="GV171" s="333"/>
      <c r="GW171" s="333"/>
      <c r="GX171" s="333"/>
      <c r="GY171" s="333"/>
      <c r="GZ171" s="312"/>
      <c r="HA171" s="312"/>
      <c r="HB171" s="312"/>
      <c r="HC171" s="312"/>
      <c r="HD171" s="312"/>
      <c r="HE171" s="312"/>
      <c r="HF171" s="312"/>
      <c r="HG171" s="312"/>
      <c r="HH171" s="312"/>
      <c r="HI171" s="312"/>
      <c r="HJ171" s="333"/>
      <c r="HK171" s="333"/>
      <c r="HL171" s="333"/>
      <c r="HM171" s="333"/>
      <c r="HN171" s="333"/>
      <c r="HO171" s="333"/>
      <c r="HP171" s="333"/>
      <c r="HQ171" s="333"/>
      <c r="HR171" s="333"/>
      <c r="HS171" s="333"/>
      <c r="HT171" s="333"/>
      <c r="HU171" s="333"/>
      <c r="HV171" s="333"/>
      <c r="HW171" s="333"/>
      <c r="HX171" s="333"/>
      <c r="HY171" s="333"/>
      <c r="HZ171" s="333"/>
      <c r="IA171" s="333"/>
      <c r="IB171" s="333"/>
      <c r="IC171" s="333"/>
      <c r="ID171" s="333"/>
      <c r="IE171" s="333"/>
      <c r="IF171" s="333"/>
      <c r="IG171" s="333"/>
      <c r="IH171" s="333"/>
      <c r="II171" s="333"/>
      <c r="IJ171" s="333"/>
      <c r="IK171" s="333"/>
      <c r="IL171" s="333"/>
      <c r="IM171" s="333"/>
      <c r="IN171" s="333"/>
      <c r="IO171" s="333"/>
      <c r="IP171" s="333"/>
      <c r="IQ171" s="333"/>
      <c r="IR171" s="333"/>
      <c r="IS171" s="333"/>
      <c r="IT171" s="333"/>
      <c r="IU171" s="333"/>
      <c r="IV171" s="333"/>
      <c r="IW171" s="333"/>
      <c r="IX171" s="333"/>
      <c r="IY171" s="333"/>
      <c r="IZ171" s="333"/>
      <c r="JA171" s="333"/>
      <c r="JB171" s="333"/>
      <c r="JC171" s="333"/>
      <c r="JD171" s="333"/>
      <c r="JE171" s="333"/>
      <c r="JF171" s="333"/>
      <c r="JG171" s="333"/>
      <c r="JH171" s="333"/>
      <c r="JI171" s="333"/>
    </row>
    <row r="172" spans="1:269" s="481" customFormat="1" ht="14.45" customHeight="1">
      <c r="A172" s="327" t="s">
        <v>2218</v>
      </c>
      <c r="B172" s="251"/>
      <c r="C172" s="251"/>
      <c r="D172" s="251"/>
      <c r="E172" s="251"/>
      <c r="F172" s="251" t="s">
        <v>2762</v>
      </c>
      <c r="G172" s="318"/>
      <c r="H172" s="318"/>
      <c r="I172" s="328"/>
      <c r="J172" s="722"/>
      <c r="K172" s="206"/>
      <c r="L172" s="311"/>
      <c r="M172" s="720" t="s">
        <v>1009</v>
      </c>
      <c r="N172" s="720" t="s">
        <v>3167</v>
      </c>
      <c r="O172" s="726" t="s">
        <v>3347</v>
      </c>
      <c r="P172" s="207"/>
      <c r="Q172" s="720" t="s">
        <v>9037</v>
      </c>
      <c r="R172" s="720" t="s">
        <v>10621</v>
      </c>
      <c r="S172" s="720">
        <v>2014</v>
      </c>
      <c r="T172" s="720" t="s">
        <v>12337</v>
      </c>
      <c r="U172" s="720" t="s">
        <v>358</v>
      </c>
      <c r="V172" s="720"/>
      <c r="W172" s="952" t="str">
        <f t="shared" si="8"/>
        <v>小型ﾊﾞｯｸﾎｳ(ｸﾛｰﾗ型)_後方超小旋回型_2014_超低</v>
      </c>
      <c r="X172" s="952" t="str">
        <f t="shared" si="6"/>
        <v>小型ﾊﾞｯｸﾎｳ(ｸﾛｰﾗ型)_後方超小旋回型_2014_超低_山積/平積：0.13/0.10m3</v>
      </c>
      <c r="Y172" s="726" t="s">
        <v>489</v>
      </c>
      <c r="Z172" s="726" t="s">
        <v>10372</v>
      </c>
      <c r="AA172" s="726" t="s">
        <v>10356</v>
      </c>
      <c r="AB172" s="726" t="s">
        <v>5111</v>
      </c>
      <c r="AC172" s="207"/>
      <c r="AD172" s="206"/>
      <c r="AE172" s="206"/>
      <c r="AF172" s="206"/>
      <c r="AG172" s="206"/>
      <c r="AH172" s="206"/>
      <c r="AI172" s="207"/>
      <c r="AJ172" s="206"/>
      <c r="AK172" s="206"/>
      <c r="AL172" s="206"/>
      <c r="AM172" s="206"/>
      <c r="AN172" s="206"/>
      <c r="AO172" s="206"/>
      <c r="AP172" s="206"/>
      <c r="AQ172" s="206"/>
      <c r="AR172" s="311"/>
      <c r="AS172" s="924" t="s">
        <v>510</v>
      </c>
      <c r="AT172" s="924" t="s">
        <v>9007</v>
      </c>
      <c r="AU172" s="747"/>
      <c r="AV172" s="924" t="s">
        <v>4912</v>
      </c>
      <c r="AW172" s="925" t="str">
        <f t="shared" si="7"/>
        <v>不整地運搬車_加藤製作所</v>
      </c>
      <c r="AX172" s="926" t="s">
        <v>10209</v>
      </c>
      <c r="AY172" s="311"/>
      <c r="AZ172" s="311"/>
      <c r="BA172" s="311"/>
      <c r="BB172" s="416">
        <v>111</v>
      </c>
      <c r="BC172" s="246"/>
      <c r="BD172" s="469"/>
      <c r="BE172" s="406"/>
      <c r="BF172" s="801"/>
      <c r="BG172" s="732"/>
      <c r="BH172" s="732"/>
      <c r="BI172" s="732"/>
      <c r="BJ172" s="732"/>
      <c r="BK172" s="732"/>
      <c r="BL172" s="732"/>
      <c r="BM172" s="732"/>
      <c r="BN172" s="732"/>
      <c r="BO172" s="732"/>
      <c r="BP172" s="732"/>
      <c r="BQ172" s="732"/>
      <c r="BR172" s="732"/>
      <c r="BS172" s="732"/>
      <c r="BT172" s="732"/>
      <c r="BU172" s="732"/>
      <c r="BV172" s="732"/>
      <c r="BW172" s="732"/>
      <c r="BX172" s="732"/>
      <c r="BY172" s="732"/>
      <c r="BZ172" s="732"/>
      <c r="CA172" s="732"/>
      <c r="CB172" s="732"/>
      <c r="CC172" s="732"/>
      <c r="CD172" s="732"/>
      <c r="CE172" s="732"/>
      <c r="CF172" s="732"/>
      <c r="CG172" s="732"/>
      <c r="CH172" s="732"/>
      <c r="CI172" s="732"/>
      <c r="CJ172" s="732"/>
      <c r="CK172" s="732"/>
      <c r="CL172" s="732"/>
      <c r="CM172" s="406"/>
      <c r="CN172" s="406"/>
      <c r="CO172" s="801"/>
      <c r="CP172" s="732"/>
      <c r="CQ172" s="732"/>
      <c r="CR172" s="732"/>
      <c r="CS172" s="732"/>
      <c r="CT172" s="732"/>
      <c r="CU172" s="732"/>
      <c r="CV172" s="732" t="s">
        <v>6488</v>
      </c>
      <c r="CW172" s="732"/>
      <c r="CX172" s="732"/>
      <c r="CY172" s="732"/>
      <c r="CZ172" s="732"/>
      <c r="DA172" s="732"/>
      <c r="DB172" s="732"/>
      <c r="DC172" s="732"/>
      <c r="DD172" s="732"/>
      <c r="DE172" s="732"/>
      <c r="DF172" s="732"/>
      <c r="DG172" s="732"/>
      <c r="DH172" s="732"/>
      <c r="DI172" s="732"/>
      <c r="DJ172" s="732"/>
      <c r="DK172" s="732"/>
      <c r="DL172" s="732"/>
      <c r="DM172" s="732"/>
      <c r="DN172" s="732"/>
      <c r="DO172" s="732"/>
      <c r="DP172" s="732"/>
      <c r="DQ172" s="406"/>
      <c r="DR172" s="801"/>
      <c r="DS172" s="737"/>
      <c r="DT172" s="737"/>
      <c r="DU172" s="406"/>
      <c r="DV172" s="407"/>
      <c r="DW172" s="801"/>
      <c r="DX172" s="737"/>
      <c r="DY172" s="737"/>
      <c r="DZ172" s="737"/>
      <c r="EA172" s="737"/>
      <c r="EB172" s="407"/>
      <c r="EC172" s="406"/>
      <c r="ED172" s="801"/>
      <c r="EE172" s="732"/>
      <c r="EF172" s="732"/>
      <c r="EG172" s="732"/>
      <c r="EH172" s="732"/>
      <c r="EI172" s="732"/>
      <c r="EJ172" s="406"/>
      <c r="EK172" s="406"/>
      <c r="EL172" s="406"/>
      <c r="EM172" s="406"/>
      <c r="EN172" s="801"/>
      <c r="EO172" s="732"/>
      <c r="EP172" s="732"/>
      <c r="EQ172" s="732"/>
      <c r="ER172" s="732"/>
      <c r="ES172" s="406"/>
      <c r="ET172" s="406"/>
      <c r="EU172" s="801"/>
      <c r="EV172" s="732"/>
      <c r="EW172" s="732"/>
      <c r="EX172" s="732"/>
      <c r="EY172" s="732"/>
      <c r="EZ172" s="732"/>
      <c r="FA172" s="732"/>
      <c r="FB172" s="732"/>
      <c r="FC172" s="732"/>
      <c r="FD172" s="732"/>
      <c r="FE172" s="732"/>
      <c r="FF172" s="407"/>
      <c r="FG172" s="407"/>
      <c r="FH172" s="333"/>
      <c r="FI172" s="333"/>
      <c r="FJ172" s="333"/>
      <c r="FK172" s="333"/>
      <c r="FL172" s="333"/>
      <c r="FM172" s="333"/>
      <c r="FN172" s="333"/>
      <c r="FO172" s="333"/>
      <c r="FP172" s="333"/>
      <c r="FQ172" s="333"/>
      <c r="FR172" s="333"/>
      <c r="FS172" s="333"/>
      <c r="FT172" s="333"/>
      <c r="FU172" s="333"/>
      <c r="FV172" s="333"/>
      <c r="FW172" s="333"/>
      <c r="FX172" s="333"/>
      <c r="FY172" s="333"/>
      <c r="FZ172" s="333"/>
      <c r="GA172" s="333"/>
      <c r="GB172" s="333"/>
      <c r="GC172" s="333"/>
      <c r="GD172" s="333"/>
      <c r="GE172" s="333"/>
      <c r="GF172" s="333"/>
      <c r="GG172" s="333"/>
      <c r="GH172" s="333"/>
      <c r="GI172" s="333"/>
      <c r="GJ172" s="333"/>
      <c r="GK172" s="333"/>
      <c r="GL172" s="333"/>
      <c r="GM172" s="333"/>
      <c r="GN172" s="333"/>
      <c r="GO172" s="333"/>
      <c r="GP172" s="333"/>
      <c r="GQ172" s="333"/>
      <c r="GR172" s="333"/>
      <c r="GS172" s="333"/>
      <c r="GT172" s="333"/>
      <c r="GU172" s="333"/>
      <c r="GV172" s="333"/>
      <c r="GW172" s="333"/>
      <c r="GX172" s="333"/>
      <c r="GY172" s="333"/>
      <c r="GZ172" s="312"/>
      <c r="HA172" s="312"/>
      <c r="HB172" s="312"/>
      <c r="HC172" s="312"/>
      <c r="HD172" s="312"/>
      <c r="HE172" s="312"/>
      <c r="HF172" s="312"/>
      <c r="HG172" s="312"/>
      <c r="HH172" s="312"/>
      <c r="HI172" s="312"/>
      <c r="HJ172" s="333"/>
      <c r="HK172" s="333"/>
      <c r="HL172" s="333"/>
      <c r="HM172" s="333"/>
      <c r="HN172" s="333"/>
      <c r="HO172" s="333"/>
      <c r="HP172" s="333"/>
      <c r="HQ172" s="333"/>
      <c r="HR172" s="333"/>
      <c r="HS172" s="333"/>
      <c r="HT172" s="333"/>
      <c r="HU172" s="333"/>
      <c r="HV172" s="333"/>
      <c r="HW172" s="333"/>
      <c r="HX172" s="333"/>
      <c r="HY172" s="333"/>
      <c r="HZ172" s="333"/>
      <c r="IA172" s="333"/>
      <c r="IB172" s="333"/>
      <c r="IC172" s="333"/>
      <c r="ID172" s="333"/>
      <c r="IE172" s="333"/>
      <c r="IF172" s="333"/>
      <c r="IG172" s="333"/>
      <c r="IH172" s="333"/>
      <c r="II172" s="333"/>
      <c r="IJ172" s="333"/>
      <c r="IK172" s="333"/>
      <c r="IL172" s="333"/>
      <c r="IM172" s="333"/>
      <c r="IN172" s="333"/>
      <c r="IO172" s="333"/>
      <c r="IP172" s="333"/>
      <c r="IQ172" s="333"/>
      <c r="IR172" s="333"/>
      <c r="IS172" s="333"/>
      <c r="IT172" s="333"/>
      <c r="IU172" s="333"/>
      <c r="IV172" s="333"/>
      <c r="IW172" s="333"/>
      <c r="IX172" s="333"/>
      <c r="IY172" s="333"/>
      <c r="IZ172" s="333"/>
      <c r="JA172" s="333"/>
      <c r="JB172" s="333"/>
      <c r="JC172" s="333"/>
      <c r="JD172" s="333"/>
      <c r="JE172" s="333"/>
      <c r="JF172" s="333"/>
      <c r="JG172" s="333"/>
      <c r="JH172" s="333"/>
      <c r="JI172" s="333"/>
    </row>
    <row r="173" spans="1:269" s="481" customFormat="1" ht="14.45" customHeight="1">
      <c r="A173" s="322" t="s">
        <v>1867</v>
      </c>
      <c r="B173" s="311" t="s">
        <v>1867</v>
      </c>
      <c r="C173" s="311" t="s">
        <v>1869</v>
      </c>
      <c r="D173" s="311" t="s">
        <v>1871</v>
      </c>
      <c r="E173" s="311" t="s">
        <v>456</v>
      </c>
      <c r="F173" s="311" t="s">
        <v>3105</v>
      </c>
      <c r="G173" s="250" t="s">
        <v>1873</v>
      </c>
      <c r="H173" s="250" t="s">
        <v>16</v>
      </c>
      <c r="I173" s="326" t="s">
        <v>1874</v>
      </c>
      <c r="J173" s="722"/>
      <c r="K173" s="206"/>
      <c r="L173" s="311"/>
      <c r="M173" s="720" t="s">
        <v>1010</v>
      </c>
      <c r="N173" s="720" t="s">
        <v>1011</v>
      </c>
      <c r="O173" s="726" t="s">
        <v>3348</v>
      </c>
      <c r="P173" s="207"/>
      <c r="Q173" s="720" t="s">
        <v>9037</v>
      </c>
      <c r="R173" s="720" t="s">
        <v>10621</v>
      </c>
      <c r="S173" s="720">
        <v>2014</v>
      </c>
      <c r="T173" s="720" t="s">
        <v>12337</v>
      </c>
      <c r="U173" s="720" t="s">
        <v>359</v>
      </c>
      <c r="V173" s="720"/>
      <c r="W173" s="952" t="str">
        <f t="shared" si="8"/>
        <v>小型ﾊﾞｯｸﾎｳ(ｸﾛｰﾗ型)_後方超小旋回型_2014_超低</v>
      </c>
      <c r="X173" s="952" t="str">
        <f t="shared" si="6"/>
        <v>小型ﾊﾞｯｸﾎｳ(ｸﾛｰﾗ型)_後方超小旋回型_2014_超低_山積/平積：0.14/0.11m3</v>
      </c>
      <c r="Y173" s="726" t="s">
        <v>489</v>
      </c>
      <c r="Z173" s="726" t="s">
        <v>10372</v>
      </c>
      <c r="AA173" s="726" t="s">
        <v>10345</v>
      </c>
      <c r="AB173" s="726" t="s">
        <v>5111</v>
      </c>
      <c r="AC173" s="207"/>
      <c r="AD173" s="206"/>
      <c r="AE173" s="206"/>
      <c r="AF173" s="206"/>
      <c r="AG173" s="206"/>
      <c r="AH173" s="206"/>
      <c r="AI173" s="207"/>
      <c r="AJ173" s="206"/>
      <c r="AK173" s="206"/>
      <c r="AL173" s="206"/>
      <c r="AM173" s="206"/>
      <c r="AN173" s="206"/>
      <c r="AO173" s="206"/>
      <c r="AP173" s="206"/>
      <c r="AQ173" s="206"/>
      <c r="AR173" s="311"/>
      <c r="AS173" s="707" t="s">
        <v>510</v>
      </c>
      <c r="AT173" s="707" t="s">
        <v>9007</v>
      </c>
      <c r="AU173" s="707" t="s">
        <v>12210</v>
      </c>
      <c r="AV173" s="707" t="s">
        <v>4911</v>
      </c>
      <c r="AW173" s="708" t="str">
        <f t="shared" si="7"/>
        <v>不整地運搬車_ｸﾛｰﾗ型・ﾀﾞﾝﾌﾟ式_日立建機</v>
      </c>
      <c r="AX173" s="710" t="s">
        <v>7427</v>
      </c>
      <c r="AY173" s="311"/>
      <c r="AZ173" s="311"/>
      <c r="BA173" s="311"/>
      <c r="BB173" s="416">
        <v>112</v>
      </c>
      <c r="BC173" s="246"/>
      <c r="BD173" s="469"/>
      <c r="BE173" s="406"/>
      <c r="BF173" s="801"/>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c r="CB173" s="732"/>
      <c r="CC173" s="732"/>
      <c r="CD173" s="732"/>
      <c r="CE173" s="732"/>
      <c r="CF173" s="732"/>
      <c r="CG173" s="732"/>
      <c r="CH173" s="732"/>
      <c r="CI173" s="732"/>
      <c r="CJ173" s="732"/>
      <c r="CK173" s="732"/>
      <c r="CL173" s="732"/>
      <c r="CM173" s="406"/>
      <c r="CN173" s="406"/>
      <c r="CO173" s="801"/>
      <c r="CP173" s="732"/>
      <c r="CQ173" s="732"/>
      <c r="CR173" s="732"/>
      <c r="CS173" s="732"/>
      <c r="CT173" s="732"/>
      <c r="CU173" s="732"/>
      <c r="CV173" s="732" t="s">
        <v>6489</v>
      </c>
      <c r="CW173" s="732"/>
      <c r="CX173" s="732"/>
      <c r="CY173" s="732"/>
      <c r="CZ173" s="732"/>
      <c r="DA173" s="732"/>
      <c r="DB173" s="732"/>
      <c r="DC173" s="732"/>
      <c r="DD173" s="732"/>
      <c r="DE173" s="732"/>
      <c r="DF173" s="732"/>
      <c r="DG173" s="732"/>
      <c r="DH173" s="732"/>
      <c r="DI173" s="732"/>
      <c r="DJ173" s="732"/>
      <c r="DK173" s="732"/>
      <c r="DL173" s="732"/>
      <c r="DM173" s="732"/>
      <c r="DN173" s="732"/>
      <c r="DO173" s="732"/>
      <c r="DP173" s="732"/>
      <c r="DQ173" s="406"/>
      <c r="DR173" s="801"/>
      <c r="DS173" s="737"/>
      <c r="DT173" s="737"/>
      <c r="DU173" s="406"/>
      <c r="DV173" s="407"/>
      <c r="DW173" s="801"/>
      <c r="DX173" s="737"/>
      <c r="DY173" s="737"/>
      <c r="DZ173" s="737"/>
      <c r="EA173" s="737"/>
      <c r="EB173" s="407"/>
      <c r="EC173" s="406"/>
      <c r="ED173" s="801"/>
      <c r="EE173" s="732"/>
      <c r="EF173" s="732"/>
      <c r="EG173" s="732"/>
      <c r="EH173" s="732"/>
      <c r="EI173" s="732"/>
      <c r="EJ173" s="406"/>
      <c r="EK173" s="406"/>
      <c r="EL173" s="406"/>
      <c r="EM173" s="406"/>
      <c r="EN173" s="801"/>
      <c r="EO173" s="732"/>
      <c r="EP173" s="732"/>
      <c r="EQ173" s="732"/>
      <c r="ER173" s="732"/>
      <c r="ES173" s="406"/>
      <c r="ET173" s="406"/>
      <c r="EU173" s="801"/>
      <c r="EV173" s="732"/>
      <c r="EW173" s="732"/>
      <c r="EX173" s="732"/>
      <c r="EY173" s="732"/>
      <c r="EZ173" s="732"/>
      <c r="FA173" s="732"/>
      <c r="FB173" s="732"/>
      <c r="FC173" s="732"/>
      <c r="FD173" s="732"/>
      <c r="FE173" s="732"/>
      <c r="FF173" s="407"/>
      <c r="FG173" s="407"/>
      <c r="FH173" s="333"/>
      <c r="FI173" s="333"/>
      <c r="FJ173" s="333"/>
      <c r="FK173" s="333"/>
      <c r="FL173" s="333"/>
      <c r="FM173" s="333"/>
      <c r="FN173" s="333"/>
      <c r="FO173" s="333"/>
      <c r="FP173" s="333"/>
      <c r="FQ173" s="333"/>
      <c r="FR173" s="333"/>
      <c r="FS173" s="333"/>
      <c r="FT173" s="333"/>
      <c r="FU173" s="333"/>
      <c r="FV173" s="333"/>
      <c r="FW173" s="333"/>
      <c r="FX173" s="333"/>
      <c r="FY173" s="333"/>
      <c r="FZ173" s="333"/>
      <c r="GA173" s="333"/>
      <c r="GB173" s="333"/>
      <c r="GC173" s="333"/>
      <c r="GD173" s="333"/>
      <c r="GE173" s="333"/>
      <c r="GF173" s="333"/>
      <c r="GG173" s="333"/>
      <c r="GH173" s="333"/>
      <c r="GI173" s="333"/>
      <c r="GJ173" s="333"/>
      <c r="GK173" s="333"/>
      <c r="GL173" s="333"/>
      <c r="GM173" s="333"/>
      <c r="GN173" s="333"/>
      <c r="GO173" s="333"/>
      <c r="GP173" s="333"/>
      <c r="GQ173" s="333"/>
      <c r="GR173" s="333"/>
      <c r="GS173" s="333"/>
      <c r="GT173" s="333"/>
      <c r="GU173" s="333"/>
      <c r="GV173" s="333"/>
      <c r="GW173" s="333"/>
      <c r="GX173" s="333"/>
      <c r="GY173" s="333"/>
      <c r="GZ173" s="312"/>
      <c r="HA173" s="312"/>
      <c r="HB173" s="312"/>
      <c r="HC173" s="312"/>
      <c r="HD173" s="312"/>
      <c r="HE173" s="312"/>
      <c r="HF173" s="312"/>
      <c r="HG173" s="312"/>
      <c r="HH173" s="312"/>
      <c r="HI173" s="312"/>
      <c r="HJ173" s="333"/>
      <c r="HK173" s="333"/>
      <c r="HL173" s="333"/>
      <c r="HM173" s="333"/>
      <c r="HN173" s="333"/>
      <c r="HO173" s="333"/>
      <c r="HP173" s="333"/>
      <c r="HQ173" s="333"/>
      <c r="HR173" s="333"/>
      <c r="HS173" s="333"/>
      <c r="HT173" s="333"/>
      <c r="HU173" s="333"/>
      <c r="HV173" s="333"/>
      <c r="HW173" s="333"/>
      <c r="HX173" s="333"/>
      <c r="HY173" s="333"/>
      <c r="HZ173" s="333"/>
      <c r="IA173" s="333"/>
      <c r="IB173" s="333"/>
      <c r="IC173" s="333"/>
      <c r="ID173" s="333"/>
      <c r="IE173" s="333"/>
      <c r="IF173" s="333"/>
      <c r="IG173" s="333"/>
      <c r="IH173" s="333"/>
      <c r="II173" s="333"/>
      <c r="IJ173" s="333"/>
      <c r="IK173" s="333"/>
      <c r="IL173" s="333"/>
      <c r="IM173" s="333"/>
      <c r="IN173" s="333"/>
      <c r="IO173" s="333"/>
      <c r="IP173" s="333"/>
      <c r="IQ173" s="333"/>
      <c r="IR173" s="333"/>
      <c r="IS173" s="333"/>
      <c r="IT173" s="333"/>
      <c r="IU173" s="333"/>
      <c r="IV173" s="333"/>
      <c r="IW173" s="333"/>
      <c r="IX173" s="333"/>
      <c r="IY173" s="333"/>
      <c r="IZ173" s="333"/>
      <c r="JA173" s="333"/>
      <c r="JB173" s="333"/>
      <c r="JC173" s="333"/>
      <c r="JD173" s="333"/>
      <c r="JE173" s="333"/>
      <c r="JF173" s="333"/>
      <c r="JG173" s="333"/>
      <c r="JH173" s="333"/>
      <c r="JI173" s="333"/>
    </row>
    <row r="174" spans="1:269" s="481" customFormat="1" ht="14.45" customHeight="1">
      <c r="A174" s="322" t="s">
        <v>1830</v>
      </c>
      <c r="B174" s="311" t="s">
        <v>1830</v>
      </c>
      <c r="C174" s="311" t="s">
        <v>1831</v>
      </c>
      <c r="D174" s="311" t="s">
        <v>1833</v>
      </c>
      <c r="E174" s="311" t="s">
        <v>456</v>
      </c>
      <c r="F174" s="311" t="s">
        <v>3106</v>
      </c>
      <c r="G174" s="250" t="s">
        <v>1835</v>
      </c>
      <c r="H174" s="250" t="s">
        <v>16</v>
      </c>
      <c r="I174" s="326" t="s">
        <v>1836</v>
      </c>
      <c r="J174" s="722"/>
      <c r="K174" s="206"/>
      <c r="L174" s="311"/>
      <c r="M174" s="720" t="s">
        <v>2194</v>
      </c>
      <c r="N174" s="720" t="s">
        <v>3193</v>
      </c>
      <c r="O174" s="726" t="s">
        <v>3424</v>
      </c>
      <c r="P174" s="207"/>
      <c r="Q174" s="720" t="s">
        <v>9037</v>
      </c>
      <c r="R174" s="720" t="s">
        <v>10621</v>
      </c>
      <c r="S174" s="720">
        <v>2014</v>
      </c>
      <c r="T174" s="720" t="s">
        <v>12337</v>
      </c>
      <c r="U174" s="720" t="s">
        <v>361</v>
      </c>
      <c r="V174" s="720"/>
      <c r="W174" s="952" t="str">
        <f t="shared" si="8"/>
        <v>小型ﾊﾞｯｸﾎｳ(ｸﾛｰﾗ型)_後方超小旋回型_2014_超低</v>
      </c>
      <c r="X174" s="952" t="str">
        <f t="shared" si="6"/>
        <v>小型ﾊﾞｯｸﾎｳ(ｸﾛｰﾗ型)_後方超小旋回型_2014_超低_山積/平積：0.16/0.12m3</v>
      </c>
      <c r="Y174" s="726" t="s">
        <v>489</v>
      </c>
      <c r="Z174" s="726" t="s">
        <v>10372</v>
      </c>
      <c r="AA174" s="726" t="s">
        <v>10302</v>
      </c>
      <c r="AB174" s="726" t="s">
        <v>5111</v>
      </c>
      <c r="AC174" s="207"/>
      <c r="AD174" s="206"/>
      <c r="AE174" s="206"/>
      <c r="AF174" s="206"/>
      <c r="AG174" s="206"/>
      <c r="AH174" s="206"/>
      <c r="AI174" s="207"/>
      <c r="AJ174" s="206"/>
      <c r="AK174" s="206"/>
      <c r="AL174" s="206"/>
      <c r="AM174" s="206"/>
      <c r="AN174" s="206"/>
      <c r="AO174" s="206"/>
      <c r="AP174" s="206"/>
      <c r="AQ174" s="206"/>
      <c r="AR174" s="311"/>
      <c r="AS174" s="924" t="s">
        <v>510</v>
      </c>
      <c r="AT174" s="924" t="s">
        <v>9007</v>
      </c>
      <c r="AU174" s="924" t="s">
        <v>12214</v>
      </c>
      <c r="AV174" s="924" t="s">
        <v>9006</v>
      </c>
      <c r="AW174" s="925" t="str">
        <f t="shared" si="7"/>
        <v>不整地運搬車_ｸﾛｰﾗ型・ﾀﾞﾝﾌﾟ・全旋回式_諸岡</v>
      </c>
      <c r="AX174" s="926" t="s">
        <v>10215</v>
      </c>
      <c r="AY174" s="311"/>
      <c r="AZ174" s="311"/>
      <c r="BA174" s="311"/>
      <c r="BB174" s="416">
        <v>113</v>
      </c>
      <c r="BC174" s="246"/>
      <c r="BD174" s="469"/>
      <c r="BE174" s="406"/>
      <c r="BF174" s="801"/>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c r="CB174" s="732"/>
      <c r="CC174" s="732"/>
      <c r="CD174" s="732"/>
      <c r="CE174" s="732"/>
      <c r="CF174" s="732"/>
      <c r="CG174" s="732"/>
      <c r="CH174" s="732"/>
      <c r="CI174" s="732"/>
      <c r="CJ174" s="732"/>
      <c r="CK174" s="732"/>
      <c r="CL174" s="732"/>
      <c r="CM174" s="406"/>
      <c r="CN174" s="406"/>
      <c r="CO174" s="801"/>
      <c r="CP174" s="732"/>
      <c r="CQ174" s="732"/>
      <c r="CR174" s="732"/>
      <c r="CS174" s="732"/>
      <c r="CT174" s="732"/>
      <c r="CU174" s="732"/>
      <c r="CV174" s="923" t="s">
        <v>10166</v>
      </c>
      <c r="CW174" s="732"/>
      <c r="CX174" s="732"/>
      <c r="CY174" s="732"/>
      <c r="CZ174" s="732"/>
      <c r="DA174" s="732"/>
      <c r="DB174" s="732"/>
      <c r="DC174" s="732"/>
      <c r="DD174" s="732"/>
      <c r="DE174" s="732"/>
      <c r="DF174" s="732"/>
      <c r="DG174" s="732"/>
      <c r="DH174" s="732"/>
      <c r="DI174" s="732"/>
      <c r="DJ174" s="732"/>
      <c r="DK174" s="732"/>
      <c r="DL174" s="732"/>
      <c r="DM174" s="732"/>
      <c r="DN174" s="732"/>
      <c r="DO174" s="732"/>
      <c r="DP174" s="732"/>
      <c r="DQ174" s="406"/>
      <c r="DR174" s="801"/>
      <c r="DS174" s="737"/>
      <c r="DT174" s="737"/>
      <c r="DU174" s="406"/>
      <c r="DV174" s="407"/>
      <c r="DW174" s="801"/>
      <c r="DX174" s="737"/>
      <c r="DY174" s="737"/>
      <c r="DZ174" s="737"/>
      <c r="EA174" s="737"/>
      <c r="EB174" s="407"/>
      <c r="EC174" s="406"/>
      <c r="ED174" s="801"/>
      <c r="EE174" s="732"/>
      <c r="EF174" s="732"/>
      <c r="EG174" s="732"/>
      <c r="EH174" s="732"/>
      <c r="EI174" s="732"/>
      <c r="EJ174" s="406"/>
      <c r="EK174" s="406"/>
      <c r="EL174" s="406"/>
      <c r="EM174" s="406"/>
      <c r="EN174" s="801"/>
      <c r="EO174" s="732"/>
      <c r="EP174" s="732"/>
      <c r="EQ174" s="732"/>
      <c r="ER174" s="732"/>
      <c r="ES174" s="406"/>
      <c r="ET174" s="406"/>
      <c r="EU174" s="801"/>
      <c r="EV174" s="732"/>
      <c r="EW174" s="732"/>
      <c r="EX174" s="732"/>
      <c r="EY174" s="732"/>
      <c r="EZ174" s="732"/>
      <c r="FA174" s="732"/>
      <c r="FB174" s="732"/>
      <c r="FC174" s="732"/>
      <c r="FD174" s="732"/>
      <c r="FE174" s="732"/>
      <c r="FF174" s="407"/>
      <c r="FG174" s="407"/>
      <c r="FH174" s="333"/>
      <c r="FI174" s="333"/>
      <c r="FJ174" s="333"/>
      <c r="FK174" s="333"/>
      <c r="FL174" s="333"/>
      <c r="FM174" s="333"/>
      <c r="FN174" s="333"/>
      <c r="FO174" s="333"/>
      <c r="FP174" s="333"/>
      <c r="FQ174" s="333"/>
      <c r="FR174" s="333"/>
      <c r="FS174" s="333"/>
      <c r="FT174" s="333"/>
      <c r="FU174" s="333"/>
      <c r="FV174" s="333"/>
      <c r="FW174" s="333"/>
      <c r="FX174" s="333"/>
      <c r="FY174" s="333"/>
      <c r="FZ174" s="333"/>
      <c r="GA174" s="333"/>
      <c r="GB174" s="333"/>
      <c r="GC174" s="333"/>
      <c r="GD174" s="333"/>
      <c r="GE174" s="333"/>
      <c r="GF174" s="333"/>
      <c r="GG174" s="333"/>
      <c r="GH174" s="333"/>
      <c r="GI174" s="333"/>
      <c r="GJ174" s="333"/>
      <c r="GK174" s="333"/>
      <c r="GL174" s="333"/>
      <c r="GM174" s="333"/>
      <c r="GN174" s="333"/>
      <c r="GO174" s="333"/>
      <c r="GP174" s="333"/>
      <c r="GQ174" s="333"/>
      <c r="GR174" s="333"/>
      <c r="GS174" s="333"/>
      <c r="GT174" s="333"/>
      <c r="GU174" s="333"/>
      <c r="GV174" s="333"/>
      <c r="GW174" s="333"/>
      <c r="GX174" s="333"/>
      <c r="GY174" s="333"/>
      <c r="GZ174" s="312"/>
      <c r="HA174" s="312"/>
      <c r="HB174" s="312"/>
      <c r="HC174" s="312"/>
      <c r="HD174" s="312"/>
      <c r="HE174" s="312"/>
      <c r="HF174" s="312"/>
      <c r="HG174" s="312"/>
      <c r="HH174" s="312"/>
      <c r="HI174" s="312"/>
      <c r="HJ174" s="333"/>
      <c r="HK174" s="333"/>
      <c r="HL174" s="333"/>
      <c r="HM174" s="333"/>
      <c r="HN174" s="333"/>
      <c r="HO174" s="333"/>
      <c r="HP174" s="333"/>
      <c r="HQ174" s="333"/>
      <c r="HR174" s="333"/>
      <c r="HS174" s="333"/>
      <c r="HT174" s="333"/>
      <c r="HU174" s="333"/>
      <c r="HV174" s="333"/>
      <c r="HW174" s="333"/>
      <c r="HX174" s="333"/>
      <c r="HY174" s="333"/>
      <c r="HZ174" s="333"/>
      <c r="IA174" s="333"/>
      <c r="IB174" s="333"/>
      <c r="IC174" s="333"/>
      <c r="ID174" s="333"/>
      <c r="IE174" s="333"/>
      <c r="IF174" s="333"/>
      <c r="IG174" s="333"/>
      <c r="IH174" s="333"/>
      <c r="II174" s="333"/>
      <c r="IJ174" s="333"/>
      <c r="IK174" s="333"/>
      <c r="IL174" s="333"/>
      <c r="IM174" s="333"/>
      <c r="IN174" s="333"/>
      <c r="IO174" s="333"/>
      <c r="IP174" s="333"/>
      <c r="IQ174" s="333"/>
      <c r="IR174" s="333"/>
      <c r="IS174" s="333"/>
      <c r="IT174" s="333"/>
      <c r="IU174" s="333"/>
      <c r="IV174" s="333"/>
      <c r="IW174" s="333"/>
      <c r="IX174" s="333"/>
      <c r="IY174" s="333"/>
      <c r="IZ174" s="333"/>
      <c r="JA174" s="333"/>
      <c r="JB174" s="333"/>
      <c r="JC174" s="333"/>
      <c r="JD174" s="333"/>
      <c r="JE174" s="333"/>
      <c r="JF174" s="333"/>
      <c r="JG174" s="333"/>
      <c r="JH174" s="333"/>
      <c r="JI174" s="333"/>
    </row>
    <row r="175" spans="1:269" s="481" customFormat="1" ht="14.45" customHeight="1">
      <c r="A175" s="324" t="s">
        <v>1697</v>
      </c>
      <c r="B175" s="316"/>
      <c r="C175" s="316"/>
      <c r="D175" s="316"/>
      <c r="E175" s="316"/>
      <c r="F175" s="316" t="s">
        <v>2753</v>
      </c>
      <c r="G175" s="317"/>
      <c r="H175" s="317"/>
      <c r="I175" s="325"/>
      <c r="J175" s="722">
        <v>16</v>
      </c>
      <c r="K175" s="206"/>
      <c r="L175" s="311"/>
      <c r="M175" s="720" t="s">
        <v>2202</v>
      </c>
      <c r="N175" s="720" t="s">
        <v>3085</v>
      </c>
      <c r="O175" s="726" t="s">
        <v>3425</v>
      </c>
      <c r="P175" s="207"/>
      <c r="Q175" s="720" t="s">
        <v>9037</v>
      </c>
      <c r="R175" s="720" t="s">
        <v>12163</v>
      </c>
      <c r="S175" s="720" t="s">
        <v>10643</v>
      </c>
      <c r="T175" s="720" t="s">
        <v>12337</v>
      </c>
      <c r="U175" s="720" t="s">
        <v>11668</v>
      </c>
      <c r="V175" s="720"/>
      <c r="W175" s="952" t="str">
        <f t="shared" si="8"/>
        <v>小型ﾊﾞｯｸﾎｳ(ｸﾛｰﾗ型)_後方超小旋回型・ｸﾚｰﾝ機能付き_第2次_超低</v>
      </c>
      <c r="X175" s="952" t="str">
        <f t="shared" si="6"/>
        <v>小型ﾊﾞｯｸﾎｳ(ｸﾛｰﾗ型)_後方超小旋回型・ｸﾚｰﾝ機能付き_第2次_超低_山積/平積：0.08/0.06m3　吊能力：0.8t</v>
      </c>
      <c r="Y175" s="726" t="s">
        <v>489</v>
      </c>
      <c r="Z175" s="726" t="s">
        <v>10373</v>
      </c>
      <c r="AA175" s="726" t="s">
        <v>10354</v>
      </c>
      <c r="AB175" s="726" t="s">
        <v>5111</v>
      </c>
      <c r="AC175" s="207"/>
      <c r="AD175" s="206"/>
      <c r="AE175" s="206"/>
      <c r="AF175" s="206"/>
      <c r="AG175" s="206"/>
      <c r="AH175" s="206"/>
      <c r="AI175" s="207"/>
      <c r="AJ175" s="206"/>
      <c r="AK175" s="206"/>
      <c r="AL175" s="206"/>
      <c r="AM175" s="206"/>
      <c r="AN175" s="206"/>
      <c r="AO175" s="206"/>
      <c r="AP175" s="206"/>
      <c r="AQ175" s="206"/>
      <c r="AR175" s="311"/>
      <c r="AS175" s="707" t="s">
        <v>510</v>
      </c>
      <c r="AT175" s="707" t="s">
        <v>9007</v>
      </c>
      <c r="AU175" s="707" t="s">
        <v>12214</v>
      </c>
      <c r="AV175" s="707" t="s">
        <v>4944</v>
      </c>
      <c r="AW175" s="708" t="str">
        <f t="shared" si="7"/>
        <v>不整地運搬車_ｸﾛｰﾗ型・ﾀﾞﾝﾌﾟ・全旋回式_ｺﾏﾂ（小松製作所）</v>
      </c>
      <c r="AX175" s="710" t="s">
        <v>9057</v>
      </c>
      <c r="AY175" s="311"/>
      <c r="AZ175" s="311"/>
      <c r="BA175" s="311"/>
      <c r="BB175" s="416">
        <v>114</v>
      </c>
      <c r="BC175" s="246"/>
      <c r="BD175" s="469"/>
      <c r="BE175" s="406"/>
      <c r="BF175" s="801"/>
      <c r="BG175" s="732"/>
      <c r="BH175" s="732"/>
      <c r="BI175" s="732"/>
      <c r="BJ175" s="732"/>
      <c r="BK175" s="732"/>
      <c r="BL175" s="732"/>
      <c r="BM175" s="732"/>
      <c r="BN175" s="732"/>
      <c r="BO175" s="732"/>
      <c r="BP175" s="732"/>
      <c r="BQ175" s="732"/>
      <c r="BR175" s="732"/>
      <c r="BS175" s="732"/>
      <c r="BT175" s="732"/>
      <c r="BU175" s="732"/>
      <c r="BV175" s="732"/>
      <c r="BW175" s="732"/>
      <c r="BX175" s="732"/>
      <c r="BY175" s="732"/>
      <c r="BZ175" s="732"/>
      <c r="CA175" s="732"/>
      <c r="CB175" s="732"/>
      <c r="CC175" s="732"/>
      <c r="CD175" s="732"/>
      <c r="CE175" s="732"/>
      <c r="CF175" s="732"/>
      <c r="CG175" s="732"/>
      <c r="CH175" s="732"/>
      <c r="CI175" s="732"/>
      <c r="CJ175" s="732"/>
      <c r="CK175" s="732"/>
      <c r="CL175" s="732"/>
      <c r="CM175" s="406"/>
      <c r="CN175" s="406"/>
      <c r="CO175" s="801"/>
      <c r="CP175" s="732"/>
      <c r="CQ175" s="732"/>
      <c r="CR175" s="732"/>
      <c r="CS175" s="732"/>
      <c r="CT175" s="732"/>
      <c r="CU175" s="732"/>
      <c r="CV175" s="923" t="s">
        <v>10128</v>
      </c>
      <c r="CW175" s="732"/>
      <c r="CX175" s="732"/>
      <c r="CY175" s="732"/>
      <c r="CZ175" s="732"/>
      <c r="DA175" s="732"/>
      <c r="DB175" s="732"/>
      <c r="DC175" s="732"/>
      <c r="DD175" s="732"/>
      <c r="DE175" s="732"/>
      <c r="DF175" s="732"/>
      <c r="DG175" s="732"/>
      <c r="DH175" s="732"/>
      <c r="DI175" s="732"/>
      <c r="DJ175" s="732"/>
      <c r="DK175" s="732"/>
      <c r="DL175" s="732"/>
      <c r="DM175" s="732"/>
      <c r="DN175" s="732"/>
      <c r="DO175" s="732"/>
      <c r="DP175" s="732"/>
      <c r="DQ175" s="406"/>
      <c r="DR175" s="801"/>
      <c r="DS175" s="737"/>
      <c r="DT175" s="737"/>
      <c r="DU175" s="406"/>
      <c r="DV175" s="407"/>
      <c r="DW175" s="801"/>
      <c r="DX175" s="737"/>
      <c r="DY175" s="737"/>
      <c r="DZ175" s="737"/>
      <c r="EA175" s="737"/>
      <c r="EB175" s="407"/>
      <c r="EC175" s="406"/>
      <c r="ED175" s="801"/>
      <c r="EE175" s="732"/>
      <c r="EF175" s="732"/>
      <c r="EG175" s="732"/>
      <c r="EH175" s="732"/>
      <c r="EI175" s="732"/>
      <c r="EJ175" s="406"/>
      <c r="EK175" s="406"/>
      <c r="EL175" s="406"/>
      <c r="EM175" s="406"/>
      <c r="EN175" s="801"/>
      <c r="EO175" s="732"/>
      <c r="EP175" s="732"/>
      <c r="EQ175" s="732"/>
      <c r="ER175" s="732"/>
      <c r="ES175" s="406"/>
      <c r="ET175" s="406"/>
      <c r="EU175" s="801"/>
      <c r="EV175" s="732"/>
      <c r="EW175" s="732"/>
      <c r="EX175" s="732"/>
      <c r="EY175" s="732"/>
      <c r="EZ175" s="732"/>
      <c r="FA175" s="732"/>
      <c r="FB175" s="732"/>
      <c r="FC175" s="732"/>
      <c r="FD175" s="732"/>
      <c r="FE175" s="732"/>
      <c r="FF175" s="407"/>
      <c r="FG175" s="407"/>
      <c r="FH175" s="333"/>
      <c r="FI175" s="333"/>
      <c r="FJ175" s="333"/>
      <c r="FK175" s="333"/>
      <c r="FL175" s="333"/>
      <c r="FM175" s="333"/>
      <c r="FN175" s="333"/>
      <c r="FO175" s="333"/>
      <c r="FP175" s="333"/>
      <c r="FQ175" s="333"/>
      <c r="FR175" s="333"/>
      <c r="FS175" s="333"/>
      <c r="FT175" s="333"/>
      <c r="FU175" s="333"/>
      <c r="FV175" s="333"/>
      <c r="FW175" s="333"/>
      <c r="FX175" s="333"/>
      <c r="FY175" s="333"/>
      <c r="FZ175" s="333"/>
      <c r="GA175" s="333"/>
      <c r="GB175" s="333"/>
      <c r="GC175" s="333"/>
      <c r="GD175" s="333"/>
      <c r="GE175" s="333"/>
      <c r="GF175" s="333"/>
      <c r="GG175" s="333"/>
      <c r="GH175" s="333"/>
      <c r="GI175" s="333"/>
      <c r="GJ175" s="333"/>
      <c r="GK175" s="333"/>
      <c r="GL175" s="333"/>
      <c r="GM175" s="333"/>
      <c r="GN175" s="333"/>
      <c r="GO175" s="333"/>
      <c r="GP175" s="333"/>
      <c r="GQ175" s="333"/>
      <c r="GR175" s="333"/>
      <c r="GS175" s="333"/>
      <c r="GT175" s="333"/>
      <c r="GU175" s="333"/>
      <c r="GV175" s="333"/>
      <c r="GW175" s="333"/>
      <c r="GX175" s="333"/>
      <c r="GY175" s="333"/>
      <c r="GZ175" s="312"/>
      <c r="HA175" s="312"/>
      <c r="HB175" s="312"/>
      <c r="HC175" s="312"/>
      <c r="HD175" s="312"/>
      <c r="HE175" s="312"/>
      <c r="HF175" s="312"/>
      <c r="HG175" s="312"/>
      <c r="HH175" s="312"/>
      <c r="HI175" s="312"/>
      <c r="HJ175" s="333"/>
      <c r="HK175" s="333"/>
      <c r="HL175" s="333"/>
      <c r="HM175" s="333"/>
      <c r="HN175" s="333"/>
      <c r="HO175" s="333"/>
      <c r="HP175" s="333"/>
      <c r="HQ175" s="333"/>
      <c r="HR175" s="333"/>
      <c r="HS175" s="333"/>
      <c r="HT175" s="333"/>
      <c r="HU175" s="333"/>
      <c r="HV175" s="333"/>
      <c r="HW175" s="333"/>
      <c r="HX175" s="333"/>
      <c r="HY175" s="333"/>
      <c r="HZ175" s="333"/>
      <c r="IA175" s="333"/>
      <c r="IB175" s="333"/>
      <c r="IC175" s="333"/>
      <c r="ID175" s="333"/>
      <c r="IE175" s="333"/>
      <c r="IF175" s="333"/>
      <c r="IG175" s="333"/>
      <c r="IH175" s="333"/>
      <c r="II175" s="333"/>
      <c r="IJ175" s="333"/>
      <c r="IK175" s="333"/>
      <c r="IL175" s="333"/>
      <c r="IM175" s="333"/>
      <c r="IN175" s="333"/>
      <c r="IO175" s="333"/>
      <c r="IP175" s="333"/>
      <c r="IQ175" s="333"/>
      <c r="IR175" s="333"/>
      <c r="IS175" s="333"/>
      <c r="IT175" s="333"/>
      <c r="IU175" s="333"/>
      <c r="IV175" s="333"/>
      <c r="IW175" s="333"/>
      <c r="IX175" s="333"/>
      <c r="IY175" s="333"/>
      <c r="IZ175" s="333"/>
      <c r="JA175" s="333"/>
      <c r="JB175" s="333"/>
      <c r="JC175" s="333"/>
      <c r="JD175" s="333"/>
      <c r="JE175" s="333"/>
      <c r="JF175" s="333"/>
      <c r="JG175" s="333"/>
      <c r="JH175" s="333"/>
      <c r="JI175" s="333"/>
    </row>
    <row r="176" spans="1:269" s="481" customFormat="1" ht="14.45" customHeight="1" thickBot="1">
      <c r="A176" s="327" t="s">
        <v>2219</v>
      </c>
      <c r="B176" s="251"/>
      <c r="C176" s="251"/>
      <c r="D176" s="251"/>
      <c r="E176" s="251"/>
      <c r="F176" s="251" t="s">
        <v>2763</v>
      </c>
      <c r="G176" s="318"/>
      <c r="H176" s="318"/>
      <c r="I176" s="328"/>
      <c r="J176" s="722">
        <v>17</v>
      </c>
      <c r="K176" s="206"/>
      <c r="L176" s="311"/>
      <c r="M176" s="720" t="s">
        <v>2203</v>
      </c>
      <c r="N176" s="720" t="s">
        <v>3157</v>
      </c>
      <c r="O176" s="726" t="s">
        <v>3426</v>
      </c>
      <c r="P176" s="207"/>
      <c r="Q176" s="720" t="s">
        <v>9037</v>
      </c>
      <c r="R176" s="720" t="s">
        <v>12163</v>
      </c>
      <c r="S176" s="720" t="s">
        <v>10643</v>
      </c>
      <c r="T176" s="720" t="s">
        <v>12337</v>
      </c>
      <c r="U176" s="720" t="s">
        <v>11669</v>
      </c>
      <c r="V176" s="720"/>
      <c r="W176" s="952" t="str">
        <f t="shared" si="8"/>
        <v>小型ﾊﾞｯｸﾎｳ(ｸﾛｰﾗ型)_後方超小旋回型・ｸﾚｰﾝ機能付き_第2次_超低</v>
      </c>
      <c r="X176" s="952" t="str">
        <f t="shared" si="6"/>
        <v>小型ﾊﾞｯｸﾎｳ(ｸﾛｰﾗ型)_後方超小旋回型・ｸﾚｰﾝ機能付き_第2次_超低_山積/平積：0.09/0.07m3　吊能力：0.9t</v>
      </c>
      <c r="Y176" s="726" t="s">
        <v>489</v>
      </c>
      <c r="Z176" s="726" t="s">
        <v>10373</v>
      </c>
      <c r="AA176" s="726" t="s">
        <v>10366</v>
      </c>
      <c r="AB176" s="726" t="s">
        <v>5111</v>
      </c>
      <c r="AC176" s="207"/>
      <c r="AD176" s="206"/>
      <c r="AE176" s="206"/>
      <c r="AF176" s="206"/>
      <c r="AG176" s="206"/>
      <c r="AH176" s="206"/>
      <c r="AI176" s="207"/>
      <c r="AJ176" s="206"/>
      <c r="AK176" s="206"/>
      <c r="AL176" s="206"/>
      <c r="AM176" s="206"/>
      <c r="AN176" s="206"/>
      <c r="AO176" s="206"/>
      <c r="AP176" s="206"/>
      <c r="AQ176" s="206"/>
      <c r="AR176" s="311"/>
      <c r="AS176" s="770" t="s">
        <v>510</v>
      </c>
      <c r="AT176" s="770" t="s">
        <v>9007</v>
      </c>
      <c r="AU176" s="770" t="s">
        <v>12214</v>
      </c>
      <c r="AV176" s="770" t="s">
        <v>4911</v>
      </c>
      <c r="AW176" s="771" t="str">
        <f t="shared" si="7"/>
        <v>不整地運搬車_ｸﾛｰﾗ型・ﾀﾞﾝﾌﾟ・全旋回式_日立建機</v>
      </c>
      <c r="AX176" s="773" t="s">
        <v>9058</v>
      </c>
      <c r="AY176" s="311"/>
      <c r="AZ176" s="311"/>
      <c r="BA176" s="311"/>
      <c r="BB176" s="416">
        <v>115</v>
      </c>
      <c r="BC176" s="246"/>
      <c r="BD176" s="469"/>
      <c r="BE176" s="406"/>
      <c r="BF176" s="801"/>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c r="CB176" s="732"/>
      <c r="CC176" s="732"/>
      <c r="CD176" s="732"/>
      <c r="CE176" s="732"/>
      <c r="CF176" s="732"/>
      <c r="CG176" s="732"/>
      <c r="CH176" s="732"/>
      <c r="CI176" s="732"/>
      <c r="CJ176" s="732"/>
      <c r="CK176" s="732"/>
      <c r="CL176" s="732"/>
      <c r="CM176" s="406"/>
      <c r="CN176" s="406"/>
      <c r="CO176" s="801"/>
      <c r="CP176" s="732"/>
      <c r="CQ176" s="732"/>
      <c r="CR176" s="732"/>
      <c r="CS176" s="732"/>
      <c r="CT176" s="732"/>
      <c r="CU176" s="732"/>
      <c r="CV176" s="923" t="s">
        <v>10167</v>
      </c>
      <c r="CW176" s="732"/>
      <c r="CX176" s="732"/>
      <c r="CY176" s="732"/>
      <c r="CZ176" s="732"/>
      <c r="DA176" s="732"/>
      <c r="DB176" s="732"/>
      <c r="DC176" s="732"/>
      <c r="DD176" s="732"/>
      <c r="DE176" s="732"/>
      <c r="DF176" s="732"/>
      <c r="DG176" s="732"/>
      <c r="DH176" s="732"/>
      <c r="DI176" s="732"/>
      <c r="DJ176" s="732"/>
      <c r="DK176" s="732"/>
      <c r="DL176" s="732"/>
      <c r="DM176" s="732"/>
      <c r="DN176" s="732"/>
      <c r="DO176" s="732"/>
      <c r="DP176" s="732"/>
      <c r="DQ176" s="406"/>
      <c r="DR176" s="801"/>
      <c r="DS176" s="737"/>
      <c r="DT176" s="737"/>
      <c r="DU176" s="406"/>
      <c r="DV176" s="407"/>
      <c r="DW176" s="801"/>
      <c r="DX176" s="737"/>
      <c r="DY176" s="737"/>
      <c r="DZ176" s="737"/>
      <c r="EA176" s="737"/>
      <c r="EB176" s="407"/>
      <c r="EC176" s="406"/>
      <c r="ED176" s="801"/>
      <c r="EE176" s="732"/>
      <c r="EF176" s="732"/>
      <c r="EG176" s="732"/>
      <c r="EH176" s="732"/>
      <c r="EI176" s="732"/>
      <c r="EJ176" s="406"/>
      <c r="EK176" s="406"/>
      <c r="EL176" s="406"/>
      <c r="EM176" s="406"/>
      <c r="EN176" s="801"/>
      <c r="EO176" s="732"/>
      <c r="EP176" s="732"/>
      <c r="EQ176" s="732"/>
      <c r="ER176" s="732"/>
      <c r="ES176" s="406"/>
      <c r="ET176" s="406"/>
      <c r="EU176" s="801"/>
      <c r="EV176" s="732"/>
      <c r="EW176" s="732"/>
      <c r="EX176" s="732"/>
      <c r="EY176" s="732"/>
      <c r="EZ176" s="732"/>
      <c r="FA176" s="732"/>
      <c r="FB176" s="732"/>
      <c r="FC176" s="732"/>
      <c r="FD176" s="732"/>
      <c r="FE176" s="732"/>
      <c r="FF176" s="407"/>
      <c r="FG176" s="407"/>
      <c r="FH176" s="333"/>
      <c r="FI176" s="333"/>
      <c r="FJ176" s="333"/>
      <c r="FK176" s="333"/>
      <c r="FL176" s="333"/>
      <c r="FM176" s="333"/>
      <c r="FN176" s="333"/>
      <c r="FO176" s="333"/>
      <c r="FP176" s="333"/>
      <c r="FQ176" s="333"/>
      <c r="FR176" s="333"/>
      <c r="FS176" s="333"/>
      <c r="FT176" s="333"/>
      <c r="FU176" s="333"/>
      <c r="FV176" s="333"/>
      <c r="FW176" s="333"/>
      <c r="FX176" s="333"/>
      <c r="FY176" s="333"/>
      <c r="FZ176" s="333"/>
      <c r="GA176" s="333"/>
      <c r="GB176" s="333"/>
      <c r="GC176" s="333"/>
      <c r="GD176" s="333"/>
      <c r="GE176" s="333"/>
      <c r="GF176" s="333"/>
      <c r="GG176" s="333"/>
      <c r="GH176" s="333"/>
      <c r="GI176" s="333"/>
      <c r="GJ176" s="333"/>
      <c r="GK176" s="333"/>
      <c r="GL176" s="333"/>
      <c r="GM176" s="333"/>
      <c r="GN176" s="333"/>
      <c r="GO176" s="333"/>
      <c r="GP176" s="333"/>
      <c r="GQ176" s="333"/>
      <c r="GR176" s="333"/>
      <c r="GS176" s="333"/>
      <c r="GT176" s="333"/>
      <c r="GU176" s="333"/>
      <c r="GV176" s="333"/>
      <c r="GW176" s="333"/>
      <c r="GX176" s="333"/>
      <c r="GY176" s="333"/>
      <c r="GZ176" s="312"/>
      <c r="HA176" s="312"/>
      <c r="HB176" s="312"/>
      <c r="HC176" s="312"/>
      <c r="HD176" s="312"/>
      <c r="HE176" s="312"/>
      <c r="HF176" s="312"/>
      <c r="HG176" s="312"/>
      <c r="HH176" s="312"/>
      <c r="HI176" s="312"/>
      <c r="HJ176" s="333"/>
      <c r="HK176" s="333"/>
      <c r="HL176" s="333"/>
      <c r="HM176" s="333"/>
      <c r="HN176" s="333"/>
      <c r="HO176" s="333"/>
      <c r="HP176" s="333"/>
      <c r="HQ176" s="333"/>
      <c r="HR176" s="333"/>
      <c r="HS176" s="333"/>
      <c r="HT176" s="333"/>
      <c r="HU176" s="333"/>
      <c r="HV176" s="333"/>
      <c r="HW176" s="333"/>
      <c r="HX176" s="333"/>
      <c r="HY176" s="333"/>
      <c r="HZ176" s="333"/>
      <c r="IA176" s="333"/>
      <c r="IB176" s="333"/>
      <c r="IC176" s="333"/>
      <c r="ID176" s="333"/>
      <c r="IE176" s="333"/>
      <c r="IF176" s="333"/>
      <c r="IG176" s="333"/>
      <c r="IH176" s="333"/>
      <c r="II176" s="333"/>
      <c r="IJ176" s="333"/>
      <c r="IK176" s="333"/>
      <c r="IL176" s="333"/>
      <c r="IM176" s="333"/>
      <c r="IN176" s="333"/>
      <c r="IO176" s="333"/>
      <c r="IP176" s="333"/>
      <c r="IQ176" s="333"/>
      <c r="IR176" s="333"/>
      <c r="IS176" s="333"/>
      <c r="IT176" s="333"/>
      <c r="IU176" s="333"/>
      <c r="IV176" s="333"/>
      <c r="IW176" s="333"/>
      <c r="IX176" s="333"/>
      <c r="IY176" s="333"/>
      <c r="IZ176" s="333"/>
      <c r="JA176" s="333"/>
      <c r="JB176" s="333"/>
      <c r="JC176" s="333"/>
      <c r="JD176" s="333"/>
      <c r="JE176" s="333"/>
      <c r="JF176" s="333"/>
      <c r="JG176" s="333"/>
      <c r="JH176" s="333"/>
      <c r="JI176" s="333"/>
    </row>
    <row r="177" spans="1:270" s="481" customFormat="1" ht="14.45" customHeight="1" thickTop="1">
      <c r="A177" s="322" t="s">
        <v>1977</v>
      </c>
      <c r="B177" s="311" t="s">
        <v>1977</v>
      </c>
      <c r="C177" s="311" t="s">
        <v>1980</v>
      </c>
      <c r="D177" s="311" t="s">
        <v>1982</v>
      </c>
      <c r="E177" s="311" t="s">
        <v>456</v>
      </c>
      <c r="F177" s="311" t="s">
        <v>3107</v>
      </c>
      <c r="G177" s="250" t="s">
        <v>1978</v>
      </c>
      <c r="H177" s="250" t="s">
        <v>16</v>
      </c>
      <c r="I177" s="326" t="s">
        <v>1979</v>
      </c>
      <c r="J177" s="722"/>
      <c r="K177" s="206"/>
      <c r="L177" s="311"/>
      <c r="M177" s="720" t="s">
        <v>1049</v>
      </c>
      <c r="N177" s="720" t="s">
        <v>1050</v>
      </c>
      <c r="O177" s="726" t="s">
        <v>513</v>
      </c>
      <c r="P177" s="207"/>
      <c r="Q177" s="720" t="s">
        <v>9037</v>
      </c>
      <c r="R177" s="720" t="s">
        <v>12163</v>
      </c>
      <c r="S177" s="720" t="s">
        <v>10643</v>
      </c>
      <c r="T177" s="720" t="s">
        <v>12337</v>
      </c>
      <c r="U177" s="720" t="s">
        <v>11670</v>
      </c>
      <c r="V177" s="720"/>
      <c r="W177" s="952" t="str">
        <f t="shared" si="8"/>
        <v>小型ﾊﾞｯｸﾎｳ(ｸﾛｰﾗ型)_後方超小旋回型・ｸﾚｰﾝ機能付き_第2次_超低</v>
      </c>
      <c r="X177" s="952" t="str">
        <f t="shared" si="6"/>
        <v>小型ﾊﾞｯｸﾎｳ(ｸﾛｰﾗ型)_後方超小旋回型・ｸﾚｰﾝ機能付き_第2次_超低_山積/平積：0.11/0.09m3　吊能力：0.9t</v>
      </c>
      <c r="Y177" s="726" t="s">
        <v>489</v>
      </c>
      <c r="Z177" s="726" t="s">
        <v>10373</v>
      </c>
      <c r="AA177" s="726" t="s">
        <v>10368</v>
      </c>
      <c r="AB177" s="726" t="s">
        <v>5111</v>
      </c>
      <c r="AC177" s="207"/>
      <c r="AD177" s="206"/>
      <c r="AE177" s="206"/>
      <c r="AF177" s="206"/>
      <c r="AG177" s="206"/>
      <c r="AH177" s="206"/>
      <c r="AI177" s="207"/>
      <c r="AJ177" s="206"/>
      <c r="AK177" s="206"/>
      <c r="AL177" s="206"/>
      <c r="AM177" s="206"/>
      <c r="AN177" s="206"/>
      <c r="AO177" s="206"/>
      <c r="AP177" s="206"/>
      <c r="AQ177" s="206"/>
      <c r="AR177" s="311"/>
      <c r="AS177" s="766" t="s">
        <v>505</v>
      </c>
      <c r="AT177" s="766" t="s">
        <v>73</v>
      </c>
      <c r="AU177" s="766" t="s">
        <v>12216</v>
      </c>
      <c r="AV177" s="766" t="s">
        <v>4943</v>
      </c>
      <c r="AW177" s="768" t="str">
        <f t="shared" si="7"/>
        <v>ｸﾛｰﾗｸﾚｰﾝ_機械駆動式ｳｲﾝﾁ・ﾗﾁｽｼﾞﾌﾞ型_ｺﾍﾞﾙｺ建機</v>
      </c>
      <c r="AX177" s="769" t="s">
        <v>7561</v>
      </c>
      <c r="AY177" s="311"/>
      <c r="AZ177" s="311"/>
      <c r="BA177" s="311"/>
      <c r="BB177" s="416">
        <v>116</v>
      </c>
      <c r="BC177" s="246"/>
      <c r="BD177" s="469"/>
      <c r="BE177" s="406"/>
      <c r="BF177" s="801"/>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c r="CB177" s="732"/>
      <c r="CC177" s="732"/>
      <c r="CD177" s="732"/>
      <c r="CE177" s="732"/>
      <c r="CF177" s="732"/>
      <c r="CG177" s="732"/>
      <c r="CH177" s="732"/>
      <c r="CI177" s="732"/>
      <c r="CJ177" s="732"/>
      <c r="CK177" s="732"/>
      <c r="CL177" s="732"/>
      <c r="CM177" s="406"/>
      <c r="CN177" s="406"/>
      <c r="CO177" s="801"/>
      <c r="CP177" s="732"/>
      <c r="CQ177" s="732"/>
      <c r="CR177" s="732"/>
      <c r="CS177" s="732"/>
      <c r="CT177" s="732"/>
      <c r="CU177" s="732"/>
      <c r="CV177" s="923" t="s">
        <v>10129</v>
      </c>
      <c r="CW177" s="732"/>
      <c r="CX177" s="732"/>
      <c r="CY177" s="732"/>
      <c r="CZ177" s="732"/>
      <c r="DA177" s="732"/>
      <c r="DB177" s="732"/>
      <c r="DC177" s="732"/>
      <c r="DD177" s="732"/>
      <c r="DE177" s="732"/>
      <c r="DF177" s="732"/>
      <c r="DG177" s="732"/>
      <c r="DH177" s="732"/>
      <c r="DI177" s="732"/>
      <c r="DJ177" s="732"/>
      <c r="DK177" s="732"/>
      <c r="DL177" s="732"/>
      <c r="DM177" s="732"/>
      <c r="DN177" s="732"/>
      <c r="DO177" s="732"/>
      <c r="DP177" s="732"/>
      <c r="DQ177" s="406"/>
      <c r="DR177" s="801"/>
      <c r="DS177" s="737"/>
      <c r="DT177" s="737"/>
      <c r="DU177" s="406"/>
      <c r="DV177" s="407"/>
      <c r="DW177" s="801"/>
      <c r="DX177" s="737"/>
      <c r="DY177" s="737"/>
      <c r="DZ177" s="737"/>
      <c r="EA177" s="737"/>
      <c r="EB177" s="407"/>
      <c r="EC177" s="406"/>
      <c r="ED177" s="801"/>
      <c r="EE177" s="732"/>
      <c r="EF177" s="732"/>
      <c r="EG177" s="732"/>
      <c r="EH177" s="732"/>
      <c r="EI177" s="732"/>
      <c r="EJ177" s="406"/>
      <c r="EK177" s="406"/>
      <c r="EL177" s="406"/>
      <c r="EM177" s="406"/>
      <c r="EN177" s="801"/>
      <c r="EO177" s="732"/>
      <c r="EP177" s="732"/>
      <c r="EQ177" s="732"/>
      <c r="ER177" s="732"/>
      <c r="ES177" s="406"/>
      <c r="ET177" s="406"/>
      <c r="EU177" s="801"/>
      <c r="EV177" s="732"/>
      <c r="EW177" s="732"/>
      <c r="EX177" s="732"/>
      <c r="EY177" s="732"/>
      <c r="EZ177" s="732"/>
      <c r="FA177" s="732"/>
      <c r="FB177" s="732"/>
      <c r="FC177" s="732"/>
      <c r="FD177" s="732"/>
      <c r="FE177" s="732"/>
      <c r="FF177" s="407"/>
      <c r="FG177" s="407"/>
      <c r="FH177" s="333"/>
      <c r="FI177" s="333"/>
      <c r="FJ177" s="333"/>
      <c r="FK177" s="333"/>
      <c r="FL177" s="333"/>
      <c r="FM177" s="333"/>
      <c r="FN177" s="333"/>
      <c r="FO177" s="333"/>
      <c r="FP177" s="333"/>
      <c r="FQ177" s="333"/>
      <c r="FR177" s="333"/>
      <c r="FS177" s="333"/>
      <c r="FT177" s="333"/>
      <c r="FU177" s="333"/>
      <c r="FV177" s="333"/>
      <c r="FW177" s="333"/>
      <c r="FX177" s="333"/>
      <c r="FY177" s="333"/>
      <c r="FZ177" s="333"/>
      <c r="GA177" s="333"/>
      <c r="GB177" s="333"/>
      <c r="GC177" s="333"/>
      <c r="GD177" s="333"/>
      <c r="GE177" s="333"/>
      <c r="GF177" s="333"/>
      <c r="GG177" s="333"/>
      <c r="GH177" s="333"/>
      <c r="GI177" s="333"/>
      <c r="GJ177" s="333"/>
      <c r="GK177" s="333"/>
      <c r="GL177" s="333"/>
      <c r="GM177" s="333"/>
      <c r="GN177" s="333"/>
      <c r="GO177" s="333"/>
      <c r="GP177" s="333"/>
      <c r="GQ177" s="333"/>
      <c r="GR177" s="333"/>
      <c r="GS177" s="333"/>
      <c r="GT177" s="333"/>
      <c r="GU177" s="333"/>
      <c r="GV177" s="333"/>
      <c r="GW177" s="333"/>
      <c r="GX177" s="333"/>
      <c r="GY177" s="333"/>
      <c r="GZ177" s="312"/>
      <c r="HA177" s="312"/>
      <c r="HB177" s="312"/>
      <c r="HC177" s="312"/>
      <c r="HD177" s="312"/>
      <c r="HE177" s="312"/>
      <c r="HF177" s="312"/>
      <c r="HG177" s="312"/>
      <c r="HH177" s="312"/>
      <c r="HI177" s="312"/>
      <c r="HJ177" s="333"/>
      <c r="HK177" s="333"/>
      <c r="HL177" s="333"/>
      <c r="HM177" s="333"/>
      <c r="HN177" s="333"/>
      <c r="HO177" s="333"/>
      <c r="HP177" s="333"/>
      <c r="HQ177" s="333"/>
      <c r="HR177" s="333"/>
      <c r="HS177" s="333"/>
      <c r="HT177" s="333"/>
      <c r="HU177" s="333"/>
      <c r="HV177" s="333"/>
      <c r="HW177" s="333"/>
      <c r="HX177" s="333"/>
      <c r="HY177" s="333"/>
      <c r="HZ177" s="333"/>
      <c r="IA177" s="333"/>
      <c r="IB177" s="333"/>
      <c r="IC177" s="333"/>
      <c r="ID177" s="333"/>
      <c r="IE177" s="333"/>
      <c r="IF177" s="333"/>
      <c r="IG177" s="333"/>
      <c r="IH177" s="333"/>
      <c r="II177" s="333"/>
      <c r="IJ177" s="333"/>
      <c r="IK177" s="333"/>
      <c r="IL177" s="333"/>
      <c r="IM177" s="333"/>
      <c r="IN177" s="333"/>
      <c r="IO177" s="333"/>
      <c r="IP177" s="333"/>
      <c r="IQ177" s="333"/>
      <c r="IR177" s="333"/>
      <c r="IS177" s="333"/>
      <c r="IT177" s="333"/>
      <c r="IU177" s="333"/>
      <c r="IV177" s="333"/>
      <c r="IW177" s="333"/>
      <c r="IX177" s="333"/>
      <c r="IY177" s="333"/>
      <c r="IZ177" s="333"/>
      <c r="JA177" s="333"/>
      <c r="JB177" s="333"/>
      <c r="JC177" s="333"/>
      <c r="JD177" s="333"/>
      <c r="JE177" s="333"/>
      <c r="JF177" s="333"/>
      <c r="JG177" s="333"/>
      <c r="JH177" s="333"/>
      <c r="JI177" s="333"/>
    </row>
    <row r="178" spans="1:270" s="481" customFormat="1" ht="14.45" customHeight="1">
      <c r="A178" s="322" t="s">
        <v>1382</v>
      </c>
      <c r="B178" s="311" t="s">
        <v>1382</v>
      </c>
      <c r="C178" s="311" t="s">
        <v>1375</v>
      </c>
      <c r="D178" s="311" t="s">
        <v>1377</v>
      </c>
      <c r="E178" s="311" t="s">
        <v>456</v>
      </c>
      <c r="F178" s="311" t="s">
        <v>1382</v>
      </c>
      <c r="G178" s="250" t="s">
        <v>1381</v>
      </c>
      <c r="H178" s="250" t="s">
        <v>16</v>
      </c>
      <c r="I178" s="326" t="s">
        <v>1383</v>
      </c>
      <c r="J178" s="722"/>
      <c r="K178" s="206"/>
      <c r="L178" s="311"/>
      <c r="M178" s="720" t="s">
        <v>1867</v>
      </c>
      <c r="N178" s="720" t="s">
        <v>3105</v>
      </c>
      <c r="O178" s="726" t="s">
        <v>3397</v>
      </c>
      <c r="P178" s="207"/>
      <c r="Q178" s="720" t="s">
        <v>9037</v>
      </c>
      <c r="R178" s="720" t="s">
        <v>12163</v>
      </c>
      <c r="S178" s="720" t="s">
        <v>10643</v>
      </c>
      <c r="T178" s="720" t="s">
        <v>12337</v>
      </c>
      <c r="U178" s="720" t="s">
        <v>11671</v>
      </c>
      <c r="V178" s="720"/>
      <c r="W178" s="952" t="str">
        <f t="shared" si="8"/>
        <v>小型ﾊﾞｯｸﾎｳ(ｸﾛｰﾗ型)_後方超小旋回型・ｸﾚｰﾝ機能付き_第2次_超低</v>
      </c>
      <c r="X178" s="952" t="str">
        <f t="shared" si="6"/>
        <v>小型ﾊﾞｯｸﾎｳ(ｸﾛｰﾗ型)_後方超小旋回型・ｸﾚｰﾝ機能付き_第2次_超低_山積/平積：0.14/0.11m3　吊能力：0.9t</v>
      </c>
      <c r="Y178" s="726" t="s">
        <v>489</v>
      </c>
      <c r="Z178" s="726" t="s">
        <v>10373</v>
      </c>
      <c r="AA178" s="726" t="s">
        <v>10345</v>
      </c>
      <c r="AB178" s="726" t="s">
        <v>5111</v>
      </c>
      <c r="AC178" s="207"/>
      <c r="AD178" s="206"/>
      <c r="AE178" s="206"/>
      <c r="AF178" s="206"/>
      <c r="AG178" s="206"/>
      <c r="AH178" s="206"/>
      <c r="AI178" s="207"/>
      <c r="AJ178" s="206"/>
      <c r="AK178" s="206"/>
      <c r="AL178" s="206"/>
      <c r="AM178" s="206"/>
      <c r="AN178" s="206"/>
      <c r="AO178" s="206"/>
      <c r="AP178" s="206"/>
      <c r="AQ178" s="206"/>
      <c r="AR178" s="311"/>
      <c r="AS178" s="707" t="s">
        <v>505</v>
      </c>
      <c r="AT178" s="707" t="s">
        <v>73</v>
      </c>
      <c r="AU178" s="707" t="s">
        <v>12216</v>
      </c>
      <c r="AV178" s="707" t="s">
        <v>4910</v>
      </c>
      <c r="AW178" s="708" t="str">
        <f t="shared" si="7"/>
        <v>ｸﾛｰﾗｸﾚｰﾝ_機械駆動式ｳｲﾝﾁ・ﾗﾁｽｼﾞﾌﾞ型_住友建機</v>
      </c>
      <c r="AX178" s="710" t="s">
        <v>7562</v>
      </c>
      <c r="AY178" s="311"/>
      <c r="AZ178" s="311"/>
      <c r="BA178" s="311"/>
      <c r="BB178" s="416">
        <v>117</v>
      </c>
      <c r="BC178" s="246"/>
      <c r="BD178" s="469"/>
      <c r="BE178" s="406"/>
      <c r="BF178" s="801"/>
      <c r="BG178" s="732"/>
      <c r="BH178" s="732"/>
      <c r="BI178" s="732"/>
      <c r="BJ178" s="732"/>
      <c r="BK178" s="732"/>
      <c r="BL178" s="732"/>
      <c r="BM178" s="732"/>
      <c r="BN178" s="732"/>
      <c r="BO178" s="732"/>
      <c r="BP178" s="732"/>
      <c r="BQ178" s="732"/>
      <c r="BR178" s="732"/>
      <c r="BS178" s="732"/>
      <c r="BT178" s="732"/>
      <c r="BU178" s="732"/>
      <c r="BV178" s="732"/>
      <c r="BW178" s="732"/>
      <c r="BX178" s="732"/>
      <c r="BY178" s="732"/>
      <c r="BZ178" s="732"/>
      <c r="CA178" s="732"/>
      <c r="CB178" s="732"/>
      <c r="CC178" s="732"/>
      <c r="CD178" s="732"/>
      <c r="CE178" s="732"/>
      <c r="CF178" s="732"/>
      <c r="CG178" s="732"/>
      <c r="CH178" s="732"/>
      <c r="CI178" s="732"/>
      <c r="CJ178" s="732"/>
      <c r="CK178" s="732"/>
      <c r="CL178" s="732"/>
      <c r="CM178" s="406"/>
      <c r="CN178" s="406"/>
      <c r="CO178" s="801"/>
      <c r="CP178" s="732"/>
      <c r="CQ178" s="732"/>
      <c r="CR178" s="732"/>
      <c r="CS178" s="732"/>
      <c r="CT178" s="732"/>
      <c r="CU178" s="732"/>
      <c r="CV178" s="732" t="s">
        <v>292</v>
      </c>
      <c r="CW178" s="732"/>
      <c r="CX178" s="732"/>
      <c r="CY178" s="732"/>
      <c r="CZ178" s="732"/>
      <c r="DA178" s="732"/>
      <c r="DB178" s="732"/>
      <c r="DC178" s="732"/>
      <c r="DD178" s="732"/>
      <c r="DE178" s="732"/>
      <c r="DF178" s="732"/>
      <c r="DG178" s="732"/>
      <c r="DH178" s="732"/>
      <c r="DI178" s="732"/>
      <c r="DJ178" s="732"/>
      <c r="DK178" s="732"/>
      <c r="DL178" s="732"/>
      <c r="DM178" s="732"/>
      <c r="DN178" s="732"/>
      <c r="DO178" s="732"/>
      <c r="DP178" s="732"/>
      <c r="DQ178" s="406"/>
      <c r="DR178" s="801"/>
      <c r="DS178" s="737"/>
      <c r="DT178" s="737"/>
      <c r="DU178" s="406"/>
      <c r="DV178" s="407"/>
      <c r="DW178" s="801"/>
      <c r="DX178" s="737"/>
      <c r="DY178" s="737"/>
      <c r="DZ178" s="737"/>
      <c r="EA178" s="737"/>
      <c r="EB178" s="407"/>
      <c r="EC178" s="406"/>
      <c r="ED178" s="801"/>
      <c r="EE178" s="732"/>
      <c r="EF178" s="732"/>
      <c r="EG178" s="732"/>
      <c r="EH178" s="732"/>
      <c r="EI178" s="732"/>
      <c r="EJ178" s="406"/>
      <c r="EK178" s="406"/>
      <c r="EL178" s="406"/>
      <c r="EM178" s="406"/>
      <c r="EN178" s="801"/>
      <c r="EO178" s="732"/>
      <c r="EP178" s="732"/>
      <c r="EQ178" s="732"/>
      <c r="ER178" s="732"/>
      <c r="ES178" s="406"/>
      <c r="ET178" s="406"/>
      <c r="EU178" s="801"/>
      <c r="EV178" s="732"/>
      <c r="EW178" s="732"/>
      <c r="EX178" s="732"/>
      <c r="EY178" s="732"/>
      <c r="EZ178" s="732"/>
      <c r="FA178" s="732"/>
      <c r="FB178" s="732"/>
      <c r="FC178" s="732"/>
      <c r="FD178" s="732"/>
      <c r="FE178" s="732"/>
      <c r="FF178" s="407"/>
      <c r="FG178" s="407"/>
      <c r="FH178" s="333"/>
      <c r="FI178" s="333"/>
      <c r="FJ178" s="333"/>
      <c r="FK178" s="333"/>
      <c r="FL178" s="333"/>
      <c r="FM178" s="333"/>
      <c r="FN178" s="333"/>
      <c r="FO178" s="333"/>
      <c r="FP178" s="333"/>
      <c r="FQ178" s="333"/>
      <c r="FR178" s="333"/>
      <c r="FS178" s="333"/>
      <c r="FT178" s="333"/>
      <c r="FU178" s="333"/>
      <c r="FV178" s="333"/>
      <c r="FW178" s="333"/>
      <c r="FX178" s="333"/>
      <c r="FY178" s="333"/>
      <c r="FZ178" s="333"/>
      <c r="GA178" s="333"/>
      <c r="GB178" s="333"/>
      <c r="GC178" s="333"/>
      <c r="GD178" s="333"/>
      <c r="GE178" s="333"/>
      <c r="GF178" s="333"/>
      <c r="GG178" s="333"/>
      <c r="GH178" s="333"/>
      <c r="GI178" s="333"/>
      <c r="GJ178" s="333"/>
      <c r="GK178" s="333"/>
      <c r="GL178" s="333"/>
      <c r="GM178" s="333"/>
      <c r="GN178" s="333"/>
      <c r="GO178" s="333"/>
      <c r="GP178" s="333"/>
      <c r="GQ178" s="333"/>
      <c r="GR178" s="333"/>
      <c r="GS178" s="333"/>
      <c r="GT178" s="333"/>
      <c r="GU178" s="333"/>
      <c r="GV178" s="333"/>
      <c r="GW178" s="333"/>
      <c r="GX178" s="333"/>
      <c r="GY178" s="333"/>
      <c r="GZ178" s="312"/>
      <c r="HA178" s="312"/>
      <c r="HB178" s="312"/>
      <c r="HC178" s="312"/>
      <c r="HD178" s="312"/>
      <c r="HE178" s="312"/>
      <c r="HF178" s="312"/>
      <c r="HG178" s="312"/>
      <c r="HH178" s="312"/>
      <c r="HI178" s="312"/>
      <c r="HJ178" s="333"/>
      <c r="HK178" s="333"/>
      <c r="HL178" s="333"/>
      <c r="HM178" s="333"/>
      <c r="HN178" s="333"/>
      <c r="HO178" s="333"/>
      <c r="HP178" s="333"/>
      <c r="HQ178" s="333"/>
      <c r="HR178" s="333"/>
      <c r="HS178" s="333"/>
      <c r="HT178" s="333"/>
      <c r="HU178" s="333"/>
      <c r="HV178" s="333"/>
      <c r="HW178" s="333"/>
      <c r="HX178" s="333"/>
      <c r="HY178" s="333"/>
      <c r="HZ178" s="333"/>
      <c r="IA178" s="333"/>
      <c r="IB178" s="333"/>
      <c r="IC178" s="333"/>
      <c r="ID178" s="333"/>
      <c r="IE178" s="333"/>
      <c r="IF178" s="333"/>
      <c r="IG178" s="333"/>
      <c r="IH178" s="333"/>
      <c r="II178" s="333"/>
      <c r="IJ178" s="333"/>
      <c r="IK178" s="333"/>
      <c r="IL178" s="333"/>
      <c r="IM178" s="333"/>
      <c r="IN178" s="333"/>
      <c r="IO178" s="333"/>
      <c r="IP178" s="333"/>
      <c r="IQ178" s="333"/>
      <c r="IR178" s="333"/>
      <c r="IS178" s="333"/>
      <c r="IT178" s="333"/>
      <c r="IU178" s="333"/>
      <c r="IV178" s="333"/>
      <c r="IW178" s="333"/>
      <c r="IX178" s="333"/>
      <c r="IY178" s="333"/>
      <c r="IZ178" s="333"/>
      <c r="JA178" s="333"/>
      <c r="JB178" s="333"/>
      <c r="JC178" s="333"/>
      <c r="JD178" s="333"/>
      <c r="JE178" s="333"/>
      <c r="JF178" s="333"/>
      <c r="JG178" s="333"/>
      <c r="JH178" s="333"/>
      <c r="JI178" s="333"/>
    </row>
    <row r="179" spans="1:270" s="481" customFormat="1" ht="14.45" customHeight="1">
      <c r="A179" s="322" t="s">
        <v>2920</v>
      </c>
      <c r="B179" s="311" t="s">
        <v>2920</v>
      </c>
      <c r="C179" s="311" t="s">
        <v>2925</v>
      </c>
      <c r="D179" s="311" t="s">
        <v>2927</v>
      </c>
      <c r="E179" s="311" t="s">
        <v>456</v>
      </c>
      <c r="F179" s="311" t="s">
        <v>3108</v>
      </c>
      <c r="G179" s="250" t="s">
        <v>2921</v>
      </c>
      <c r="H179" s="250" t="s">
        <v>9365</v>
      </c>
      <c r="I179" s="326" t="s">
        <v>2924</v>
      </c>
      <c r="J179" s="722"/>
      <c r="K179" s="206"/>
      <c r="L179" s="311"/>
      <c r="M179" s="720" t="s">
        <v>2287</v>
      </c>
      <c r="N179" s="720" t="s">
        <v>3123</v>
      </c>
      <c r="O179" s="726" t="s">
        <v>3432</v>
      </c>
      <c r="P179" s="207"/>
      <c r="Q179" s="720" t="s">
        <v>9037</v>
      </c>
      <c r="R179" s="720" t="s">
        <v>12163</v>
      </c>
      <c r="S179" s="720" t="s">
        <v>10643</v>
      </c>
      <c r="T179" s="720" t="s">
        <v>12337</v>
      </c>
      <c r="U179" s="720" t="s">
        <v>11672</v>
      </c>
      <c r="V179" s="720"/>
      <c r="W179" s="952" t="str">
        <f t="shared" si="8"/>
        <v>小型ﾊﾞｯｸﾎｳ(ｸﾛｰﾗ型)_後方超小旋回型・ｸﾚｰﾝ機能付き_第2次_超低</v>
      </c>
      <c r="X179" s="952" t="str">
        <f t="shared" si="6"/>
        <v>小型ﾊﾞｯｸﾎｳ(ｸﾛｰﾗ型)_後方超小旋回型・ｸﾚｰﾝ機能付き_第2次_超低_山積/平積：0.16/0.12m3　吊能力：0.9t</v>
      </c>
      <c r="Y179" s="726" t="s">
        <v>489</v>
      </c>
      <c r="Z179" s="726" t="s">
        <v>10373</v>
      </c>
      <c r="AA179" s="726" t="s">
        <v>10302</v>
      </c>
      <c r="AB179" s="726" t="s">
        <v>5111</v>
      </c>
      <c r="AC179" s="207"/>
      <c r="AD179" s="206"/>
      <c r="AE179" s="206"/>
      <c r="AF179" s="206"/>
      <c r="AG179" s="206"/>
      <c r="AH179" s="206"/>
      <c r="AI179" s="207"/>
      <c r="AJ179" s="206"/>
      <c r="AK179" s="206"/>
      <c r="AL179" s="206"/>
      <c r="AM179" s="206"/>
      <c r="AN179" s="206"/>
      <c r="AO179" s="206"/>
      <c r="AP179" s="206"/>
      <c r="AQ179" s="206"/>
      <c r="AR179" s="311"/>
      <c r="AS179" s="707" t="s">
        <v>505</v>
      </c>
      <c r="AT179" s="707" t="s">
        <v>73</v>
      </c>
      <c r="AU179" s="747"/>
      <c r="AV179" s="707" t="s">
        <v>9010</v>
      </c>
      <c r="AW179" s="708" t="str">
        <f t="shared" si="7"/>
        <v>ｸﾛｰﾗｸﾚｰﾝ_ﾃﾞﾏｰｸﾞ</v>
      </c>
      <c r="AX179" s="710" t="s">
        <v>7764</v>
      </c>
      <c r="AY179" s="311"/>
      <c r="AZ179" s="311"/>
      <c r="BA179" s="311"/>
      <c r="BB179" s="416"/>
      <c r="BC179" s="246"/>
      <c r="BD179" s="311"/>
      <c r="BE179" s="312"/>
      <c r="BF179" s="312"/>
      <c r="BG179" s="312"/>
      <c r="BH179" s="312"/>
      <c r="BI179" s="312"/>
      <c r="BJ179" s="333"/>
      <c r="BK179" s="333"/>
      <c r="BL179" s="312"/>
      <c r="BM179" s="312"/>
      <c r="BN179" s="312"/>
      <c r="BO179" s="312"/>
      <c r="BP179" s="312"/>
      <c r="BQ179" s="333"/>
      <c r="BR179" s="333"/>
      <c r="BS179" s="333"/>
      <c r="BT179" s="333"/>
      <c r="BU179" s="333"/>
      <c r="BV179" s="333"/>
      <c r="BW179" s="333"/>
      <c r="BX179" s="333"/>
      <c r="BY179" s="333"/>
      <c r="BZ179" s="333"/>
      <c r="CA179" s="333"/>
      <c r="CB179" s="333"/>
      <c r="CC179" s="333"/>
      <c r="CD179" s="333"/>
      <c r="CE179" s="333"/>
      <c r="CF179" s="333"/>
      <c r="CG179" s="333"/>
      <c r="CH179" s="333"/>
      <c r="CI179" s="333"/>
      <c r="CJ179" s="333"/>
      <c r="CK179" s="333"/>
      <c r="CL179" s="333"/>
      <c r="CM179" s="333"/>
      <c r="CN179" s="333"/>
      <c r="CO179" s="333"/>
      <c r="CP179" s="333"/>
      <c r="CQ179" s="333"/>
      <c r="CR179" s="333"/>
      <c r="CS179" s="333"/>
      <c r="CT179" s="333"/>
      <c r="CU179" s="333"/>
      <c r="CV179" s="333"/>
      <c r="CW179" s="333"/>
      <c r="CX179" s="333"/>
      <c r="CY179" s="333"/>
      <c r="CZ179" s="333"/>
      <c r="DA179" s="333"/>
      <c r="DB179" s="333"/>
      <c r="DC179" s="333"/>
      <c r="DD179" s="333"/>
      <c r="DE179" s="333"/>
      <c r="DF179" s="333"/>
      <c r="DG179" s="333"/>
      <c r="DH179" s="333"/>
      <c r="DI179" s="333"/>
      <c r="DJ179" s="333"/>
      <c r="DK179" s="333"/>
      <c r="DL179" s="333"/>
      <c r="DM179" s="312"/>
      <c r="DN179" s="312"/>
      <c r="DO179" s="312"/>
      <c r="DP179" s="312"/>
      <c r="DQ179" s="312"/>
      <c r="DR179" s="312"/>
      <c r="DS179" s="312"/>
      <c r="DT179" s="312"/>
      <c r="DU179" s="312"/>
      <c r="DV179" s="312"/>
      <c r="DW179" s="333"/>
      <c r="DX179" s="333"/>
      <c r="DY179" s="333"/>
      <c r="DZ179" s="333"/>
      <c r="EA179" s="333"/>
      <c r="EB179" s="333"/>
      <c r="EC179" s="333"/>
      <c r="ED179" s="333"/>
      <c r="EE179" s="333"/>
      <c r="EF179" s="333"/>
      <c r="EG179" s="333"/>
      <c r="EH179" s="333"/>
      <c r="EI179" s="333"/>
      <c r="EJ179" s="333"/>
      <c r="EK179" s="333"/>
      <c r="EL179" s="333"/>
      <c r="EM179" s="333"/>
      <c r="EN179" s="333"/>
      <c r="EO179" s="333"/>
      <c r="EP179" s="333"/>
      <c r="EQ179" s="333"/>
      <c r="ER179" s="333"/>
      <c r="ES179" s="333"/>
      <c r="ET179" s="333"/>
      <c r="EU179" s="333"/>
      <c r="EV179" s="333"/>
      <c r="EW179" s="333"/>
      <c r="EX179" s="333"/>
      <c r="EY179" s="333"/>
      <c r="EZ179" s="333"/>
      <c r="FA179" s="333"/>
      <c r="FB179" s="333"/>
      <c r="FC179" s="333"/>
      <c r="FD179" s="333"/>
      <c r="FE179" s="333"/>
      <c r="FF179" s="333"/>
      <c r="FG179" s="333"/>
      <c r="FH179" s="333"/>
      <c r="FI179" s="333"/>
      <c r="FJ179" s="333"/>
      <c r="FK179" s="333"/>
      <c r="FL179" s="333"/>
      <c r="FM179" s="333"/>
      <c r="FN179" s="333"/>
      <c r="FO179" s="333"/>
      <c r="FP179" s="333"/>
      <c r="FQ179" s="333"/>
      <c r="FR179" s="333"/>
      <c r="FS179" s="333"/>
      <c r="FT179" s="333"/>
      <c r="FU179" s="333"/>
      <c r="FV179" s="333"/>
      <c r="FW179" s="333"/>
      <c r="FX179" s="333"/>
      <c r="FY179" s="333"/>
      <c r="FZ179" s="333"/>
      <c r="GA179" s="334"/>
      <c r="GB179" s="334"/>
      <c r="GC179" s="333"/>
      <c r="GD179" s="334"/>
      <c r="GE179" s="333"/>
      <c r="GF179" s="333"/>
      <c r="GG179" s="333"/>
      <c r="GH179" s="333"/>
      <c r="GI179" s="334"/>
      <c r="GJ179" s="334"/>
      <c r="GK179" s="334"/>
      <c r="GL179" s="334"/>
      <c r="GM179" s="334"/>
      <c r="GN179" s="334"/>
      <c r="GO179" s="334"/>
      <c r="GP179" s="334"/>
      <c r="GQ179" s="334"/>
      <c r="GR179" s="333"/>
      <c r="GS179" s="333"/>
      <c r="GT179" s="333"/>
      <c r="GU179" s="333"/>
      <c r="GV179" s="333"/>
      <c r="GW179" s="333"/>
      <c r="GX179" s="333"/>
      <c r="GY179" s="333"/>
      <c r="GZ179" s="333"/>
      <c r="HA179" s="333"/>
      <c r="HB179" s="333"/>
      <c r="HC179" s="333"/>
      <c r="HD179" s="333"/>
      <c r="HE179" s="333"/>
      <c r="HF179" s="333"/>
      <c r="HG179" s="333"/>
      <c r="HH179" s="333"/>
      <c r="HI179" s="333"/>
      <c r="HJ179" s="333"/>
      <c r="HK179" s="333"/>
      <c r="HL179" s="333"/>
      <c r="HM179" s="333"/>
      <c r="HN179" s="333"/>
      <c r="HO179" s="333"/>
      <c r="HP179" s="333"/>
      <c r="HQ179" s="333"/>
      <c r="HR179" s="333"/>
      <c r="HS179" s="333"/>
      <c r="HT179" s="333"/>
      <c r="HU179" s="312"/>
      <c r="HV179" s="312"/>
      <c r="HW179" s="312"/>
      <c r="HX179" s="333"/>
      <c r="HY179" s="333"/>
      <c r="HZ179" s="333"/>
      <c r="IA179" s="333"/>
      <c r="IB179" s="333"/>
      <c r="IC179" s="333"/>
      <c r="ID179" s="333"/>
      <c r="IE179" s="333"/>
      <c r="IF179" s="333"/>
      <c r="IG179" s="333"/>
      <c r="IH179" s="333"/>
      <c r="II179" s="333"/>
      <c r="IJ179" s="333"/>
      <c r="IK179" s="333"/>
      <c r="IL179" s="333"/>
      <c r="IM179" s="333"/>
      <c r="IN179" s="333"/>
      <c r="IO179" s="333"/>
      <c r="IP179" s="333"/>
      <c r="IQ179" s="333"/>
      <c r="IR179" s="333"/>
      <c r="IS179" s="333"/>
      <c r="IT179" s="333"/>
      <c r="IU179" s="333"/>
      <c r="IV179" s="333"/>
      <c r="IW179" s="333"/>
      <c r="IX179" s="333"/>
      <c r="IY179" s="333"/>
      <c r="IZ179" s="333"/>
      <c r="JA179" s="333"/>
      <c r="JB179" s="333"/>
      <c r="JC179" s="333"/>
      <c r="JD179" s="333"/>
      <c r="JE179" s="333"/>
      <c r="JF179" s="333"/>
      <c r="JG179" s="333"/>
      <c r="JH179" s="333"/>
      <c r="JI179" s="333"/>
    </row>
    <row r="180" spans="1:270" s="481" customFormat="1" ht="14.45" customHeight="1">
      <c r="A180" s="322" t="s">
        <v>1372</v>
      </c>
      <c r="B180" s="311" t="s">
        <v>1372</v>
      </c>
      <c r="C180" s="311" t="s">
        <v>1370</v>
      </c>
      <c r="D180" s="311" t="s">
        <v>456</v>
      </c>
      <c r="E180" s="311" t="s">
        <v>456</v>
      </c>
      <c r="F180" s="311" t="s">
        <v>1372</v>
      </c>
      <c r="G180" s="250" t="s">
        <v>1373</v>
      </c>
      <c r="H180" s="250" t="s">
        <v>16</v>
      </c>
      <c r="I180" s="326" t="s">
        <v>1374</v>
      </c>
      <c r="J180" s="722"/>
      <c r="K180" s="206"/>
      <c r="L180" s="311"/>
      <c r="M180" s="720" t="s">
        <v>2057</v>
      </c>
      <c r="N180" s="720" t="s">
        <v>3187</v>
      </c>
      <c r="O180" s="726" t="s">
        <v>3412</v>
      </c>
      <c r="P180" s="207"/>
      <c r="Q180" s="720" t="s">
        <v>9037</v>
      </c>
      <c r="R180" s="720" t="s">
        <v>12163</v>
      </c>
      <c r="S180" s="720" t="s">
        <v>10645</v>
      </c>
      <c r="T180" s="720" t="s">
        <v>12337</v>
      </c>
      <c r="U180" s="720" t="s">
        <v>11668</v>
      </c>
      <c r="V180" s="720"/>
      <c r="W180" s="952" t="str">
        <f t="shared" si="8"/>
        <v>小型ﾊﾞｯｸﾎｳ(ｸﾛｰﾗ型)_後方超小旋回型・ｸﾚｰﾝ機能付き_第3次_超低</v>
      </c>
      <c r="X180" s="952" t="str">
        <f t="shared" si="6"/>
        <v>小型ﾊﾞｯｸﾎｳ(ｸﾛｰﾗ型)_後方超小旋回型・ｸﾚｰﾝ機能付き_第3次_超低_山積/平積：0.08/0.06m3　吊能力：0.8t</v>
      </c>
      <c r="Y180" s="726" t="s">
        <v>489</v>
      </c>
      <c r="Z180" s="726" t="s">
        <v>10374</v>
      </c>
      <c r="AA180" s="726" t="s">
        <v>10354</v>
      </c>
      <c r="AB180" s="726" t="s">
        <v>5111</v>
      </c>
      <c r="AC180" s="207"/>
      <c r="AD180" s="206"/>
      <c r="AE180" s="206"/>
      <c r="AF180" s="206"/>
      <c r="AG180" s="206"/>
      <c r="AH180" s="206"/>
      <c r="AI180" s="207"/>
      <c r="AJ180" s="206"/>
      <c r="AK180" s="206"/>
      <c r="AL180" s="206"/>
      <c r="AM180" s="206"/>
      <c r="AN180" s="206"/>
      <c r="AO180" s="206"/>
      <c r="AP180" s="206"/>
      <c r="AQ180" s="206"/>
      <c r="AR180" s="311"/>
      <c r="AS180" s="707" t="s">
        <v>505</v>
      </c>
      <c r="AT180" s="707" t="s">
        <v>73</v>
      </c>
      <c r="AU180" s="707" t="s">
        <v>12217</v>
      </c>
      <c r="AV180" s="707" t="s">
        <v>4896</v>
      </c>
      <c r="AW180" s="708" t="str">
        <f t="shared" si="7"/>
        <v>ｸﾛｰﾗｸﾚｰﾝ_油圧駆動式ｳｲﾝﾁ・ﾗﾁｽｼﾞﾌﾞ型_日立住友重機械建機ｸﾚｰﾝ</v>
      </c>
      <c r="AX180" s="710" t="s">
        <v>7765</v>
      </c>
      <c r="AY180" s="311"/>
      <c r="AZ180" s="311"/>
      <c r="BA180" s="311"/>
      <c r="BB180" s="416">
        <v>1</v>
      </c>
      <c r="BC180" s="466" t="s">
        <v>3507</v>
      </c>
      <c r="BD180" s="493" t="s">
        <v>2858</v>
      </c>
      <c r="BE180" s="494" t="s">
        <v>2858</v>
      </c>
      <c r="BF180" s="812" t="s">
        <v>2858</v>
      </c>
      <c r="BG180" s="739" t="s">
        <v>2858</v>
      </c>
      <c r="BH180" s="739" t="s">
        <v>2858</v>
      </c>
      <c r="BI180" s="739" t="s">
        <v>2858</v>
      </c>
      <c r="BJ180" s="739" t="s">
        <v>2858</v>
      </c>
      <c r="BK180" s="739" t="s">
        <v>2858</v>
      </c>
      <c r="BL180" s="739" t="s">
        <v>2858</v>
      </c>
      <c r="BM180" s="739" t="s">
        <v>2858</v>
      </c>
      <c r="BN180" s="739" t="s">
        <v>2858</v>
      </c>
      <c r="BO180" s="494" t="s">
        <v>3508</v>
      </c>
      <c r="BP180" s="494" t="s">
        <v>3508</v>
      </c>
      <c r="BQ180" s="428" t="s">
        <v>3323</v>
      </c>
      <c r="BR180" s="428" t="s">
        <v>3323</v>
      </c>
      <c r="BS180" s="489" t="s">
        <v>3319</v>
      </c>
      <c r="BT180" s="577" t="s">
        <v>3319</v>
      </c>
      <c r="BU180" s="812" t="s">
        <v>3319</v>
      </c>
      <c r="BV180" s="739" t="s">
        <v>510</v>
      </c>
      <c r="BW180" s="739" t="s">
        <v>510</v>
      </c>
      <c r="BX180" s="739" t="s">
        <v>510</v>
      </c>
      <c r="BY180" s="739" t="s">
        <v>510</v>
      </c>
      <c r="BZ180" s="739" t="s">
        <v>510</v>
      </c>
      <c r="CA180" s="739" t="s">
        <v>510</v>
      </c>
      <c r="CB180" s="739" t="s">
        <v>510</v>
      </c>
      <c r="CC180" s="739" t="s">
        <v>510</v>
      </c>
      <c r="CD180" s="739" t="s">
        <v>510</v>
      </c>
      <c r="CE180" s="739" t="s">
        <v>510</v>
      </c>
      <c r="CF180" s="739" t="s">
        <v>510</v>
      </c>
      <c r="CG180" s="739" t="s">
        <v>510</v>
      </c>
      <c r="CH180" s="333"/>
      <c r="CI180" s="333"/>
      <c r="CJ180" s="333"/>
      <c r="CK180" s="333"/>
      <c r="CL180" s="333"/>
      <c r="CM180" s="333"/>
      <c r="CN180" s="333"/>
      <c r="CO180" s="333"/>
      <c r="CP180" s="333"/>
      <c r="CQ180" s="333"/>
      <c r="CR180" s="333"/>
      <c r="CS180" s="333"/>
      <c r="CT180" s="333"/>
      <c r="CU180" s="333"/>
      <c r="CV180" s="333"/>
      <c r="CW180" s="333"/>
      <c r="CX180" s="333"/>
      <c r="CY180" s="333"/>
      <c r="CZ180" s="333"/>
      <c r="DA180" s="333"/>
      <c r="DB180" s="333"/>
      <c r="DC180" s="333"/>
      <c r="DD180" s="333"/>
      <c r="DE180" s="333"/>
      <c r="DF180" s="333"/>
      <c r="DG180" s="333"/>
      <c r="DH180" s="333"/>
      <c r="DI180" s="333"/>
      <c r="DJ180" s="333"/>
      <c r="DK180" s="333"/>
      <c r="DL180" s="333"/>
      <c r="DM180" s="333"/>
      <c r="DN180" s="333"/>
      <c r="DO180" s="333"/>
      <c r="DP180" s="333"/>
      <c r="DQ180" s="333"/>
      <c r="DR180" s="333"/>
      <c r="DS180" s="333"/>
      <c r="DT180" s="333"/>
      <c r="DU180" s="333"/>
      <c r="DV180" s="333"/>
      <c r="DW180" s="312"/>
      <c r="DX180" s="312"/>
      <c r="DY180" s="312"/>
      <c r="DZ180" s="312"/>
      <c r="EA180" s="312"/>
      <c r="EB180" s="312"/>
      <c r="EC180" s="312"/>
      <c r="ED180" s="312"/>
      <c r="EE180" s="312"/>
      <c r="EF180" s="312"/>
      <c r="EG180" s="333"/>
      <c r="EH180" s="333"/>
      <c r="EI180" s="333"/>
      <c r="EJ180" s="333"/>
      <c r="EK180" s="333"/>
      <c r="EL180" s="333"/>
      <c r="EM180" s="333"/>
      <c r="EN180" s="333"/>
      <c r="EO180" s="333"/>
      <c r="EP180" s="333"/>
      <c r="EQ180" s="333"/>
      <c r="ER180" s="333"/>
      <c r="ES180" s="333"/>
      <c r="ET180" s="333"/>
      <c r="EU180" s="333"/>
      <c r="EV180" s="333"/>
      <c r="EW180" s="333"/>
      <c r="EX180" s="333"/>
      <c r="EY180" s="333"/>
      <c r="EZ180" s="333"/>
      <c r="FA180" s="333"/>
      <c r="FB180" s="333"/>
      <c r="FC180" s="333"/>
      <c r="FD180" s="333"/>
      <c r="FE180" s="333"/>
      <c r="FF180" s="333"/>
      <c r="FG180" s="333"/>
      <c r="FH180" s="333"/>
      <c r="FI180" s="333"/>
      <c r="FJ180" s="333"/>
      <c r="FK180" s="333"/>
      <c r="FL180" s="333"/>
      <c r="FM180" s="333"/>
      <c r="FN180" s="333"/>
      <c r="FO180" s="333"/>
      <c r="FP180" s="333"/>
      <c r="FQ180" s="333"/>
      <c r="FR180" s="333"/>
      <c r="FS180" s="333"/>
      <c r="FT180" s="333"/>
      <c r="FU180" s="333"/>
      <c r="FV180" s="333"/>
      <c r="FW180" s="333"/>
      <c r="FX180" s="333"/>
      <c r="FY180" s="333"/>
      <c r="FZ180" s="333"/>
      <c r="GA180" s="333"/>
      <c r="GB180" s="333"/>
      <c r="GC180" s="333"/>
      <c r="GD180" s="333"/>
      <c r="GE180" s="333"/>
      <c r="GF180" s="333"/>
      <c r="GG180" s="333"/>
      <c r="GH180" s="333"/>
      <c r="GI180" s="333"/>
      <c r="GJ180" s="333"/>
      <c r="GK180" s="334"/>
      <c r="GL180" s="334"/>
      <c r="GM180" s="333"/>
      <c r="GN180" s="334"/>
      <c r="GO180" s="333"/>
      <c r="GP180" s="333"/>
      <c r="GQ180" s="333"/>
      <c r="GR180" s="333"/>
      <c r="GS180" s="334"/>
      <c r="GT180" s="334"/>
      <c r="GU180" s="334"/>
      <c r="GV180" s="334"/>
      <c r="GW180" s="334"/>
      <c r="GX180" s="334"/>
      <c r="GY180" s="334"/>
      <c r="GZ180" s="334"/>
      <c r="HA180" s="334"/>
      <c r="HB180" s="333"/>
      <c r="HC180" s="333"/>
      <c r="HD180" s="333"/>
      <c r="HE180" s="333"/>
      <c r="HF180" s="333"/>
      <c r="HG180" s="333"/>
      <c r="HH180" s="333"/>
      <c r="HI180" s="333"/>
      <c r="HJ180" s="333"/>
      <c r="HK180" s="333"/>
      <c r="HL180" s="333"/>
      <c r="HM180" s="333"/>
      <c r="HN180" s="333"/>
      <c r="HO180" s="333"/>
      <c r="HP180" s="333"/>
      <c r="HQ180" s="333"/>
      <c r="HR180" s="333"/>
      <c r="HS180" s="333"/>
      <c r="HT180" s="333"/>
      <c r="HU180" s="333"/>
      <c r="HV180" s="333"/>
      <c r="HW180" s="333"/>
      <c r="HX180" s="333"/>
      <c r="HY180" s="333"/>
      <c r="HZ180" s="333"/>
      <c r="IA180" s="333"/>
      <c r="IB180" s="333"/>
      <c r="IC180" s="333"/>
      <c r="ID180" s="333"/>
      <c r="IE180" s="312"/>
      <c r="IF180" s="312"/>
      <c r="IG180" s="312"/>
      <c r="IH180" s="333"/>
      <c r="II180" s="333"/>
      <c r="IJ180" s="333"/>
      <c r="IK180" s="333"/>
      <c r="IL180" s="333"/>
      <c r="IM180" s="333"/>
      <c r="IN180" s="333"/>
      <c r="IO180" s="333"/>
      <c r="IP180" s="333"/>
      <c r="IQ180" s="333"/>
      <c r="IR180" s="333"/>
      <c r="IS180" s="333"/>
      <c r="IT180" s="333"/>
      <c r="IU180" s="333"/>
      <c r="IV180" s="333"/>
      <c r="IW180" s="333"/>
      <c r="IX180" s="333"/>
      <c r="IY180" s="333"/>
      <c r="IZ180" s="333"/>
      <c r="JA180" s="333"/>
      <c r="JB180" s="333"/>
      <c r="JC180" s="333"/>
      <c r="JD180" s="333"/>
      <c r="JE180" s="333"/>
      <c r="JF180" s="333"/>
      <c r="JG180" s="333"/>
      <c r="JH180" s="333"/>
      <c r="JI180" s="333"/>
      <c r="JJ180" s="333"/>
    </row>
    <row r="181" spans="1:270" s="481" customFormat="1" ht="14.45" customHeight="1">
      <c r="A181" s="322" t="s">
        <v>605</v>
      </c>
      <c r="B181" s="311" t="s">
        <v>605</v>
      </c>
      <c r="C181" s="311" t="s">
        <v>658</v>
      </c>
      <c r="D181" s="311" t="s">
        <v>659</v>
      </c>
      <c r="E181" s="311" t="s">
        <v>456</v>
      </c>
      <c r="F181" s="311" t="s">
        <v>605</v>
      </c>
      <c r="G181" s="250" t="s">
        <v>664</v>
      </c>
      <c r="H181" s="250" t="s">
        <v>16</v>
      </c>
      <c r="I181" s="326" t="s">
        <v>1105</v>
      </c>
      <c r="J181" s="722"/>
      <c r="K181" s="206"/>
      <c r="L181" s="311"/>
      <c r="M181" s="720" t="s">
        <v>2605</v>
      </c>
      <c r="N181" s="720" t="s">
        <v>3098</v>
      </c>
      <c r="O181" s="726" t="s">
        <v>3462</v>
      </c>
      <c r="P181" s="207"/>
      <c r="Q181" s="720" t="s">
        <v>9037</v>
      </c>
      <c r="R181" s="720" t="s">
        <v>12163</v>
      </c>
      <c r="S181" s="720" t="s">
        <v>10645</v>
      </c>
      <c r="T181" s="720" t="s">
        <v>12337</v>
      </c>
      <c r="U181" s="720" t="s">
        <v>11669</v>
      </c>
      <c r="V181" s="720"/>
      <c r="W181" s="952" t="str">
        <f t="shared" si="8"/>
        <v>小型ﾊﾞｯｸﾎｳ(ｸﾛｰﾗ型)_後方超小旋回型・ｸﾚｰﾝ機能付き_第3次_超低</v>
      </c>
      <c r="X181" s="952" t="str">
        <f t="shared" si="6"/>
        <v>小型ﾊﾞｯｸﾎｳ(ｸﾛｰﾗ型)_後方超小旋回型・ｸﾚｰﾝ機能付き_第3次_超低_山積/平積：0.09/0.07m3　吊能力：0.9t</v>
      </c>
      <c r="Y181" s="726" t="s">
        <v>489</v>
      </c>
      <c r="Z181" s="726" t="s">
        <v>10374</v>
      </c>
      <c r="AA181" s="726" t="s">
        <v>10366</v>
      </c>
      <c r="AB181" s="726" t="s">
        <v>5111</v>
      </c>
      <c r="AC181" s="207"/>
      <c r="AD181" s="206"/>
      <c r="AE181" s="206"/>
      <c r="AF181" s="206"/>
      <c r="AG181" s="206"/>
      <c r="AH181" s="206"/>
      <c r="AI181" s="207"/>
      <c r="AJ181" s="206"/>
      <c r="AK181" s="206"/>
      <c r="AL181" s="206"/>
      <c r="AM181" s="206"/>
      <c r="AN181" s="206"/>
      <c r="AO181" s="206"/>
      <c r="AP181" s="206"/>
      <c r="AQ181" s="206"/>
      <c r="AR181" s="311"/>
      <c r="AS181" s="707" t="s">
        <v>505</v>
      </c>
      <c r="AT181" s="707" t="s">
        <v>73</v>
      </c>
      <c r="AU181" s="707" t="s">
        <v>12217</v>
      </c>
      <c r="AV181" s="707" t="s">
        <v>4900</v>
      </c>
      <c r="AW181" s="708" t="str">
        <f t="shared" si="7"/>
        <v>ｸﾛｰﾗｸﾚｰﾝ_油圧駆動式ｳｲﾝﾁ・ﾗﾁｽｼﾞﾌﾞ型_IHI建機</v>
      </c>
      <c r="AX181" s="710" t="s">
        <v>7766</v>
      </c>
      <c r="AY181" s="311"/>
      <c r="AZ181" s="311"/>
      <c r="BA181" s="311"/>
      <c r="BB181" s="416">
        <v>2</v>
      </c>
      <c r="BC181" s="246"/>
      <c r="BD181" s="495" t="s">
        <v>297</v>
      </c>
      <c r="BE181" s="492" t="s">
        <v>298</v>
      </c>
      <c r="BF181" s="807" t="s">
        <v>9346</v>
      </c>
      <c r="BG181" s="814" t="s">
        <v>7372</v>
      </c>
      <c r="BH181" s="814" t="s">
        <v>7374</v>
      </c>
      <c r="BI181" s="814" t="s">
        <v>7376</v>
      </c>
      <c r="BJ181" s="734" t="s">
        <v>7378</v>
      </c>
      <c r="BK181" s="814" t="s">
        <v>7308</v>
      </c>
      <c r="BL181" s="734" t="s">
        <v>7310</v>
      </c>
      <c r="BM181" s="814" t="s">
        <v>7312</v>
      </c>
      <c r="BN181" s="734" t="s">
        <v>7314</v>
      </c>
      <c r="BO181" s="492" t="s">
        <v>368</v>
      </c>
      <c r="BP181" s="492" t="s">
        <v>369</v>
      </c>
      <c r="BQ181" s="491" t="s">
        <v>776</v>
      </c>
      <c r="BR181" s="491" t="s">
        <v>779</v>
      </c>
      <c r="BS181" s="491" t="s">
        <v>770</v>
      </c>
      <c r="BT181" s="578" t="s">
        <v>771</v>
      </c>
      <c r="BU181" s="807" t="s">
        <v>9347</v>
      </c>
      <c r="BV181" s="814" t="s">
        <v>7416</v>
      </c>
      <c r="BW181" s="814" t="s">
        <v>7418</v>
      </c>
      <c r="BX181" s="814" t="s">
        <v>7414</v>
      </c>
      <c r="BY181" s="814" t="s">
        <v>7420</v>
      </c>
      <c r="BZ181" s="814" t="s">
        <v>7422</v>
      </c>
      <c r="CA181" s="814" t="s">
        <v>7424</v>
      </c>
      <c r="CB181" s="814" t="s">
        <v>7426</v>
      </c>
      <c r="CC181" s="814" t="s">
        <v>7428</v>
      </c>
      <c r="CD181" s="929" t="s">
        <v>10209</v>
      </c>
      <c r="CE181" s="814" t="s">
        <v>9057</v>
      </c>
      <c r="CF181" s="814" t="s">
        <v>9058</v>
      </c>
      <c r="CG181" s="929" t="s">
        <v>10216</v>
      </c>
      <c r="CH181" s="333"/>
      <c r="CI181" s="333"/>
      <c r="CJ181" s="333"/>
      <c r="CK181" s="333"/>
      <c r="CL181" s="333"/>
      <c r="CM181" s="333"/>
      <c r="CN181" s="333"/>
      <c r="CO181" s="333"/>
      <c r="CP181" s="333"/>
      <c r="CQ181" s="333"/>
      <c r="CR181" s="333"/>
      <c r="CS181" s="333"/>
      <c r="CT181" s="333"/>
      <c r="CU181" s="333"/>
      <c r="CV181" s="333"/>
      <c r="CW181" s="333"/>
      <c r="CX181" s="333"/>
      <c r="CY181" s="333"/>
      <c r="CZ181" s="333"/>
      <c r="DA181" s="333"/>
      <c r="DB181" s="333"/>
      <c r="DC181" s="333"/>
      <c r="DD181" s="333"/>
      <c r="DE181" s="333"/>
      <c r="DF181" s="333"/>
      <c r="DG181" s="333"/>
      <c r="DH181" s="333"/>
      <c r="DI181" s="333"/>
      <c r="DJ181" s="333"/>
      <c r="DK181" s="333"/>
      <c r="DL181" s="333"/>
      <c r="DM181" s="333"/>
      <c r="DN181" s="333"/>
      <c r="DO181" s="333"/>
      <c r="DP181" s="333"/>
      <c r="DQ181" s="333"/>
      <c r="DR181" s="333"/>
      <c r="DS181" s="333"/>
      <c r="DT181" s="333"/>
      <c r="DU181" s="333"/>
      <c r="DV181" s="333"/>
      <c r="DW181" s="312"/>
      <c r="DX181" s="312"/>
      <c r="DY181" s="312"/>
      <c r="DZ181" s="312"/>
      <c r="EA181" s="312"/>
      <c r="EB181" s="312"/>
      <c r="EC181" s="312"/>
      <c r="ED181" s="312"/>
      <c r="EE181" s="312"/>
      <c r="EF181" s="312"/>
      <c r="EG181" s="333"/>
      <c r="EH181" s="333"/>
      <c r="EI181" s="333"/>
      <c r="EJ181" s="333"/>
      <c r="EK181" s="333"/>
      <c r="EL181" s="333"/>
      <c r="EM181" s="333"/>
      <c r="EN181" s="333"/>
      <c r="EO181" s="333"/>
      <c r="EP181" s="333"/>
      <c r="EQ181" s="333"/>
      <c r="ER181" s="333"/>
      <c r="ES181" s="333"/>
      <c r="ET181" s="333"/>
      <c r="EU181" s="333"/>
      <c r="EV181" s="333"/>
      <c r="EW181" s="333"/>
      <c r="EX181" s="333"/>
      <c r="EY181" s="333"/>
      <c r="EZ181" s="333"/>
      <c r="FA181" s="333"/>
      <c r="FB181" s="333"/>
      <c r="FC181" s="333"/>
      <c r="FD181" s="333"/>
      <c r="FE181" s="333"/>
      <c r="FF181" s="333"/>
      <c r="FG181" s="333"/>
      <c r="FH181" s="333"/>
      <c r="FI181" s="333"/>
      <c r="FJ181" s="333"/>
      <c r="FK181" s="333"/>
      <c r="FL181" s="333"/>
      <c r="FM181" s="333"/>
      <c r="FN181" s="333"/>
      <c r="FO181" s="333"/>
      <c r="FP181" s="333"/>
      <c r="FQ181" s="333"/>
      <c r="FR181" s="333"/>
      <c r="FS181" s="333"/>
      <c r="FT181" s="333"/>
      <c r="FU181" s="333"/>
      <c r="FV181" s="333"/>
      <c r="FW181" s="333"/>
      <c r="FX181" s="333"/>
      <c r="FY181" s="333"/>
      <c r="FZ181" s="333"/>
      <c r="GA181" s="333"/>
      <c r="GB181" s="333"/>
      <c r="GC181" s="333"/>
      <c r="GD181" s="333"/>
      <c r="GE181" s="333"/>
      <c r="GF181" s="333"/>
      <c r="GG181" s="333"/>
      <c r="GH181" s="333"/>
      <c r="GI181" s="333"/>
      <c r="GJ181" s="333"/>
      <c r="GK181" s="334"/>
      <c r="GL181" s="334"/>
      <c r="GM181" s="333"/>
      <c r="GN181" s="334"/>
      <c r="GO181" s="333"/>
      <c r="GP181" s="333"/>
      <c r="GQ181" s="333"/>
      <c r="GR181" s="333"/>
      <c r="GS181" s="334"/>
      <c r="GT181" s="334"/>
      <c r="GU181" s="334"/>
      <c r="GV181" s="334"/>
      <c r="GW181" s="334"/>
      <c r="GX181" s="334"/>
      <c r="GY181" s="334"/>
      <c r="GZ181" s="334"/>
      <c r="HA181" s="334"/>
      <c r="HB181" s="333"/>
      <c r="HC181" s="333"/>
      <c r="HD181" s="333"/>
      <c r="HE181" s="333"/>
      <c r="HF181" s="333"/>
      <c r="HG181" s="333"/>
      <c r="HH181" s="333"/>
      <c r="HI181" s="333"/>
      <c r="HJ181" s="333"/>
      <c r="HK181" s="333"/>
      <c r="HL181" s="333"/>
      <c r="HM181" s="333"/>
      <c r="HN181" s="333"/>
      <c r="HO181" s="333"/>
      <c r="HP181" s="333"/>
      <c r="HQ181" s="333"/>
      <c r="HR181" s="333"/>
      <c r="HS181" s="333"/>
      <c r="HT181" s="333"/>
      <c r="HU181" s="333"/>
      <c r="HV181" s="333"/>
      <c r="HW181" s="333"/>
      <c r="HX181" s="333"/>
      <c r="HY181" s="333"/>
      <c r="HZ181" s="333"/>
      <c r="IA181" s="333"/>
      <c r="IB181" s="333"/>
      <c r="IC181" s="333"/>
      <c r="ID181" s="333"/>
      <c r="IE181" s="312"/>
      <c r="IF181" s="312"/>
      <c r="IG181" s="312"/>
      <c r="IH181" s="333"/>
      <c r="II181" s="333"/>
      <c r="IJ181" s="333"/>
      <c r="IK181" s="333"/>
      <c r="IL181" s="333"/>
      <c r="IM181" s="333"/>
      <c r="IN181" s="333"/>
      <c r="IO181" s="333"/>
      <c r="IP181" s="333"/>
      <c r="IQ181" s="333"/>
      <c r="IR181" s="333"/>
      <c r="IS181" s="333"/>
      <c r="IT181" s="333"/>
      <c r="IU181" s="333"/>
      <c r="IV181" s="333"/>
      <c r="IW181" s="333"/>
      <c r="IX181" s="333"/>
      <c r="IY181" s="333"/>
      <c r="IZ181" s="333"/>
      <c r="JA181" s="333"/>
      <c r="JB181" s="333"/>
      <c r="JC181" s="333"/>
      <c r="JD181" s="333"/>
      <c r="JE181" s="333"/>
      <c r="JF181" s="333"/>
      <c r="JG181" s="333"/>
      <c r="JH181" s="333"/>
      <c r="JI181" s="333"/>
      <c r="JJ181" s="333"/>
    </row>
    <row r="182" spans="1:270" s="481" customFormat="1" ht="14.45" customHeight="1">
      <c r="A182" s="322" t="s">
        <v>2475</v>
      </c>
      <c r="B182" s="311" t="s">
        <v>2475</v>
      </c>
      <c r="C182" s="311" t="s">
        <v>2480</v>
      </c>
      <c r="D182" s="311" t="s">
        <v>2482</v>
      </c>
      <c r="E182" s="311" t="s">
        <v>456</v>
      </c>
      <c r="F182" s="311" t="s">
        <v>3109</v>
      </c>
      <c r="G182" s="250" t="s">
        <v>2478</v>
      </c>
      <c r="H182" s="250" t="s">
        <v>16</v>
      </c>
      <c r="I182" s="326" t="s">
        <v>2479</v>
      </c>
      <c r="J182" s="722"/>
      <c r="K182" s="206"/>
      <c r="L182" s="311"/>
      <c r="M182" s="720" t="s">
        <v>1029</v>
      </c>
      <c r="N182" s="720" t="s">
        <v>1029</v>
      </c>
      <c r="O182" s="726" t="s">
        <v>511</v>
      </c>
      <c r="P182" s="207"/>
      <c r="Q182" s="720" t="s">
        <v>9037</v>
      </c>
      <c r="R182" s="720" t="s">
        <v>12163</v>
      </c>
      <c r="S182" s="720" t="s">
        <v>10645</v>
      </c>
      <c r="T182" s="720" t="s">
        <v>12337</v>
      </c>
      <c r="U182" s="720" t="s">
        <v>11670</v>
      </c>
      <c r="V182" s="720"/>
      <c r="W182" s="952" t="str">
        <f t="shared" si="8"/>
        <v>小型ﾊﾞｯｸﾎｳ(ｸﾛｰﾗ型)_後方超小旋回型・ｸﾚｰﾝ機能付き_第3次_超低</v>
      </c>
      <c r="X182" s="952" t="str">
        <f t="shared" si="6"/>
        <v>小型ﾊﾞｯｸﾎｳ(ｸﾛｰﾗ型)_後方超小旋回型・ｸﾚｰﾝ機能付き_第3次_超低_山積/平積：0.11/0.09m3　吊能力：0.9t</v>
      </c>
      <c r="Y182" s="726" t="s">
        <v>489</v>
      </c>
      <c r="Z182" s="726" t="s">
        <v>10374</v>
      </c>
      <c r="AA182" s="726" t="s">
        <v>10368</v>
      </c>
      <c r="AB182" s="726" t="s">
        <v>5111</v>
      </c>
      <c r="AC182" s="207"/>
      <c r="AD182" s="206"/>
      <c r="AE182" s="206"/>
      <c r="AF182" s="206"/>
      <c r="AG182" s="206"/>
      <c r="AH182" s="206"/>
      <c r="AI182" s="207"/>
      <c r="AJ182" s="206"/>
      <c r="AK182" s="206"/>
      <c r="AL182" s="206"/>
      <c r="AM182" s="206"/>
      <c r="AN182" s="206"/>
      <c r="AO182" s="206"/>
      <c r="AP182" s="206"/>
      <c r="AQ182" s="206"/>
      <c r="AR182" s="311"/>
      <c r="AS182" s="707" t="s">
        <v>505</v>
      </c>
      <c r="AT182" s="707" t="s">
        <v>73</v>
      </c>
      <c r="AU182" s="747"/>
      <c r="AV182" s="707" t="s">
        <v>9011</v>
      </c>
      <c r="AW182" s="708" t="str">
        <f t="shared" si="7"/>
        <v>ｸﾛｰﾗｸﾚｰﾝ_ﾘｰﾌﾟﾍﾙ［Liebherr］</v>
      </c>
      <c r="AX182" s="710" t="s">
        <v>7767</v>
      </c>
      <c r="AY182" s="311"/>
      <c r="AZ182" s="311"/>
      <c r="BA182" s="311"/>
      <c r="BB182" s="416">
        <v>3</v>
      </c>
      <c r="BC182" s="246"/>
      <c r="BD182" s="471" t="s">
        <v>12205</v>
      </c>
      <c r="BE182" s="912" t="s">
        <v>299</v>
      </c>
      <c r="BF182" s="808" t="s">
        <v>9297</v>
      </c>
      <c r="BG182" s="740" t="s">
        <v>7379</v>
      </c>
      <c r="BH182" s="740" t="s">
        <v>7395</v>
      </c>
      <c r="BI182" s="740" t="s">
        <v>7409</v>
      </c>
      <c r="BJ182" s="740" t="s">
        <v>7410</v>
      </c>
      <c r="BK182" s="740" t="s">
        <v>7315</v>
      </c>
      <c r="BL182" s="740" t="s">
        <v>7340</v>
      </c>
      <c r="BM182" s="740" t="s">
        <v>7358</v>
      </c>
      <c r="BN182" s="740" t="s">
        <v>7370</v>
      </c>
      <c r="BO182" s="472" t="s">
        <v>4886</v>
      </c>
      <c r="BP182" s="341" t="s">
        <v>9469</v>
      </c>
      <c r="BQ182" s="473" t="s">
        <v>777</v>
      </c>
      <c r="BR182" s="473" t="s">
        <v>373</v>
      </c>
      <c r="BS182" s="345" t="s">
        <v>12211</v>
      </c>
      <c r="BT182" s="474" t="s">
        <v>9471</v>
      </c>
      <c r="BU182" s="808" t="s">
        <v>9305</v>
      </c>
      <c r="BV182" s="740" t="s">
        <v>7429</v>
      </c>
      <c r="BW182" s="740" t="s">
        <v>7442</v>
      </c>
      <c r="BX182" s="740" t="s">
        <v>7462</v>
      </c>
      <c r="BY182" s="740" t="s">
        <v>7477</v>
      </c>
      <c r="BZ182" s="740" t="s">
        <v>7490</v>
      </c>
      <c r="CA182" s="740" t="s">
        <v>7506</v>
      </c>
      <c r="CB182" s="740" t="s">
        <v>7514</v>
      </c>
      <c r="CC182" s="740" t="s">
        <v>7520</v>
      </c>
      <c r="CD182" s="928" t="s">
        <v>10210</v>
      </c>
      <c r="CE182" s="740" t="s">
        <v>7547</v>
      </c>
      <c r="CF182" s="740" t="s">
        <v>7555</v>
      </c>
      <c r="CG182" s="928" t="s">
        <v>10217</v>
      </c>
      <c r="CH182" s="333"/>
      <c r="CI182" s="333"/>
      <c r="CJ182" s="333"/>
      <c r="CK182" s="333"/>
      <c r="CL182" s="333"/>
      <c r="CM182" s="333"/>
      <c r="CN182" s="333"/>
      <c r="CO182" s="333"/>
      <c r="CP182" s="333"/>
      <c r="CQ182" s="333"/>
      <c r="CR182" s="333"/>
      <c r="CS182" s="333"/>
      <c r="CT182" s="333"/>
      <c r="CU182" s="333"/>
      <c r="CV182" s="333"/>
      <c r="CW182" s="333"/>
      <c r="CX182" s="333"/>
      <c r="CY182" s="333"/>
      <c r="CZ182" s="333"/>
      <c r="DA182" s="333"/>
      <c r="DB182" s="333"/>
      <c r="DC182" s="333"/>
      <c r="DD182" s="333"/>
      <c r="DE182" s="333"/>
      <c r="DF182" s="333"/>
      <c r="DG182" s="333"/>
      <c r="DH182" s="333"/>
      <c r="DI182" s="333"/>
      <c r="DJ182" s="333"/>
      <c r="DK182" s="333"/>
      <c r="DL182" s="333"/>
      <c r="DM182" s="333"/>
      <c r="DN182" s="333"/>
      <c r="DO182" s="333"/>
      <c r="DP182" s="333"/>
      <c r="DQ182" s="333"/>
      <c r="DR182" s="333"/>
      <c r="DS182" s="333"/>
      <c r="DT182" s="333"/>
      <c r="DU182" s="333"/>
      <c r="DV182" s="333"/>
      <c r="DW182" s="312"/>
      <c r="DX182" s="312"/>
      <c r="DY182" s="312"/>
      <c r="DZ182" s="312"/>
      <c r="EA182" s="312"/>
      <c r="EB182" s="312"/>
      <c r="EC182" s="312"/>
      <c r="ED182" s="312"/>
      <c r="EE182" s="312"/>
      <c r="EF182" s="312"/>
      <c r="EG182" s="333"/>
      <c r="EH182" s="333"/>
      <c r="EI182" s="333"/>
      <c r="EJ182" s="333"/>
      <c r="EK182" s="333"/>
      <c r="EL182" s="333"/>
      <c r="EM182" s="333"/>
      <c r="EN182" s="333"/>
      <c r="EO182" s="333"/>
      <c r="EP182" s="333"/>
      <c r="EQ182" s="333"/>
      <c r="ER182" s="333"/>
      <c r="ES182" s="333"/>
      <c r="ET182" s="333"/>
      <c r="EU182" s="333"/>
      <c r="EV182" s="333"/>
      <c r="EW182" s="333"/>
      <c r="EX182" s="333"/>
      <c r="EY182" s="333"/>
      <c r="EZ182" s="333"/>
      <c r="FA182" s="333"/>
      <c r="FB182" s="333"/>
      <c r="FC182" s="333"/>
      <c r="FD182" s="333"/>
      <c r="FE182" s="333"/>
      <c r="FF182" s="333"/>
      <c r="FG182" s="333"/>
      <c r="FH182" s="333"/>
      <c r="FI182" s="333"/>
      <c r="FJ182" s="333"/>
      <c r="FK182" s="333"/>
      <c r="FL182" s="333"/>
      <c r="FM182" s="333"/>
      <c r="FN182" s="333"/>
      <c r="FO182" s="333"/>
      <c r="FP182" s="333"/>
      <c r="FQ182" s="333"/>
      <c r="FR182" s="333"/>
      <c r="FS182" s="333"/>
      <c r="FT182" s="333"/>
      <c r="FU182" s="333"/>
      <c r="FV182" s="333"/>
      <c r="FW182" s="333"/>
      <c r="FX182" s="333"/>
      <c r="FY182" s="333"/>
      <c r="FZ182" s="333"/>
      <c r="GA182" s="333"/>
      <c r="GB182" s="333"/>
      <c r="GC182" s="333"/>
      <c r="GD182" s="333"/>
      <c r="GE182" s="333"/>
      <c r="GF182" s="333"/>
      <c r="GG182" s="333"/>
      <c r="GH182" s="333"/>
      <c r="GI182" s="333"/>
      <c r="GJ182" s="333"/>
      <c r="GK182" s="334"/>
      <c r="GL182" s="334"/>
      <c r="GM182" s="333"/>
      <c r="GN182" s="334"/>
      <c r="GO182" s="333"/>
      <c r="GP182" s="333"/>
      <c r="GQ182" s="333"/>
      <c r="GR182" s="333"/>
      <c r="GS182" s="334"/>
      <c r="GT182" s="334"/>
      <c r="GU182" s="334"/>
      <c r="GV182" s="334"/>
      <c r="GW182" s="334"/>
      <c r="GX182" s="334"/>
      <c r="GY182" s="334"/>
      <c r="GZ182" s="334"/>
      <c r="HA182" s="334"/>
      <c r="HB182" s="333"/>
      <c r="HC182" s="333"/>
      <c r="HD182" s="333"/>
      <c r="HE182" s="333"/>
      <c r="HF182" s="333"/>
      <c r="HG182" s="333"/>
      <c r="HH182" s="333"/>
      <c r="HI182" s="333"/>
      <c r="HJ182" s="333"/>
      <c r="HK182" s="333"/>
      <c r="HL182" s="333"/>
      <c r="HM182" s="333"/>
      <c r="HN182" s="333"/>
      <c r="HO182" s="333"/>
      <c r="HP182" s="333"/>
      <c r="HQ182" s="333"/>
      <c r="HR182" s="333"/>
      <c r="HS182" s="333"/>
      <c r="HT182" s="333"/>
      <c r="HU182" s="333"/>
      <c r="HV182" s="333"/>
      <c r="HW182" s="333"/>
      <c r="HX182" s="333"/>
      <c r="HY182" s="333"/>
      <c r="HZ182" s="333"/>
      <c r="IA182" s="333"/>
      <c r="IB182" s="333"/>
      <c r="IC182" s="333"/>
      <c r="ID182" s="333"/>
      <c r="IE182" s="312"/>
      <c r="IF182" s="312"/>
      <c r="IG182" s="312"/>
      <c r="IH182" s="333"/>
      <c r="II182" s="333"/>
      <c r="IJ182" s="333"/>
      <c r="IK182" s="333"/>
      <c r="IL182" s="333"/>
      <c r="IM182" s="333"/>
      <c r="IN182" s="333"/>
      <c r="IO182" s="333"/>
      <c r="IP182" s="333"/>
      <c r="IQ182" s="333"/>
      <c r="IR182" s="333"/>
      <c r="IS182" s="333"/>
      <c r="IT182" s="333"/>
      <c r="IU182" s="333"/>
      <c r="IV182" s="333"/>
      <c r="IW182" s="333"/>
      <c r="IX182" s="333"/>
      <c r="IY182" s="333"/>
      <c r="IZ182" s="333"/>
      <c r="JA182" s="333"/>
      <c r="JB182" s="333"/>
      <c r="JC182" s="333"/>
      <c r="JD182" s="333"/>
      <c r="JE182" s="333"/>
      <c r="JF182" s="333"/>
      <c r="JG182" s="333"/>
      <c r="JH182" s="333"/>
      <c r="JI182" s="333"/>
      <c r="JJ182" s="333"/>
    </row>
    <row r="183" spans="1:270" s="481" customFormat="1" ht="14.45" customHeight="1">
      <c r="A183" s="322" t="s">
        <v>889</v>
      </c>
      <c r="B183" s="311" t="s">
        <v>889</v>
      </c>
      <c r="C183" s="311" t="s">
        <v>895</v>
      </c>
      <c r="D183" s="311" t="s">
        <v>9937</v>
      </c>
      <c r="E183" s="311" t="s">
        <v>456</v>
      </c>
      <c r="F183" s="311" t="s">
        <v>889</v>
      </c>
      <c r="G183" s="250" t="s">
        <v>888</v>
      </c>
      <c r="H183" s="250" t="s">
        <v>16</v>
      </c>
      <c r="I183" s="326" t="s">
        <v>1132</v>
      </c>
      <c r="J183" s="722">
        <v>18</v>
      </c>
      <c r="K183" s="206"/>
      <c r="L183" s="311"/>
      <c r="M183" s="720" t="s">
        <v>1037</v>
      </c>
      <c r="N183" s="720" t="s">
        <v>3144</v>
      </c>
      <c r="O183" s="726" t="s">
        <v>512</v>
      </c>
      <c r="P183" s="207"/>
      <c r="Q183" s="720" t="s">
        <v>9037</v>
      </c>
      <c r="R183" s="720" t="s">
        <v>12163</v>
      </c>
      <c r="S183" s="720" t="s">
        <v>10645</v>
      </c>
      <c r="T183" s="720" t="s">
        <v>12337</v>
      </c>
      <c r="U183" s="720" t="s">
        <v>11671</v>
      </c>
      <c r="V183" s="720"/>
      <c r="W183" s="952" t="str">
        <f t="shared" si="8"/>
        <v>小型ﾊﾞｯｸﾎｳ(ｸﾛｰﾗ型)_後方超小旋回型・ｸﾚｰﾝ機能付き_第3次_超低</v>
      </c>
      <c r="X183" s="952" t="str">
        <f t="shared" si="6"/>
        <v>小型ﾊﾞｯｸﾎｳ(ｸﾛｰﾗ型)_後方超小旋回型・ｸﾚｰﾝ機能付き_第3次_超低_山積/平積：0.14/0.11m3　吊能力：0.9t</v>
      </c>
      <c r="Y183" s="726" t="s">
        <v>489</v>
      </c>
      <c r="Z183" s="726" t="s">
        <v>10374</v>
      </c>
      <c r="AA183" s="726" t="s">
        <v>10345</v>
      </c>
      <c r="AB183" s="726" t="s">
        <v>5111</v>
      </c>
      <c r="AC183" s="207"/>
      <c r="AD183" s="206"/>
      <c r="AE183" s="206"/>
      <c r="AF183" s="206"/>
      <c r="AG183" s="206"/>
      <c r="AH183" s="206"/>
      <c r="AI183" s="207"/>
      <c r="AJ183" s="206"/>
      <c r="AK183" s="206"/>
      <c r="AL183" s="206"/>
      <c r="AM183" s="206"/>
      <c r="AN183" s="206"/>
      <c r="AO183" s="206"/>
      <c r="AP183" s="206"/>
      <c r="AQ183" s="206"/>
      <c r="AR183" s="311"/>
      <c r="AS183" s="707" t="s">
        <v>505</v>
      </c>
      <c r="AT183" s="707" t="s">
        <v>73</v>
      </c>
      <c r="AU183" s="707" t="s">
        <v>12217</v>
      </c>
      <c r="AV183" s="707" t="s">
        <v>4897</v>
      </c>
      <c r="AW183" s="708" t="str">
        <f t="shared" si="7"/>
        <v>ｸﾛｰﾗｸﾚｰﾝ_油圧駆動式ｳｲﾝﾁ・ﾗﾁｽｼﾞﾌﾞ型_ｺﾍﾞﾙｺ建機</v>
      </c>
      <c r="AX183" s="710" t="s">
        <v>7768</v>
      </c>
      <c r="AY183" s="311"/>
      <c r="AZ183" s="311"/>
      <c r="BA183" s="311"/>
      <c r="BB183" s="416">
        <v>4</v>
      </c>
      <c r="BC183" s="246"/>
      <c r="BD183" s="471" t="s">
        <v>12207</v>
      </c>
      <c r="BE183" s="912" t="s">
        <v>300</v>
      </c>
      <c r="BF183" s="808" t="s">
        <v>4033</v>
      </c>
      <c r="BG183" s="740" t="s">
        <v>7380</v>
      </c>
      <c r="BH183" s="740" t="s">
        <v>7396</v>
      </c>
      <c r="BI183" s="740" t="s">
        <v>292</v>
      </c>
      <c r="BJ183" s="740" t="s">
        <v>7411</v>
      </c>
      <c r="BK183" s="740" t="s">
        <v>7316</v>
      </c>
      <c r="BL183" s="740" t="s">
        <v>7341</v>
      </c>
      <c r="BM183" s="740" t="s">
        <v>7359</v>
      </c>
      <c r="BN183" s="740" t="s">
        <v>292</v>
      </c>
      <c r="BO183" s="472" t="s">
        <v>370</v>
      </c>
      <c r="BP183" s="341" t="s">
        <v>371</v>
      </c>
      <c r="BQ183" s="341" t="s">
        <v>285</v>
      </c>
      <c r="BR183" s="473" t="s">
        <v>780</v>
      </c>
      <c r="BS183" s="345" t="s">
        <v>12213</v>
      </c>
      <c r="BT183" s="474" t="s">
        <v>758</v>
      </c>
      <c r="BU183" s="808" t="s">
        <v>19</v>
      </c>
      <c r="BV183" s="740" t="s">
        <v>7430</v>
      </c>
      <c r="BW183" s="740" t="s">
        <v>7443</v>
      </c>
      <c r="BX183" s="740" t="s">
        <v>7463</v>
      </c>
      <c r="BY183" s="740" t="s">
        <v>7478</v>
      </c>
      <c r="BZ183" s="740" t="s">
        <v>7491</v>
      </c>
      <c r="CA183" s="740" t="s">
        <v>7507</v>
      </c>
      <c r="CB183" s="740" t="s">
        <v>7515</v>
      </c>
      <c r="CC183" s="740" t="s">
        <v>7521</v>
      </c>
      <c r="CD183" s="928" t="s">
        <v>10211</v>
      </c>
      <c r="CE183" s="740" t="s">
        <v>7548</v>
      </c>
      <c r="CF183" s="740" t="s">
        <v>7556</v>
      </c>
      <c r="CG183" s="928" t="s">
        <v>10218</v>
      </c>
      <c r="CH183" s="333"/>
      <c r="CI183" s="333"/>
      <c r="CJ183" s="333"/>
      <c r="CK183" s="333"/>
      <c r="CL183" s="333"/>
      <c r="CM183" s="333"/>
      <c r="CN183" s="333"/>
      <c r="CO183" s="333"/>
      <c r="CP183" s="333"/>
      <c r="CQ183" s="333"/>
      <c r="CR183" s="333"/>
      <c r="CS183" s="333"/>
      <c r="CT183" s="333"/>
      <c r="CU183" s="333"/>
      <c r="CV183" s="333"/>
      <c r="CW183" s="333"/>
      <c r="CX183" s="333"/>
      <c r="CY183" s="333"/>
      <c r="CZ183" s="333"/>
      <c r="DA183" s="333"/>
      <c r="DB183" s="333"/>
      <c r="DC183" s="333"/>
      <c r="DD183" s="333"/>
      <c r="DE183" s="333"/>
      <c r="DF183" s="333"/>
      <c r="DG183" s="333"/>
      <c r="DH183" s="333"/>
      <c r="DI183" s="333"/>
      <c r="DJ183" s="333"/>
      <c r="DK183" s="333"/>
      <c r="DL183" s="333"/>
      <c r="DM183" s="333"/>
      <c r="DN183" s="333"/>
      <c r="DO183" s="333"/>
      <c r="DP183" s="333"/>
      <c r="DQ183" s="333"/>
      <c r="DR183" s="333"/>
      <c r="DS183" s="333"/>
      <c r="DT183" s="333"/>
      <c r="DU183" s="333"/>
      <c r="DV183" s="333"/>
      <c r="DW183" s="312"/>
      <c r="DX183" s="312"/>
      <c r="DY183" s="312"/>
      <c r="DZ183" s="312"/>
      <c r="EA183" s="312"/>
      <c r="EB183" s="312"/>
      <c r="EC183" s="312"/>
      <c r="ED183" s="312"/>
      <c r="EE183" s="312"/>
      <c r="EF183" s="312"/>
      <c r="EG183" s="333"/>
      <c r="EH183" s="333"/>
      <c r="EI183" s="333"/>
      <c r="EJ183" s="333"/>
      <c r="EK183" s="333"/>
      <c r="EL183" s="333"/>
      <c r="EM183" s="333"/>
      <c r="EN183" s="333"/>
      <c r="EO183" s="333"/>
      <c r="EP183" s="333"/>
      <c r="EQ183" s="333"/>
      <c r="ER183" s="333"/>
      <c r="ES183" s="333"/>
      <c r="ET183" s="333"/>
      <c r="EU183" s="333"/>
      <c r="EV183" s="333"/>
      <c r="EW183" s="333"/>
      <c r="EX183" s="333"/>
      <c r="EY183" s="333"/>
      <c r="EZ183" s="333"/>
      <c r="FA183" s="333"/>
      <c r="FB183" s="333"/>
      <c r="FC183" s="333"/>
      <c r="FD183" s="333"/>
      <c r="FE183" s="333"/>
      <c r="FF183" s="333"/>
      <c r="FG183" s="333"/>
      <c r="FH183" s="333"/>
      <c r="FI183" s="333"/>
      <c r="FJ183" s="333"/>
      <c r="FK183" s="333"/>
      <c r="FL183" s="333"/>
      <c r="FM183" s="333"/>
      <c r="FN183" s="333"/>
      <c r="FO183" s="333"/>
      <c r="FP183" s="333"/>
      <c r="FQ183" s="333"/>
      <c r="FR183" s="333"/>
      <c r="FS183" s="333"/>
      <c r="FT183" s="333"/>
      <c r="FU183" s="333"/>
      <c r="FV183" s="333"/>
      <c r="FW183" s="333"/>
      <c r="FX183" s="333"/>
      <c r="FY183" s="333"/>
      <c r="FZ183" s="333"/>
      <c r="GA183" s="333"/>
      <c r="GB183" s="333"/>
      <c r="GC183" s="333"/>
      <c r="GD183" s="333"/>
      <c r="GE183" s="333"/>
      <c r="GF183" s="333"/>
      <c r="GG183" s="333"/>
      <c r="GH183" s="333"/>
      <c r="GI183" s="333"/>
      <c r="GJ183" s="333"/>
      <c r="GK183" s="334"/>
      <c r="GL183" s="334"/>
      <c r="GM183" s="333"/>
      <c r="GN183" s="334"/>
      <c r="GO183" s="333"/>
      <c r="GP183" s="333"/>
      <c r="GQ183" s="333"/>
      <c r="GR183" s="333"/>
      <c r="GS183" s="334"/>
      <c r="GT183" s="334"/>
      <c r="GU183" s="334"/>
      <c r="GV183" s="334"/>
      <c r="GW183" s="334"/>
      <c r="GX183" s="334"/>
      <c r="GY183" s="334"/>
      <c r="GZ183" s="334"/>
      <c r="HA183" s="334"/>
      <c r="HB183" s="333"/>
      <c r="HC183" s="333"/>
      <c r="HD183" s="333"/>
      <c r="HE183" s="333"/>
      <c r="HF183" s="333"/>
      <c r="HG183" s="333"/>
      <c r="HH183" s="333"/>
      <c r="HI183" s="333"/>
      <c r="HJ183" s="333"/>
      <c r="HK183" s="333"/>
      <c r="HL183" s="333"/>
      <c r="HM183" s="333"/>
      <c r="HN183" s="333"/>
      <c r="HO183" s="333"/>
      <c r="HP183" s="333"/>
      <c r="HQ183" s="333"/>
      <c r="HR183" s="333"/>
      <c r="HS183" s="333"/>
      <c r="HT183" s="333"/>
      <c r="HU183" s="333"/>
      <c r="HV183" s="333"/>
      <c r="HW183" s="333"/>
      <c r="HX183" s="333"/>
      <c r="HY183" s="333"/>
      <c r="HZ183" s="333"/>
      <c r="IA183" s="333"/>
      <c r="IB183" s="333"/>
      <c r="IC183" s="333"/>
      <c r="ID183" s="333"/>
      <c r="IE183" s="312"/>
      <c r="IF183" s="312"/>
      <c r="IG183" s="312"/>
      <c r="IH183" s="333"/>
      <c r="II183" s="333"/>
      <c r="IJ183" s="333"/>
      <c r="IK183" s="333"/>
      <c r="IL183" s="333"/>
      <c r="IM183" s="333"/>
      <c r="IN183" s="333"/>
      <c r="IO183" s="333"/>
      <c r="IP183" s="333"/>
      <c r="IQ183" s="333"/>
      <c r="IR183" s="333"/>
      <c r="IS183" s="333"/>
      <c r="IT183" s="333"/>
      <c r="IU183" s="333"/>
      <c r="IV183" s="333"/>
      <c r="IW183" s="333"/>
      <c r="IX183" s="333"/>
      <c r="IY183" s="333"/>
      <c r="IZ183" s="333"/>
      <c r="JA183" s="333"/>
      <c r="JB183" s="333"/>
      <c r="JC183" s="333"/>
      <c r="JD183" s="333"/>
      <c r="JE183" s="333"/>
      <c r="JF183" s="333"/>
      <c r="JG183" s="333"/>
      <c r="JH183" s="333"/>
      <c r="JI183" s="333"/>
      <c r="JJ183" s="333"/>
    </row>
    <row r="184" spans="1:270" s="481" customFormat="1" ht="14.45" customHeight="1">
      <c r="A184" s="322" t="s">
        <v>2183</v>
      </c>
      <c r="B184" s="311" t="s">
        <v>2183</v>
      </c>
      <c r="C184" s="311" t="s">
        <v>2186</v>
      </c>
      <c r="D184" s="311" t="s">
        <v>2188</v>
      </c>
      <c r="E184" s="311" t="s">
        <v>456</v>
      </c>
      <c r="F184" s="311" t="s">
        <v>3110</v>
      </c>
      <c r="G184" s="250" t="s">
        <v>2185</v>
      </c>
      <c r="H184" s="250" t="s">
        <v>16</v>
      </c>
      <c r="I184" s="326" t="s">
        <v>2184</v>
      </c>
      <c r="J184" s="722"/>
      <c r="K184" s="206"/>
      <c r="L184" s="311"/>
      <c r="M184" s="720" t="s">
        <v>2613</v>
      </c>
      <c r="N184" s="720" t="s">
        <v>3162</v>
      </c>
      <c r="O184" s="726" t="s">
        <v>3463</v>
      </c>
      <c r="P184" s="207"/>
      <c r="Q184" s="720" t="s">
        <v>9037</v>
      </c>
      <c r="R184" s="720" t="s">
        <v>12163</v>
      </c>
      <c r="S184" s="720" t="s">
        <v>10645</v>
      </c>
      <c r="T184" s="720" t="s">
        <v>12337</v>
      </c>
      <c r="U184" s="720" t="s">
        <v>11672</v>
      </c>
      <c r="V184" s="720"/>
      <c r="W184" s="952" t="str">
        <f t="shared" si="8"/>
        <v>小型ﾊﾞｯｸﾎｳ(ｸﾛｰﾗ型)_後方超小旋回型・ｸﾚｰﾝ機能付き_第3次_超低</v>
      </c>
      <c r="X184" s="952" t="str">
        <f t="shared" si="6"/>
        <v>小型ﾊﾞｯｸﾎｳ(ｸﾛｰﾗ型)_後方超小旋回型・ｸﾚｰﾝ機能付き_第3次_超低_山積/平積：0.16/0.12m3　吊能力：0.9t</v>
      </c>
      <c r="Y184" s="726" t="s">
        <v>489</v>
      </c>
      <c r="Z184" s="726" t="s">
        <v>10374</v>
      </c>
      <c r="AA184" s="726" t="s">
        <v>10302</v>
      </c>
      <c r="AB184" s="726" t="s">
        <v>5111</v>
      </c>
      <c r="AC184" s="207"/>
      <c r="AD184" s="206"/>
      <c r="AE184" s="206"/>
      <c r="AF184" s="206"/>
      <c r="AG184" s="206"/>
      <c r="AH184" s="206"/>
      <c r="AI184" s="207"/>
      <c r="AJ184" s="206"/>
      <c r="AK184" s="206"/>
      <c r="AL184" s="206"/>
      <c r="AM184" s="206"/>
      <c r="AN184" s="206"/>
      <c r="AO184" s="206"/>
      <c r="AP184" s="206"/>
      <c r="AQ184" s="206"/>
      <c r="AR184" s="311"/>
      <c r="AS184" s="707" t="s">
        <v>505</v>
      </c>
      <c r="AT184" s="707" t="s">
        <v>73</v>
      </c>
      <c r="AU184" s="707" t="s">
        <v>12217</v>
      </c>
      <c r="AV184" s="707" t="s">
        <v>4910</v>
      </c>
      <c r="AW184" s="708" t="str">
        <f t="shared" si="7"/>
        <v>ｸﾛｰﾗｸﾚｰﾝ_油圧駆動式ｳｲﾝﾁ・ﾗﾁｽｼﾞﾌﾞ型_住友建機</v>
      </c>
      <c r="AX184" s="710" t="s">
        <v>7769</v>
      </c>
      <c r="AY184" s="311"/>
      <c r="AZ184" s="311"/>
      <c r="BA184" s="311"/>
      <c r="BB184" s="416">
        <v>5</v>
      </c>
      <c r="BC184" s="246"/>
      <c r="BD184" s="471" t="s">
        <v>12209</v>
      </c>
      <c r="BE184" s="912" t="s">
        <v>301</v>
      </c>
      <c r="BF184" s="808" t="s">
        <v>3622</v>
      </c>
      <c r="BG184" s="740" t="s">
        <v>7381</v>
      </c>
      <c r="BH184" s="740" t="s">
        <v>7397</v>
      </c>
      <c r="BI184" s="740"/>
      <c r="BJ184" s="740" t="s">
        <v>7412</v>
      </c>
      <c r="BK184" s="740" t="s">
        <v>7317</v>
      </c>
      <c r="BL184" s="740" t="s">
        <v>7342</v>
      </c>
      <c r="BM184" s="740" t="s">
        <v>7360</v>
      </c>
      <c r="BN184" s="740"/>
      <c r="BO184" s="406" t="s">
        <v>292</v>
      </c>
      <c r="BP184" s="341" t="s">
        <v>374</v>
      </c>
      <c r="BQ184" s="473"/>
      <c r="BR184" s="473" t="s">
        <v>781</v>
      </c>
      <c r="BS184" s="345" t="s">
        <v>12215</v>
      </c>
      <c r="BT184" s="474" t="s">
        <v>371</v>
      </c>
      <c r="BU184" s="808" t="s">
        <v>4033</v>
      </c>
      <c r="BV184" s="740" t="s">
        <v>7431</v>
      </c>
      <c r="BW184" s="740" t="s">
        <v>7444</v>
      </c>
      <c r="BX184" s="740" t="s">
        <v>7464</v>
      </c>
      <c r="BY184" s="740" t="s">
        <v>7479</v>
      </c>
      <c r="BZ184" s="740" t="s">
        <v>7492</v>
      </c>
      <c r="CA184" s="740" t="s">
        <v>7508</v>
      </c>
      <c r="CB184" s="740" t="s">
        <v>7516</v>
      </c>
      <c r="CC184" s="740" t="s">
        <v>7522</v>
      </c>
      <c r="CD184" s="928" t="s">
        <v>10212</v>
      </c>
      <c r="CE184" s="740" t="s">
        <v>7549</v>
      </c>
      <c r="CF184" s="740" t="s">
        <v>7557</v>
      </c>
      <c r="CG184" s="928" t="s">
        <v>10219</v>
      </c>
      <c r="CH184" s="333"/>
      <c r="CI184" s="333"/>
      <c r="CJ184" s="333"/>
      <c r="CK184" s="333"/>
      <c r="CL184" s="333"/>
      <c r="CM184" s="333"/>
      <c r="CN184" s="333"/>
      <c r="CO184" s="333"/>
      <c r="CP184" s="333"/>
      <c r="CQ184" s="333"/>
      <c r="CR184" s="333"/>
      <c r="CS184" s="333"/>
      <c r="CT184" s="333"/>
      <c r="CU184" s="333"/>
      <c r="CV184" s="333"/>
      <c r="CW184" s="333"/>
      <c r="CX184" s="333"/>
      <c r="CY184" s="333"/>
      <c r="CZ184" s="333"/>
      <c r="DA184" s="333"/>
      <c r="DB184" s="333"/>
      <c r="DC184" s="333"/>
      <c r="DD184" s="333"/>
      <c r="DE184" s="333"/>
      <c r="DF184" s="333"/>
      <c r="DG184" s="333"/>
      <c r="DH184" s="333"/>
      <c r="DI184" s="333"/>
      <c r="DJ184" s="333"/>
      <c r="DK184" s="333"/>
      <c r="DL184" s="333"/>
      <c r="DM184" s="333"/>
      <c r="DN184" s="333"/>
      <c r="DO184" s="333"/>
      <c r="DP184" s="333"/>
      <c r="DQ184" s="333"/>
      <c r="DR184" s="333"/>
      <c r="DS184" s="333"/>
      <c r="DT184" s="333"/>
      <c r="DU184" s="333"/>
      <c r="DV184" s="333"/>
      <c r="DW184" s="312"/>
      <c r="DX184" s="312"/>
      <c r="DY184" s="312"/>
      <c r="DZ184" s="312"/>
      <c r="EA184" s="312"/>
      <c r="EB184" s="312"/>
      <c r="EC184" s="312"/>
      <c r="ED184" s="312"/>
      <c r="EE184" s="312"/>
      <c r="EF184" s="312"/>
      <c r="EG184" s="333"/>
      <c r="EH184" s="333"/>
      <c r="EI184" s="333"/>
      <c r="EJ184" s="333"/>
      <c r="EK184" s="333"/>
      <c r="EL184" s="333"/>
      <c r="EM184" s="333"/>
      <c r="EN184" s="333"/>
      <c r="EO184" s="333"/>
      <c r="EP184" s="333"/>
      <c r="EQ184" s="333"/>
      <c r="ER184" s="333"/>
      <c r="ES184" s="333"/>
      <c r="ET184" s="333"/>
      <c r="EU184" s="333"/>
      <c r="EV184" s="333"/>
      <c r="EW184" s="333"/>
      <c r="EX184" s="333"/>
      <c r="EY184" s="333"/>
      <c r="EZ184" s="333"/>
      <c r="FA184" s="333"/>
      <c r="FB184" s="333"/>
      <c r="FC184" s="333"/>
      <c r="FD184" s="333"/>
      <c r="FE184" s="333"/>
      <c r="FF184" s="333"/>
      <c r="FG184" s="333"/>
      <c r="FH184" s="333"/>
      <c r="FI184" s="333"/>
      <c r="FJ184" s="333"/>
      <c r="FK184" s="333"/>
      <c r="FL184" s="333"/>
      <c r="FM184" s="333"/>
      <c r="FN184" s="333"/>
      <c r="FO184" s="333"/>
      <c r="FP184" s="333"/>
      <c r="FQ184" s="333"/>
      <c r="FR184" s="333"/>
      <c r="FS184" s="333"/>
      <c r="FT184" s="333"/>
      <c r="FU184" s="333"/>
      <c r="FV184" s="333"/>
      <c r="FW184" s="333"/>
      <c r="FX184" s="333"/>
      <c r="FY184" s="333"/>
      <c r="FZ184" s="333"/>
      <c r="GA184" s="333"/>
      <c r="GB184" s="333"/>
      <c r="GC184" s="333"/>
      <c r="GD184" s="333"/>
      <c r="GE184" s="333"/>
      <c r="GF184" s="333"/>
      <c r="GG184" s="333"/>
      <c r="GH184" s="333"/>
      <c r="GI184" s="333"/>
      <c r="GJ184" s="333"/>
      <c r="GK184" s="334"/>
      <c r="GL184" s="334"/>
      <c r="GM184" s="333"/>
      <c r="GN184" s="334"/>
      <c r="GO184" s="333"/>
      <c r="GP184" s="333"/>
      <c r="GQ184" s="333"/>
      <c r="GR184" s="333"/>
      <c r="GS184" s="334"/>
      <c r="GT184" s="334"/>
      <c r="GU184" s="334"/>
      <c r="GV184" s="334"/>
      <c r="GW184" s="334"/>
      <c r="GX184" s="334"/>
      <c r="GY184" s="334"/>
      <c r="GZ184" s="334"/>
      <c r="HA184" s="334"/>
      <c r="HB184" s="333"/>
      <c r="HC184" s="333"/>
      <c r="HD184" s="333"/>
      <c r="HE184" s="333"/>
      <c r="HF184" s="333"/>
      <c r="HG184" s="333"/>
      <c r="HH184" s="333"/>
      <c r="HI184" s="333"/>
      <c r="HJ184" s="333"/>
      <c r="HK184" s="333"/>
      <c r="HL184" s="333"/>
      <c r="HM184" s="333"/>
      <c r="HN184" s="333"/>
      <c r="HO184" s="333"/>
      <c r="HP184" s="333"/>
      <c r="HQ184" s="333"/>
      <c r="HR184" s="333"/>
      <c r="HS184" s="333"/>
      <c r="HT184" s="333"/>
      <c r="HU184" s="333"/>
      <c r="HV184" s="333"/>
      <c r="HW184" s="333"/>
      <c r="HX184" s="333"/>
      <c r="HY184" s="333"/>
      <c r="HZ184" s="333"/>
      <c r="IA184" s="333"/>
      <c r="IB184" s="333"/>
      <c r="IC184" s="333"/>
      <c r="ID184" s="333"/>
      <c r="IE184" s="312"/>
      <c r="IF184" s="312"/>
      <c r="IG184" s="312"/>
      <c r="IH184" s="333"/>
      <c r="II184" s="333"/>
      <c r="IJ184" s="333"/>
      <c r="IK184" s="333"/>
      <c r="IL184" s="333"/>
      <c r="IM184" s="333"/>
      <c r="IN184" s="333"/>
      <c r="IO184" s="333"/>
      <c r="IP184" s="333"/>
      <c r="IQ184" s="333"/>
      <c r="IR184" s="333"/>
      <c r="IS184" s="333"/>
      <c r="IT184" s="333"/>
      <c r="IU184" s="333"/>
      <c r="IV184" s="333"/>
      <c r="IW184" s="333"/>
      <c r="IX184" s="333"/>
      <c r="IY184" s="333"/>
      <c r="IZ184" s="333"/>
      <c r="JA184" s="333"/>
      <c r="JB184" s="333"/>
      <c r="JC184" s="333"/>
      <c r="JD184" s="333"/>
      <c r="JE184" s="333"/>
      <c r="JF184" s="333"/>
      <c r="JG184" s="333"/>
      <c r="JH184" s="333"/>
      <c r="JI184" s="333"/>
      <c r="JJ184" s="333"/>
    </row>
    <row r="185" spans="1:270" s="481" customFormat="1" ht="14.45" customHeight="1">
      <c r="A185" s="322" t="s">
        <v>75</v>
      </c>
      <c r="B185" s="311" t="s">
        <v>75</v>
      </c>
      <c r="C185" s="311" t="s">
        <v>472</v>
      </c>
      <c r="D185" s="311" t="s">
        <v>473</v>
      </c>
      <c r="E185" s="311" t="s">
        <v>456</v>
      </c>
      <c r="F185" s="311" t="s">
        <v>3111</v>
      </c>
      <c r="G185" s="250" t="s">
        <v>673</v>
      </c>
      <c r="H185" s="250" t="s">
        <v>16</v>
      </c>
      <c r="I185" s="326" t="s">
        <v>1143</v>
      </c>
      <c r="J185" s="722"/>
      <c r="K185" s="206"/>
      <c r="L185" s="311"/>
      <c r="M185" s="720" t="s">
        <v>2633</v>
      </c>
      <c r="N185" s="720" t="s">
        <v>3185</v>
      </c>
      <c r="O185" s="726" t="s">
        <v>3464</v>
      </c>
      <c r="P185" s="207"/>
      <c r="Q185" s="720" t="s">
        <v>9037</v>
      </c>
      <c r="R185" s="720" t="s">
        <v>12163</v>
      </c>
      <c r="S185" s="720">
        <v>2014</v>
      </c>
      <c r="T185" s="720" t="s">
        <v>12337</v>
      </c>
      <c r="U185" s="720" t="s">
        <v>11671</v>
      </c>
      <c r="V185" s="720"/>
      <c r="W185" s="952" t="str">
        <f t="shared" si="8"/>
        <v>小型ﾊﾞｯｸﾎｳ(ｸﾛｰﾗ型)_後方超小旋回型・ｸﾚｰﾝ機能付き_2014_超低</v>
      </c>
      <c r="X185" s="952" t="str">
        <f t="shared" si="6"/>
        <v>小型ﾊﾞｯｸﾎｳ(ｸﾛｰﾗ型)_後方超小旋回型・ｸﾚｰﾝ機能付き_2014_超低_山積/平積：0.14/0.11m3　吊能力：0.9t</v>
      </c>
      <c r="Y185" s="726" t="s">
        <v>489</v>
      </c>
      <c r="Z185" s="726" t="s">
        <v>10375</v>
      </c>
      <c r="AA185" s="726" t="s">
        <v>10345</v>
      </c>
      <c r="AB185" s="726" t="s">
        <v>5111</v>
      </c>
      <c r="AC185" s="207"/>
      <c r="AD185" s="206"/>
      <c r="AE185" s="206"/>
      <c r="AF185" s="206"/>
      <c r="AG185" s="206"/>
      <c r="AH185" s="206"/>
      <c r="AI185" s="207"/>
      <c r="AJ185" s="206"/>
      <c r="AK185" s="206"/>
      <c r="AL185" s="206"/>
      <c r="AM185" s="206"/>
      <c r="AN185" s="206"/>
      <c r="AO185" s="206"/>
      <c r="AP185" s="206"/>
      <c r="AQ185" s="206"/>
      <c r="AR185" s="311"/>
      <c r="AS185" s="707" t="s">
        <v>505</v>
      </c>
      <c r="AT185" s="707" t="s">
        <v>73</v>
      </c>
      <c r="AU185" s="707" t="s">
        <v>12217</v>
      </c>
      <c r="AV185" s="707" t="s">
        <v>4899</v>
      </c>
      <c r="AW185" s="708" t="str">
        <f t="shared" si="7"/>
        <v>ｸﾛｰﾗｸﾚｰﾝ_油圧駆動式ｳｲﾝﾁ・ﾗﾁｽｼﾞﾌﾞ型_日本車輛製造</v>
      </c>
      <c r="AX185" s="710" t="s">
        <v>7770</v>
      </c>
      <c r="AY185" s="311"/>
      <c r="AZ185" s="311"/>
      <c r="BA185" s="311"/>
      <c r="BB185" s="416">
        <v>6</v>
      </c>
      <c r="BC185" s="246"/>
      <c r="BD185" s="469" t="s">
        <v>292</v>
      </c>
      <c r="BE185" s="912" t="s">
        <v>302</v>
      </c>
      <c r="BF185" s="808" t="s">
        <v>3900</v>
      </c>
      <c r="BG185" s="740" t="s">
        <v>7382</v>
      </c>
      <c r="BH185" s="740" t="s">
        <v>7398</v>
      </c>
      <c r="BI185" s="740"/>
      <c r="BJ185" s="740" t="s">
        <v>292</v>
      </c>
      <c r="BK185" s="740" t="s">
        <v>7318</v>
      </c>
      <c r="BL185" s="740" t="s">
        <v>7343</v>
      </c>
      <c r="BM185" s="740" t="s">
        <v>7361</v>
      </c>
      <c r="BN185" s="740"/>
      <c r="BO185" s="406"/>
      <c r="BP185" s="341" t="s">
        <v>375</v>
      </c>
      <c r="BQ185" s="473"/>
      <c r="BR185" s="473" t="s">
        <v>782</v>
      </c>
      <c r="BS185" s="341" t="s">
        <v>285</v>
      </c>
      <c r="BT185" s="914" t="s">
        <v>9472</v>
      </c>
      <c r="BU185" s="808" t="s">
        <v>9068</v>
      </c>
      <c r="BV185" s="740" t="s">
        <v>7432</v>
      </c>
      <c r="BW185" s="740" t="s">
        <v>7445</v>
      </c>
      <c r="BX185" s="740" t="s">
        <v>7465</v>
      </c>
      <c r="BY185" s="740" t="s">
        <v>7480</v>
      </c>
      <c r="BZ185" s="740" t="s">
        <v>7493</v>
      </c>
      <c r="CA185" s="740" t="s">
        <v>7509</v>
      </c>
      <c r="CB185" s="740" t="s">
        <v>7517</v>
      </c>
      <c r="CC185" s="740" t="s">
        <v>7523</v>
      </c>
      <c r="CD185" s="928" t="s">
        <v>285</v>
      </c>
      <c r="CE185" s="740" t="s">
        <v>7550</v>
      </c>
      <c r="CF185" s="740" t="s">
        <v>7558</v>
      </c>
      <c r="CG185" s="928" t="s">
        <v>285</v>
      </c>
      <c r="CH185" s="333"/>
      <c r="CI185" s="333"/>
      <c r="CJ185" s="333"/>
      <c r="CK185" s="333"/>
      <c r="CL185" s="333"/>
      <c r="CM185" s="333"/>
      <c r="CN185" s="333"/>
      <c r="CO185" s="333"/>
      <c r="CP185" s="333"/>
      <c r="CQ185" s="333"/>
      <c r="CR185" s="333"/>
      <c r="CS185" s="333"/>
      <c r="CT185" s="333"/>
      <c r="CU185" s="333"/>
      <c r="CV185" s="333"/>
      <c r="CW185" s="333"/>
      <c r="CX185" s="333"/>
      <c r="CY185" s="333"/>
      <c r="CZ185" s="333"/>
      <c r="DA185" s="333"/>
      <c r="DB185" s="333"/>
      <c r="DC185" s="333"/>
      <c r="DD185" s="333"/>
      <c r="DE185" s="333"/>
      <c r="DF185" s="333"/>
      <c r="DG185" s="333"/>
      <c r="DH185" s="333"/>
      <c r="DI185" s="333"/>
      <c r="DJ185" s="333"/>
      <c r="DK185" s="333"/>
      <c r="DL185" s="333"/>
      <c r="DM185" s="333"/>
      <c r="DN185" s="333"/>
      <c r="DO185" s="333"/>
      <c r="DP185" s="333"/>
      <c r="DQ185" s="333"/>
      <c r="DR185" s="333"/>
      <c r="DS185" s="333"/>
      <c r="DT185" s="333"/>
      <c r="DU185" s="333"/>
      <c r="DV185" s="333"/>
      <c r="DW185" s="312"/>
      <c r="DX185" s="312"/>
      <c r="DY185" s="312"/>
      <c r="DZ185" s="312"/>
      <c r="EA185" s="312"/>
      <c r="EB185" s="312"/>
      <c r="EC185" s="312"/>
      <c r="ED185" s="312"/>
      <c r="EE185" s="312"/>
      <c r="EF185" s="312"/>
      <c r="EG185" s="333"/>
      <c r="EH185" s="333"/>
      <c r="EI185" s="333"/>
      <c r="EJ185" s="333"/>
      <c r="EK185" s="333"/>
      <c r="EL185" s="333"/>
      <c r="EM185" s="333"/>
      <c r="EN185" s="333"/>
      <c r="EO185" s="333"/>
      <c r="EP185" s="333"/>
      <c r="EQ185" s="333"/>
      <c r="ER185" s="333"/>
      <c r="ES185" s="333"/>
      <c r="ET185" s="333"/>
      <c r="EU185" s="333"/>
      <c r="EV185" s="333"/>
      <c r="EW185" s="333"/>
      <c r="EX185" s="333"/>
      <c r="EY185" s="333"/>
      <c r="EZ185" s="333"/>
      <c r="FA185" s="333"/>
      <c r="FB185" s="333"/>
      <c r="FC185" s="333"/>
      <c r="FD185" s="333"/>
      <c r="FE185" s="333"/>
      <c r="FF185" s="333"/>
      <c r="FG185" s="333"/>
      <c r="FH185" s="333"/>
      <c r="FI185" s="333"/>
      <c r="FJ185" s="333"/>
      <c r="FK185" s="333"/>
      <c r="FL185" s="333"/>
      <c r="FM185" s="333"/>
      <c r="FN185" s="333"/>
      <c r="FO185" s="333"/>
      <c r="FP185" s="333"/>
      <c r="FQ185" s="333"/>
      <c r="FR185" s="333"/>
      <c r="FS185" s="333"/>
      <c r="FT185" s="333"/>
      <c r="FU185" s="333"/>
      <c r="FV185" s="333"/>
      <c r="FW185" s="333"/>
      <c r="FX185" s="333"/>
      <c r="FY185" s="333"/>
      <c r="FZ185" s="333"/>
      <c r="GA185" s="333"/>
      <c r="GB185" s="333"/>
      <c r="GC185" s="333"/>
      <c r="GD185" s="333"/>
      <c r="GE185" s="333"/>
      <c r="GF185" s="333"/>
      <c r="GG185" s="333"/>
      <c r="GH185" s="333"/>
      <c r="GI185" s="333"/>
      <c r="GJ185" s="333"/>
      <c r="GK185" s="334"/>
      <c r="GL185" s="334"/>
      <c r="GM185" s="333"/>
      <c r="GN185" s="334"/>
      <c r="GO185" s="333"/>
      <c r="GP185" s="333"/>
      <c r="GQ185" s="333"/>
      <c r="GR185" s="333"/>
      <c r="GS185" s="334"/>
      <c r="GT185" s="334"/>
      <c r="GU185" s="334"/>
      <c r="GV185" s="334"/>
      <c r="GW185" s="334"/>
      <c r="GX185" s="334"/>
      <c r="GY185" s="334"/>
      <c r="GZ185" s="334"/>
      <c r="HA185" s="334"/>
      <c r="HB185" s="333"/>
      <c r="HC185" s="333"/>
      <c r="HD185" s="333"/>
      <c r="HE185" s="333"/>
      <c r="HF185" s="333"/>
      <c r="HG185" s="333"/>
      <c r="HH185" s="333"/>
      <c r="HI185" s="333"/>
      <c r="HJ185" s="333"/>
      <c r="HK185" s="333"/>
      <c r="HL185" s="333"/>
      <c r="HM185" s="333"/>
      <c r="HN185" s="333"/>
      <c r="HO185" s="333"/>
      <c r="HP185" s="333"/>
      <c r="HQ185" s="333"/>
      <c r="HR185" s="333"/>
      <c r="HS185" s="333"/>
      <c r="HT185" s="333"/>
      <c r="HU185" s="333"/>
      <c r="HV185" s="333"/>
      <c r="HW185" s="333"/>
      <c r="HX185" s="333"/>
      <c r="HY185" s="333"/>
      <c r="HZ185" s="333"/>
      <c r="IA185" s="333"/>
      <c r="IB185" s="333"/>
      <c r="IC185" s="333"/>
      <c r="ID185" s="333"/>
      <c r="IE185" s="312"/>
      <c r="IF185" s="312"/>
      <c r="IG185" s="312"/>
      <c r="IH185" s="333"/>
      <c r="II185" s="333"/>
      <c r="IJ185" s="333"/>
      <c r="IK185" s="333"/>
      <c r="IL185" s="333"/>
      <c r="IM185" s="333"/>
      <c r="IN185" s="333"/>
      <c r="IO185" s="333"/>
      <c r="IP185" s="333"/>
      <c r="IQ185" s="333"/>
      <c r="IR185" s="333"/>
      <c r="IS185" s="333"/>
      <c r="IT185" s="333"/>
      <c r="IU185" s="333"/>
      <c r="IV185" s="333"/>
      <c r="IW185" s="333"/>
      <c r="IX185" s="333"/>
      <c r="IY185" s="333"/>
      <c r="IZ185" s="333"/>
      <c r="JA185" s="333"/>
      <c r="JB185" s="333"/>
      <c r="JC185" s="333"/>
      <c r="JD185" s="333"/>
      <c r="JE185" s="333"/>
      <c r="JF185" s="333"/>
      <c r="JG185" s="333"/>
      <c r="JH185" s="333"/>
      <c r="JI185" s="333"/>
      <c r="JJ185" s="333"/>
    </row>
    <row r="186" spans="1:270" s="481" customFormat="1" ht="14.45" customHeight="1">
      <c r="A186" s="322" t="s">
        <v>878</v>
      </c>
      <c r="B186" s="311" t="s">
        <v>878</v>
      </c>
      <c r="C186" s="311" t="s">
        <v>879</v>
      </c>
      <c r="D186" s="311" t="s">
        <v>9911</v>
      </c>
      <c r="E186" s="311" t="s">
        <v>456</v>
      </c>
      <c r="F186" s="311" t="s">
        <v>878</v>
      </c>
      <c r="G186" s="250" t="s">
        <v>884</v>
      </c>
      <c r="H186" s="250" t="s">
        <v>16</v>
      </c>
      <c r="I186" s="326" t="s">
        <v>1129</v>
      </c>
      <c r="J186" s="722"/>
      <c r="K186" s="206"/>
      <c r="L186" s="311"/>
      <c r="M186" s="720" t="s">
        <v>2066</v>
      </c>
      <c r="N186" s="720" t="s">
        <v>3149</v>
      </c>
      <c r="O186" s="726" t="s">
        <v>3413</v>
      </c>
      <c r="P186" s="207"/>
      <c r="Q186" s="720" t="s">
        <v>9037</v>
      </c>
      <c r="R186" s="720" t="s">
        <v>12163</v>
      </c>
      <c r="S186" s="720">
        <v>2014</v>
      </c>
      <c r="T186" s="720" t="s">
        <v>12337</v>
      </c>
      <c r="U186" s="720" t="s">
        <v>11672</v>
      </c>
      <c r="V186" s="720"/>
      <c r="W186" s="952" t="str">
        <f t="shared" si="8"/>
        <v>小型ﾊﾞｯｸﾎｳ(ｸﾛｰﾗ型)_後方超小旋回型・ｸﾚｰﾝ機能付き_2014_超低</v>
      </c>
      <c r="X186" s="952" t="str">
        <f t="shared" si="6"/>
        <v>小型ﾊﾞｯｸﾎｳ(ｸﾛｰﾗ型)_後方超小旋回型・ｸﾚｰﾝ機能付き_2014_超低_山積/平積：0.16/0.12m3　吊能力：0.9t</v>
      </c>
      <c r="Y186" s="726" t="s">
        <v>489</v>
      </c>
      <c r="Z186" s="726" t="s">
        <v>10375</v>
      </c>
      <c r="AA186" s="726" t="s">
        <v>10302</v>
      </c>
      <c r="AB186" s="726" t="s">
        <v>5111</v>
      </c>
      <c r="AC186" s="207"/>
      <c r="AD186" s="206"/>
      <c r="AE186" s="206"/>
      <c r="AF186" s="206"/>
      <c r="AG186" s="206"/>
      <c r="AH186" s="206"/>
      <c r="AI186" s="207"/>
      <c r="AJ186" s="206"/>
      <c r="AK186" s="206"/>
      <c r="AL186" s="206"/>
      <c r="AM186" s="206"/>
      <c r="AN186" s="206"/>
      <c r="AO186" s="206"/>
      <c r="AP186" s="206"/>
      <c r="AQ186" s="206"/>
      <c r="AR186" s="311"/>
      <c r="AS186" s="707" t="s">
        <v>505</v>
      </c>
      <c r="AT186" s="707" t="s">
        <v>73</v>
      </c>
      <c r="AU186" s="707" t="s">
        <v>12217</v>
      </c>
      <c r="AV186" s="707" t="s">
        <v>4911</v>
      </c>
      <c r="AW186" s="708" t="str">
        <f t="shared" si="7"/>
        <v>ｸﾛｰﾗｸﾚｰﾝ_油圧駆動式ｳｲﾝﾁ・ﾗﾁｽｼﾞﾌﾞ型_日立建機</v>
      </c>
      <c r="AX186" s="710" t="s">
        <v>7771</v>
      </c>
      <c r="AY186" s="311"/>
      <c r="AZ186" s="311"/>
      <c r="BA186" s="311"/>
      <c r="BB186" s="416">
        <v>7</v>
      </c>
      <c r="BC186" s="246"/>
      <c r="BD186" s="471"/>
      <c r="BE186" s="912" t="s">
        <v>303</v>
      </c>
      <c r="BF186" s="808" t="s">
        <v>9319</v>
      </c>
      <c r="BG186" s="740" t="s">
        <v>7383</v>
      </c>
      <c r="BH186" s="740" t="s">
        <v>7399</v>
      </c>
      <c r="BI186" s="740"/>
      <c r="BJ186" s="740"/>
      <c r="BK186" s="740" t="s">
        <v>7319</v>
      </c>
      <c r="BL186" s="740" t="s">
        <v>7344</v>
      </c>
      <c r="BM186" s="740" t="s">
        <v>7362</v>
      </c>
      <c r="BN186" s="740"/>
      <c r="BO186" s="406"/>
      <c r="BP186" s="341" t="s">
        <v>376</v>
      </c>
      <c r="BQ186" s="473"/>
      <c r="BR186" s="473" t="s">
        <v>783</v>
      </c>
      <c r="BS186" s="345"/>
      <c r="BT186" s="474" t="s">
        <v>772</v>
      </c>
      <c r="BU186" s="808" t="s">
        <v>9083</v>
      </c>
      <c r="BV186" s="740" t="s">
        <v>7433</v>
      </c>
      <c r="BW186" s="740" t="s">
        <v>7446</v>
      </c>
      <c r="BX186" s="740" t="s">
        <v>7466</v>
      </c>
      <c r="BY186" s="740" t="s">
        <v>7481</v>
      </c>
      <c r="BZ186" s="740" t="s">
        <v>7494</v>
      </c>
      <c r="CA186" s="740" t="s">
        <v>7510</v>
      </c>
      <c r="CB186" s="740" t="s">
        <v>7518</v>
      </c>
      <c r="CC186" s="740" t="s">
        <v>7524</v>
      </c>
      <c r="CD186" s="740"/>
      <c r="CE186" s="740" t="s">
        <v>7551</v>
      </c>
      <c r="CF186" s="740" t="s">
        <v>7559</v>
      </c>
      <c r="CG186" s="740"/>
      <c r="CH186" s="333"/>
      <c r="CI186" s="333"/>
      <c r="CJ186" s="333"/>
      <c r="CK186" s="333"/>
      <c r="CL186" s="333"/>
      <c r="CM186" s="333"/>
      <c r="CN186" s="333"/>
      <c r="CO186" s="333"/>
      <c r="CP186" s="333"/>
      <c r="CQ186" s="333"/>
      <c r="CR186" s="333"/>
      <c r="CS186" s="333"/>
      <c r="CT186" s="333"/>
      <c r="CU186" s="333"/>
      <c r="CV186" s="333"/>
      <c r="CW186" s="333"/>
      <c r="CX186" s="333"/>
      <c r="CY186" s="333"/>
      <c r="CZ186" s="333"/>
      <c r="DA186" s="333"/>
      <c r="DB186" s="333"/>
      <c r="DC186" s="333"/>
      <c r="DD186" s="333"/>
      <c r="DE186" s="333"/>
      <c r="DF186" s="333"/>
      <c r="DG186" s="333"/>
      <c r="DH186" s="333"/>
      <c r="DI186" s="333"/>
      <c r="DJ186" s="333"/>
      <c r="DK186" s="333"/>
      <c r="DL186" s="333"/>
      <c r="DM186" s="333"/>
      <c r="DN186" s="333"/>
      <c r="DO186" s="333"/>
      <c r="DP186" s="333"/>
      <c r="DQ186" s="333"/>
      <c r="DR186" s="333"/>
      <c r="DS186" s="333"/>
      <c r="DT186" s="333"/>
      <c r="DU186" s="333"/>
      <c r="DV186" s="333"/>
      <c r="DW186" s="312"/>
      <c r="DX186" s="312"/>
      <c r="DY186" s="312"/>
      <c r="DZ186" s="312"/>
      <c r="EA186" s="312"/>
      <c r="EB186" s="312"/>
      <c r="EC186" s="312"/>
      <c r="ED186" s="312"/>
      <c r="EE186" s="312"/>
      <c r="EF186" s="312"/>
      <c r="EG186" s="333"/>
      <c r="EH186" s="333"/>
      <c r="EI186" s="333"/>
      <c r="EJ186" s="333"/>
      <c r="EK186" s="333"/>
      <c r="EL186" s="333"/>
      <c r="EM186" s="333"/>
      <c r="EN186" s="333"/>
      <c r="EO186" s="333"/>
      <c r="EP186" s="333"/>
      <c r="EQ186" s="333"/>
      <c r="ER186" s="333"/>
      <c r="ES186" s="333"/>
      <c r="ET186" s="333"/>
      <c r="EU186" s="333"/>
      <c r="EV186" s="333"/>
      <c r="EW186" s="333"/>
      <c r="EX186" s="333"/>
      <c r="EY186" s="333"/>
      <c r="EZ186" s="333"/>
      <c r="FA186" s="333"/>
      <c r="FB186" s="333"/>
      <c r="FC186" s="333"/>
      <c r="FD186" s="333"/>
      <c r="FE186" s="333"/>
      <c r="FF186" s="333"/>
      <c r="FG186" s="333"/>
      <c r="FH186" s="333"/>
      <c r="FI186" s="333"/>
      <c r="FJ186" s="333"/>
      <c r="FK186" s="333"/>
      <c r="FL186" s="333"/>
      <c r="FM186" s="333"/>
      <c r="FN186" s="333"/>
      <c r="FO186" s="333"/>
      <c r="FP186" s="333"/>
      <c r="FQ186" s="333"/>
      <c r="FR186" s="333"/>
      <c r="FS186" s="333"/>
      <c r="FT186" s="333"/>
      <c r="FU186" s="333"/>
      <c r="FV186" s="333"/>
      <c r="FW186" s="333"/>
      <c r="FX186" s="333"/>
      <c r="FY186" s="333"/>
      <c r="FZ186" s="333"/>
      <c r="GA186" s="333"/>
      <c r="GB186" s="333"/>
      <c r="GC186" s="333"/>
      <c r="GD186" s="333"/>
      <c r="GE186" s="333"/>
      <c r="GF186" s="333"/>
      <c r="GG186" s="333"/>
      <c r="GH186" s="333"/>
      <c r="GI186" s="333"/>
      <c r="GJ186" s="333"/>
      <c r="GK186" s="334"/>
      <c r="GL186" s="334"/>
      <c r="GM186" s="333"/>
      <c r="GN186" s="334"/>
      <c r="GO186" s="333"/>
      <c r="GP186" s="333"/>
      <c r="GQ186" s="333"/>
      <c r="GR186" s="333"/>
      <c r="GS186" s="334"/>
      <c r="GT186" s="334"/>
      <c r="GU186" s="334"/>
      <c r="GV186" s="334"/>
      <c r="GW186" s="334"/>
      <c r="GX186" s="334"/>
      <c r="GY186" s="334"/>
      <c r="GZ186" s="334"/>
      <c r="HA186" s="334"/>
      <c r="HB186" s="333"/>
      <c r="HC186" s="333"/>
      <c r="HD186" s="333"/>
      <c r="HE186" s="333"/>
      <c r="HF186" s="333"/>
      <c r="HG186" s="333"/>
      <c r="HH186" s="333"/>
      <c r="HI186" s="333"/>
      <c r="HJ186" s="333"/>
      <c r="HK186" s="333"/>
      <c r="HL186" s="333"/>
      <c r="HM186" s="333"/>
      <c r="HN186" s="333"/>
      <c r="HO186" s="333"/>
      <c r="HP186" s="333"/>
      <c r="HQ186" s="333"/>
      <c r="HR186" s="333"/>
      <c r="HS186" s="333"/>
      <c r="HT186" s="333"/>
      <c r="HU186" s="333"/>
      <c r="HV186" s="333"/>
      <c r="HW186" s="333"/>
      <c r="HX186" s="333"/>
      <c r="HY186" s="333"/>
      <c r="HZ186" s="333"/>
      <c r="IA186" s="333"/>
      <c r="IB186" s="333"/>
      <c r="IC186" s="333"/>
      <c r="ID186" s="333"/>
      <c r="IE186" s="312"/>
      <c r="IF186" s="312"/>
      <c r="IG186" s="312"/>
      <c r="IH186" s="333"/>
      <c r="II186" s="333"/>
      <c r="IJ186" s="333"/>
      <c r="IK186" s="333"/>
      <c r="IL186" s="333"/>
      <c r="IM186" s="333"/>
      <c r="IN186" s="333"/>
      <c r="IO186" s="333"/>
      <c r="IP186" s="333"/>
      <c r="IQ186" s="333"/>
      <c r="IR186" s="333"/>
      <c r="IS186" s="333"/>
      <c r="IT186" s="333"/>
      <c r="IU186" s="333"/>
      <c r="IV186" s="333"/>
      <c r="IW186" s="333"/>
      <c r="IX186" s="333"/>
      <c r="IY186" s="333"/>
      <c r="IZ186" s="333"/>
      <c r="JA186" s="333"/>
      <c r="JB186" s="333"/>
      <c r="JC186" s="333"/>
      <c r="JD186" s="333"/>
      <c r="JE186" s="333"/>
      <c r="JF186" s="333"/>
      <c r="JG186" s="333"/>
      <c r="JH186" s="333"/>
      <c r="JI186" s="333"/>
      <c r="JJ186" s="333"/>
    </row>
    <row r="187" spans="1:270" s="481" customFormat="1" ht="14.45" customHeight="1">
      <c r="A187" s="322" t="s">
        <v>883</v>
      </c>
      <c r="B187" s="311" t="s">
        <v>883</v>
      </c>
      <c r="C187" s="311" t="s">
        <v>890</v>
      </c>
      <c r="D187" s="311" t="s">
        <v>3601</v>
      </c>
      <c r="E187" s="311" t="s">
        <v>456</v>
      </c>
      <c r="F187" s="311" t="s">
        <v>3112</v>
      </c>
      <c r="G187" s="250" t="s">
        <v>885</v>
      </c>
      <c r="H187" s="250" t="s">
        <v>16</v>
      </c>
      <c r="I187" s="326" t="s">
        <v>1130</v>
      </c>
      <c r="J187" s="722"/>
      <c r="K187" s="206"/>
      <c r="L187" s="311"/>
      <c r="M187" s="720" t="s">
        <v>2641</v>
      </c>
      <c r="N187" s="720" t="s">
        <v>3126</v>
      </c>
      <c r="O187" s="726" t="s">
        <v>3465</v>
      </c>
      <c r="P187" s="207"/>
      <c r="Q187" s="720" t="s">
        <v>9037</v>
      </c>
      <c r="R187" s="720" t="s">
        <v>10637</v>
      </c>
      <c r="S187" s="720" t="s">
        <v>12332</v>
      </c>
      <c r="T187" s="720" t="s">
        <v>12165</v>
      </c>
      <c r="U187" s="720" t="s">
        <v>354</v>
      </c>
      <c r="V187" s="720"/>
      <c r="W187" s="952" t="str">
        <f t="shared" si="8"/>
        <v>小型ﾊﾞｯｸﾎｳ(ｸﾛｰﾗ型)_超小旋回型_第1次_無</v>
      </c>
      <c r="X187" s="952" t="str">
        <f t="shared" si="6"/>
        <v>小型ﾊﾞｯｸﾎｳ(ｸﾛｰﾗ型)_超小旋回型_第1次_無_山積/平積：0.08/0.06m3</v>
      </c>
      <c r="Y187" s="726" t="s">
        <v>489</v>
      </c>
      <c r="Z187" s="726" t="s">
        <v>6082</v>
      </c>
      <c r="AA187" s="726" t="s">
        <v>10354</v>
      </c>
      <c r="AB187" s="726" t="s">
        <v>5111</v>
      </c>
      <c r="AC187" s="207"/>
      <c r="AD187" s="206"/>
      <c r="AE187" s="206"/>
      <c r="AF187" s="206"/>
      <c r="AG187" s="206"/>
      <c r="AH187" s="206"/>
      <c r="AI187" s="207"/>
      <c r="AJ187" s="206"/>
      <c r="AK187" s="206"/>
      <c r="AL187" s="206"/>
      <c r="AM187" s="206"/>
      <c r="AN187" s="206"/>
      <c r="AO187" s="206"/>
      <c r="AP187" s="206"/>
      <c r="AQ187" s="206"/>
      <c r="AR187" s="311"/>
      <c r="AS187" s="924" t="s">
        <v>505</v>
      </c>
      <c r="AT187" s="924" t="s">
        <v>73</v>
      </c>
      <c r="AU187" s="924" t="s">
        <v>12217</v>
      </c>
      <c r="AV187" s="924" t="s">
        <v>4912</v>
      </c>
      <c r="AW187" s="925" t="str">
        <f t="shared" si="7"/>
        <v>ｸﾛｰﾗｸﾚｰﾝ_油圧駆動式ｳｲﾝﾁ・ﾗﾁｽｼﾞﾌﾞ型_加藤製作所</v>
      </c>
      <c r="AX187" s="926" t="s">
        <v>10223</v>
      </c>
      <c r="AY187" s="311"/>
      <c r="AZ187" s="311"/>
      <c r="BA187" s="311"/>
      <c r="BB187" s="416">
        <v>8</v>
      </c>
      <c r="BC187" s="246"/>
      <c r="BD187" s="471"/>
      <c r="BE187" s="912" t="s">
        <v>304</v>
      </c>
      <c r="BF187" s="808" t="s">
        <v>292</v>
      </c>
      <c r="BG187" s="740" t="s">
        <v>7384</v>
      </c>
      <c r="BH187" s="740" t="s">
        <v>7400</v>
      </c>
      <c r="BI187" s="740"/>
      <c r="BJ187" s="740"/>
      <c r="BK187" s="740" t="s">
        <v>7320</v>
      </c>
      <c r="BL187" s="740" t="s">
        <v>7345</v>
      </c>
      <c r="BM187" s="740" t="s">
        <v>7363</v>
      </c>
      <c r="BN187" s="740"/>
      <c r="BO187" s="406"/>
      <c r="BP187" s="341" t="s">
        <v>377</v>
      </c>
      <c r="BQ187" s="473"/>
      <c r="BR187" s="473" t="s">
        <v>784</v>
      </c>
      <c r="BS187" s="345"/>
      <c r="BT187" s="474" t="s">
        <v>9473</v>
      </c>
      <c r="BU187" s="808" t="s">
        <v>3622</v>
      </c>
      <c r="BV187" s="740" t="s">
        <v>7434</v>
      </c>
      <c r="BW187" s="740" t="s">
        <v>7447</v>
      </c>
      <c r="BX187" s="740" t="s">
        <v>7467</v>
      </c>
      <c r="BY187" s="928" t="s">
        <v>10214</v>
      </c>
      <c r="BZ187" s="740" t="s">
        <v>7495</v>
      </c>
      <c r="CA187" s="740" t="s">
        <v>7511</v>
      </c>
      <c r="CB187" s="740" t="s">
        <v>7519</v>
      </c>
      <c r="CC187" s="740" t="s">
        <v>7525</v>
      </c>
      <c r="CD187" s="740"/>
      <c r="CE187" s="740" t="s">
        <v>7552</v>
      </c>
      <c r="CF187" s="740" t="s">
        <v>7560</v>
      </c>
      <c r="CG187" s="740"/>
      <c r="CH187" s="333"/>
      <c r="CI187" s="333"/>
      <c r="CJ187" s="333"/>
      <c r="CK187" s="333"/>
      <c r="CL187" s="333"/>
      <c r="CM187" s="333"/>
      <c r="CN187" s="333"/>
      <c r="CO187" s="333"/>
      <c r="CP187" s="333"/>
      <c r="CQ187" s="333"/>
      <c r="CR187" s="333"/>
      <c r="CS187" s="333"/>
      <c r="CT187" s="333"/>
      <c r="CU187" s="333"/>
      <c r="CV187" s="333"/>
      <c r="CW187" s="333"/>
      <c r="CX187" s="333"/>
      <c r="CY187" s="333"/>
      <c r="CZ187" s="333"/>
      <c r="DA187" s="333"/>
      <c r="DB187" s="333"/>
      <c r="DC187" s="333"/>
      <c r="DD187" s="333"/>
      <c r="DE187" s="333"/>
      <c r="DF187" s="333"/>
      <c r="DG187" s="333"/>
      <c r="DH187" s="333"/>
      <c r="DI187" s="333"/>
      <c r="DJ187" s="333"/>
      <c r="DK187" s="333"/>
      <c r="DL187" s="333"/>
      <c r="DM187" s="333"/>
      <c r="DN187" s="333"/>
      <c r="DO187" s="333"/>
      <c r="DP187" s="333"/>
      <c r="DQ187" s="333"/>
      <c r="DR187" s="333"/>
      <c r="DS187" s="333"/>
      <c r="DT187" s="333"/>
      <c r="DU187" s="333"/>
      <c r="DV187" s="333"/>
      <c r="DW187" s="312"/>
      <c r="DX187" s="312"/>
      <c r="DY187" s="312"/>
      <c r="DZ187" s="312"/>
      <c r="EA187" s="312"/>
      <c r="EB187" s="312"/>
      <c r="EC187" s="312"/>
      <c r="ED187" s="312"/>
      <c r="EE187" s="312"/>
      <c r="EF187" s="312"/>
      <c r="EG187" s="333"/>
      <c r="EH187" s="333"/>
      <c r="EI187" s="333"/>
      <c r="EJ187" s="333"/>
      <c r="EK187" s="333"/>
      <c r="EL187" s="333"/>
      <c r="EM187" s="333"/>
      <c r="EN187" s="333"/>
      <c r="EO187" s="333"/>
      <c r="EP187" s="333"/>
      <c r="EQ187" s="333"/>
      <c r="ER187" s="333"/>
      <c r="ES187" s="333"/>
      <c r="ET187" s="333"/>
      <c r="EU187" s="333"/>
      <c r="EV187" s="333"/>
      <c r="EW187" s="333"/>
      <c r="EX187" s="333"/>
      <c r="EY187" s="333"/>
      <c r="EZ187" s="333"/>
      <c r="FA187" s="333"/>
      <c r="FB187" s="333"/>
      <c r="FC187" s="333"/>
      <c r="FD187" s="333"/>
      <c r="FE187" s="333"/>
      <c r="FF187" s="333"/>
      <c r="FG187" s="333"/>
      <c r="FH187" s="333"/>
      <c r="FI187" s="333"/>
      <c r="FJ187" s="333"/>
      <c r="FK187" s="333"/>
      <c r="FL187" s="333"/>
      <c r="FM187" s="333"/>
      <c r="FN187" s="333"/>
      <c r="FO187" s="333"/>
      <c r="FP187" s="333"/>
      <c r="FQ187" s="333"/>
      <c r="FR187" s="333"/>
      <c r="FS187" s="333"/>
      <c r="FT187" s="333"/>
      <c r="FU187" s="333"/>
      <c r="FV187" s="333"/>
      <c r="FW187" s="333"/>
      <c r="FX187" s="333"/>
      <c r="FY187" s="333"/>
      <c r="FZ187" s="333"/>
      <c r="GA187" s="333"/>
      <c r="GB187" s="333"/>
      <c r="GC187" s="333"/>
      <c r="GD187" s="333"/>
      <c r="GE187" s="333"/>
      <c r="GF187" s="333"/>
      <c r="GG187" s="333"/>
      <c r="GH187" s="333"/>
      <c r="GI187" s="333"/>
      <c r="GJ187" s="333"/>
      <c r="GK187" s="334"/>
      <c r="GL187" s="334"/>
      <c r="GM187" s="333"/>
      <c r="GN187" s="334"/>
      <c r="GO187" s="333"/>
      <c r="GP187" s="333"/>
      <c r="GQ187" s="333"/>
      <c r="GR187" s="333"/>
      <c r="GS187" s="334"/>
      <c r="GT187" s="334"/>
      <c r="GU187" s="334"/>
      <c r="GV187" s="334"/>
      <c r="GW187" s="334"/>
      <c r="GX187" s="334"/>
      <c r="GY187" s="334"/>
      <c r="GZ187" s="334"/>
      <c r="HA187" s="334"/>
      <c r="HB187" s="333"/>
      <c r="HC187" s="333"/>
      <c r="HD187" s="333"/>
      <c r="HE187" s="333"/>
      <c r="HF187" s="333"/>
      <c r="HG187" s="333"/>
      <c r="HH187" s="333"/>
      <c r="HI187" s="333"/>
      <c r="HJ187" s="333"/>
      <c r="HK187" s="333"/>
      <c r="HL187" s="333"/>
      <c r="HM187" s="333"/>
      <c r="HN187" s="333"/>
      <c r="HO187" s="333"/>
      <c r="HP187" s="333"/>
      <c r="HQ187" s="333"/>
      <c r="HR187" s="333"/>
      <c r="HS187" s="333"/>
      <c r="HT187" s="333"/>
      <c r="HU187" s="333"/>
      <c r="HV187" s="333"/>
      <c r="HW187" s="333"/>
      <c r="HX187" s="333"/>
      <c r="HY187" s="333"/>
      <c r="HZ187" s="333"/>
      <c r="IA187" s="333"/>
      <c r="IB187" s="333"/>
      <c r="IC187" s="333"/>
      <c r="ID187" s="333"/>
      <c r="IE187" s="312"/>
      <c r="IF187" s="312"/>
      <c r="IG187" s="312"/>
      <c r="IH187" s="333"/>
      <c r="II187" s="333"/>
      <c r="IJ187" s="333"/>
      <c r="IK187" s="333"/>
      <c r="IL187" s="333"/>
      <c r="IM187" s="333"/>
      <c r="IN187" s="333"/>
      <c r="IO187" s="333"/>
      <c r="IP187" s="333"/>
      <c r="IQ187" s="333"/>
      <c r="IR187" s="333"/>
      <c r="IS187" s="333"/>
      <c r="IT187" s="333"/>
      <c r="IU187" s="333"/>
      <c r="IV187" s="333"/>
      <c r="IW187" s="333"/>
      <c r="IX187" s="333"/>
      <c r="IY187" s="333"/>
      <c r="IZ187" s="333"/>
      <c r="JA187" s="333"/>
      <c r="JB187" s="333"/>
      <c r="JC187" s="333"/>
      <c r="JD187" s="333"/>
      <c r="JE187" s="333"/>
      <c r="JF187" s="333"/>
      <c r="JG187" s="333"/>
      <c r="JH187" s="333"/>
      <c r="JI187" s="333"/>
      <c r="JJ187" s="333"/>
    </row>
    <row r="188" spans="1:270" s="481" customFormat="1" ht="14.45" customHeight="1">
      <c r="A188" s="322" t="s">
        <v>2337</v>
      </c>
      <c r="B188" s="311" t="s">
        <v>2337</v>
      </c>
      <c r="C188" s="311" t="s">
        <v>2340</v>
      </c>
      <c r="D188" s="311" t="s">
        <v>2342</v>
      </c>
      <c r="E188" s="311" t="s">
        <v>456</v>
      </c>
      <c r="F188" s="311" t="s">
        <v>3113</v>
      </c>
      <c r="G188" s="250" t="s">
        <v>2338</v>
      </c>
      <c r="H188" s="250" t="s">
        <v>16</v>
      </c>
      <c r="I188" s="326" t="s">
        <v>2339</v>
      </c>
      <c r="J188" s="722"/>
      <c r="K188" s="206"/>
      <c r="L188" s="311"/>
      <c r="M188" s="720" t="s">
        <v>1026</v>
      </c>
      <c r="N188" s="720" t="s">
        <v>3169</v>
      </c>
      <c r="O188" s="726" t="s">
        <v>502</v>
      </c>
      <c r="P188" s="207"/>
      <c r="Q188" s="720" t="s">
        <v>9037</v>
      </c>
      <c r="R188" s="720" t="s">
        <v>10637</v>
      </c>
      <c r="S188" s="720" t="s">
        <v>12332</v>
      </c>
      <c r="T188" s="720" t="s">
        <v>12165</v>
      </c>
      <c r="U188" s="720" t="s">
        <v>356</v>
      </c>
      <c r="V188" s="720"/>
      <c r="W188" s="952" t="str">
        <f t="shared" si="8"/>
        <v>小型ﾊﾞｯｸﾎｳ(ｸﾛｰﾗ型)_超小旋回型_第1次_無</v>
      </c>
      <c r="X188" s="952" t="str">
        <f t="shared" si="6"/>
        <v>小型ﾊﾞｯｸﾎｳ(ｸﾛｰﾗ型)_超小旋回型_第1次_無_山積/平積：0.11/0.08m3</v>
      </c>
      <c r="Y188" s="726" t="s">
        <v>489</v>
      </c>
      <c r="Z188" s="726" t="s">
        <v>6082</v>
      </c>
      <c r="AA188" s="726" t="s">
        <v>10355</v>
      </c>
      <c r="AB188" s="726" t="s">
        <v>5111</v>
      </c>
      <c r="AC188" s="207"/>
      <c r="AD188" s="206"/>
      <c r="AE188" s="206"/>
      <c r="AF188" s="206"/>
      <c r="AG188" s="206"/>
      <c r="AH188" s="206"/>
      <c r="AI188" s="207"/>
      <c r="AJ188" s="206"/>
      <c r="AK188" s="206"/>
      <c r="AL188" s="206"/>
      <c r="AM188" s="206"/>
      <c r="AN188" s="206"/>
      <c r="AO188" s="206"/>
      <c r="AP188" s="206"/>
      <c r="AQ188" s="206"/>
      <c r="AR188" s="311"/>
      <c r="AS188" s="707" t="s">
        <v>505</v>
      </c>
      <c r="AT188" s="707" t="s">
        <v>73</v>
      </c>
      <c r="AU188" s="747"/>
      <c r="AV188" s="707" t="s">
        <v>4958</v>
      </c>
      <c r="AW188" s="708" t="str">
        <f t="shared" si="7"/>
        <v>ｸﾛｰﾗｸﾚｰﾝ_ｷｬﾀﾋﾟﾗｰ</v>
      </c>
      <c r="AX188" s="710" t="s">
        <v>7772</v>
      </c>
      <c r="AY188" s="311"/>
      <c r="AZ188" s="311"/>
      <c r="BA188" s="311"/>
      <c r="BB188" s="416">
        <v>9</v>
      </c>
      <c r="BC188" s="246"/>
      <c r="BD188" s="471"/>
      <c r="BE188" s="912" t="s">
        <v>305</v>
      </c>
      <c r="BF188" s="808"/>
      <c r="BG188" s="740" t="s">
        <v>7385</v>
      </c>
      <c r="BH188" s="740" t="s">
        <v>7401</v>
      </c>
      <c r="BI188" s="740"/>
      <c r="BJ188" s="740"/>
      <c r="BK188" s="740" t="s">
        <v>7321</v>
      </c>
      <c r="BL188" s="740" t="s">
        <v>7346</v>
      </c>
      <c r="BM188" s="740" t="s">
        <v>7364</v>
      </c>
      <c r="BN188" s="740"/>
      <c r="BO188" s="341"/>
      <c r="BP188" s="341" t="s">
        <v>378</v>
      </c>
      <c r="BQ188" s="473"/>
      <c r="BR188" s="473" t="s">
        <v>785</v>
      </c>
      <c r="BS188" s="345"/>
      <c r="BT188" s="474" t="s">
        <v>374</v>
      </c>
      <c r="BU188" s="808" t="s">
        <v>9348</v>
      </c>
      <c r="BV188" s="740" t="s">
        <v>7435</v>
      </c>
      <c r="BW188" s="740" t="s">
        <v>7448</v>
      </c>
      <c r="BX188" s="740" t="s">
        <v>7468</v>
      </c>
      <c r="BY188" s="740" t="s">
        <v>7482</v>
      </c>
      <c r="BZ188" s="740" t="s">
        <v>7496</v>
      </c>
      <c r="CA188" s="740" t="s">
        <v>7512</v>
      </c>
      <c r="CB188" s="740" t="s">
        <v>285</v>
      </c>
      <c r="CC188" s="740" t="s">
        <v>7526</v>
      </c>
      <c r="CD188" s="740"/>
      <c r="CE188" s="740" t="s">
        <v>7553</v>
      </c>
      <c r="CF188" s="740" t="s">
        <v>285</v>
      </c>
      <c r="CG188" s="740"/>
      <c r="CH188" s="333"/>
      <c r="CI188" s="333"/>
      <c r="CJ188" s="333"/>
      <c r="CK188" s="333"/>
      <c r="CL188" s="333"/>
      <c r="CM188" s="333"/>
      <c r="CN188" s="333"/>
      <c r="CO188" s="333"/>
      <c r="CP188" s="333"/>
      <c r="CQ188" s="333"/>
      <c r="CR188" s="333"/>
      <c r="CS188" s="333"/>
      <c r="CT188" s="333"/>
      <c r="CU188" s="333"/>
      <c r="CV188" s="333"/>
      <c r="CW188" s="333"/>
      <c r="CX188" s="333"/>
      <c r="CY188" s="333"/>
      <c r="CZ188" s="333"/>
      <c r="DA188" s="333"/>
      <c r="DB188" s="333"/>
      <c r="DC188" s="333"/>
      <c r="DD188" s="333"/>
      <c r="DE188" s="333"/>
      <c r="DF188" s="333"/>
      <c r="DG188" s="333"/>
      <c r="DH188" s="333"/>
      <c r="DI188" s="333"/>
      <c r="DJ188" s="333"/>
      <c r="DK188" s="333"/>
      <c r="DL188" s="333"/>
      <c r="DM188" s="333"/>
      <c r="DN188" s="333"/>
      <c r="DO188" s="333"/>
      <c r="DP188" s="333"/>
      <c r="DQ188" s="333"/>
      <c r="DR188" s="333"/>
      <c r="DS188" s="333"/>
      <c r="DT188" s="333"/>
      <c r="DU188" s="333"/>
      <c r="DV188" s="333"/>
      <c r="DW188" s="312"/>
      <c r="DX188" s="312"/>
      <c r="DY188" s="312"/>
      <c r="DZ188" s="312"/>
      <c r="EA188" s="312"/>
      <c r="EB188" s="312"/>
      <c r="EC188" s="312"/>
      <c r="ED188" s="312"/>
      <c r="EE188" s="312"/>
      <c r="EF188" s="312"/>
      <c r="EG188" s="333"/>
      <c r="EH188" s="333"/>
      <c r="EI188" s="333"/>
      <c r="EJ188" s="333"/>
      <c r="EK188" s="333"/>
      <c r="EL188" s="333"/>
      <c r="EM188" s="333"/>
      <c r="EN188" s="333"/>
      <c r="EO188" s="333"/>
      <c r="EP188" s="333"/>
      <c r="EQ188" s="333"/>
      <c r="ER188" s="333"/>
      <c r="ES188" s="333"/>
      <c r="ET188" s="333"/>
      <c r="EU188" s="333"/>
      <c r="EV188" s="333"/>
      <c r="EW188" s="333"/>
      <c r="EX188" s="333"/>
      <c r="EY188" s="333"/>
      <c r="EZ188" s="333"/>
      <c r="FA188" s="333"/>
      <c r="FB188" s="333"/>
      <c r="FC188" s="333"/>
      <c r="FD188" s="333"/>
      <c r="FE188" s="333"/>
      <c r="FF188" s="333"/>
      <c r="FG188" s="333"/>
      <c r="FH188" s="333"/>
      <c r="FI188" s="333"/>
      <c r="FJ188" s="333"/>
      <c r="FK188" s="333"/>
      <c r="FL188" s="333"/>
      <c r="FM188" s="333"/>
      <c r="FN188" s="333"/>
      <c r="FO188" s="333"/>
      <c r="FP188" s="333"/>
      <c r="FQ188" s="333"/>
      <c r="FR188" s="333"/>
      <c r="FS188" s="333"/>
      <c r="FT188" s="333"/>
      <c r="FU188" s="333"/>
      <c r="FV188" s="333"/>
      <c r="FW188" s="333"/>
      <c r="FX188" s="333"/>
      <c r="FY188" s="333"/>
      <c r="FZ188" s="333"/>
      <c r="GA188" s="333"/>
      <c r="GB188" s="333"/>
      <c r="GC188" s="333"/>
      <c r="GD188" s="333"/>
      <c r="GE188" s="333"/>
      <c r="GF188" s="333"/>
      <c r="GG188" s="333"/>
      <c r="GH188" s="333"/>
      <c r="GI188" s="333"/>
      <c r="GJ188" s="333"/>
      <c r="GK188" s="334"/>
      <c r="GL188" s="334"/>
      <c r="GM188" s="333"/>
      <c r="GN188" s="334"/>
      <c r="GO188" s="333"/>
      <c r="GP188" s="333"/>
      <c r="GQ188" s="333"/>
      <c r="GR188" s="333"/>
      <c r="GS188" s="334"/>
      <c r="GT188" s="334"/>
      <c r="GU188" s="334"/>
      <c r="GV188" s="334"/>
      <c r="GW188" s="334"/>
      <c r="GX188" s="334"/>
      <c r="GY188" s="334"/>
      <c r="GZ188" s="334"/>
      <c r="HA188" s="334"/>
      <c r="HB188" s="333"/>
      <c r="HC188" s="333"/>
      <c r="HD188" s="333"/>
      <c r="HE188" s="333"/>
      <c r="HF188" s="333"/>
      <c r="HG188" s="333"/>
      <c r="HH188" s="333"/>
      <c r="HI188" s="333"/>
      <c r="HJ188" s="333"/>
      <c r="HK188" s="333"/>
      <c r="HL188" s="333"/>
      <c r="HM188" s="333"/>
      <c r="HN188" s="333"/>
      <c r="HO188" s="333"/>
      <c r="HP188" s="333"/>
      <c r="HQ188" s="333"/>
      <c r="HR188" s="333"/>
      <c r="HS188" s="333"/>
      <c r="HT188" s="333"/>
      <c r="HU188" s="333"/>
      <c r="HV188" s="333"/>
      <c r="HW188" s="333"/>
      <c r="HX188" s="333"/>
      <c r="HY188" s="333"/>
      <c r="HZ188" s="333"/>
      <c r="IA188" s="333"/>
      <c r="IB188" s="333"/>
      <c r="IC188" s="333"/>
      <c r="ID188" s="333"/>
      <c r="IE188" s="312"/>
      <c r="IF188" s="312"/>
      <c r="IG188" s="312"/>
      <c r="IH188" s="333"/>
      <c r="II188" s="333"/>
      <c r="IJ188" s="333"/>
      <c r="IK188" s="333"/>
      <c r="IL188" s="333"/>
      <c r="IM188" s="333"/>
      <c r="IN188" s="333"/>
      <c r="IO188" s="333"/>
      <c r="IP188" s="333"/>
      <c r="IQ188" s="333"/>
      <c r="IR188" s="333"/>
      <c r="IS188" s="333"/>
      <c r="IT188" s="333"/>
      <c r="IU188" s="333"/>
      <c r="IV188" s="333"/>
      <c r="IW188" s="333"/>
      <c r="IX188" s="333"/>
      <c r="IY188" s="333"/>
      <c r="IZ188" s="333"/>
      <c r="JA188" s="333"/>
      <c r="JB188" s="333"/>
      <c r="JC188" s="333"/>
      <c r="JD188" s="333"/>
      <c r="JE188" s="333"/>
      <c r="JF188" s="333"/>
      <c r="JG188" s="333"/>
      <c r="JH188" s="333"/>
      <c r="JI188" s="333"/>
      <c r="JJ188" s="333"/>
    </row>
    <row r="189" spans="1:270" s="481" customFormat="1" ht="14.45" customHeight="1">
      <c r="A189" s="322" t="s">
        <v>9422</v>
      </c>
      <c r="B189" s="311" t="s">
        <v>9422</v>
      </c>
      <c r="C189" s="311" t="s">
        <v>456</v>
      </c>
      <c r="D189" s="311" t="s">
        <v>456</v>
      </c>
      <c r="E189" s="311" t="s">
        <v>456</v>
      </c>
      <c r="F189" s="311" t="s">
        <v>9422</v>
      </c>
      <c r="G189" s="250" t="s">
        <v>9424</v>
      </c>
      <c r="H189" s="250" t="s">
        <v>16</v>
      </c>
      <c r="I189" s="326" t="s">
        <v>9423</v>
      </c>
      <c r="J189" s="722"/>
      <c r="K189" s="206"/>
      <c r="L189" s="311"/>
      <c r="M189" s="720" t="s">
        <v>2647</v>
      </c>
      <c r="N189" s="720" t="s">
        <v>3071</v>
      </c>
      <c r="O189" s="726" t="s">
        <v>3466</v>
      </c>
      <c r="P189" s="207"/>
      <c r="Q189" s="720" t="s">
        <v>9037</v>
      </c>
      <c r="R189" s="720" t="s">
        <v>10637</v>
      </c>
      <c r="S189" s="720" t="s">
        <v>12332</v>
      </c>
      <c r="T189" s="720" t="s">
        <v>12165</v>
      </c>
      <c r="U189" s="720" t="s">
        <v>362</v>
      </c>
      <c r="V189" s="720"/>
      <c r="W189" s="952" t="str">
        <f t="shared" si="8"/>
        <v>小型ﾊﾞｯｸﾎｳ(ｸﾛｰﾗ型)_超小旋回型_第1次_無</v>
      </c>
      <c r="X189" s="952" t="str">
        <f t="shared" si="6"/>
        <v>小型ﾊﾞｯｸﾎｳ(ｸﾛｰﾗ型)_超小旋回型_第1次_無_山積/平積：0.22/0.16m3</v>
      </c>
      <c r="Y189" s="726" t="s">
        <v>489</v>
      </c>
      <c r="Z189" s="726" t="s">
        <v>6082</v>
      </c>
      <c r="AA189" s="726" t="s">
        <v>10314</v>
      </c>
      <c r="AB189" s="726" t="s">
        <v>5111</v>
      </c>
      <c r="AC189" s="207"/>
      <c r="AD189" s="206"/>
      <c r="AE189" s="206"/>
      <c r="AF189" s="206"/>
      <c r="AG189" s="206"/>
      <c r="AH189" s="206"/>
      <c r="AI189" s="207"/>
      <c r="AJ189" s="206"/>
      <c r="AK189" s="206"/>
      <c r="AL189" s="206"/>
      <c r="AM189" s="206"/>
      <c r="AN189" s="206"/>
      <c r="AO189" s="206"/>
      <c r="AP189" s="206"/>
      <c r="AQ189" s="206"/>
      <c r="AR189" s="311"/>
      <c r="AS189" s="707" t="s">
        <v>505</v>
      </c>
      <c r="AT189" s="707" t="s">
        <v>73</v>
      </c>
      <c r="AU189" s="707" t="s">
        <v>381</v>
      </c>
      <c r="AV189" s="707" t="s">
        <v>4896</v>
      </c>
      <c r="AW189" s="708" t="str">
        <f t="shared" si="7"/>
        <v>ｸﾛｰﾗｸﾚｰﾝ_油圧伸縮ｼﾞﾌﾞ型_日立住友重機械建機ｸﾚｰﾝ</v>
      </c>
      <c r="AX189" s="710" t="s">
        <v>7773</v>
      </c>
      <c r="AY189" s="311"/>
      <c r="AZ189" s="311"/>
      <c r="BA189" s="311"/>
      <c r="BB189" s="416">
        <v>10</v>
      </c>
      <c r="BC189" s="246"/>
      <c r="BD189" s="469"/>
      <c r="BE189" s="912" t="s">
        <v>306</v>
      </c>
      <c r="BF189" s="808"/>
      <c r="BG189" s="740" t="s">
        <v>7386</v>
      </c>
      <c r="BH189" s="740" t="s">
        <v>7402</v>
      </c>
      <c r="BI189" s="740"/>
      <c r="BJ189" s="740"/>
      <c r="BK189" s="740" t="s">
        <v>7322</v>
      </c>
      <c r="BL189" s="740" t="s">
        <v>7347</v>
      </c>
      <c r="BM189" s="740" t="s">
        <v>7365</v>
      </c>
      <c r="BN189" s="740"/>
      <c r="BO189" s="341"/>
      <c r="BP189" s="341" t="s">
        <v>379</v>
      </c>
      <c r="BQ189" s="473"/>
      <c r="BR189" s="341" t="s">
        <v>285</v>
      </c>
      <c r="BS189" s="345"/>
      <c r="BT189" s="474" t="s">
        <v>773</v>
      </c>
      <c r="BU189" s="808" t="s">
        <v>3900</v>
      </c>
      <c r="BV189" s="740" t="s">
        <v>7436</v>
      </c>
      <c r="BW189" s="740" t="s">
        <v>7449</v>
      </c>
      <c r="BX189" s="740" t="s">
        <v>7469</v>
      </c>
      <c r="BY189" s="740" t="s">
        <v>7483</v>
      </c>
      <c r="BZ189" s="740" t="s">
        <v>7497</v>
      </c>
      <c r="CA189" s="740" t="s">
        <v>7513</v>
      </c>
      <c r="CB189" s="740"/>
      <c r="CC189" s="740" t="s">
        <v>7527</v>
      </c>
      <c r="CD189" s="740"/>
      <c r="CE189" s="740" t="s">
        <v>7554</v>
      </c>
      <c r="CF189" s="740"/>
      <c r="CG189" s="740"/>
      <c r="CH189" s="333"/>
      <c r="CI189" s="333"/>
      <c r="CJ189" s="333"/>
      <c r="CK189" s="333"/>
      <c r="CL189" s="333"/>
      <c r="CM189" s="333"/>
      <c r="CN189" s="333"/>
      <c r="CO189" s="333"/>
      <c r="CP189" s="333"/>
      <c r="CQ189" s="333"/>
      <c r="CR189" s="333"/>
      <c r="CS189" s="333"/>
      <c r="CT189" s="333"/>
      <c r="CU189" s="333"/>
      <c r="CV189" s="333"/>
      <c r="CW189" s="333"/>
      <c r="CX189" s="333"/>
      <c r="CY189" s="333"/>
      <c r="CZ189" s="333"/>
      <c r="DA189" s="333"/>
      <c r="DB189" s="333"/>
      <c r="DC189" s="333"/>
      <c r="DD189" s="333"/>
      <c r="DE189" s="333"/>
      <c r="DF189" s="333"/>
      <c r="DG189" s="333"/>
      <c r="DH189" s="333"/>
      <c r="DI189" s="333"/>
      <c r="DJ189" s="333"/>
      <c r="DK189" s="333"/>
      <c r="DL189" s="333"/>
      <c r="DM189" s="333"/>
      <c r="DN189" s="333"/>
      <c r="DO189" s="333"/>
      <c r="DP189" s="333"/>
      <c r="DQ189" s="333"/>
      <c r="DR189" s="333"/>
      <c r="DS189" s="333"/>
      <c r="DT189" s="333"/>
      <c r="DU189" s="333"/>
      <c r="DV189" s="333"/>
      <c r="DW189" s="312"/>
      <c r="DX189" s="312"/>
      <c r="DY189" s="312"/>
      <c r="DZ189" s="312"/>
      <c r="EA189" s="312"/>
      <c r="EB189" s="312"/>
      <c r="EC189" s="312"/>
      <c r="ED189" s="312"/>
      <c r="EE189" s="312"/>
      <c r="EF189" s="312"/>
      <c r="EG189" s="333"/>
      <c r="EH189" s="333"/>
      <c r="EI189" s="333"/>
      <c r="EJ189" s="333"/>
      <c r="EK189" s="333"/>
      <c r="EL189" s="333"/>
      <c r="EM189" s="333"/>
      <c r="EN189" s="333"/>
      <c r="EO189" s="333"/>
      <c r="EP189" s="333"/>
      <c r="EQ189" s="333"/>
      <c r="ER189" s="333"/>
      <c r="ES189" s="333"/>
      <c r="ET189" s="333"/>
      <c r="EU189" s="333"/>
      <c r="EV189" s="333"/>
      <c r="EW189" s="333"/>
      <c r="EX189" s="333"/>
      <c r="EY189" s="333"/>
      <c r="EZ189" s="333"/>
      <c r="FA189" s="333"/>
      <c r="FB189" s="333"/>
      <c r="FC189" s="333"/>
      <c r="FD189" s="333"/>
      <c r="FE189" s="333"/>
      <c r="FF189" s="333"/>
      <c r="FG189" s="333"/>
      <c r="FH189" s="333"/>
      <c r="FI189" s="333"/>
      <c r="FJ189" s="333"/>
      <c r="FK189" s="333"/>
      <c r="FL189" s="333"/>
      <c r="FM189" s="333"/>
      <c r="FN189" s="333"/>
      <c r="FO189" s="333"/>
      <c r="FP189" s="333"/>
      <c r="FQ189" s="333"/>
      <c r="FR189" s="333"/>
      <c r="FS189" s="333"/>
      <c r="FT189" s="333"/>
      <c r="FU189" s="333"/>
      <c r="FV189" s="333"/>
      <c r="FW189" s="333"/>
      <c r="FX189" s="333"/>
      <c r="FY189" s="333"/>
      <c r="FZ189" s="333"/>
      <c r="GA189" s="333"/>
      <c r="GB189" s="333"/>
      <c r="GC189" s="333"/>
      <c r="GD189" s="333"/>
      <c r="GE189" s="333"/>
      <c r="GF189" s="333"/>
      <c r="GG189" s="333"/>
      <c r="GH189" s="333"/>
      <c r="GI189" s="333"/>
      <c r="GJ189" s="333"/>
      <c r="GK189" s="334"/>
      <c r="GL189" s="334"/>
      <c r="GM189" s="333"/>
      <c r="GN189" s="334"/>
      <c r="GO189" s="333"/>
      <c r="GP189" s="333"/>
      <c r="GQ189" s="333"/>
      <c r="GR189" s="333"/>
      <c r="GS189" s="334"/>
      <c r="GT189" s="334"/>
      <c r="GU189" s="334"/>
      <c r="GV189" s="334"/>
      <c r="GW189" s="334"/>
      <c r="GX189" s="334"/>
      <c r="GY189" s="334"/>
      <c r="GZ189" s="334"/>
      <c r="HA189" s="334"/>
      <c r="HB189" s="333"/>
      <c r="HC189" s="333"/>
      <c r="HD189" s="333"/>
      <c r="HE189" s="333"/>
      <c r="HF189" s="333"/>
      <c r="HG189" s="333"/>
      <c r="HH189" s="333"/>
      <c r="HI189" s="333"/>
      <c r="HJ189" s="333"/>
      <c r="HK189" s="333"/>
      <c r="HL189" s="333"/>
      <c r="HM189" s="333"/>
      <c r="HN189" s="333"/>
      <c r="HO189" s="333"/>
      <c r="HP189" s="333"/>
      <c r="HQ189" s="333"/>
      <c r="HR189" s="333"/>
      <c r="HS189" s="333"/>
      <c r="HT189" s="333"/>
      <c r="HU189" s="333"/>
      <c r="HV189" s="333"/>
      <c r="HW189" s="333"/>
      <c r="HX189" s="333"/>
      <c r="HY189" s="333"/>
      <c r="HZ189" s="333"/>
      <c r="IA189" s="333"/>
      <c r="IB189" s="333"/>
      <c r="IC189" s="333"/>
      <c r="ID189" s="333"/>
      <c r="IE189" s="312"/>
      <c r="IF189" s="312"/>
      <c r="IG189" s="312"/>
      <c r="IH189" s="333"/>
      <c r="II189" s="333"/>
      <c r="IJ189" s="333"/>
      <c r="IK189" s="333"/>
      <c r="IL189" s="333"/>
      <c r="IM189" s="333"/>
      <c r="IN189" s="333"/>
      <c r="IO189" s="333"/>
      <c r="IP189" s="333"/>
      <c r="IQ189" s="333"/>
      <c r="IR189" s="333"/>
      <c r="IS189" s="333"/>
      <c r="IT189" s="333"/>
      <c r="IU189" s="333"/>
      <c r="IV189" s="333"/>
      <c r="IW189" s="333"/>
      <c r="IX189" s="333"/>
      <c r="IY189" s="333"/>
      <c r="IZ189" s="333"/>
      <c r="JA189" s="333"/>
      <c r="JB189" s="333"/>
      <c r="JC189" s="333"/>
      <c r="JD189" s="333"/>
      <c r="JE189" s="333"/>
      <c r="JF189" s="333"/>
      <c r="JG189" s="333"/>
      <c r="JH189" s="333"/>
      <c r="JI189" s="333"/>
      <c r="JJ189" s="333"/>
    </row>
    <row r="190" spans="1:270" s="481" customFormat="1" ht="14.45" customHeight="1">
      <c r="A190" s="322" t="s">
        <v>406</v>
      </c>
      <c r="B190" s="311" t="s">
        <v>815</v>
      </c>
      <c r="C190" s="311" t="s">
        <v>862</v>
      </c>
      <c r="D190" s="311" t="s">
        <v>863</v>
      </c>
      <c r="E190" s="311" t="s">
        <v>456</v>
      </c>
      <c r="F190" s="311" t="s">
        <v>406</v>
      </c>
      <c r="G190" s="250" t="s">
        <v>864</v>
      </c>
      <c r="H190" s="250" t="s">
        <v>16</v>
      </c>
      <c r="I190" s="326" t="s">
        <v>1128</v>
      </c>
      <c r="J190" s="722"/>
      <c r="K190" s="206"/>
      <c r="L190" s="311"/>
      <c r="M190" s="720" t="s">
        <v>2656</v>
      </c>
      <c r="N190" s="720" t="s">
        <v>3160</v>
      </c>
      <c r="O190" s="726" t="s">
        <v>3467</v>
      </c>
      <c r="P190" s="207"/>
      <c r="Q190" s="720" t="s">
        <v>9037</v>
      </c>
      <c r="R190" s="720" t="s">
        <v>10637</v>
      </c>
      <c r="S190" s="720" t="s">
        <v>10643</v>
      </c>
      <c r="T190" s="720" t="s">
        <v>12165</v>
      </c>
      <c r="U190" s="720" t="s">
        <v>354</v>
      </c>
      <c r="V190" s="720"/>
      <c r="W190" s="952" t="str">
        <f t="shared" si="8"/>
        <v>小型ﾊﾞｯｸﾎｳ(ｸﾛｰﾗ型)_超小旋回型_第2次_無</v>
      </c>
      <c r="X190" s="952" t="str">
        <f t="shared" si="6"/>
        <v>小型ﾊﾞｯｸﾎｳ(ｸﾛｰﾗ型)_超小旋回型_第2次_無_山積/平積：0.08/0.06m3</v>
      </c>
      <c r="Y190" s="726" t="s">
        <v>489</v>
      </c>
      <c r="Z190" s="726" t="s">
        <v>10376</v>
      </c>
      <c r="AA190" s="726" t="s">
        <v>10354</v>
      </c>
      <c r="AB190" s="726" t="s">
        <v>5111</v>
      </c>
      <c r="AC190" s="207"/>
      <c r="AD190" s="206"/>
      <c r="AE190" s="206"/>
      <c r="AF190" s="206"/>
      <c r="AG190" s="206"/>
      <c r="AH190" s="206"/>
      <c r="AI190" s="207"/>
      <c r="AJ190" s="206"/>
      <c r="AK190" s="206"/>
      <c r="AL190" s="206"/>
      <c r="AM190" s="206"/>
      <c r="AN190" s="206"/>
      <c r="AO190" s="206"/>
      <c r="AP190" s="206"/>
      <c r="AQ190" s="206"/>
      <c r="AR190" s="311"/>
      <c r="AS190" s="707" t="s">
        <v>505</v>
      </c>
      <c r="AT190" s="707" t="s">
        <v>73</v>
      </c>
      <c r="AU190" s="707" t="s">
        <v>381</v>
      </c>
      <c r="AV190" s="707" t="s">
        <v>4900</v>
      </c>
      <c r="AW190" s="708" t="str">
        <f t="shared" si="7"/>
        <v>ｸﾛｰﾗｸﾚｰﾝ_油圧伸縮ｼﾞﾌﾞ型_IHI建機</v>
      </c>
      <c r="AX190" s="710" t="s">
        <v>7775</v>
      </c>
      <c r="AY190" s="311"/>
      <c r="AZ190" s="311"/>
      <c r="BA190" s="311"/>
      <c r="BB190" s="416">
        <v>11</v>
      </c>
      <c r="BC190" s="246"/>
      <c r="BD190" s="476"/>
      <c r="BE190" s="912" t="s">
        <v>307</v>
      </c>
      <c r="BF190" s="808"/>
      <c r="BG190" s="740" t="s">
        <v>7387</v>
      </c>
      <c r="BH190" s="740" t="s">
        <v>7403</v>
      </c>
      <c r="BI190" s="740"/>
      <c r="BJ190" s="740"/>
      <c r="BK190" s="740" t="s">
        <v>7323</v>
      </c>
      <c r="BL190" s="740" t="s">
        <v>7348</v>
      </c>
      <c r="BM190" s="740" t="s">
        <v>7366</v>
      </c>
      <c r="BN190" s="740"/>
      <c r="BO190" s="341"/>
      <c r="BP190" s="341" t="s">
        <v>372</v>
      </c>
      <c r="BQ190" s="406"/>
      <c r="BR190" s="407"/>
      <c r="BS190" s="345"/>
      <c r="BT190" s="474" t="s">
        <v>759</v>
      </c>
      <c r="BU190" s="930" t="s">
        <v>3638</v>
      </c>
      <c r="BV190" s="740" t="s">
        <v>7437</v>
      </c>
      <c r="BW190" s="740" t="s">
        <v>7450</v>
      </c>
      <c r="BX190" s="740" t="s">
        <v>7470</v>
      </c>
      <c r="BY190" s="740" t="s">
        <v>7484</v>
      </c>
      <c r="BZ190" s="740" t="s">
        <v>7498</v>
      </c>
      <c r="CA190" s="740" t="s">
        <v>285</v>
      </c>
      <c r="CB190" s="740"/>
      <c r="CC190" s="740" t="s">
        <v>7528</v>
      </c>
      <c r="CD190" s="740"/>
      <c r="CE190" s="740" t="s">
        <v>285</v>
      </c>
      <c r="CF190" s="740"/>
      <c r="CG190" s="740"/>
      <c r="CH190" s="333"/>
      <c r="CI190" s="333"/>
      <c r="CJ190" s="333"/>
      <c r="CK190" s="333"/>
      <c r="CL190" s="333"/>
      <c r="CM190" s="333"/>
      <c r="CN190" s="333"/>
      <c r="CO190" s="333"/>
      <c r="CP190" s="333"/>
      <c r="CQ190" s="333"/>
      <c r="CR190" s="333"/>
      <c r="CS190" s="333"/>
      <c r="CT190" s="333"/>
      <c r="CU190" s="333"/>
      <c r="CV190" s="333"/>
      <c r="CW190" s="333"/>
      <c r="CX190" s="333"/>
      <c r="CY190" s="333"/>
      <c r="CZ190" s="333"/>
      <c r="DA190" s="333"/>
      <c r="DB190" s="333"/>
      <c r="DC190" s="333"/>
      <c r="DD190" s="333"/>
      <c r="DE190" s="333"/>
      <c r="DF190" s="333"/>
      <c r="DG190" s="333"/>
      <c r="DH190" s="333"/>
      <c r="DI190" s="333"/>
      <c r="DJ190" s="333"/>
      <c r="DK190" s="333"/>
      <c r="DL190" s="333"/>
      <c r="DM190" s="333"/>
      <c r="DN190" s="333"/>
      <c r="DO190" s="333"/>
      <c r="DP190" s="333"/>
      <c r="DQ190" s="333"/>
      <c r="DR190" s="333"/>
      <c r="DS190" s="333"/>
      <c r="DT190" s="333"/>
      <c r="DU190" s="333"/>
      <c r="DV190" s="333"/>
      <c r="DW190" s="312"/>
      <c r="DX190" s="312"/>
      <c r="DY190" s="312"/>
      <c r="DZ190" s="312"/>
      <c r="EA190" s="312"/>
      <c r="EB190" s="312"/>
      <c r="EC190" s="312"/>
      <c r="ED190" s="312"/>
      <c r="EE190" s="312"/>
      <c r="EF190" s="312"/>
      <c r="EG190" s="333"/>
      <c r="EH190" s="333"/>
      <c r="EI190" s="333"/>
      <c r="EJ190" s="333"/>
      <c r="EK190" s="333"/>
      <c r="EL190" s="333"/>
      <c r="EM190" s="333"/>
      <c r="EN190" s="333"/>
      <c r="EO190" s="333"/>
      <c r="EP190" s="333"/>
      <c r="EQ190" s="333"/>
      <c r="ER190" s="333"/>
      <c r="ES190" s="333"/>
      <c r="ET190" s="333"/>
      <c r="EU190" s="333"/>
      <c r="EV190" s="333"/>
      <c r="EW190" s="333"/>
      <c r="EX190" s="333"/>
      <c r="EY190" s="333"/>
      <c r="EZ190" s="333"/>
      <c r="FA190" s="333"/>
      <c r="FB190" s="333"/>
      <c r="FC190" s="333"/>
      <c r="FD190" s="333"/>
      <c r="FE190" s="333"/>
      <c r="FF190" s="333"/>
      <c r="FG190" s="333"/>
      <c r="FH190" s="333"/>
      <c r="FI190" s="333"/>
      <c r="FJ190" s="333"/>
      <c r="FK190" s="333"/>
      <c r="FL190" s="333"/>
      <c r="FM190" s="333"/>
      <c r="FN190" s="333"/>
      <c r="FO190" s="333"/>
      <c r="FP190" s="333"/>
      <c r="FQ190" s="333"/>
      <c r="FR190" s="333"/>
      <c r="FS190" s="333"/>
      <c r="FT190" s="333"/>
      <c r="FU190" s="333"/>
      <c r="FV190" s="333"/>
      <c r="FW190" s="333"/>
      <c r="FX190" s="333"/>
      <c r="FY190" s="333"/>
      <c r="FZ190" s="333"/>
      <c r="GA190" s="333"/>
      <c r="GB190" s="333"/>
      <c r="GC190" s="333"/>
      <c r="GD190" s="333"/>
      <c r="GE190" s="333"/>
      <c r="GF190" s="333"/>
      <c r="GG190" s="333"/>
      <c r="GH190" s="333"/>
      <c r="GI190" s="333"/>
      <c r="GJ190" s="333"/>
      <c r="GK190" s="334"/>
      <c r="GL190" s="334"/>
      <c r="GM190" s="333"/>
      <c r="GN190" s="334"/>
      <c r="GO190" s="333"/>
      <c r="GP190" s="333"/>
      <c r="GQ190" s="333"/>
      <c r="GR190" s="333"/>
      <c r="GS190" s="334"/>
      <c r="GT190" s="334"/>
      <c r="GU190" s="334"/>
      <c r="GV190" s="334"/>
      <c r="GW190" s="334"/>
      <c r="GX190" s="334"/>
      <c r="GY190" s="334"/>
      <c r="GZ190" s="334"/>
      <c r="HA190" s="334"/>
      <c r="HB190" s="333"/>
      <c r="HC190" s="333"/>
      <c r="HD190" s="333"/>
      <c r="HE190" s="333"/>
      <c r="HF190" s="333"/>
      <c r="HG190" s="333"/>
      <c r="HH190" s="333"/>
      <c r="HI190" s="333"/>
      <c r="HJ190" s="333"/>
      <c r="HK190" s="333"/>
      <c r="HL190" s="333"/>
      <c r="HM190" s="333"/>
      <c r="HN190" s="333"/>
      <c r="HO190" s="333"/>
      <c r="HP190" s="333"/>
      <c r="HQ190" s="333"/>
      <c r="HR190" s="333"/>
      <c r="HS190" s="333"/>
      <c r="HT190" s="333"/>
      <c r="HU190" s="333"/>
      <c r="HV190" s="333"/>
      <c r="HW190" s="333"/>
      <c r="HX190" s="333"/>
      <c r="HY190" s="333"/>
      <c r="HZ190" s="333"/>
      <c r="IA190" s="333"/>
      <c r="IB190" s="333"/>
      <c r="IC190" s="333"/>
      <c r="ID190" s="333"/>
      <c r="IE190" s="312"/>
      <c r="IF190" s="312"/>
      <c r="IG190" s="312"/>
      <c r="IH190" s="333"/>
      <c r="II190" s="333"/>
      <c r="IJ190" s="333"/>
      <c r="IK190" s="333"/>
      <c r="IL190" s="333"/>
      <c r="IM190" s="333"/>
      <c r="IN190" s="333"/>
      <c r="IO190" s="333"/>
      <c r="IP190" s="333"/>
      <c r="IQ190" s="333"/>
      <c r="IR190" s="333"/>
      <c r="IS190" s="333"/>
      <c r="IT190" s="333"/>
      <c r="IU190" s="333"/>
      <c r="IV190" s="333"/>
      <c r="IW190" s="333"/>
      <c r="IX190" s="333"/>
      <c r="IY190" s="333"/>
      <c r="IZ190" s="333"/>
      <c r="JA190" s="333"/>
      <c r="JB190" s="333"/>
      <c r="JC190" s="333"/>
      <c r="JD190" s="333"/>
      <c r="JE190" s="333"/>
      <c r="JF190" s="333"/>
      <c r="JG190" s="333"/>
      <c r="JH190" s="333"/>
      <c r="JI190" s="333"/>
      <c r="JJ190" s="333"/>
    </row>
    <row r="191" spans="1:270" s="481" customFormat="1" ht="14.45" customHeight="1">
      <c r="A191" s="322" t="s">
        <v>921</v>
      </c>
      <c r="B191" s="311" t="s">
        <v>921</v>
      </c>
      <c r="C191" s="311" t="s">
        <v>973</v>
      </c>
      <c r="D191" s="311" t="s">
        <v>976</v>
      </c>
      <c r="E191" s="311" t="s">
        <v>456</v>
      </c>
      <c r="F191" s="311" t="s">
        <v>921</v>
      </c>
      <c r="G191" s="250" t="s">
        <v>932</v>
      </c>
      <c r="H191" s="250" t="s">
        <v>16</v>
      </c>
      <c r="I191" s="326" t="s">
        <v>1119</v>
      </c>
      <c r="J191" s="722"/>
      <c r="K191" s="206"/>
      <c r="L191" s="311"/>
      <c r="M191" s="720" t="s">
        <v>1467</v>
      </c>
      <c r="N191" s="720" t="s">
        <v>3211</v>
      </c>
      <c r="O191" s="726" t="s">
        <v>515</v>
      </c>
      <c r="P191" s="207"/>
      <c r="Q191" s="720" t="s">
        <v>9037</v>
      </c>
      <c r="R191" s="720" t="s">
        <v>10637</v>
      </c>
      <c r="S191" s="720" t="s">
        <v>10643</v>
      </c>
      <c r="T191" s="720" t="s">
        <v>12165</v>
      </c>
      <c r="U191" s="720" t="s">
        <v>356</v>
      </c>
      <c r="V191" s="720"/>
      <c r="W191" s="952" t="str">
        <f t="shared" si="8"/>
        <v>小型ﾊﾞｯｸﾎｳ(ｸﾛｰﾗ型)_超小旋回型_第2次_無</v>
      </c>
      <c r="X191" s="952" t="str">
        <f t="shared" si="6"/>
        <v>小型ﾊﾞｯｸﾎｳ(ｸﾛｰﾗ型)_超小旋回型_第2次_無_山積/平積：0.11/0.08m3</v>
      </c>
      <c r="Y191" s="726" t="s">
        <v>489</v>
      </c>
      <c r="Z191" s="726" t="s">
        <v>10376</v>
      </c>
      <c r="AA191" s="726" t="s">
        <v>10355</v>
      </c>
      <c r="AB191" s="726" t="s">
        <v>5111</v>
      </c>
      <c r="AC191" s="207"/>
      <c r="AD191" s="206"/>
      <c r="AE191" s="206"/>
      <c r="AF191" s="206"/>
      <c r="AG191" s="206"/>
      <c r="AH191" s="206"/>
      <c r="AI191" s="207"/>
      <c r="AJ191" s="206"/>
      <c r="AK191" s="206"/>
      <c r="AL191" s="206"/>
      <c r="AM191" s="206"/>
      <c r="AN191" s="206"/>
      <c r="AO191" s="206"/>
      <c r="AP191" s="206"/>
      <c r="AQ191" s="206"/>
      <c r="AR191" s="311"/>
      <c r="AS191" s="707" t="s">
        <v>505</v>
      </c>
      <c r="AT191" s="707" t="s">
        <v>73</v>
      </c>
      <c r="AU191" s="707" t="s">
        <v>381</v>
      </c>
      <c r="AV191" s="707" t="s">
        <v>4897</v>
      </c>
      <c r="AW191" s="708" t="str">
        <f t="shared" si="7"/>
        <v>ｸﾛｰﾗｸﾚｰﾝ_油圧伸縮ｼﾞﾌﾞ型_ｺﾍﾞﾙｺ建機</v>
      </c>
      <c r="AX191" s="710" t="s">
        <v>7777</v>
      </c>
      <c r="AY191" s="311"/>
      <c r="AZ191" s="311"/>
      <c r="BA191" s="311"/>
      <c r="BB191" s="416">
        <v>12</v>
      </c>
      <c r="BC191" s="246"/>
      <c r="BD191" s="476"/>
      <c r="BE191" s="913" t="s">
        <v>2862</v>
      </c>
      <c r="BF191" s="808"/>
      <c r="BG191" s="740" t="s">
        <v>7388</v>
      </c>
      <c r="BH191" s="740" t="s">
        <v>7404</v>
      </c>
      <c r="BI191" s="740"/>
      <c r="BJ191" s="740"/>
      <c r="BK191" s="740" t="s">
        <v>7324</v>
      </c>
      <c r="BL191" s="740" t="s">
        <v>7349</v>
      </c>
      <c r="BM191" s="740" t="s">
        <v>7367</v>
      </c>
      <c r="BN191" s="740"/>
      <c r="BO191" s="341"/>
      <c r="BP191" s="341" t="s">
        <v>373</v>
      </c>
      <c r="BQ191" s="406"/>
      <c r="BR191" s="407"/>
      <c r="BS191" s="345"/>
      <c r="BT191" s="474" t="s">
        <v>774</v>
      </c>
      <c r="BU191" s="808" t="s">
        <v>285</v>
      </c>
      <c r="BV191" s="740" t="s">
        <v>7438</v>
      </c>
      <c r="BW191" s="740" t="s">
        <v>7451</v>
      </c>
      <c r="BX191" s="740" t="s">
        <v>7471</v>
      </c>
      <c r="BY191" s="740" t="s">
        <v>7485</v>
      </c>
      <c r="BZ191" s="740" t="s">
        <v>7499</v>
      </c>
      <c r="CA191" s="740"/>
      <c r="CB191" s="740"/>
      <c r="CC191" s="740" t="s">
        <v>7529</v>
      </c>
      <c r="CD191" s="740"/>
      <c r="CE191" s="740"/>
      <c r="CF191" s="740"/>
      <c r="CG191" s="740"/>
      <c r="CH191" s="333"/>
      <c r="CI191" s="333"/>
      <c r="CJ191" s="333"/>
      <c r="CK191" s="333"/>
      <c r="CL191" s="333"/>
      <c r="CM191" s="333"/>
      <c r="CN191" s="333"/>
      <c r="CO191" s="333"/>
      <c r="CP191" s="333"/>
      <c r="CQ191" s="333"/>
      <c r="CR191" s="333"/>
      <c r="CS191" s="333"/>
      <c r="CT191" s="333"/>
      <c r="CU191" s="333"/>
      <c r="CV191" s="333"/>
      <c r="CW191" s="333"/>
      <c r="CX191" s="333"/>
      <c r="CY191" s="333"/>
      <c r="CZ191" s="333"/>
      <c r="DA191" s="333"/>
      <c r="DB191" s="333"/>
      <c r="DC191" s="333"/>
      <c r="DD191" s="333"/>
      <c r="DE191" s="333"/>
      <c r="DF191" s="333"/>
      <c r="DG191" s="333"/>
      <c r="DH191" s="333"/>
      <c r="DI191" s="333"/>
      <c r="DJ191" s="333"/>
      <c r="DK191" s="333"/>
      <c r="DL191" s="333"/>
      <c r="DM191" s="333"/>
      <c r="DN191" s="333"/>
      <c r="DO191" s="333"/>
      <c r="DP191" s="333"/>
      <c r="DQ191" s="333"/>
      <c r="DR191" s="333"/>
      <c r="DS191" s="333"/>
      <c r="DT191" s="333"/>
      <c r="DU191" s="333"/>
      <c r="DV191" s="333"/>
      <c r="DW191" s="312"/>
      <c r="DX191" s="312"/>
      <c r="DY191" s="312"/>
      <c r="DZ191" s="312"/>
      <c r="EA191" s="312"/>
      <c r="EB191" s="312"/>
      <c r="EC191" s="312"/>
      <c r="ED191" s="312"/>
      <c r="EE191" s="312"/>
      <c r="EF191" s="312"/>
      <c r="EG191" s="333"/>
      <c r="EH191" s="333"/>
      <c r="EI191" s="333"/>
      <c r="EJ191" s="333"/>
      <c r="EK191" s="333"/>
      <c r="EL191" s="333"/>
      <c r="EM191" s="333"/>
      <c r="EN191" s="333"/>
      <c r="EO191" s="333"/>
      <c r="EP191" s="333"/>
      <c r="EQ191" s="333"/>
      <c r="ER191" s="333"/>
      <c r="ES191" s="333"/>
      <c r="ET191" s="333"/>
      <c r="EU191" s="333"/>
      <c r="EV191" s="333"/>
      <c r="EW191" s="333"/>
      <c r="EX191" s="333"/>
      <c r="EY191" s="333"/>
      <c r="EZ191" s="333"/>
      <c r="FA191" s="333"/>
      <c r="FB191" s="333"/>
      <c r="FC191" s="333"/>
      <c r="FD191" s="333"/>
      <c r="FE191" s="333"/>
      <c r="FF191" s="333"/>
      <c r="FG191" s="333"/>
      <c r="FH191" s="333"/>
      <c r="FI191" s="333"/>
      <c r="FJ191" s="333"/>
      <c r="FK191" s="333"/>
      <c r="FL191" s="333"/>
      <c r="FM191" s="333"/>
      <c r="FN191" s="333"/>
      <c r="FO191" s="333"/>
      <c r="FP191" s="333"/>
      <c r="FQ191" s="333"/>
      <c r="FR191" s="333"/>
      <c r="FS191" s="333"/>
      <c r="FT191" s="333"/>
      <c r="FU191" s="333"/>
      <c r="FV191" s="333"/>
      <c r="FW191" s="333"/>
      <c r="FX191" s="333"/>
      <c r="FY191" s="333"/>
      <c r="FZ191" s="333"/>
      <c r="GA191" s="333"/>
      <c r="GB191" s="333"/>
      <c r="GC191" s="333"/>
      <c r="GD191" s="333"/>
      <c r="GE191" s="333"/>
      <c r="GF191" s="333"/>
      <c r="GG191" s="333"/>
      <c r="GH191" s="333"/>
      <c r="GI191" s="333"/>
      <c r="GJ191" s="333"/>
      <c r="GK191" s="334"/>
      <c r="GL191" s="334"/>
      <c r="GM191" s="333"/>
      <c r="GN191" s="334"/>
      <c r="GO191" s="333"/>
      <c r="GP191" s="333"/>
      <c r="GQ191" s="333"/>
      <c r="GR191" s="333"/>
      <c r="GS191" s="334"/>
      <c r="GT191" s="334"/>
      <c r="GU191" s="334"/>
      <c r="GV191" s="334"/>
      <c r="GW191" s="334"/>
      <c r="GX191" s="334"/>
      <c r="GY191" s="334"/>
      <c r="GZ191" s="334"/>
      <c r="HA191" s="334"/>
      <c r="HB191" s="333"/>
      <c r="HC191" s="333"/>
      <c r="HD191" s="333"/>
      <c r="HE191" s="333"/>
      <c r="HF191" s="333"/>
      <c r="HG191" s="333"/>
      <c r="HH191" s="333"/>
      <c r="HI191" s="333"/>
      <c r="HJ191" s="333"/>
      <c r="HK191" s="333"/>
      <c r="HL191" s="333"/>
      <c r="HM191" s="333"/>
      <c r="HN191" s="333"/>
      <c r="HO191" s="333"/>
      <c r="HP191" s="333"/>
      <c r="HQ191" s="333"/>
      <c r="HR191" s="333"/>
      <c r="HS191" s="333"/>
      <c r="HT191" s="333"/>
      <c r="HU191" s="333"/>
      <c r="HV191" s="333"/>
      <c r="HW191" s="333"/>
      <c r="HX191" s="333"/>
      <c r="HY191" s="333"/>
      <c r="HZ191" s="333"/>
      <c r="IA191" s="333"/>
      <c r="IB191" s="333"/>
      <c r="IC191" s="333"/>
      <c r="ID191" s="333"/>
      <c r="IE191" s="312"/>
      <c r="IF191" s="312"/>
      <c r="IG191" s="312"/>
      <c r="IH191" s="333"/>
      <c r="II191" s="333"/>
      <c r="IJ191" s="333"/>
      <c r="IK191" s="333"/>
      <c r="IL191" s="333"/>
      <c r="IM191" s="333"/>
      <c r="IN191" s="333"/>
      <c r="IO191" s="333"/>
      <c r="IP191" s="333"/>
      <c r="IQ191" s="333"/>
      <c r="IR191" s="333"/>
      <c r="IS191" s="333"/>
      <c r="IT191" s="333"/>
      <c r="IU191" s="333"/>
      <c r="IV191" s="333"/>
      <c r="IW191" s="333"/>
      <c r="IX191" s="333"/>
      <c r="IY191" s="333"/>
      <c r="IZ191" s="333"/>
      <c r="JA191" s="333"/>
      <c r="JB191" s="333"/>
      <c r="JC191" s="333"/>
      <c r="JD191" s="333"/>
      <c r="JE191" s="333"/>
      <c r="JF191" s="333"/>
      <c r="JG191" s="333"/>
      <c r="JH191" s="333"/>
      <c r="JI191" s="333"/>
      <c r="JJ191" s="333"/>
    </row>
    <row r="192" spans="1:270" s="481" customFormat="1" ht="14.45" customHeight="1">
      <c r="A192" s="322" t="s">
        <v>916</v>
      </c>
      <c r="B192" s="311" t="s">
        <v>915</v>
      </c>
      <c r="C192" s="311" t="s">
        <v>952</v>
      </c>
      <c r="D192" s="311" t="s">
        <v>957</v>
      </c>
      <c r="E192" s="311" t="s">
        <v>456</v>
      </c>
      <c r="F192" s="311" t="s">
        <v>916</v>
      </c>
      <c r="G192" s="250" t="s">
        <v>929</v>
      </c>
      <c r="H192" s="250" t="s">
        <v>16</v>
      </c>
      <c r="I192" s="326" t="s">
        <v>1116</v>
      </c>
      <c r="J192" s="722"/>
      <c r="K192" s="206"/>
      <c r="L192" s="311"/>
      <c r="M192" s="720" t="s">
        <v>1468</v>
      </c>
      <c r="N192" s="720" t="s">
        <v>3209</v>
      </c>
      <c r="O192" s="726" t="s">
        <v>516</v>
      </c>
      <c r="P192" s="207"/>
      <c r="Q192" s="720" t="s">
        <v>9037</v>
      </c>
      <c r="R192" s="720" t="s">
        <v>10637</v>
      </c>
      <c r="S192" s="720" t="s">
        <v>10643</v>
      </c>
      <c r="T192" s="720" t="s">
        <v>12165</v>
      </c>
      <c r="U192" s="720" t="s">
        <v>362</v>
      </c>
      <c r="V192" s="720"/>
      <c r="W192" s="952" t="str">
        <f t="shared" si="8"/>
        <v>小型ﾊﾞｯｸﾎｳ(ｸﾛｰﾗ型)_超小旋回型_第2次_無</v>
      </c>
      <c r="X192" s="952" t="str">
        <f t="shared" si="6"/>
        <v>小型ﾊﾞｯｸﾎｳ(ｸﾛｰﾗ型)_超小旋回型_第2次_無_山積/平積：0.22/0.16m3</v>
      </c>
      <c r="Y192" s="726" t="s">
        <v>489</v>
      </c>
      <c r="Z192" s="726" t="s">
        <v>10376</v>
      </c>
      <c r="AA192" s="726" t="s">
        <v>10314</v>
      </c>
      <c r="AB192" s="726" t="s">
        <v>5111</v>
      </c>
      <c r="AC192" s="207"/>
      <c r="AD192" s="206"/>
      <c r="AE192" s="206"/>
      <c r="AF192" s="206"/>
      <c r="AG192" s="206"/>
      <c r="AH192" s="206"/>
      <c r="AI192" s="207"/>
      <c r="AJ192" s="206"/>
      <c r="AK192" s="206"/>
      <c r="AL192" s="206"/>
      <c r="AM192" s="206"/>
      <c r="AN192" s="206"/>
      <c r="AO192" s="206"/>
      <c r="AP192" s="206"/>
      <c r="AQ192" s="206"/>
      <c r="AR192" s="311"/>
      <c r="AS192" s="707" t="s">
        <v>505</v>
      </c>
      <c r="AT192" s="707" t="s">
        <v>73</v>
      </c>
      <c r="AU192" s="747"/>
      <c r="AV192" s="707" t="s">
        <v>17</v>
      </c>
      <c r="AW192" s="708" t="str">
        <f t="shared" si="7"/>
        <v>ｸﾛｰﾗｸﾚｰﾝ_ｺﾏﾂ（小松製作所）</v>
      </c>
      <c r="AX192" s="710" t="s">
        <v>7779</v>
      </c>
      <c r="AY192" s="311"/>
      <c r="AZ192" s="311"/>
      <c r="BA192" s="311"/>
      <c r="BB192" s="416">
        <v>13</v>
      </c>
      <c r="BC192" s="246"/>
      <c r="BD192" s="476"/>
      <c r="BE192" s="912" t="s">
        <v>308</v>
      </c>
      <c r="BF192" s="808"/>
      <c r="BG192" s="740" t="s">
        <v>7389</v>
      </c>
      <c r="BH192" s="740" t="s">
        <v>7405</v>
      </c>
      <c r="BI192" s="740"/>
      <c r="BJ192" s="740"/>
      <c r="BK192" s="740" t="s">
        <v>7325</v>
      </c>
      <c r="BL192" s="740" t="s">
        <v>7350</v>
      </c>
      <c r="BM192" s="740" t="s">
        <v>7368</v>
      </c>
      <c r="BN192" s="740"/>
      <c r="BO192" s="341"/>
      <c r="BP192" s="346" t="s">
        <v>1697</v>
      </c>
      <c r="BQ192" s="406"/>
      <c r="BR192" s="407"/>
      <c r="BS192" s="345"/>
      <c r="BT192" s="475" t="s">
        <v>762</v>
      </c>
      <c r="BU192" s="808"/>
      <c r="BV192" s="740" t="s">
        <v>7439</v>
      </c>
      <c r="BW192" s="740" t="s">
        <v>7452</v>
      </c>
      <c r="BX192" s="740" t="s">
        <v>7472</v>
      </c>
      <c r="BY192" s="740" t="s">
        <v>7486</v>
      </c>
      <c r="BZ192" s="740" t="s">
        <v>7500</v>
      </c>
      <c r="CA192" s="740"/>
      <c r="CB192" s="740"/>
      <c r="CC192" s="740" t="s">
        <v>7530</v>
      </c>
      <c r="CD192" s="740"/>
      <c r="CE192" s="740"/>
      <c r="CF192" s="740"/>
      <c r="CG192" s="740"/>
      <c r="CH192" s="333"/>
      <c r="CI192" s="333"/>
      <c r="CJ192" s="333"/>
      <c r="CK192" s="333"/>
      <c r="CL192" s="333"/>
      <c r="CM192" s="333"/>
      <c r="CN192" s="333"/>
      <c r="CO192" s="333"/>
      <c r="CP192" s="333"/>
      <c r="CQ192" s="333"/>
      <c r="CR192" s="333"/>
      <c r="CS192" s="333"/>
      <c r="CT192" s="333"/>
      <c r="CU192" s="333"/>
      <c r="CV192" s="333"/>
      <c r="CW192" s="333"/>
      <c r="CX192" s="333"/>
      <c r="CY192" s="333"/>
      <c r="CZ192" s="333"/>
      <c r="DA192" s="333"/>
      <c r="DB192" s="333"/>
      <c r="DC192" s="333"/>
      <c r="DD192" s="333"/>
      <c r="DE192" s="333"/>
      <c r="DF192" s="333"/>
      <c r="DG192" s="333"/>
      <c r="DH192" s="333"/>
      <c r="DI192" s="333"/>
      <c r="DJ192" s="333"/>
      <c r="DK192" s="333"/>
      <c r="DL192" s="333"/>
      <c r="DM192" s="333"/>
      <c r="DN192" s="333"/>
      <c r="DO192" s="333"/>
      <c r="DP192" s="333"/>
      <c r="DQ192" s="333"/>
      <c r="DR192" s="333"/>
      <c r="DS192" s="333"/>
      <c r="DT192" s="333"/>
      <c r="DU192" s="333"/>
      <c r="DV192" s="333"/>
      <c r="DW192" s="312"/>
      <c r="DX192" s="312"/>
      <c r="DY192" s="312"/>
      <c r="DZ192" s="312"/>
      <c r="EA192" s="312"/>
      <c r="EB192" s="312"/>
      <c r="EC192" s="312"/>
      <c r="ED192" s="312"/>
      <c r="EE192" s="312"/>
      <c r="EF192" s="312"/>
      <c r="EG192" s="333"/>
      <c r="EH192" s="333"/>
      <c r="EI192" s="333"/>
      <c r="EJ192" s="333"/>
      <c r="EK192" s="333"/>
      <c r="EL192" s="333"/>
      <c r="EM192" s="333"/>
      <c r="EN192" s="333"/>
      <c r="EO192" s="333"/>
      <c r="EP192" s="333"/>
      <c r="EQ192" s="333"/>
      <c r="ER192" s="333"/>
      <c r="ES192" s="333"/>
      <c r="ET192" s="333"/>
      <c r="EU192" s="333"/>
      <c r="EV192" s="333"/>
      <c r="EW192" s="333"/>
      <c r="EX192" s="333"/>
      <c r="EY192" s="333"/>
      <c r="EZ192" s="333"/>
      <c r="FA192" s="333"/>
      <c r="FB192" s="333"/>
      <c r="FC192" s="333"/>
      <c r="FD192" s="333"/>
      <c r="FE192" s="333"/>
      <c r="FF192" s="333"/>
      <c r="FG192" s="333"/>
      <c r="FH192" s="333"/>
      <c r="FI192" s="333"/>
      <c r="FJ192" s="333"/>
      <c r="FK192" s="333"/>
      <c r="FL192" s="333"/>
      <c r="FM192" s="333"/>
      <c r="FN192" s="333"/>
      <c r="FO192" s="333"/>
      <c r="FP192" s="333"/>
      <c r="FQ192" s="333"/>
      <c r="FR192" s="333"/>
      <c r="FS192" s="333"/>
      <c r="FT192" s="333"/>
      <c r="FU192" s="333"/>
      <c r="FV192" s="333"/>
      <c r="FW192" s="333"/>
      <c r="FX192" s="333"/>
      <c r="FY192" s="333"/>
      <c r="FZ192" s="333"/>
      <c r="GA192" s="333"/>
      <c r="GB192" s="333"/>
      <c r="GC192" s="333"/>
      <c r="GD192" s="333"/>
      <c r="GE192" s="333"/>
      <c r="GF192" s="333"/>
      <c r="GG192" s="333"/>
      <c r="GH192" s="333"/>
      <c r="GI192" s="333"/>
      <c r="GJ192" s="333"/>
      <c r="GK192" s="334"/>
      <c r="GL192" s="334"/>
      <c r="GM192" s="333"/>
      <c r="GN192" s="334"/>
      <c r="GO192" s="333"/>
      <c r="GP192" s="333"/>
      <c r="GQ192" s="333"/>
      <c r="GR192" s="333"/>
      <c r="GS192" s="334"/>
      <c r="GT192" s="334"/>
      <c r="GU192" s="334"/>
      <c r="GV192" s="334"/>
      <c r="GW192" s="334"/>
      <c r="GX192" s="334"/>
      <c r="GY192" s="334"/>
      <c r="GZ192" s="334"/>
      <c r="HA192" s="334"/>
      <c r="HB192" s="333"/>
      <c r="HC192" s="333"/>
      <c r="HD192" s="333"/>
      <c r="HE192" s="333"/>
      <c r="HF192" s="333"/>
      <c r="HG192" s="333"/>
      <c r="HH192" s="333"/>
      <c r="HI192" s="333"/>
      <c r="HJ192" s="333"/>
      <c r="HK192" s="333"/>
      <c r="HL192" s="333"/>
      <c r="HM192" s="333"/>
      <c r="HN192" s="333"/>
      <c r="HO192" s="333"/>
      <c r="HP192" s="333"/>
      <c r="HQ192" s="333"/>
      <c r="HR192" s="333"/>
      <c r="HS192" s="333"/>
      <c r="HT192" s="333"/>
      <c r="HU192" s="333"/>
      <c r="HV192" s="333"/>
      <c r="HW192" s="333"/>
      <c r="HX192" s="333"/>
      <c r="HY192" s="333"/>
      <c r="HZ192" s="333"/>
      <c r="IA192" s="333"/>
      <c r="IB192" s="333"/>
      <c r="IC192" s="333"/>
      <c r="ID192" s="333"/>
      <c r="IE192" s="312"/>
      <c r="IF192" s="312"/>
      <c r="IG192" s="312"/>
      <c r="IH192" s="333"/>
      <c r="II192" s="333"/>
      <c r="IJ192" s="333"/>
      <c r="IK192" s="333"/>
      <c r="IL192" s="333"/>
      <c r="IM192" s="333"/>
      <c r="IN192" s="333"/>
      <c r="IO192" s="333"/>
      <c r="IP192" s="333"/>
      <c r="IQ192" s="333"/>
      <c r="IR192" s="333"/>
      <c r="IS192" s="333"/>
      <c r="IT192" s="333"/>
      <c r="IU192" s="333"/>
      <c r="IV192" s="333"/>
      <c r="IW192" s="333"/>
      <c r="IX192" s="333"/>
      <c r="IY192" s="333"/>
      <c r="IZ192" s="333"/>
      <c r="JA192" s="333"/>
      <c r="JB192" s="333"/>
      <c r="JC192" s="333"/>
      <c r="JD192" s="333"/>
      <c r="JE192" s="333"/>
      <c r="JF192" s="333"/>
      <c r="JG192" s="333"/>
      <c r="JH192" s="333"/>
      <c r="JI192" s="333"/>
      <c r="JJ192" s="333"/>
    </row>
    <row r="193" spans="1:270" s="481" customFormat="1" ht="14.45" customHeight="1">
      <c r="A193" s="322" t="s">
        <v>2407</v>
      </c>
      <c r="B193" s="311" t="s">
        <v>2407</v>
      </c>
      <c r="C193" s="311" t="s">
        <v>2408</v>
      </c>
      <c r="D193" s="311" t="s">
        <v>2410</v>
      </c>
      <c r="E193" s="311" t="s">
        <v>456</v>
      </c>
      <c r="F193" s="311" t="s">
        <v>3114</v>
      </c>
      <c r="G193" s="250" t="s">
        <v>2412</v>
      </c>
      <c r="H193" s="250" t="s">
        <v>16</v>
      </c>
      <c r="I193" s="326" t="s">
        <v>2413</v>
      </c>
      <c r="J193" s="722"/>
      <c r="K193" s="206"/>
      <c r="L193" s="311"/>
      <c r="M193" s="720" t="s">
        <v>12153</v>
      </c>
      <c r="N193" s="720" t="s">
        <v>12153</v>
      </c>
      <c r="O193" s="726">
        <v>1799</v>
      </c>
      <c r="P193" s="207"/>
      <c r="Q193" s="720" t="s">
        <v>9037</v>
      </c>
      <c r="R193" s="720" t="s">
        <v>10637</v>
      </c>
      <c r="S193" s="720" t="s">
        <v>10645</v>
      </c>
      <c r="T193" s="720" t="s">
        <v>12165</v>
      </c>
      <c r="U193" s="720" t="s">
        <v>356</v>
      </c>
      <c r="V193" s="720"/>
      <c r="W193" s="952" t="str">
        <f t="shared" si="8"/>
        <v>小型ﾊﾞｯｸﾎｳ(ｸﾛｰﾗ型)_超小旋回型_第3次_無</v>
      </c>
      <c r="X193" s="952" t="str">
        <f t="shared" si="6"/>
        <v>小型ﾊﾞｯｸﾎｳ(ｸﾛｰﾗ型)_超小旋回型_第3次_無_山積/平積：0.11/0.08m3</v>
      </c>
      <c r="Y193" s="726" t="s">
        <v>489</v>
      </c>
      <c r="Z193" s="726" t="s">
        <v>10377</v>
      </c>
      <c r="AA193" s="726" t="s">
        <v>10355</v>
      </c>
      <c r="AB193" s="726" t="s">
        <v>5111</v>
      </c>
      <c r="AC193" s="207"/>
      <c r="AD193" s="206"/>
      <c r="AE193" s="206"/>
      <c r="AF193" s="206"/>
      <c r="AG193" s="206"/>
      <c r="AH193" s="206"/>
      <c r="AI193" s="207"/>
      <c r="AJ193" s="206"/>
      <c r="AK193" s="206"/>
      <c r="AL193" s="206"/>
      <c r="AM193" s="206"/>
      <c r="AN193" s="206"/>
      <c r="AO193" s="206"/>
      <c r="AP193" s="206"/>
      <c r="AQ193" s="206"/>
      <c r="AR193" s="311"/>
      <c r="AS193" s="707" t="s">
        <v>505</v>
      </c>
      <c r="AT193" s="707" t="s">
        <v>73</v>
      </c>
      <c r="AU193" s="924" t="s">
        <v>381</v>
      </c>
      <c r="AV193" s="707" t="s">
        <v>4912</v>
      </c>
      <c r="AW193" s="708" t="str">
        <f t="shared" si="7"/>
        <v>ｸﾛｰﾗｸﾚｰﾝ_油圧伸縮ｼﾞﾌﾞ型_加藤製作所</v>
      </c>
      <c r="AX193" s="710" t="s">
        <v>7781</v>
      </c>
      <c r="AY193" s="311"/>
      <c r="AZ193" s="311"/>
      <c r="BA193" s="311"/>
      <c r="BB193" s="416">
        <v>14</v>
      </c>
      <c r="BC193" s="246"/>
      <c r="BD193" s="476"/>
      <c r="BE193" s="913" t="s">
        <v>2863</v>
      </c>
      <c r="BF193" s="808"/>
      <c r="BG193" s="740" t="s">
        <v>7390</v>
      </c>
      <c r="BH193" s="740" t="s">
        <v>7406</v>
      </c>
      <c r="BI193" s="740"/>
      <c r="BJ193" s="740"/>
      <c r="BK193" s="740" t="s">
        <v>7326</v>
      </c>
      <c r="BL193" s="740" t="s">
        <v>7351</v>
      </c>
      <c r="BM193" s="740" t="s">
        <v>7369</v>
      </c>
      <c r="BN193" s="740"/>
      <c r="BO193" s="341"/>
      <c r="BP193" s="341" t="s">
        <v>9470</v>
      </c>
      <c r="BQ193" s="406"/>
      <c r="BR193" s="407"/>
      <c r="BS193" s="345"/>
      <c r="BT193" s="474" t="s">
        <v>760</v>
      </c>
      <c r="BU193" s="808"/>
      <c r="BV193" s="740" t="s">
        <v>7440</v>
      </c>
      <c r="BW193" s="740" t="s">
        <v>7453</v>
      </c>
      <c r="BX193" s="740" t="s">
        <v>7473</v>
      </c>
      <c r="BY193" s="740" t="s">
        <v>7487</v>
      </c>
      <c r="BZ193" s="740" t="s">
        <v>7501</v>
      </c>
      <c r="CA193" s="740"/>
      <c r="CB193" s="740"/>
      <c r="CC193" s="740" t="s">
        <v>7531</v>
      </c>
      <c r="CD193" s="740"/>
      <c r="CE193" s="740"/>
      <c r="CF193" s="740"/>
      <c r="CG193" s="740"/>
      <c r="CH193" s="333"/>
      <c r="CI193" s="333"/>
      <c r="CJ193" s="333"/>
      <c r="CK193" s="333"/>
      <c r="CL193" s="333"/>
      <c r="CM193" s="333"/>
      <c r="CN193" s="333"/>
      <c r="CO193" s="333"/>
      <c r="CP193" s="333"/>
      <c r="CQ193" s="333"/>
      <c r="CR193" s="333"/>
      <c r="CS193" s="333"/>
      <c r="CT193" s="333"/>
      <c r="CU193" s="333"/>
      <c r="CV193" s="333"/>
      <c r="CW193" s="333"/>
      <c r="CX193" s="333"/>
      <c r="CY193" s="333"/>
      <c r="CZ193" s="333"/>
      <c r="DA193" s="333"/>
      <c r="DB193" s="333"/>
      <c r="DC193" s="333"/>
      <c r="DD193" s="333"/>
      <c r="DE193" s="333"/>
      <c r="DF193" s="333"/>
      <c r="DG193" s="333"/>
      <c r="DH193" s="333"/>
      <c r="DI193" s="333"/>
      <c r="DJ193" s="333"/>
      <c r="DK193" s="333"/>
      <c r="DL193" s="333"/>
      <c r="DM193" s="333"/>
      <c r="DN193" s="333"/>
      <c r="DO193" s="333"/>
      <c r="DP193" s="333"/>
      <c r="DQ193" s="333"/>
      <c r="DR193" s="333"/>
      <c r="DS193" s="333"/>
      <c r="DT193" s="333"/>
      <c r="DU193" s="333"/>
      <c r="DV193" s="333"/>
      <c r="DW193" s="312"/>
      <c r="DX193" s="312"/>
      <c r="DY193" s="312"/>
      <c r="DZ193" s="312"/>
      <c r="EA193" s="312"/>
      <c r="EB193" s="312"/>
      <c r="EC193" s="312"/>
      <c r="ED193" s="312"/>
      <c r="EE193" s="312"/>
      <c r="EF193" s="312"/>
      <c r="EG193" s="333"/>
      <c r="EH193" s="333"/>
      <c r="EI193" s="333"/>
      <c r="EJ193" s="333"/>
      <c r="EK193" s="333"/>
      <c r="EL193" s="333"/>
      <c r="EM193" s="333"/>
      <c r="EN193" s="333"/>
      <c r="EO193" s="333"/>
      <c r="EP193" s="333"/>
      <c r="EQ193" s="333"/>
      <c r="ER193" s="333"/>
      <c r="ES193" s="333"/>
      <c r="ET193" s="333"/>
      <c r="EU193" s="333"/>
      <c r="EV193" s="333"/>
      <c r="EW193" s="333"/>
      <c r="EX193" s="333"/>
      <c r="EY193" s="333"/>
      <c r="EZ193" s="333"/>
      <c r="FA193" s="333"/>
      <c r="FB193" s="333"/>
      <c r="FC193" s="333"/>
      <c r="FD193" s="333"/>
      <c r="FE193" s="333"/>
      <c r="FF193" s="333"/>
      <c r="FG193" s="333"/>
      <c r="FH193" s="333"/>
      <c r="FI193" s="333"/>
      <c r="FJ193" s="333"/>
      <c r="FK193" s="333"/>
      <c r="FL193" s="333"/>
      <c r="FM193" s="333"/>
      <c r="FN193" s="333"/>
      <c r="FO193" s="333"/>
      <c r="FP193" s="333"/>
      <c r="FQ193" s="333"/>
      <c r="FR193" s="333"/>
      <c r="FS193" s="333"/>
      <c r="FT193" s="333"/>
      <c r="FU193" s="333"/>
      <c r="FV193" s="333"/>
      <c r="FW193" s="333"/>
      <c r="FX193" s="333"/>
      <c r="FY193" s="333"/>
      <c r="FZ193" s="333"/>
      <c r="GA193" s="333"/>
      <c r="GB193" s="333"/>
      <c r="GC193" s="333"/>
      <c r="GD193" s="333"/>
      <c r="GE193" s="333"/>
      <c r="GF193" s="333"/>
      <c r="GG193" s="333"/>
      <c r="GH193" s="333"/>
      <c r="GI193" s="333"/>
      <c r="GJ193" s="333"/>
      <c r="GK193" s="334"/>
      <c r="GL193" s="334"/>
      <c r="GM193" s="333"/>
      <c r="GN193" s="334"/>
      <c r="GO193" s="333"/>
      <c r="GP193" s="333"/>
      <c r="GQ193" s="333"/>
      <c r="GR193" s="333"/>
      <c r="GS193" s="334"/>
      <c r="GT193" s="334"/>
      <c r="GU193" s="334"/>
      <c r="GV193" s="334"/>
      <c r="GW193" s="334"/>
      <c r="GX193" s="334"/>
      <c r="GY193" s="334"/>
      <c r="GZ193" s="334"/>
      <c r="HA193" s="334"/>
      <c r="HB193" s="333"/>
      <c r="HC193" s="333"/>
      <c r="HD193" s="333"/>
      <c r="HE193" s="333"/>
      <c r="HF193" s="333"/>
      <c r="HG193" s="333"/>
      <c r="HH193" s="333"/>
      <c r="HI193" s="333"/>
      <c r="HJ193" s="333"/>
      <c r="HK193" s="333"/>
      <c r="HL193" s="333"/>
      <c r="HM193" s="333"/>
      <c r="HN193" s="333"/>
      <c r="HO193" s="333"/>
      <c r="HP193" s="333"/>
      <c r="HQ193" s="333"/>
      <c r="HR193" s="333"/>
      <c r="HS193" s="333"/>
      <c r="HT193" s="333"/>
      <c r="HU193" s="333"/>
      <c r="HV193" s="333"/>
      <c r="HW193" s="333"/>
      <c r="HX193" s="333"/>
      <c r="HY193" s="333"/>
      <c r="HZ193" s="333"/>
      <c r="IA193" s="333"/>
      <c r="IB193" s="333"/>
      <c r="IC193" s="333"/>
      <c r="ID193" s="333"/>
      <c r="IE193" s="312"/>
      <c r="IF193" s="312"/>
      <c r="IG193" s="312"/>
      <c r="IH193" s="333"/>
      <c r="II193" s="333"/>
      <c r="IJ193" s="333"/>
      <c r="IK193" s="333"/>
      <c r="IL193" s="333"/>
      <c r="IM193" s="333"/>
      <c r="IN193" s="333"/>
      <c r="IO193" s="333"/>
      <c r="IP193" s="333"/>
      <c r="IQ193" s="333"/>
      <c r="IR193" s="333"/>
      <c r="IS193" s="333"/>
      <c r="IT193" s="333"/>
      <c r="IU193" s="333"/>
      <c r="IV193" s="333"/>
      <c r="IW193" s="333"/>
      <c r="IX193" s="333"/>
      <c r="IY193" s="333"/>
      <c r="IZ193" s="333"/>
      <c r="JA193" s="333"/>
      <c r="JB193" s="333"/>
      <c r="JC193" s="333"/>
      <c r="JD193" s="333"/>
      <c r="JE193" s="333"/>
      <c r="JF193" s="333"/>
      <c r="JG193" s="333"/>
      <c r="JH193" s="333"/>
      <c r="JI193" s="333"/>
      <c r="JJ193" s="333"/>
    </row>
    <row r="194" spans="1:270" s="481" customFormat="1" ht="14.45" customHeight="1">
      <c r="A194" s="322" t="s">
        <v>1725</v>
      </c>
      <c r="B194" s="311" t="s">
        <v>1725</v>
      </c>
      <c r="C194" s="311" t="s">
        <v>277</v>
      </c>
      <c r="D194" s="311" t="s">
        <v>278</v>
      </c>
      <c r="E194" s="311" t="s">
        <v>456</v>
      </c>
      <c r="F194" s="311" t="s">
        <v>1725</v>
      </c>
      <c r="G194" s="250" t="s">
        <v>1726</v>
      </c>
      <c r="H194" s="250" t="s">
        <v>16</v>
      </c>
      <c r="I194" s="326" t="s">
        <v>1727</v>
      </c>
      <c r="J194" s="722"/>
      <c r="K194" s="206"/>
      <c r="L194" s="311"/>
      <c r="M194" s="720" t="s">
        <v>1493</v>
      </c>
      <c r="N194" s="720" t="s">
        <v>3120</v>
      </c>
      <c r="O194" s="726" t="s">
        <v>3380</v>
      </c>
      <c r="P194" s="207"/>
      <c r="Q194" s="720" t="s">
        <v>9037</v>
      </c>
      <c r="R194" s="720" t="s">
        <v>10637</v>
      </c>
      <c r="S194" s="720" t="s">
        <v>10645</v>
      </c>
      <c r="T194" s="720" t="s">
        <v>12165</v>
      </c>
      <c r="U194" s="720" t="s">
        <v>362</v>
      </c>
      <c r="V194" s="720"/>
      <c r="W194" s="952" t="str">
        <f t="shared" si="8"/>
        <v>小型ﾊﾞｯｸﾎｳ(ｸﾛｰﾗ型)_超小旋回型_第3次_無</v>
      </c>
      <c r="X194" s="952" t="str">
        <f t="shared" ref="X194:X257" si="9">IF($V194="",$Q194&amp;"_"&amp;$R194&amp;"_"&amp;$S194&amp;"_"&amp;$T194&amp;"_"&amp;$U194,$Q194&amp;"_"&amp;$R194&amp;"_"&amp;$S194&amp;"_"&amp;$T194&amp;"_"&amp;$U194&amp;$V194)</f>
        <v>小型ﾊﾞｯｸﾎｳ(ｸﾛｰﾗ型)_超小旋回型_第3次_無_山積/平積：0.22/0.16m3</v>
      </c>
      <c r="Y194" s="726" t="s">
        <v>489</v>
      </c>
      <c r="Z194" s="726" t="s">
        <v>10377</v>
      </c>
      <c r="AA194" s="726" t="s">
        <v>10314</v>
      </c>
      <c r="AB194" s="726" t="s">
        <v>5111</v>
      </c>
      <c r="AC194" s="207"/>
      <c r="AD194" s="206"/>
      <c r="AE194" s="206"/>
      <c r="AF194" s="206"/>
      <c r="AG194" s="206"/>
      <c r="AH194" s="206"/>
      <c r="AI194" s="207"/>
      <c r="AJ194" s="206"/>
      <c r="AK194" s="206"/>
      <c r="AL194" s="206"/>
      <c r="AM194" s="206"/>
      <c r="AN194" s="206"/>
      <c r="AO194" s="206"/>
      <c r="AP194" s="206"/>
      <c r="AQ194" s="206"/>
      <c r="AR194" s="311"/>
      <c r="AS194" s="707" t="s">
        <v>505</v>
      </c>
      <c r="AT194" s="707" t="s">
        <v>73</v>
      </c>
      <c r="AU194" s="707" t="s">
        <v>381</v>
      </c>
      <c r="AV194" s="707" t="s">
        <v>4910</v>
      </c>
      <c r="AW194" s="708" t="str">
        <f t="shared" ref="AW194:AW257" si="10">IF(AU194="",AT194&amp;"_"&amp;VLOOKUP($AV194,$AD$1:$AE$156,2,FALSE),AT194&amp;"_"&amp;AU194&amp;"_"&amp;VLOOKUP($AV194,$AD$1:$AE$156,2,FALSE))</f>
        <v>ｸﾛｰﾗｸﾚｰﾝ_油圧伸縮ｼﾞﾌﾞ型_住友建機</v>
      </c>
      <c r="AX194" s="710" t="s">
        <v>7783</v>
      </c>
      <c r="AY194" s="311"/>
      <c r="AZ194" s="311"/>
      <c r="BA194" s="311"/>
      <c r="BB194" s="416">
        <v>15</v>
      </c>
      <c r="BC194" s="246"/>
      <c r="BD194" s="476"/>
      <c r="BE194" s="912" t="s">
        <v>309</v>
      </c>
      <c r="BF194" s="808"/>
      <c r="BG194" s="740" t="s">
        <v>7391</v>
      </c>
      <c r="BH194" s="740" t="s">
        <v>7407</v>
      </c>
      <c r="BI194" s="740"/>
      <c r="BJ194" s="740"/>
      <c r="BK194" s="928" t="s">
        <v>10208</v>
      </c>
      <c r="BL194" s="740" t="s">
        <v>7352</v>
      </c>
      <c r="BM194" s="740" t="s">
        <v>292</v>
      </c>
      <c r="BN194" s="740"/>
      <c r="BO194" s="341"/>
      <c r="BP194" s="341" t="s">
        <v>11731</v>
      </c>
      <c r="BQ194" s="406"/>
      <c r="BR194" s="407"/>
      <c r="BS194" s="345"/>
      <c r="BT194" s="474" t="s">
        <v>9476</v>
      </c>
      <c r="BU194" s="808"/>
      <c r="BV194" s="740" t="s">
        <v>7441</v>
      </c>
      <c r="BW194" s="740" t="s">
        <v>7454</v>
      </c>
      <c r="BX194" s="740" t="s">
        <v>7474</v>
      </c>
      <c r="BY194" s="740" t="s">
        <v>7488</v>
      </c>
      <c r="BZ194" s="928" t="s">
        <v>10220</v>
      </c>
      <c r="CA194" s="740"/>
      <c r="CB194" s="740"/>
      <c r="CC194" s="740" t="s">
        <v>7532</v>
      </c>
      <c r="CD194" s="740"/>
      <c r="CE194" s="740"/>
      <c r="CF194" s="740"/>
      <c r="CG194" s="740"/>
      <c r="CH194" s="333"/>
      <c r="CI194" s="333"/>
      <c r="CJ194" s="333"/>
      <c r="CK194" s="333"/>
      <c r="CL194" s="333"/>
      <c r="CM194" s="333"/>
      <c r="CN194" s="333"/>
      <c r="CO194" s="333"/>
      <c r="CP194" s="333"/>
      <c r="CQ194" s="333"/>
      <c r="CR194" s="333"/>
      <c r="CS194" s="333"/>
      <c r="CT194" s="333"/>
      <c r="CU194" s="333"/>
      <c r="CV194" s="333"/>
      <c r="CW194" s="333"/>
      <c r="CX194" s="333"/>
      <c r="CY194" s="333"/>
      <c r="CZ194" s="333"/>
      <c r="DA194" s="333"/>
      <c r="DB194" s="333"/>
      <c r="DC194" s="333"/>
      <c r="DD194" s="333"/>
      <c r="DE194" s="333"/>
      <c r="DF194" s="333"/>
      <c r="DG194" s="333"/>
      <c r="DH194" s="333"/>
      <c r="DI194" s="333"/>
      <c r="DJ194" s="333"/>
      <c r="DK194" s="333"/>
      <c r="DL194" s="333"/>
      <c r="DM194" s="333"/>
      <c r="DN194" s="333"/>
      <c r="DO194" s="333"/>
      <c r="DP194" s="333"/>
      <c r="DQ194" s="333"/>
      <c r="DR194" s="333"/>
      <c r="DS194" s="333"/>
      <c r="DT194" s="333"/>
      <c r="DU194" s="333"/>
      <c r="DV194" s="333"/>
      <c r="DW194" s="312"/>
      <c r="DX194" s="312"/>
      <c r="DY194" s="312"/>
      <c r="DZ194" s="312"/>
      <c r="EA194" s="312"/>
      <c r="EB194" s="312"/>
      <c r="EC194" s="312"/>
      <c r="ED194" s="312"/>
      <c r="EE194" s="312"/>
      <c r="EF194" s="312"/>
      <c r="EG194" s="333"/>
      <c r="EH194" s="333"/>
      <c r="EI194" s="333"/>
      <c r="EJ194" s="333"/>
      <c r="EK194" s="333"/>
      <c r="EL194" s="333"/>
      <c r="EM194" s="333"/>
      <c r="EN194" s="333"/>
      <c r="EO194" s="333"/>
      <c r="EP194" s="333"/>
      <c r="EQ194" s="333"/>
      <c r="ER194" s="333"/>
      <c r="ES194" s="333"/>
      <c r="ET194" s="333"/>
      <c r="EU194" s="333"/>
      <c r="EV194" s="333"/>
      <c r="EW194" s="333"/>
      <c r="EX194" s="333"/>
      <c r="EY194" s="333"/>
      <c r="EZ194" s="333"/>
      <c r="FA194" s="333"/>
      <c r="FB194" s="333"/>
      <c r="FC194" s="333"/>
      <c r="FD194" s="333"/>
      <c r="FE194" s="333"/>
      <c r="FF194" s="333"/>
      <c r="FG194" s="333"/>
      <c r="FH194" s="333"/>
      <c r="FI194" s="333"/>
      <c r="FJ194" s="333"/>
      <c r="FK194" s="333"/>
      <c r="FL194" s="333"/>
      <c r="FM194" s="333"/>
      <c r="FN194" s="333"/>
      <c r="FO194" s="333"/>
      <c r="FP194" s="333"/>
      <c r="FQ194" s="333"/>
      <c r="FR194" s="333"/>
      <c r="FS194" s="333"/>
      <c r="FT194" s="333"/>
      <c r="FU194" s="333"/>
      <c r="FV194" s="333"/>
      <c r="FW194" s="333"/>
      <c r="FX194" s="333"/>
      <c r="FY194" s="333"/>
      <c r="FZ194" s="333"/>
      <c r="GA194" s="333"/>
      <c r="GB194" s="333"/>
      <c r="GC194" s="333"/>
      <c r="GD194" s="333"/>
      <c r="GE194" s="333"/>
      <c r="GF194" s="333"/>
      <c r="GG194" s="333"/>
      <c r="GH194" s="333"/>
      <c r="GI194" s="333"/>
      <c r="GJ194" s="333"/>
      <c r="GK194" s="334"/>
      <c r="GL194" s="334"/>
      <c r="GM194" s="333"/>
      <c r="GN194" s="334"/>
      <c r="GO194" s="333"/>
      <c r="GP194" s="333"/>
      <c r="GQ194" s="333"/>
      <c r="GR194" s="333"/>
      <c r="GS194" s="334"/>
      <c r="GT194" s="334"/>
      <c r="GU194" s="334"/>
      <c r="GV194" s="334"/>
      <c r="GW194" s="334"/>
      <c r="GX194" s="334"/>
      <c r="GY194" s="334"/>
      <c r="GZ194" s="334"/>
      <c r="HA194" s="334"/>
      <c r="HB194" s="333"/>
      <c r="HC194" s="333"/>
      <c r="HD194" s="333"/>
      <c r="HE194" s="333"/>
      <c r="HF194" s="333"/>
      <c r="HG194" s="333"/>
      <c r="HH194" s="333"/>
      <c r="HI194" s="333"/>
      <c r="HJ194" s="333"/>
      <c r="HK194" s="333"/>
      <c r="HL194" s="333"/>
      <c r="HM194" s="333"/>
      <c r="HN194" s="333"/>
      <c r="HO194" s="333"/>
      <c r="HP194" s="333"/>
      <c r="HQ194" s="333"/>
      <c r="HR194" s="333"/>
      <c r="HS194" s="333"/>
      <c r="HT194" s="333"/>
      <c r="HU194" s="333"/>
      <c r="HV194" s="333"/>
      <c r="HW194" s="333"/>
      <c r="HX194" s="333"/>
      <c r="HY194" s="333"/>
      <c r="HZ194" s="333"/>
      <c r="IA194" s="333"/>
      <c r="IB194" s="333"/>
      <c r="IC194" s="333"/>
      <c r="ID194" s="333"/>
      <c r="IE194" s="312"/>
      <c r="IF194" s="312"/>
      <c r="IG194" s="312"/>
      <c r="IH194" s="333"/>
      <c r="II194" s="333"/>
      <c r="IJ194" s="333"/>
      <c r="IK194" s="333"/>
      <c r="IL194" s="333"/>
      <c r="IM194" s="333"/>
      <c r="IN194" s="333"/>
      <c r="IO194" s="333"/>
      <c r="IP194" s="333"/>
      <c r="IQ194" s="333"/>
      <c r="IR194" s="333"/>
      <c r="IS194" s="333"/>
      <c r="IT194" s="333"/>
      <c r="IU194" s="333"/>
      <c r="IV194" s="333"/>
      <c r="IW194" s="333"/>
      <c r="IX194" s="333"/>
      <c r="IY194" s="333"/>
      <c r="IZ194" s="333"/>
      <c r="JA194" s="333"/>
      <c r="JB194" s="333"/>
      <c r="JC194" s="333"/>
      <c r="JD194" s="333"/>
      <c r="JE194" s="333"/>
      <c r="JF194" s="333"/>
      <c r="JG194" s="333"/>
      <c r="JH194" s="333"/>
      <c r="JI194" s="333"/>
      <c r="JJ194" s="333"/>
    </row>
    <row r="195" spans="1:270" s="481" customFormat="1" ht="14.45" customHeight="1">
      <c r="A195" s="322" t="s">
        <v>1364</v>
      </c>
      <c r="B195" s="311" t="s">
        <v>1355</v>
      </c>
      <c r="C195" s="311" t="s">
        <v>1356</v>
      </c>
      <c r="D195" s="311" t="s">
        <v>1358</v>
      </c>
      <c r="E195" s="311" t="s">
        <v>456</v>
      </c>
      <c r="F195" s="311" t="s">
        <v>1364</v>
      </c>
      <c r="G195" s="250" t="s">
        <v>1366</v>
      </c>
      <c r="H195" s="250" t="s">
        <v>16</v>
      </c>
      <c r="I195" s="326" t="str">
        <f>PHONETIC(A195)</f>
        <v>コンクリートバイブレータ</v>
      </c>
      <c r="J195" s="722"/>
      <c r="K195" s="206"/>
      <c r="L195" s="311"/>
      <c r="M195" s="720" t="s">
        <v>2337</v>
      </c>
      <c r="N195" s="720" t="s">
        <v>3113</v>
      </c>
      <c r="O195" s="726" t="s">
        <v>3438</v>
      </c>
      <c r="P195" s="207"/>
      <c r="Q195" s="720" t="s">
        <v>9037</v>
      </c>
      <c r="R195" s="720" t="s">
        <v>12164</v>
      </c>
      <c r="S195" s="720" t="s">
        <v>10643</v>
      </c>
      <c r="T195" s="720" t="s">
        <v>12165</v>
      </c>
      <c r="U195" s="720" t="s">
        <v>11665</v>
      </c>
      <c r="V195" s="720"/>
      <c r="W195" s="952" t="str">
        <f t="shared" ref="W195:W258" si="11">$Q195&amp;"_"&amp;$R195&amp;"_"&amp;$S195&amp;"_"&amp;T195</f>
        <v>小型ﾊﾞｯｸﾎｳ(ｸﾛｰﾗ型)_超小旋回型・ｸﾚｰﾝ機能付き_第2次_無</v>
      </c>
      <c r="X195" s="952" t="str">
        <f t="shared" si="9"/>
        <v>小型ﾊﾞｯｸﾎｳ(ｸﾛｰﾗ型)_超小旋回型・ｸﾚｰﾝ機能付き_第2次_無_山積/平積：0.22/0.16m3　吊能力：0.9t</v>
      </c>
      <c r="Y195" s="726" t="s">
        <v>489</v>
      </c>
      <c r="Z195" s="726" t="s">
        <v>10378</v>
      </c>
      <c r="AA195" s="726" t="s">
        <v>10314</v>
      </c>
      <c r="AB195" s="726" t="s">
        <v>5111</v>
      </c>
      <c r="AC195" s="207"/>
      <c r="AD195" s="206"/>
      <c r="AE195" s="206"/>
      <c r="AF195" s="206"/>
      <c r="AG195" s="206"/>
      <c r="AH195" s="206"/>
      <c r="AI195" s="207"/>
      <c r="AJ195" s="206"/>
      <c r="AK195" s="206"/>
      <c r="AL195" s="206"/>
      <c r="AM195" s="206"/>
      <c r="AN195" s="206"/>
      <c r="AO195" s="206"/>
      <c r="AP195" s="206"/>
      <c r="AQ195" s="206"/>
      <c r="AR195" s="311"/>
      <c r="AS195" s="707" t="s">
        <v>505</v>
      </c>
      <c r="AT195" s="707" t="s">
        <v>73</v>
      </c>
      <c r="AU195" s="707" t="s">
        <v>381</v>
      </c>
      <c r="AV195" s="707" t="s">
        <v>4937</v>
      </c>
      <c r="AW195" s="708" t="str">
        <f t="shared" si="10"/>
        <v>ｸﾛｰﾗｸﾚｰﾝ_油圧伸縮ｼﾞﾌﾞ型_前田製作所</v>
      </c>
      <c r="AX195" s="710" t="s">
        <v>7785</v>
      </c>
      <c r="AY195" s="311"/>
      <c r="AZ195" s="311"/>
      <c r="BA195" s="311"/>
      <c r="BB195" s="416">
        <v>16</v>
      </c>
      <c r="BC195" s="246"/>
      <c r="BD195" s="476"/>
      <c r="BE195" s="912" t="s">
        <v>310</v>
      </c>
      <c r="BF195" s="808"/>
      <c r="BG195" s="740" t="s">
        <v>7392</v>
      </c>
      <c r="BH195" s="740" t="s">
        <v>7408</v>
      </c>
      <c r="BI195" s="740"/>
      <c r="BJ195" s="740"/>
      <c r="BK195" s="740" t="s">
        <v>7327</v>
      </c>
      <c r="BL195" s="740" t="s">
        <v>7353</v>
      </c>
      <c r="BM195" s="740"/>
      <c r="BN195" s="740"/>
      <c r="BO195" s="341"/>
      <c r="BP195" s="341" t="s">
        <v>11732</v>
      </c>
      <c r="BQ195" s="406"/>
      <c r="BR195" s="407"/>
      <c r="BS195" s="345"/>
      <c r="BT195" s="474" t="s">
        <v>9475</v>
      </c>
      <c r="BU195" s="808"/>
      <c r="BV195" s="740" t="s">
        <v>285</v>
      </c>
      <c r="BW195" s="928" t="s">
        <v>10213</v>
      </c>
      <c r="BX195" s="740" t="s">
        <v>7475</v>
      </c>
      <c r="BY195" s="740" t="s">
        <v>7489</v>
      </c>
      <c r="BZ195" s="740" t="s">
        <v>7502</v>
      </c>
      <c r="CA195" s="740"/>
      <c r="CB195" s="740"/>
      <c r="CC195" s="740" t="s">
        <v>7533</v>
      </c>
      <c r="CD195" s="740"/>
      <c r="CE195" s="740"/>
      <c r="CF195" s="740"/>
      <c r="CG195" s="740"/>
      <c r="CH195" s="333"/>
      <c r="CI195" s="333"/>
      <c r="CJ195" s="333"/>
      <c r="CK195" s="333"/>
      <c r="CL195" s="333"/>
      <c r="CM195" s="333"/>
      <c r="CN195" s="333"/>
      <c r="CO195" s="333"/>
      <c r="CP195" s="333"/>
      <c r="CQ195" s="333"/>
      <c r="CR195" s="333"/>
      <c r="CS195" s="333"/>
      <c r="CT195" s="333"/>
      <c r="CU195" s="333"/>
      <c r="CV195" s="333"/>
      <c r="CW195" s="333"/>
      <c r="CX195" s="333"/>
      <c r="CY195" s="333"/>
      <c r="CZ195" s="333"/>
      <c r="DA195" s="333"/>
      <c r="DB195" s="333"/>
      <c r="DC195" s="333"/>
      <c r="DD195" s="333"/>
      <c r="DE195" s="333"/>
      <c r="DF195" s="333"/>
      <c r="DG195" s="333"/>
      <c r="DH195" s="333"/>
      <c r="DI195" s="333"/>
      <c r="DJ195" s="333"/>
      <c r="DK195" s="333"/>
      <c r="DL195" s="333"/>
      <c r="DM195" s="333"/>
      <c r="DN195" s="333"/>
      <c r="DO195" s="333"/>
      <c r="DP195" s="333"/>
      <c r="DQ195" s="333"/>
      <c r="DR195" s="333"/>
      <c r="DS195" s="333"/>
      <c r="DT195" s="333"/>
      <c r="DU195" s="333"/>
      <c r="DV195" s="333"/>
      <c r="DW195" s="312"/>
      <c r="DX195" s="312"/>
      <c r="DY195" s="312"/>
      <c r="DZ195" s="312"/>
      <c r="EA195" s="312"/>
      <c r="EB195" s="312"/>
      <c r="EC195" s="312"/>
      <c r="ED195" s="312"/>
      <c r="EE195" s="312"/>
      <c r="EF195" s="312"/>
      <c r="EG195" s="333"/>
      <c r="EH195" s="333"/>
      <c r="EI195" s="333"/>
      <c r="EJ195" s="333"/>
      <c r="EK195" s="333"/>
      <c r="EL195" s="333"/>
      <c r="EM195" s="333"/>
      <c r="EN195" s="333"/>
      <c r="EO195" s="333"/>
      <c r="EP195" s="333"/>
      <c r="EQ195" s="333"/>
      <c r="ER195" s="333"/>
      <c r="ES195" s="333"/>
      <c r="ET195" s="333"/>
      <c r="EU195" s="333"/>
      <c r="EV195" s="333"/>
      <c r="EW195" s="333"/>
      <c r="EX195" s="333"/>
      <c r="EY195" s="333"/>
      <c r="EZ195" s="333"/>
      <c r="FA195" s="333"/>
      <c r="FB195" s="333"/>
      <c r="FC195" s="333"/>
      <c r="FD195" s="333"/>
      <c r="FE195" s="333"/>
      <c r="FF195" s="333"/>
      <c r="FG195" s="333"/>
      <c r="FH195" s="333"/>
      <c r="FI195" s="333"/>
      <c r="FJ195" s="333"/>
      <c r="FK195" s="333"/>
      <c r="FL195" s="333"/>
      <c r="FM195" s="333"/>
      <c r="FN195" s="333"/>
      <c r="FO195" s="333"/>
      <c r="FP195" s="333"/>
      <c r="FQ195" s="333"/>
      <c r="FR195" s="333"/>
      <c r="FS195" s="333"/>
      <c r="FT195" s="333"/>
      <c r="FU195" s="333"/>
      <c r="FV195" s="333"/>
      <c r="FW195" s="333"/>
      <c r="FX195" s="333"/>
      <c r="FY195" s="333"/>
      <c r="FZ195" s="333"/>
      <c r="GA195" s="333"/>
      <c r="GB195" s="333"/>
      <c r="GC195" s="333"/>
      <c r="GD195" s="333"/>
      <c r="GE195" s="333"/>
      <c r="GF195" s="333"/>
      <c r="GG195" s="333"/>
      <c r="GH195" s="333"/>
      <c r="GI195" s="333"/>
      <c r="GJ195" s="333"/>
      <c r="GK195" s="334"/>
      <c r="GL195" s="334"/>
      <c r="GM195" s="333"/>
      <c r="GN195" s="334"/>
      <c r="GO195" s="333"/>
      <c r="GP195" s="333"/>
      <c r="GQ195" s="333"/>
      <c r="GR195" s="333"/>
      <c r="GS195" s="334"/>
      <c r="GT195" s="334"/>
      <c r="GU195" s="334"/>
      <c r="GV195" s="334"/>
      <c r="GW195" s="334"/>
      <c r="GX195" s="334"/>
      <c r="GY195" s="334"/>
      <c r="GZ195" s="334"/>
      <c r="HA195" s="334"/>
      <c r="HB195" s="333"/>
      <c r="HC195" s="333"/>
      <c r="HD195" s="333"/>
      <c r="HE195" s="333"/>
      <c r="HF195" s="333"/>
      <c r="HG195" s="333"/>
      <c r="HH195" s="333"/>
      <c r="HI195" s="333"/>
      <c r="HJ195" s="333"/>
      <c r="HK195" s="333"/>
      <c r="HL195" s="333"/>
      <c r="HM195" s="333"/>
      <c r="HN195" s="333"/>
      <c r="HO195" s="333"/>
      <c r="HP195" s="333"/>
      <c r="HQ195" s="333"/>
      <c r="HR195" s="333"/>
      <c r="HS195" s="333"/>
      <c r="HT195" s="333"/>
      <c r="HU195" s="333"/>
      <c r="HV195" s="333"/>
      <c r="HW195" s="333"/>
      <c r="HX195" s="333"/>
      <c r="HY195" s="333"/>
      <c r="HZ195" s="333"/>
      <c r="IA195" s="333"/>
      <c r="IB195" s="333"/>
      <c r="IC195" s="333"/>
      <c r="ID195" s="333"/>
      <c r="IE195" s="312"/>
      <c r="IF195" s="312"/>
      <c r="IG195" s="312"/>
      <c r="IH195" s="333"/>
      <c r="II195" s="333"/>
      <c r="IJ195" s="333"/>
      <c r="IK195" s="333"/>
      <c r="IL195" s="333"/>
      <c r="IM195" s="333"/>
      <c r="IN195" s="333"/>
      <c r="IO195" s="333"/>
      <c r="IP195" s="333"/>
      <c r="IQ195" s="333"/>
      <c r="IR195" s="333"/>
      <c r="IS195" s="333"/>
      <c r="IT195" s="333"/>
      <c r="IU195" s="333"/>
      <c r="IV195" s="333"/>
      <c r="IW195" s="333"/>
      <c r="IX195" s="333"/>
      <c r="IY195" s="333"/>
      <c r="IZ195" s="333"/>
      <c r="JA195" s="333"/>
      <c r="JB195" s="333"/>
      <c r="JC195" s="333"/>
      <c r="JD195" s="333"/>
      <c r="JE195" s="333"/>
      <c r="JF195" s="333"/>
      <c r="JG195" s="333"/>
      <c r="JH195" s="333"/>
      <c r="JI195" s="333"/>
      <c r="JJ195" s="333"/>
    </row>
    <row r="196" spans="1:270" s="481" customFormat="1" ht="14.45" customHeight="1">
      <c r="A196" s="322" t="s">
        <v>1736</v>
      </c>
      <c r="B196" s="311" t="s">
        <v>1736</v>
      </c>
      <c r="C196" s="311" t="s">
        <v>1737</v>
      </c>
      <c r="D196" s="311" t="s">
        <v>1739</v>
      </c>
      <c r="E196" s="311" t="s">
        <v>456</v>
      </c>
      <c r="F196" s="311" t="s">
        <v>3115</v>
      </c>
      <c r="G196" s="250" t="s">
        <v>1741</v>
      </c>
      <c r="H196" s="250" t="s">
        <v>16</v>
      </c>
      <c r="I196" s="326" t="s">
        <v>1742</v>
      </c>
      <c r="J196" s="722"/>
      <c r="K196" s="206"/>
      <c r="L196" s="311"/>
      <c r="M196" s="720" t="s">
        <v>1736</v>
      </c>
      <c r="N196" s="720" t="s">
        <v>3115</v>
      </c>
      <c r="O196" s="726" t="s">
        <v>3387</v>
      </c>
      <c r="P196" s="207"/>
      <c r="Q196" s="720" t="s">
        <v>9037</v>
      </c>
      <c r="R196" s="720" t="s">
        <v>12164</v>
      </c>
      <c r="S196" s="720" t="s">
        <v>10645</v>
      </c>
      <c r="T196" s="720" t="s">
        <v>12165</v>
      </c>
      <c r="U196" s="720" t="s">
        <v>11665</v>
      </c>
      <c r="V196" s="720"/>
      <c r="W196" s="952" t="str">
        <f t="shared" si="11"/>
        <v>小型ﾊﾞｯｸﾎｳ(ｸﾛｰﾗ型)_超小旋回型・ｸﾚｰﾝ機能付き_第3次_無</v>
      </c>
      <c r="X196" s="952" t="str">
        <f t="shared" si="9"/>
        <v>小型ﾊﾞｯｸﾎｳ(ｸﾛｰﾗ型)_超小旋回型・ｸﾚｰﾝ機能付き_第3次_無_山積/平積：0.22/0.16m3　吊能力：0.9t</v>
      </c>
      <c r="Y196" s="726" t="s">
        <v>489</v>
      </c>
      <c r="Z196" s="726" t="s">
        <v>10379</v>
      </c>
      <c r="AA196" s="726" t="s">
        <v>10314</v>
      </c>
      <c r="AB196" s="726" t="s">
        <v>5111</v>
      </c>
      <c r="AC196" s="207"/>
      <c r="AD196" s="206"/>
      <c r="AE196" s="206"/>
      <c r="AF196" s="206"/>
      <c r="AG196" s="206"/>
      <c r="AH196" s="206"/>
      <c r="AI196" s="207"/>
      <c r="AJ196" s="206"/>
      <c r="AK196" s="206"/>
      <c r="AL196" s="206"/>
      <c r="AM196" s="206"/>
      <c r="AN196" s="206"/>
      <c r="AO196" s="206"/>
      <c r="AP196" s="206"/>
      <c r="AQ196" s="206"/>
      <c r="AR196" s="311"/>
      <c r="AS196" s="707" t="s">
        <v>505</v>
      </c>
      <c r="AT196" s="707" t="s">
        <v>73</v>
      </c>
      <c r="AU196" s="707" t="s">
        <v>381</v>
      </c>
      <c r="AV196" s="707" t="s">
        <v>4899</v>
      </c>
      <c r="AW196" s="708" t="str">
        <f t="shared" si="10"/>
        <v>ｸﾛｰﾗｸﾚｰﾝ_油圧伸縮ｼﾞﾌﾞ型_日本車輛製造</v>
      </c>
      <c r="AX196" s="710" t="s">
        <v>7787</v>
      </c>
      <c r="AY196" s="311"/>
      <c r="AZ196" s="311"/>
      <c r="BA196" s="311"/>
      <c r="BB196" s="416">
        <v>17</v>
      </c>
      <c r="BC196" s="246"/>
      <c r="BD196" s="476"/>
      <c r="BE196" s="912" t="s">
        <v>311</v>
      </c>
      <c r="BF196" s="808"/>
      <c r="BG196" s="740" t="s">
        <v>7393</v>
      </c>
      <c r="BH196" s="928" t="s">
        <v>10207</v>
      </c>
      <c r="BI196" s="740"/>
      <c r="BJ196" s="740"/>
      <c r="BK196" s="740" t="s">
        <v>7328</v>
      </c>
      <c r="BL196" s="740" t="s">
        <v>7354</v>
      </c>
      <c r="BM196" s="740"/>
      <c r="BN196" s="740"/>
      <c r="BO196" s="341"/>
      <c r="BP196" s="341" t="s">
        <v>11733</v>
      </c>
      <c r="BQ196" s="406"/>
      <c r="BR196" s="407"/>
      <c r="BS196" s="341"/>
      <c r="BT196" s="474" t="s">
        <v>761</v>
      </c>
      <c r="BU196" s="808"/>
      <c r="BV196" s="740"/>
      <c r="BW196" s="740" t="s">
        <v>7455</v>
      </c>
      <c r="BX196" s="740" t="s">
        <v>7476</v>
      </c>
      <c r="BY196" s="740" t="s">
        <v>285</v>
      </c>
      <c r="BZ196" s="740" t="s">
        <v>7503</v>
      </c>
      <c r="CA196" s="740"/>
      <c r="CB196" s="740"/>
      <c r="CC196" s="740" t="s">
        <v>7534</v>
      </c>
      <c r="CD196" s="740"/>
      <c r="CE196" s="740"/>
      <c r="CF196" s="740"/>
      <c r="CG196" s="740"/>
      <c r="CH196" s="333"/>
      <c r="CI196" s="333"/>
      <c r="CJ196" s="333"/>
      <c r="CK196" s="333"/>
      <c r="CL196" s="333"/>
      <c r="CM196" s="333"/>
      <c r="CN196" s="333"/>
      <c r="CO196" s="333"/>
      <c r="CP196" s="333"/>
      <c r="CQ196" s="333"/>
      <c r="CR196" s="333"/>
      <c r="CS196" s="333"/>
      <c r="CT196" s="333"/>
      <c r="CU196" s="333"/>
      <c r="CV196" s="333"/>
      <c r="CW196" s="333"/>
      <c r="CX196" s="333"/>
      <c r="CY196" s="333"/>
      <c r="CZ196" s="333"/>
      <c r="DA196" s="333"/>
      <c r="DB196" s="333"/>
      <c r="DC196" s="333"/>
      <c r="DD196" s="333"/>
      <c r="DE196" s="333"/>
      <c r="DF196" s="333"/>
      <c r="DG196" s="333"/>
      <c r="DH196" s="333"/>
      <c r="DI196" s="333"/>
      <c r="DJ196" s="333"/>
      <c r="DK196" s="333"/>
      <c r="DL196" s="333"/>
      <c r="DM196" s="333"/>
      <c r="DN196" s="333"/>
      <c r="DO196" s="333"/>
      <c r="DP196" s="333"/>
      <c r="DQ196" s="333"/>
      <c r="DR196" s="333"/>
      <c r="DS196" s="333"/>
      <c r="DT196" s="333"/>
      <c r="DU196" s="333"/>
      <c r="DV196" s="333"/>
      <c r="DW196" s="312"/>
      <c r="DX196" s="312"/>
      <c r="DY196" s="312"/>
      <c r="DZ196" s="312"/>
      <c r="EA196" s="312"/>
      <c r="EB196" s="312"/>
      <c r="EC196" s="312"/>
      <c r="ED196" s="312"/>
      <c r="EE196" s="312"/>
      <c r="EF196" s="312"/>
      <c r="EG196" s="333"/>
      <c r="EH196" s="333"/>
      <c r="EI196" s="333"/>
      <c r="EJ196" s="333"/>
      <c r="EK196" s="333"/>
      <c r="EL196" s="333"/>
      <c r="EM196" s="333"/>
      <c r="EN196" s="333"/>
      <c r="EO196" s="333"/>
      <c r="EP196" s="333"/>
      <c r="EQ196" s="333"/>
      <c r="ER196" s="333"/>
      <c r="ES196" s="333"/>
      <c r="ET196" s="333"/>
      <c r="EU196" s="333"/>
      <c r="EV196" s="333"/>
      <c r="EW196" s="333"/>
      <c r="EX196" s="333"/>
      <c r="EY196" s="333"/>
      <c r="EZ196" s="333"/>
      <c r="FA196" s="333"/>
      <c r="FB196" s="333"/>
      <c r="FC196" s="333"/>
      <c r="FD196" s="333"/>
      <c r="FE196" s="333"/>
      <c r="FF196" s="333"/>
      <c r="FG196" s="333"/>
      <c r="FH196" s="333"/>
      <c r="FI196" s="333"/>
      <c r="FJ196" s="333"/>
      <c r="FK196" s="333"/>
      <c r="FL196" s="333"/>
      <c r="FM196" s="333"/>
      <c r="FN196" s="333"/>
      <c r="FO196" s="333"/>
      <c r="FP196" s="333"/>
      <c r="FQ196" s="333"/>
      <c r="FR196" s="333"/>
      <c r="FS196" s="333"/>
      <c r="FT196" s="333"/>
      <c r="FU196" s="333"/>
      <c r="FV196" s="333"/>
      <c r="FW196" s="333"/>
      <c r="FX196" s="333"/>
      <c r="FY196" s="333"/>
      <c r="FZ196" s="333"/>
      <c r="GA196" s="333"/>
      <c r="GB196" s="333"/>
      <c r="GC196" s="333"/>
      <c r="GD196" s="333"/>
      <c r="GE196" s="333"/>
      <c r="GF196" s="333"/>
      <c r="GG196" s="333"/>
      <c r="GH196" s="333"/>
      <c r="GI196" s="333"/>
      <c r="GJ196" s="333"/>
      <c r="GK196" s="334"/>
      <c r="GL196" s="334"/>
      <c r="GM196" s="333"/>
      <c r="GN196" s="334"/>
      <c r="GO196" s="333"/>
      <c r="GP196" s="333"/>
      <c r="GQ196" s="333"/>
      <c r="GR196" s="333"/>
      <c r="GS196" s="334"/>
      <c r="GT196" s="334"/>
      <c r="GU196" s="334"/>
      <c r="GV196" s="334"/>
      <c r="GW196" s="334"/>
      <c r="GX196" s="334"/>
      <c r="GY196" s="334"/>
      <c r="GZ196" s="334"/>
      <c r="HA196" s="334"/>
      <c r="HB196" s="333"/>
      <c r="HC196" s="333"/>
      <c r="HD196" s="333"/>
      <c r="HE196" s="333"/>
      <c r="HF196" s="333"/>
      <c r="HG196" s="333"/>
      <c r="HH196" s="333"/>
      <c r="HI196" s="333"/>
      <c r="HJ196" s="333"/>
      <c r="HK196" s="333"/>
      <c r="HL196" s="333"/>
      <c r="HM196" s="333"/>
      <c r="HN196" s="333"/>
      <c r="HO196" s="333"/>
      <c r="HP196" s="333"/>
      <c r="HQ196" s="333"/>
      <c r="HR196" s="333"/>
      <c r="HS196" s="333"/>
      <c r="HT196" s="333"/>
      <c r="HU196" s="333"/>
      <c r="HV196" s="333"/>
      <c r="HW196" s="333"/>
      <c r="HX196" s="333"/>
      <c r="HY196" s="333"/>
      <c r="HZ196" s="333"/>
      <c r="IA196" s="333"/>
      <c r="IB196" s="333"/>
      <c r="IC196" s="333"/>
      <c r="ID196" s="333"/>
      <c r="IE196" s="312"/>
      <c r="IF196" s="312"/>
      <c r="IG196" s="312"/>
      <c r="IH196" s="333"/>
      <c r="II196" s="333"/>
      <c r="IJ196" s="333"/>
      <c r="IK196" s="333"/>
      <c r="IL196" s="333"/>
      <c r="IM196" s="333"/>
      <c r="IN196" s="333"/>
      <c r="IO196" s="333"/>
      <c r="IP196" s="333"/>
      <c r="IQ196" s="333"/>
      <c r="IR196" s="333"/>
      <c r="IS196" s="333"/>
      <c r="IT196" s="333"/>
      <c r="IU196" s="333"/>
      <c r="IV196" s="333"/>
      <c r="IW196" s="333"/>
      <c r="IX196" s="333"/>
      <c r="IY196" s="333"/>
      <c r="IZ196" s="333"/>
      <c r="JA196" s="333"/>
      <c r="JB196" s="333"/>
      <c r="JC196" s="333"/>
      <c r="JD196" s="333"/>
      <c r="JE196" s="333"/>
      <c r="JF196" s="333"/>
      <c r="JG196" s="333"/>
      <c r="JH196" s="333"/>
      <c r="JI196" s="333"/>
      <c r="JJ196" s="333"/>
    </row>
    <row r="197" spans="1:270" s="481" customFormat="1" ht="14.45" customHeight="1">
      <c r="A197" s="322" t="s">
        <v>918</v>
      </c>
      <c r="B197" s="311" t="s">
        <v>917</v>
      </c>
      <c r="C197" s="311" t="s">
        <v>963</v>
      </c>
      <c r="D197" s="311" t="s">
        <v>967</v>
      </c>
      <c r="E197" s="311" t="s">
        <v>456</v>
      </c>
      <c r="F197" s="311" t="s">
        <v>918</v>
      </c>
      <c r="G197" s="250" t="s">
        <v>930</v>
      </c>
      <c r="H197" s="250" t="s">
        <v>16</v>
      </c>
      <c r="I197" s="326" t="s">
        <v>1117</v>
      </c>
      <c r="J197" s="722"/>
      <c r="K197" s="206"/>
      <c r="L197" s="311"/>
      <c r="M197" s="720" t="s">
        <v>1355</v>
      </c>
      <c r="N197" s="720" t="s">
        <v>1364</v>
      </c>
      <c r="O197" s="726" t="s">
        <v>3368</v>
      </c>
      <c r="P197" s="207"/>
      <c r="Q197" s="720" t="s">
        <v>9037</v>
      </c>
      <c r="R197" s="720" t="s">
        <v>12164</v>
      </c>
      <c r="S197" s="720">
        <v>2014</v>
      </c>
      <c r="T197" s="720" t="s">
        <v>12165</v>
      </c>
      <c r="U197" s="720" t="s">
        <v>11665</v>
      </c>
      <c r="V197" s="720"/>
      <c r="W197" s="952" t="str">
        <f t="shared" si="11"/>
        <v>小型ﾊﾞｯｸﾎｳ(ｸﾛｰﾗ型)_超小旋回型・ｸﾚｰﾝ機能付き_2014_無</v>
      </c>
      <c r="X197" s="952" t="str">
        <f t="shared" si="9"/>
        <v>小型ﾊﾞｯｸﾎｳ(ｸﾛｰﾗ型)_超小旋回型・ｸﾚｰﾝ機能付き_2014_無_山積/平積：0.22/0.16m3　吊能力：0.9t</v>
      </c>
      <c r="Y197" s="726" t="s">
        <v>489</v>
      </c>
      <c r="Z197" s="726" t="s">
        <v>10380</v>
      </c>
      <c r="AA197" s="726" t="s">
        <v>10314</v>
      </c>
      <c r="AB197" s="726" t="s">
        <v>5111</v>
      </c>
      <c r="AC197" s="207"/>
      <c r="AD197" s="206"/>
      <c r="AE197" s="206"/>
      <c r="AF197" s="206"/>
      <c r="AG197" s="206"/>
      <c r="AH197" s="206"/>
      <c r="AI197" s="207"/>
      <c r="AJ197" s="206"/>
      <c r="AK197" s="206"/>
      <c r="AL197" s="206"/>
      <c r="AM197" s="206"/>
      <c r="AN197" s="206"/>
      <c r="AO197" s="206"/>
      <c r="AP197" s="206"/>
      <c r="AQ197" s="206"/>
      <c r="AR197" s="311"/>
      <c r="AS197" s="707" t="s">
        <v>505</v>
      </c>
      <c r="AT197" s="707" t="s">
        <v>73</v>
      </c>
      <c r="AU197" s="707" t="s">
        <v>381</v>
      </c>
      <c r="AV197" s="707" t="s">
        <v>4911</v>
      </c>
      <c r="AW197" s="708" t="str">
        <f t="shared" si="10"/>
        <v>ｸﾛｰﾗｸﾚｰﾝ_油圧伸縮ｼﾞﾌﾞ型_日立建機</v>
      </c>
      <c r="AX197" s="710" t="s">
        <v>7789</v>
      </c>
      <c r="AY197" s="311"/>
      <c r="AZ197" s="311"/>
      <c r="BA197" s="311"/>
      <c r="BB197" s="416">
        <v>18</v>
      </c>
      <c r="BC197" s="246"/>
      <c r="BD197" s="476"/>
      <c r="BE197" s="912" t="s">
        <v>312</v>
      </c>
      <c r="BF197" s="808"/>
      <c r="BG197" s="740" t="s">
        <v>7394</v>
      </c>
      <c r="BH197" s="740" t="s">
        <v>292</v>
      </c>
      <c r="BI197" s="740"/>
      <c r="BJ197" s="740"/>
      <c r="BK197" s="740" t="s">
        <v>7329</v>
      </c>
      <c r="BL197" s="740" t="s">
        <v>7355</v>
      </c>
      <c r="BM197" s="740"/>
      <c r="BN197" s="740"/>
      <c r="BO197" s="341"/>
      <c r="BP197" s="341" t="s">
        <v>11734</v>
      </c>
      <c r="BQ197" s="406"/>
      <c r="BR197" s="407"/>
      <c r="BS197" s="345"/>
      <c r="BT197" s="474" t="s">
        <v>764</v>
      </c>
      <c r="BU197" s="808"/>
      <c r="BV197" s="740"/>
      <c r="BW197" s="740" t="s">
        <v>7456</v>
      </c>
      <c r="BX197" s="740" t="s">
        <v>285</v>
      </c>
      <c r="BY197" s="740"/>
      <c r="BZ197" s="740" t="s">
        <v>7504</v>
      </c>
      <c r="CA197" s="740"/>
      <c r="CB197" s="740"/>
      <c r="CC197" s="740" t="s">
        <v>7535</v>
      </c>
      <c r="CD197" s="740"/>
      <c r="CE197" s="740"/>
      <c r="CF197" s="740"/>
      <c r="CG197" s="740"/>
      <c r="CH197" s="333"/>
      <c r="CI197" s="333"/>
      <c r="CJ197" s="333"/>
      <c r="CK197" s="333"/>
      <c r="CL197" s="333"/>
      <c r="CM197" s="333"/>
      <c r="CN197" s="333"/>
      <c r="CO197" s="333"/>
      <c r="CP197" s="333"/>
      <c r="CQ197" s="333"/>
      <c r="CR197" s="333"/>
      <c r="CS197" s="333"/>
      <c r="CT197" s="333"/>
      <c r="CU197" s="333"/>
      <c r="CV197" s="333"/>
      <c r="CW197" s="333"/>
      <c r="CX197" s="333"/>
      <c r="CY197" s="333"/>
      <c r="CZ197" s="333"/>
      <c r="DA197" s="333"/>
      <c r="DB197" s="333"/>
      <c r="DC197" s="333"/>
      <c r="DD197" s="333"/>
      <c r="DE197" s="333"/>
      <c r="DF197" s="333"/>
      <c r="DG197" s="333"/>
      <c r="DH197" s="333"/>
      <c r="DI197" s="333"/>
      <c r="DJ197" s="333"/>
      <c r="DK197" s="333"/>
      <c r="DL197" s="333"/>
      <c r="DM197" s="333"/>
      <c r="DN197" s="333"/>
      <c r="DO197" s="333"/>
      <c r="DP197" s="333"/>
      <c r="DQ197" s="333"/>
      <c r="DR197" s="333"/>
      <c r="DS197" s="333"/>
      <c r="DT197" s="333"/>
      <c r="DU197" s="333"/>
      <c r="DV197" s="333"/>
      <c r="DW197" s="312"/>
      <c r="DX197" s="312"/>
      <c r="DY197" s="312"/>
      <c r="DZ197" s="312"/>
      <c r="EA197" s="312"/>
      <c r="EB197" s="312"/>
      <c r="EC197" s="312"/>
      <c r="ED197" s="312"/>
      <c r="EE197" s="312"/>
      <c r="EF197" s="312"/>
      <c r="EG197" s="333"/>
      <c r="EH197" s="333"/>
      <c r="EI197" s="333"/>
      <c r="EJ197" s="333"/>
      <c r="EK197" s="333"/>
      <c r="EL197" s="333"/>
      <c r="EM197" s="333"/>
      <c r="EN197" s="333"/>
      <c r="EO197" s="333"/>
      <c r="EP197" s="333"/>
      <c r="EQ197" s="333"/>
      <c r="ER197" s="333"/>
      <c r="ES197" s="333"/>
      <c r="ET197" s="333"/>
      <c r="EU197" s="333"/>
      <c r="EV197" s="333"/>
      <c r="EW197" s="333"/>
      <c r="EX197" s="333"/>
      <c r="EY197" s="333"/>
      <c r="EZ197" s="333"/>
      <c r="FA197" s="333"/>
      <c r="FB197" s="333"/>
      <c r="FC197" s="333"/>
      <c r="FD197" s="333"/>
      <c r="FE197" s="333"/>
      <c r="FF197" s="333"/>
      <c r="FG197" s="333"/>
      <c r="FH197" s="333"/>
      <c r="FI197" s="333"/>
      <c r="FJ197" s="333"/>
      <c r="FK197" s="333"/>
      <c r="FL197" s="333"/>
      <c r="FM197" s="333"/>
      <c r="FN197" s="333"/>
      <c r="FO197" s="333"/>
      <c r="FP197" s="333"/>
      <c r="FQ197" s="333"/>
      <c r="FR197" s="333"/>
      <c r="FS197" s="333"/>
      <c r="FT197" s="333"/>
      <c r="FU197" s="333"/>
      <c r="FV197" s="333"/>
      <c r="FW197" s="333"/>
      <c r="FX197" s="333"/>
      <c r="FY197" s="333"/>
      <c r="FZ197" s="333"/>
      <c r="GA197" s="333"/>
      <c r="GB197" s="333"/>
      <c r="GC197" s="333"/>
      <c r="GD197" s="333"/>
      <c r="GE197" s="333"/>
      <c r="GF197" s="333"/>
      <c r="GG197" s="333"/>
      <c r="GH197" s="333"/>
      <c r="GI197" s="333"/>
      <c r="GJ197" s="333"/>
      <c r="GK197" s="334"/>
      <c r="GL197" s="334"/>
      <c r="GM197" s="333"/>
      <c r="GN197" s="334"/>
      <c r="GO197" s="333"/>
      <c r="GP197" s="333"/>
      <c r="GQ197" s="333"/>
      <c r="GR197" s="333"/>
      <c r="GS197" s="334"/>
      <c r="GT197" s="334"/>
      <c r="GU197" s="334"/>
      <c r="GV197" s="334"/>
      <c r="GW197" s="334"/>
      <c r="GX197" s="334"/>
      <c r="GY197" s="334"/>
      <c r="GZ197" s="334"/>
      <c r="HA197" s="334"/>
      <c r="HB197" s="333"/>
      <c r="HC197" s="333"/>
      <c r="HD197" s="333"/>
      <c r="HE197" s="333"/>
      <c r="HF197" s="333"/>
      <c r="HG197" s="333"/>
      <c r="HH197" s="333"/>
      <c r="HI197" s="333"/>
      <c r="HJ197" s="333"/>
      <c r="HK197" s="333"/>
      <c r="HL197" s="333"/>
      <c r="HM197" s="333"/>
      <c r="HN197" s="333"/>
      <c r="HO197" s="333"/>
      <c r="HP197" s="333"/>
      <c r="HQ197" s="333"/>
      <c r="HR197" s="333"/>
      <c r="HS197" s="333"/>
      <c r="HT197" s="333"/>
      <c r="HU197" s="333"/>
      <c r="HV197" s="333"/>
      <c r="HW197" s="333"/>
      <c r="HX197" s="333"/>
      <c r="HY197" s="333"/>
      <c r="HZ197" s="333"/>
      <c r="IA197" s="333"/>
      <c r="IB197" s="333"/>
      <c r="IC197" s="333"/>
      <c r="ID197" s="333"/>
      <c r="IE197" s="312"/>
      <c r="IF197" s="312"/>
      <c r="IG197" s="312"/>
      <c r="IH197" s="333"/>
      <c r="II197" s="333"/>
      <c r="IJ197" s="333"/>
      <c r="IK197" s="333"/>
      <c r="IL197" s="333"/>
      <c r="IM197" s="333"/>
      <c r="IN197" s="333"/>
      <c r="IO197" s="333"/>
      <c r="IP197" s="333"/>
      <c r="IQ197" s="333"/>
      <c r="IR197" s="333"/>
      <c r="IS197" s="333"/>
      <c r="IT197" s="333"/>
      <c r="IU197" s="333"/>
      <c r="IV197" s="333"/>
      <c r="IW197" s="333"/>
      <c r="IX197" s="333"/>
      <c r="IY197" s="333"/>
      <c r="IZ197" s="333"/>
      <c r="JA197" s="333"/>
      <c r="JB197" s="333"/>
      <c r="JC197" s="333"/>
      <c r="JD197" s="333"/>
      <c r="JE197" s="333"/>
      <c r="JF197" s="333"/>
      <c r="JG197" s="333"/>
      <c r="JH197" s="333"/>
      <c r="JI197" s="333"/>
      <c r="JJ197" s="333"/>
    </row>
    <row r="198" spans="1:270" s="481" customFormat="1" ht="14.45" customHeight="1">
      <c r="A198" s="322" t="s">
        <v>2367</v>
      </c>
      <c r="B198" s="311" t="s">
        <v>2367</v>
      </c>
      <c r="C198" s="311" t="s">
        <v>2373</v>
      </c>
      <c r="D198" s="311" t="s">
        <v>2375</v>
      </c>
      <c r="E198" s="311" t="s">
        <v>456</v>
      </c>
      <c r="F198" s="311" t="s">
        <v>3116</v>
      </c>
      <c r="G198" s="250" t="s">
        <v>2371</v>
      </c>
      <c r="H198" s="250" t="s">
        <v>16</v>
      </c>
      <c r="I198" s="326" t="s">
        <v>2372</v>
      </c>
      <c r="J198" s="722"/>
      <c r="K198" s="206"/>
      <c r="L198" s="311"/>
      <c r="M198" s="720" t="s">
        <v>2344</v>
      </c>
      <c r="N198" s="720" t="s">
        <v>3178</v>
      </c>
      <c r="O198" s="726" t="s">
        <v>3439</v>
      </c>
      <c r="P198" s="207"/>
      <c r="Q198" s="720" t="s">
        <v>9037</v>
      </c>
      <c r="R198" s="720" t="s">
        <v>10637</v>
      </c>
      <c r="S198" s="720" t="s">
        <v>12332</v>
      </c>
      <c r="T198" s="720" t="s">
        <v>12337</v>
      </c>
      <c r="U198" s="720" t="s">
        <v>352</v>
      </c>
      <c r="V198" s="720"/>
      <c r="W198" s="952" t="str">
        <f t="shared" si="11"/>
        <v>小型ﾊﾞｯｸﾎｳ(ｸﾛｰﾗ型)_超小旋回型_第1次_超低</v>
      </c>
      <c r="X198" s="952" t="str">
        <f t="shared" si="9"/>
        <v>小型ﾊﾞｯｸﾎｳ(ｸﾛｰﾗ型)_超小旋回型_第1次_超低_山積/平積：0.055/0.04m3</v>
      </c>
      <c r="Y198" s="726" t="s">
        <v>489</v>
      </c>
      <c r="Z198" s="726" t="s">
        <v>10381</v>
      </c>
      <c r="AA198" s="726" t="s">
        <v>10353</v>
      </c>
      <c r="AB198" s="726" t="s">
        <v>5111</v>
      </c>
      <c r="AC198" s="207"/>
      <c r="AD198" s="206"/>
      <c r="AE198" s="206"/>
      <c r="AF198" s="206"/>
      <c r="AG198" s="206"/>
      <c r="AH198" s="206"/>
      <c r="AI198" s="207"/>
      <c r="AJ198" s="206"/>
      <c r="AK198" s="206"/>
      <c r="AL198" s="206"/>
      <c r="AM198" s="206"/>
      <c r="AN198" s="206"/>
      <c r="AO198" s="206"/>
      <c r="AP198" s="206"/>
      <c r="AQ198" s="206"/>
      <c r="AR198" s="311"/>
      <c r="AS198" s="707" t="s">
        <v>505</v>
      </c>
      <c r="AT198" s="707" t="s">
        <v>73</v>
      </c>
      <c r="AU198" s="747"/>
      <c r="AV198" s="707" t="s">
        <v>9012</v>
      </c>
      <c r="AW198" s="708" t="str">
        <f t="shared" si="10"/>
        <v>ｸﾛｰﾗｸﾚｰﾝ_古河ﾕﾆｯｸ</v>
      </c>
      <c r="AX198" s="710" t="s">
        <v>7829</v>
      </c>
      <c r="AY198" s="311"/>
      <c r="AZ198" s="311"/>
      <c r="BA198" s="311"/>
      <c r="BB198" s="416">
        <v>19</v>
      </c>
      <c r="BC198" s="246"/>
      <c r="BD198" s="476"/>
      <c r="BE198" s="912" t="s">
        <v>313</v>
      </c>
      <c r="BF198" s="808"/>
      <c r="BG198" s="740" t="s">
        <v>292</v>
      </c>
      <c r="BH198" s="740"/>
      <c r="BI198" s="740"/>
      <c r="BJ198" s="740"/>
      <c r="BK198" s="740" t="s">
        <v>7330</v>
      </c>
      <c r="BL198" s="740" t="s">
        <v>7356</v>
      </c>
      <c r="BM198" s="740"/>
      <c r="BN198" s="740"/>
      <c r="BO198" s="341"/>
      <c r="BP198" s="341" t="s">
        <v>11735</v>
      </c>
      <c r="BQ198" s="406"/>
      <c r="BR198" s="407"/>
      <c r="BS198" s="345"/>
      <c r="BT198" s="474" t="s">
        <v>763</v>
      </c>
      <c r="BU198" s="808"/>
      <c r="BV198" s="740"/>
      <c r="BW198" s="740" t="s">
        <v>7457</v>
      </c>
      <c r="BX198" s="740"/>
      <c r="BY198" s="740"/>
      <c r="BZ198" s="740" t="s">
        <v>7505</v>
      </c>
      <c r="CA198" s="740"/>
      <c r="CB198" s="740"/>
      <c r="CC198" s="740" t="s">
        <v>7536</v>
      </c>
      <c r="CD198" s="740"/>
      <c r="CE198" s="740"/>
      <c r="CF198" s="740"/>
      <c r="CG198" s="740"/>
      <c r="CH198" s="333"/>
      <c r="CI198" s="333"/>
      <c r="CJ198" s="333"/>
      <c r="CK198" s="333"/>
      <c r="CL198" s="333"/>
      <c r="CM198" s="333"/>
      <c r="CN198" s="333"/>
      <c r="CO198" s="333"/>
      <c r="CP198" s="333"/>
      <c r="CQ198" s="333"/>
      <c r="CR198" s="333"/>
      <c r="CS198" s="333"/>
      <c r="CT198" s="333"/>
      <c r="CU198" s="333"/>
      <c r="CV198" s="333"/>
      <c r="CW198" s="333"/>
      <c r="CX198" s="333"/>
      <c r="CY198" s="333"/>
      <c r="CZ198" s="333"/>
      <c r="DA198" s="333"/>
      <c r="DB198" s="333"/>
      <c r="DC198" s="333"/>
      <c r="DD198" s="333"/>
      <c r="DE198" s="333"/>
      <c r="DF198" s="333"/>
      <c r="DG198" s="333"/>
      <c r="DH198" s="333"/>
      <c r="DI198" s="333"/>
      <c r="DJ198" s="333"/>
      <c r="DK198" s="333"/>
      <c r="DL198" s="333"/>
      <c r="DM198" s="333"/>
      <c r="DN198" s="333"/>
      <c r="DO198" s="333"/>
      <c r="DP198" s="333"/>
      <c r="DQ198" s="333"/>
      <c r="DR198" s="333"/>
      <c r="DS198" s="333"/>
      <c r="DT198" s="333"/>
      <c r="DU198" s="333"/>
      <c r="DV198" s="333"/>
      <c r="DW198" s="312"/>
      <c r="DX198" s="312"/>
      <c r="DY198" s="312"/>
      <c r="DZ198" s="312"/>
      <c r="EA198" s="312"/>
      <c r="EB198" s="312"/>
      <c r="EC198" s="312"/>
      <c r="ED198" s="312"/>
      <c r="EE198" s="312"/>
      <c r="EF198" s="312"/>
      <c r="EG198" s="333"/>
      <c r="EH198" s="333"/>
      <c r="EI198" s="333"/>
      <c r="EJ198" s="333"/>
      <c r="EK198" s="333"/>
      <c r="EL198" s="333"/>
      <c r="EM198" s="333"/>
      <c r="EN198" s="333"/>
      <c r="EO198" s="333"/>
      <c r="EP198" s="333"/>
      <c r="EQ198" s="333"/>
      <c r="ER198" s="333"/>
      <c r="ES198" s="333"/>
      <c r="ET198" s="333"/>
      <c r="EU198" s="333"/>
      <c r="EV198" s="333"/>
      <c r="EW198" s="333"/>
      <c r="EX198" s="333"/>
      <c r="EY198" s="333"/>
      <c r="EZ198" s="333"/>
      <c r="FA198" s="333"/>
      <c r="FB198" s="333"/>
      <c r="FC198" s="333"/>
      <c r="FD198" s="333"/>
      <c r="FE198" s="333"/>
      <c r="FF198" s="333"/>
      <c r="FG198" s="333"/>
      <c r="FH198" s="333"/>
      <c r="FI198" s="333"/>
      <c r="FJ198" s="333"/>
      <c r="FK198" s="333"/>
      <c r="FL198" s="333"/>
      <c r="FM198" s="333"/>
      <c r="FN198" s="333"/>
      <c r="FO198" s="333"/>
      <c r="FP198" s="333"/>
      <c r="FQ198" s="333"/>
      <c r="FR198" s="333"/>
      <c r="FS198" s="333"/>
      <c r="FT198" s="333"/>
      <c r="FU198" s="333"/>
      <c r="FV198" s="333"/>
      <c r="FW198" s="333"/>
      <c r="FX198" s="333"/>
      <c r="FY198" s="333"/>
      <c r="FZ198" s="333"/>
      <c r="GA198" s="333"/>
      <c r="GB198" s="333"/>
      <c r="GC198" s="333"/>
      <c r="GD198" s="333"/>
      <c r="GE198" s="333"/>
      <c r="GF198" s="333"/>
      <c r="GG198" s="333"/>
      <c r="GH198" s="333"/>
      <c r="GI198" s="333"/>
      <c r="GJ198" s="333"/>
      <c r="GK198" s="334"/>
      <c r="GL198" s="334"/>
      <c r="GM198" s="333"/>
      <c r="GN198" s="334"/>
      <c r="GO198" s="333"/>
      <c r="GP198" s="333"/>
      <c r="GQ198" s="333"/>
      <c r="GR198" s="333"/>
      <c r="GS198" s="334"/>
      <c r="GT198" s="334"/>
      <c r="GU198" s="334"/>
      <c r="GV198" s="334"/>
      <c r="GW198" s="334"/>
      <c r="GX198" s="334"/>
      <c r="GY198" s="334"/>
      <c r="GZ198" s="334"/>
      <c r="HA198" s="334"/>
      <c r="HB198" s="333"/>
      <c r="HC198" s="333"/>
      <c r="HD198" s="333"/>
      <c r="HE198" s="333"/>
      <c r="HF198" s="333"/>
      <c r="HG198" s="333"/>
      <c r="HH198" s="333"/>
      <c r="HI198" s="333"/>
      <c r="HJ198" s="333"/>
      <c r="HK198" s="333"/>
      <c r="HL198" s="333"/>
      <c r="HM198" s="333"/>
      <c r="HN198" s="333"/>
      <c r="HO198" s="333"/>
      <c r="HP198" s="333"/>
      <c r="HQ198" s="333"/>
      <c r="HR198" s="333"/>
      <c r="HS198" s="333"/>
      <c r="HT198" s="333"/>
      <c r="HU198" s="333"/>
      <c r="HV198" s="333"/>
      <c r="HW198" s="333"/>
      <c r="HX198" s="333"/>
      <c r="HY198" s="333"/>
      <c r="HZ198" s="333"/>
      <c r="IA198" s="333"/>
      <c r="IB198" s="333"/>
      <c r="IC198" s="333"/>
      <c r="ID198" s="333"/>
      <c r="IE198" s="312"/>
      <c r="IF198" s="312"/>
      <c r="IG198" s="312"/>
      <c r="IH198" s="333"/>
      <c r="II198" s="333"/>
      <c r="IJ198" s="333"/>
      <c r="IK198" s="333"/>
      <c r="IL198" s="333"/>
      <c r="IM198" s="333"/>
      <c r="IN198" s="333"/>
      <c r="IO198" s="333"/>
      <c r="IP198" s="333"/>
      <c r="IQ198" s="333"/>
      <c r="IR198" s="333"/>
      <c r="IS198" s="333"/>
      <c r="IT198" s="333"/>
      <c r="IU198" s="333"/>
      <c r="IV198" s="333"/>
      <c r="IW198" s="333"/>
      <c r="IX198" s="333"/>
      <c r="IY198" s="333"/>
      <c r="IZ198" s="333"/>
      <c r="JA198" s="333"/>
      <c r="JB198" s="333"/>
      <c r="JC198" s="333"/>
      <c r="JD198" s="333"/>
      <c r="JE198" s="333"/>
      <c r="JF198" s="333"/>
      <c r="JG198" s="333"/>
      <c r="JH198" s="333"/>
      <c r="JI198" s="333"/>
      <c r="JJ198" s="333"/>
    </row>
    <row r="199" spans="1:270" s="481" customFormat="1" ht="14.45" customHeight="1">
      <c r="A199" s="322" t="s">
        <v>2700</v>
      </c>
      <c r="B199" s="311" t="s">
        <v>2700</v>
      </c>
      <c r="C199" s="311" t="s">
        <v>2701</v>
      </c>
      <c r="D199" s="311" t="s">
        <v>2702</v>
      </c>
      <c r="E199" s="311" t="s">
        <v>456</v>
      </c>
      <c r="F199" s="311" t="s">
        <v>2790</v>
      </c>
      <c r="G199" s="250" t="s">
        <v>2703</v>
      </c>
      <c r="H199" s="250" t="s">
        <v>16</v>
      </c>
      <c r="I199" s="326" t="s">
        <v>2704</v>
      </c>
      <c r="J199" s="722"/>
      <c r="K199" s="206"/>
      <c r="L199" s="311"/>
      <c r="M199" s="720" t="s">
        <v>2354</v>
      </c>
      <c r="N199" s="720" t="s">
        <v>1415</v>
      </c>
      <c r="O199" s="726" t="s">
        <v>3440</v>
      </c>
      <c r="P199" s="207"/>
      <c r="Q199" s="720" t="s">
        <v>9037</v>
      </c>
      <c r="R199" s="720" t="s">
        <v>10637</v>
      </c>
      <c r="S199" s="720" t="s">
        <v>12332</v>
      </c>
      <c r="T199" s="720" t="s">
        <v>12337</v>
      </c>
      <c r="U199" s="720" t="s">
        <v>354</v>
      </c>
      <c r="V199" s="720"/>
      <c r="W199" s="952" t="str">
        <f t="shared" si="11"/>
        <v>小型ﾊﾞｯｸﾎｳ(ｸﾛｰﾗ型)_超小旋回型_第1次_超低</v>
      </c>
      <c r="X199" s="952" t="str">
        <f t="shared" si="9"/>
        <v>小型ﾊﾞｯｸﾎｳ(ｸﾛｰﾗ型)_超小旋回型_第1次_超低_山積/平積：0.08/0.06m3</v>
      </c>
      <c r="Y199" s="726" t="s">
        <v>489</v>
      </c>
      <c r="Z199" s="726" t="s">
        <v>10381</v>
      </c>
      <c r="AA199" s="726" t="s">
        <v>10354</v>
      </c>
      <c r="AB199" s="726" t="s">
        <v>5111</v>
      </c>
      <c r="AC199" s="207"/>
      <c r="AD199" s="206"/>
      <c r="AE199" s="206"/>
      <c r="AF199" s="206"/>
      <c r="AG199" s="206"/>
      <c r="AH199" s="206"/>
      <c r="AI199" s="207"/>
      <c r="AJ199" s="206"/>
      <c r="AK199" s="206"/>
      <c r="AL199" s="206"/>
      <c r="AM199" s="206"/>
      <c r="AN199" s="206"/>
      <c r="AO199" s="206"/>
      <c r="AP199" s="206"/>
      <c r="AQ199" s="206"/>
      <c r="AR199" s="311"/>
      <c r="AS199" s="707" t="s">
        <v>505</v>
      </c>
      <c r="AT199" s="707" t="s">
        <v>73</v>
      </c>
      <c r="AU199" s="707" t="s">
        <v>382</v>
      </c>
      <c r="AV199" s="707" t="s">
        <v>4937</v>
      </c>
      <c r="AW199" s="708" t="str">
        <f t="shared" si="10"/>
        <v>ｸﾛｰﾗｸﾚｰﾝ_油圧伸縮ｼﾞﾌﾞ型・4脚式ﾐﾆｸﾚｰﾝ_前田製作所</v>
      </c>
      <c r="AX199" s="710" t="s">
        <v>7830</v>
      </c>
      <c r="AY199" s="311"/>
      <c r="AZ199" s="311"/>
      <c r="BA199" s="311"/>
      <c r="BB199" s="416">
        <v>20</v>
      </c>
      <c r="BC199" s="246"/>
      <c r="BD199" s="476"/>
      <c r="BE199" s="912" t="s">
        <v>314</v>
      </c>
      <c r="BF199" s="808"/>
      <c r="BG199" s="740"/>
      <c r="BH199" s="740"/>
      <c r="BI199" s="740"/>
      <c r="BJ199" s="740"/>
      <c r="BK199" s="740" t="s">
        <v>7331</v>
      </c>
      <c r="BL199" s="740" t="s">
        <v>7357</v>
      </c>
      <c r="BM199" s="740"/>
      <c r="BN199" s="740"/>
      <c r="BO199" s="341"/>
      <c r="BP199" s="341" t="s">
        <v>11736</v>
      </c>
      <c r="BQ199" s="406"/>
      <c r="BR199" s="407"/>
      <c r="BS199" s="345"/>
      <c r="BT199" s="474" t="s">
        <v>765</v>
      </c>
      <c r="BU199" s="808"/>
      <c r="BV199" s="740"/>
      <c r="BW199" s="740" t="s">
        <v>7458</v>
      </c>
      <c r="BX199" s="740"/>
      <c r="BY199" s="740"/>
      <c r="BZ199" s="740" t="s">
        <v>285</v>
      </c>
      <c r="CA199" s="740"/>
      <c r="CB199" s="740"/>
      <c r="CC199" s="740" t="s">
        <v>7537</v>
      </c>
      <c r="CD199" s="740"/>
      <c r="CE199" s="740"/>
      <c r="CF199" s="740"/>
      <c r="CG199" s="740"/>
      <c r="CH199" s="333"/>
      <c r="CI199" s="333"/>
      <c r="CJ199" s="333"/>
      <c r="CK199" s="333"/>
      <c r="CL199" s="333"/>
      <c r="CM199" s="333"/>
      <c r="CN199" s="333"/>
      <c r="CO199" s="333"/>
      <c r="CP199" s="333"/>
      <c r="CQ199" s="333"/>
      <c r="CR199" s="333"/>
      <c r="CS199" s="333"/>
      <c r="CT199" s="333"/>
      <c r="CU199" s="333"/>
      <c r="CV199" s="333"/>
      <c r="CW199" s="333"/>
      <c r="CX199" s="333"/>
      <c r="CY199" s="333"/>
      <c r="CZ199" s="333"/>
      <c r="DA199" s="333"/>
      <c r="DB199" s="333"/>
      <c r="DC199" s="333"/>
      <c r="DD199" s="333"/>
      <c r="DE199" s="333"/>
      <c r="DF199" s="333"/>
      <c r="DG199" s="333"/>
      <c r="DH199" s="333"/>
      <c r="DI199" s="333"/>
      <c r="DJ199" s="333"/>
      <c r="DK199" s="333"/>
      <c r="DL199" s="333"/>
      <c r="DM199" s="333"/>
      <c r="DN199" s="333"/>
      <c r="DO199" s="333"/>
      <c r="DP199" s="333"/>
      <c r="DQ199" s="333"/>
      <c r="DR199" s="333"/>
      <c r="DS199" s="333"/>
      <c r="DT199" s="333"/>
      <c r="DU199" s="333"/>
      <c r="DV199" s="333"/>
      <c r="DW199" s="312"/>
      <c r="DX199" s="312"/>
      <c r="DY199" s="312"/>
      <c r="DZ199" s="312"/>
      <c r="EA199" s="312"/>
      <c r="EB199" s="312"/>
      <c r="EC199" s="312"/>
      <c r="ED199" s="312"/>
      <c r="EE199" s="312"/>
      <c r="EF199" s="312"/>
      <c r="EG199" s="333"/>
      <c r="EH199" s="333"/>
      <c r="EI199" s="333"/>
      <c r="EJ199" s="333"/>
      <c r="EK199" s="333"/>
      <c r="EL199" s="333"/>
      <c r="EM199" s="333"/>
      <c r="EN199" s="333"/>
      <c r="EO199" s="333"/>
      <c r="EP199" s="333"/>
      <c r="EQ199" s="333"/>
      <c r="ER199" s="333"/>
      <c r="ES199" s="333"/>
      <c r="ET199" s="333"/>
      <c r="EU199" s="333"/>
      <c r="EV199" s="333"/>
      <c r="EW199" s="333"/>
      <c r="EX199" s="333"/>
      <c r="EY199" s="333"/>
      <c r="EZ199" s="333"/>
      <c r="FA199" s="333"/>
      <c r="FB199" s="333"/>
      <c r="FC199" s="333"/>
      <c r="FD199" s="333"/>
      <c r="FE199" s="333"/>
      <c r="FF199" s="333"/>
      <c r="FG199" s="333"/>
      <c r="FH199" s="333"/>
      <c r="FI199" s="333"/>
      <c r="FJ199" s="333"/>
      <c r="FK199" s="333"/>
      <c r="FL199" s="333"/>
      <c r="FM199" s="333"/>
      <c r="FN199" s="333"/>
      <c r="FO199" s="333"/>
      <c r="FP199" s="333"/>
      <c r="FQ199" s="333"/>
      <c r="FR199" s="333"/>
      <c r="FS199" s="333"/>
      <c r="FT199" s="333"/>
      <c r="FU199" s="333"/>
      <c r="FV199" s="333"/>
      <c r="FW199" s="333"/>
      <c r="FX199" s="333"/>
      <c r="FY199" s="333"/>
      <c r="FZ199" s="333"/>
      <c r="GA199" s="333"/>
      <c r="GB199" s="333"/>
      <c r="GC199" s="333"/>
      <c r="GD199" s="333"/>
      <c r="GE199" s="333"/>
      <c r="GF199" s="333"/>
      <c r="GG199" s="333"/>
      <c r="GH199" s="333"/>
      <c r="GI199" s="333"/>
      <c r="GJ199" s="333"/>
      <c r="GK199" s="334"/>
      <c r="GL199" s="334"/>
      <c r="GM199" s="333"/>
      <c r="GN199" s="334"/>
      <c r="GO199" s="333"/>
      <c r="GP199" s="333"/>
      <c r="GQ199" s="333"/>
      <c r="GR199" s="333"/>
      <c r="GS199" s="334"/>
      <c r="GT199" s="334"/>
      <c r="GU199" s="334"/>
      <c r="GV199" s="334"/>
      <c r="GW199" s="334"/>
      <c r="GX199" s="334"/>
      <c r="GY199" s="334"/>
      <c r="GZ199" s="334"/>
      <c r="HA199" s="334"/>
      <c r="HB199" s="333"/>
      <c r="HC199" s="333"/>
      <c r="HD199" s="333"/>
      <c r="HE199" s="333"/>
      <c r="HF199" s="333"/>
      <c r="HG199" s="333"/>
      <c r="HH199" s="333"/>
      <c r="HI199" s="333"/>
      <c r="HJ199" s="333"/>
      <c r="HK199" s="333"/>
      <c r="HL199" s="333"/>
      <c r="HM199" s="333"/>
      <c r="HN199" s="333"/>
      <c r="HO199" s="333"/>
      <c r="HP199" s="333"/>
      <c r="HQ199" s="333"/>
      <c r="HR199" s="333"/>
      <c r="HS199" s="333"/>
      <c r="HT199" s="333"/>
      <c r="HU199" s="333"/>
      <c r="HV199" s="333"/>
      <c r="HW199" s="333"/>
      <c r="HX199" s="333"/>
      <c r="HY199" s="333"/>
      <c r="HZ199" s="333"/>
      <c r="IA199" s="333"/>
      <c r="IB199" s="333"/>
      <c r="IC199" s="333"/>
      <c r="ID199" s="333"/>
      <c r="IE199" s="312"/>
      <c r="IF199" s="312"/>
      <c r="IG199" s="312"/>
      <c r="IH199" s="333"/>
      <c r="II199" s="333"/>
      <c r="IJ199" s="333"/>
      <c r="IK199" s="333"/>
      <c r="IL199" s="333"/>
      <c r="IM199" s="333"/>
      <c r="IN199" s="333"/>
      <c r="IO199" s="333"/>
      <c r="IP199" s="333"/>
      <c r="IQ199" s="333"/>
      <c r="IR199" s="333"/>
      <c r="IS199" s="333"/>
      <c r="IT199" s="333"/>
      <c r="IU199" s="333"/>
      <c r="IV199" s="333"/>
      <c r="IW199" s="333"/>
      <c r="IX199" s="333"/>
      <c r="IY199" s="333"/>
      <c r="IZ199" s="333"/>
      <c r="JA199" s="333"/>
      <c r="JB199" s="333"/>
      <c r="JC199" s="333"/>
      <c r="JD199" s="333"/>
      <c r="JE199" s="333"/>
      <c r="JF199" s="333"/>
      <c r="JG199" s="333"/>
      <c r="JH199" s="333"/>
      <c r="JI199" s="333"/>
      <c r="JJ199" s="333"/>
    </row>
    <row r="200" spans="1:270" s="481" customFormat="1" ht="14.45" customHeight="1" thickBot="1">
      <c r="A200" s="322" t="s">
        <v>1934</v>
      </c>
      <c r="B200" s="311" t="s">
        <v>1934</v>
      </c>
      <c r="C200" s="311" t="s">
        <v>1937</v>
      </c>
      <c r="D200" s="311" t="s">
        <v>1939</v>
      </c>
      <c r="E200" s="311" t="s">
        <v>456</v>
      </c>
      <c r="F200" s="311" t="s">
        <v>2895</v>
      </c>
      <c r="G200" s="250" t="s">
        <v>1935</v>
      </c>
      <c r="H200" s="250" t="s">
        <v>16</v>
      </c>
      <c r="I200" s="326" t="s">
        <v>1936</v>
      </c>
      <c r="J200" s="722"/>
      <c r="K200" s="206"/>
      <c r="L200" s="311"/>
      <c r="M200" s="720" t="s">
        <v>5142</v>
      </c>
      <c r="N200" s="720" t="s">
        <v>1440</v>
      </c>
      <c r="O200" s="726" t="s">
        <v>3376</v>
      </c>
      <c r="P200" s="207"/>
      <c r="Q200" s="720" t="s">
        <v>9037</v>
      </c>
      <c r="R200" s="720" t="s">
        <v>10637</v>
      </c>
      <c r="S200" s="720" t="s">
        <v>12332</v>
      </c>
      <c r="T200" s="720" t="s">
        <v>12337</v>
      </c>
      <c r="U200" s="720" t="s">
        <v>356</v>
      </c>
      <c r="V200" s="720"/>
      <c r="W200" s="952" t="str">
        <f t="shared" si="11"/>
        <v>小型ﾊﾞｯｸﾎｳ(ｸﾛｰﾗ型)_超小旋回型_第1次_超低</v>
      </c>
      <c r="X200" s="952" t="str">
        <f t="shared" si="9"/>
        <v>小型ﾊﾞｯｸﾎｳ(ｸﾛｰﾗ型)_超小旋回型_第1次_超低_山積/平積：0.11/0.08m3</v>
      </c>
      <c r="Y200" s="726" t="s">
        <v>489</v>
      </c>
      <c r="Z200" s="726" t="s">
        <v>10381</v>
      </c>
      <c r="AA200" s="726" t="s">
        <v>10355</v>
      </c>
      <c r="AB200" s="726" t="s">
        <v>5111</v>
      </c>
      <c r="AC200" s="207"/>
      <c r="AD200" s="206"/>
      <c r="AE200" s="206"/>
      <c r="AF200" s="206"/>
      <c r="AG200" s="206"/>
      <c r="AH200" s="206"/>
      <c r="AI200" s="207"/>
      <c r="AJ200" s="206"/>
      <c r="AK200" s="206"/>
      <c r="AL200" s="206"/>
      <c r="AM200" s="206"/>
      <c r="AN200" s="206"/>
      <c r="AO200" s="206"/>
      <c r="AP200" s="206"/>
      <c r="AQ200" s="206"/>
      <c r="AR200" s="311"/>
      <c r="AS200" s="761" t="s">
        <v>505</v>
      </c>
      <c r="AT200" s="761" t="s">
        <v>73</v>
      </c>
      <c r="AU200" s="761" t="s">
        <v>382</v>
      </c>
      <c r="AV200" s="761" t="s">
        <v>4899</v>
      </c>
      <c r="AW200" s="762" t="str">
        <f t="shared" si="10"/>
        <v>ｸﾛｰﾗｸﾚｰﾝ_油圧伸縮ｼﾞﾌﾞ型・4脚式ﾐﾆｸﾚｰﾝ_日本車輛製造</v>
      </c>
      <c r="AX200" s="763" t="s">
        <v>7832</v>
      </c>
      <c r="AY200" s="311"/>
      <c r="AZ200" s="311"/>
      <c r="BA200" s="311"/>
      <c r="BB200" s="416">
        <v>21</v>
      </c>
      <c r="BC200" s="246"/>
      <c r="BD200" s="476"/>
      <c r="BE200" s="912" t="s">
        <v>315</v>
      </c>
      <c r="BF200" s="808"/>
      <c r="BG200" s="740"/>
      <c r="BH200" s="740"/>
      <c r="BI200" s="740"/>
      <c r="BJ200" s="740"/>
      <c r="BK200" s="740" t="s">
        <v>7332</v>
      </c>
      <c r="BL200" s="740" t="s">
        <v>292</v>
      </c>
      <c r="BM200" s="740"/>
      <c r="BN200" s="740"/>
      <c r="BO200" s="341"/>
      <c r="BP200" s="341" t="s">
        <v>11737</v>
      </c>
      <c r="BQ200" s="406"/>
      <c r="BR200" s="407"/>
      <c r="BS200" s="345"/>
      <c r="BT200" s="474" t="s">
        <v>767</v>
      </c>
      <c r="BU200" s="808"/>
      <c r="BV200" s="740"/>
      <c r="BW200" s="740" t="s">
        <v>7459</v>
      </c>
      <c r="BX200" s="740"/>
      <c r="BY200" s="740"/>
      <c r="BZ200" s="740"/>
      <c r="CA200" s="740"/>
      <c r="CB200" s="740"/>
      <c r="CC200" s="740" t="s">
        <v>7538</v>
      </c>
      <c r="CD200" s="740"/>
      <c r="CE200" s="740"/>
      <c r="CF200" s="740"/>
      <c r="CG200" s="740"/>
      <c r="CH200" s="333"/>
      <c r="CI200" s="333"/>
      <c r="CJ200" s="333"/>
      <c r="CK200" s="333"/>
      <c r="CL200" s="333"/>
      <c r="CM200" s="333"/>
      <c r="CN200" s="333"/>
      <c r="CO200" s="333"/>
      <c r="CP200" s="333"/>
      <c r="CQ200" s="333"/>
      <c r="CR200" s="333"/>
      <c r="CS200" s="333"/>
      <c r="CT200" s="333"/>
      <c r="CU200" s="333"/>
      <c r="CV200" s="333"/>
      <c r="CW200" s="333"/>
      <c r="CX200" s="333"/>
      <c r="CY200" s="333"/>
      <c r="CZ200" s="333"/>
      <c r="DA200" s="333"/>
      <c r="DB200" s="333"/>
      <c r="DC200" s="333"/>
      <c r="DD200" s="333"/>
      <c r="DE200" s="333"/>
      <c r="DF200" s="333"/>
      <c r="DG200" s="333"/>
      <c r="DH200" s="333"/>
      <c r="DI200" s="333"/>
      <c r="DJ200" s="333"/>
      <c r="DK200" s="333"/>
      <c r="DL200" s="333"/>
      <c r="DM200" s="333"/>
      <c r="DN200" s="333"/>
      <c r="DO200" s="333"/>
      <c r="DP200" s="333"/>
      <c r="DQ200" s="333"/>
      <c r="DR200" s="333"/>
      <c r="DS200" s="333"/>
      <c r="DT200" s="333"/>
      <c r="DU200" s="333"/>
      <c r="DV200" s="333"/>
      <c r="DW200" s="312"/>
      <c r="DX200" s="312"/>
      <c r="DY200" s="312"/>
      <c r="DZ200" s="312"/>
      <c r="EA200" s="312"/>
      <c r="EB200" s="312"/>
      <c r="EC200" s="312"/>
      <c r="ED200" s="312"/>
      <c r="EE200" s="312"/>
      <c r="EF200" s="312"/>
      <c r="EG200" s="333"/>
      <c r="EH200" s="333"/>
      <c r="EI200" s="333"/>
      <c r="EJ200" s="333"/>
      <c r="EK200" s="333"/>
      <c r="EL200" s="333"/>
      <c r="EM200" s="333"/>
      <c r="EN200" s="333"/>
      <c r="EO200" s="333"/>
      <c r="EP200" s="333"/>
      <c r="EQ200" s="333"/>
      <c r="ER200" s="333"/>
      <c r="ES200" s="333"/>
      <c r="ET200" s="333"/>
      <c r="EU200" s="333"/>
      <c r="EV200" s="333"/>
      <c r="EW200" s="333"/>
      <c r="EX200" s="333"/>
      <c r="EY200" s="333"/>
      <c r="EZ200" s="333"/>
      <c r="FA200" s="333"/>
      <c r="FB200" s="333"/>
      <c r="FC200" s="333"/>
      <c r="FD200" s="333"/>
      <c r="FE200" s="333"/>
      <c r="FF200" s="333"/>
      <c r="FG200" s="333"/>
      <c r="FH200" s="333"/>
      <c r="FI200" s="333"/>
      <c r="FJ200" s="333"/>
      <c r="FK200" s="333"/>
      <c r="FL200" s="333"/>
      <c r="FM200" s="333"/>
      <c r="FN200" s="333"/>
      <c r="FO200" s="333"/>
      <c r="FP200" s="333"/>
      <c r="FQ200" s="333"/>
      <c r="FR200" s="333"/>
      <c r="FS200" s="333"/>
      <c r="FT200" s="333"/>
      <c r="FU200" s="333"/>
      <c r="FV200" s="333"/>
      <c r="FW200" s="333"/>
      <c r="FX200" s="333"/>
      <c r="FY200" s="333"/>
      <c r="FZ200" s="333"/>
      <c r="GA200" s="333"/>
      <c r="GB200" s="333"/>
      <c r="GC200" s="333"/>
      <c r="GD200" s="333"/>
      <c r="GE200" s="333"/>
      <c r="GF200" s="333"/>
      <c r="GG200" s="333"/>
      <c r="GH200" s="333"/>
      <c r="GI200" s="333"/>
      <c r="GJ200" s="333"/>
      <c r="GK200" s="334"/>
      <c r="GL200" s="334"/>
      <c r="GM200" s="333"/>
      <c r="GN200" s="334"/>
      <c r="GO200" s="333"/>
      <c r="GP200" s="333"/>
      <c r="GQ200" s="333"/>
      <c r="GR200" s="333"/>
      <c r="GS200" s="334"/>
      <c r="GT200" s="334"/>
      <c r="GU200" s="334"/>
      <c r="GV200" s="334"/>
      <c r="GW200" s="334"/>
      <c r="GX200" s="334"/>
      <c r="GY200" s="334"/>
      <c r="GZ200" s="334"/>
      <c r="HA200" s="334"/>
      <c r="HB200" s="333"/>
      <c r="HC200" s="333"/>
      <c r="HD200" s="333"/>
      <c r="HE200" s="333"/>
      <c r="HF200" s="333"/>
      <c r="HG200" s="333"/>
      <c r="HH200" s="333"/>
      <c r="HI200" s="333"/>
      <c r="HJ200" s="333"/>
      <c r="HK200" s="333"/>
      <c r="HL200" s="333"/>
      <c r="HM200" s="333"/>
      <c r="HN200" s="333"/>
      <c r="HO200" s="333"/>
      <c r="HP200" s="333"/>
      <c r="HQ200" s="333"/>
      <c r="HR200" s="333"/>
      <c r="HS200" s="333"/>
      <c r="HT200" s="333"/>
      <c r="HU200" s="333"/>
      <c r="HV200" s="333"/>
      <c r="HW200" s="333"/>
      <c r="HX200" s="333"/>
      <c r="HY200" s="333"/>
      <c r="HZ200" s="333"/>
      <c r="IA200" s="333"/>
      <c r="IB200" s="333"/>
      <c r="IC200" s="333"/>
      <c r="ID200" s="333"/>
      <c r="IE200" s="312"/>
      <c r="IF200" s="312"/>
      <c r="IG200" s="312"/>
      <c r="IH200" s="333"/>
      <c r="II200" s="333"/>
      <c r="IJ200" s="333"/>
      <c r="IK200" s="333"/>
      <c r="IL200" s="333"/>
      <c r="IM200" s="333"/>
      <c r="IN200" s="333"/>
      <c r="IO200" s="333"/>
      <c r="IP200" s="333"/>
      <c r="IQ200" s="333"/>
      <c r="IR200" s="333"/>
      <c r="IS200" s="333"/>
      <c r="IT200" s="333"/>
      <c r="IU200" s="333"/>
      <c r="IV200" s="333"/>
      <c r="IW200" s="333"/>
      <c r="IX200" s="333"/>
      <c r="IY200" s="333"/>
      <c r="IZ200" s="333"/>
      <c r="JA200" s="333"/>
      <c r="JB200" s="333"/>
      <c r="JC200" s="333"/>
      <c r="JD200" s="333"/>
      <c r="JE200" s="333"/>
      <c r="JF200" s="333"/>
      <c r="JG200" s="333"/>
      <c r="JH200" s="333"/>
      <c r="JI200" s="333"/>
      <c r="JJ200" s="333"/>
    </row>
    <row r="201" spans="1:270" s="481" customFormat="1" ht="14.45" customHeight="1" thickTop="1">
      <c r="A201" s="322" t="s">
        <v>1952</v>
      </c>
      <c r="B201" s="311" t="s">
        <v>1952</v>
      </c>
      <c r="C201" s="311" t="s">
        <v>1955</v>
      </c>
      <c r="D201" s="311" t="s">
        <v>1957</v>
      </c>
      <c r="E201" s="311" t="s">
        <v>456</v>
      </c>
      <c r="F201" s="311" t="s">
        <v>3117</v>
      </c>
      <c r="G201" s="250" t="s">
        <v>1959</v>
      </c>
      <c r="H201" s="250" t="s">
        <v>16</v>
      </c>
      <c r="I201" s="326" t="s">
        <v>1960</v>
      </c>
      <c r="J201" s="722"/>
      <c r="K201" s="206"/>
      <c r="L201" s="311"/>
      <c r="M201" s="720" t="s">
        <v>1329</v>
      </c>
      <c r="N201" s="720" t="s">
        <v>1333</v>
      </c>
      <c r="O201" s="726" t="s">
        <v>3365</v>
      </c>
      <c r="P201" s="207"/>
      <c r="Q201" s="720" t="s">
        <v>9037</v>
      </c>
      <c r="R201" s="720" t="s">
        <v>10637</v>
      </c>
      <c r="S201" s="720" t="s">
        <v>10643</v>
      </c>
      <c r="T201" s="720" t="s">
        <v>12337</v>
      </c>
      <c r="U201" s="720" t="s">
        <v>351</v>
      </c>
      <c r="V201" s="720"/>
      <c r="W201" s="952" t="str">
        <f t="shared" si="11"/>
        <v>小型ﾊﾞｯｸﾎｳ(ｸﾛｰﾗ型)_超小旋回型_第2次_超低</v>
      </c>
      <c r="X201" s="952" t="str">
        <f t="shared" si="9"/>
        <v>小型ﾊﾞｯｸﾎｳ(ｸﾛｰﾗ型)_超小旋回型_第2次_超低_山積/平積：0.044/0.03m3</v>
      </c>
      <c r="Y201" s="726" t="s">
        <v>489</v>
      </c>
      <c r="Z201" s="726" t="s">
        <v>10382</v>
      </c>
      <c r="AA201" s="726" t="s">
        <v>10352</v>
      </c>
      <c r="AB201" s="726" t="s">
        <v>5111</v>
      </c>
      <c r="AC201" s="207"/>
      <c r="AD201" s="206"/>
      <c r="AE201" s="206"/>
      <c r="AF201" s="206"/>
      <c r="AG201" s="206"/>
      <c r="AH201" s="206"/>
      <c r="AI201" s="207"/>
      <c r="AJ201" s="206"/>
      <c r="AK201" s="206"/>
      <c r="AL201" s="206"/>
      <c r="AM201" s="206"/>
      <c r="AN201" s="206"/>
      <c r="AO201" s="206"/>
      <c r="AP201" s="206"/>
      <c r="AQ201" s="206"/>
      <c r="AR201" s="311"/>
      <c r="AS201" s="764" t="s">
        <v>5164</v>
      </c>
      <c r="AT201" s="764" t="s">
        <v>248</v>
      </c>
      <c r="AU201" s="764" t="s">
        <v>9059</v>
      </c>
      <c r="AV201" s="764" t="s">
        <v>20</v>
      </c>
      <c r="AW201" s="765" t="str">
        <f t="shared" si="10"/>
        <v>ﾄﾗｯｸｸﾚｰﾝ_ﾄﾗｯｸｸﾚｰﾝ・油圧伸縮ｼﾞﾌﾞ型_ﾀﾀﾞﾉ</v>
      </c>
      <c r="AX201" s="902" t="s">
        <v>7856</v>
      </c>
      <c r="AY201" s="311"/>
      <c r="AZ201" s="311"/>
      <c r="BA201" s="311"/>
      <c r="BB201" s="416">
        <v>22</v>
      </c>
      <c r="BC201" s="246"/>
      <c r="BD201" s="476"/>
      <c r="BE201" s="406" t="s">
        <v>292</v>
      </c>
      <c r="BF201" s="813"/>
      <c r="BG201" s="741"/>
      <c r="BH201" s="741"/>
      <c r="BI201" s="741"/>
      <c r="BJ201" s="741"/>
      <c r="BK201" s="740" t="s">
        <v>7333</v>
      </c>
      <c r="BL201" s="741"/>
      <c r="BM201" s="741"/>
      <c r="BN201" s="741"/>
      <c r="BO201" s="341"/>
      <c r="BP201" s="345" t="s">
        <v>11738</v>
      </c>
      <c r="BQ201" s="406"/>
      <c r="BR201" s="407"/>
      <c r="BS201" s="345"/>
      <c r="BT201" s="474" t="s">
        <v>766</v>
      </c>
      <c r="BU201" s="813"/>
      <c r="BV201" s="741"/>
      <c r="BW201" s="740" t="s">
        <v>7460</v>
      </c>
      <c r="BX201" s="741"/>
      <c r="BY201" s="741"/>
      <c r="BZ201" s="741"/>
      <c r="CA201" s="741"/>
      <c r="CB201" s="741"/>
      <c r="CC201" s="741" t="s">
        <v>7539</v>
      </c>
      <c r="CD201" s="741"/>
      <c r="CE201" s="741"/>
      <c r="CF201" s="741"/>
      <c r="CG201" s="741"/>
      <c r="CH201" s="333"/>
      <c r="CI201" s="333"/>
      <c r="CJ201" s="333"/>
      <c r="CK201" s="333"/>
      <c r="CL201" s="333"/>
      <c r="CM201" s="333"/>
      <c r="CN201" s="333"/>
      <c r="CO201" s="333"/>
      <c r="CP201" s="333"/>
      <c r="CQ201" s="333"/>
      <c r="CR201" s="333"/>
      <c r="CS201" s="333"/>
      <c r="CT201" s="333"/>
      <c r="CU201" s="333"/>
      <c r="CV201" s="333"/>
      <c r="CW201" s="333"/>
      <c r="CX201" s="333"/>
      <c r="CY201" s="333"/>
      <c r="CZ201" s="333"/>
      <c r="DA201" s="333"/>
      <c r="DB201" s="333"/>
      <c r="DC201" s="333"/>
      <c r="DD201" s="333"/>
      <c r="DE201" s="333"/>
      <c r="DF201" s="333"/>
      <c r="DG201" s="333"/>
      <c r="DH201" s="333"/>
      <c r="DI201" s="333"/>
      <c r="DJ201" s="333"/>
      <c r="DK201" s="333"/>
      <c r="DL201" s="333"/>
      <c r="DM201" s="333"/>
      <c r="DN201" s="333"/>
      <c r="DO201" s="333"/>
      <c r="DP201" s="333"/>
      <c r="DQ201" s="333"/>
      <c r="DR201" s="333"/>
      <c r="DS201" s="333"/>
      <c r="DT201" s="333"/>
      <c r="DU201" s="333"/>
      <c r="DV201" s="333"/>
      <c r="DW201" s="312"/>
      <c r="DX201" s="312"/>
      <c r="DY201" s="312"/>
      <c r="DZ201" s="312"/>
      <c r="EA201" s="312"/>
      <c r="EB201" s="312"/>
      <c r="EC201" s="312"/>
      <c r="ED201" s="312"/>
      <c r="EE201" s="312"/>
      <c r="EF201" s="312"/>
      <c r="EG201" s="333"/>
      <c r="EH201" s="333"/>
      <c r="EI201" s="333"/>
      <c r="EJ201" s="333"/>
      <c r="EK201" s="333"/>
      <c r="EL201" s="333"/>
      <c r="EM201" s="333"/>
      <c r="EN201" s="333"/>
      <c r="EO201" s="333"/>
      <c r="EP201" s="333"/>
      <c r="EQ201" s="333"/>
      <c r="ER201" s="333"/>
      <c r="ES201" s="333"/>
      <c r="ET201" s="333"/>
      <c r="EU201" s="333"/>
      <c r="EV201" s="333"/>
      <c r="EW201" s="333"/>
      <c r="EX201" s="333"/>
      <c r="EY201" s="333"/>
      <c r="EZ201" s="333"/>
      <c r="FA201" s="333"/>
      <c r="FB201" s="333"/>
      <c r="FC201" s="333"/>
      <c r="FD201" s="333"/>
      <c r="FE201" s="333"/>
      <c r="FF201" s="333"/>
      <c r="FG201" s="333"/>
      <c r="FH201" s="333"/>
      <c r="FI201" s="333"/>
      <c r="FJ201" s="333"/>
      <c r="FK201" s="333"/>
      <c r="FL201" s="333"/>
      <c r="FM201" s="333"/>
      <c r="FN201" s="333"/>
      <c r="FO201" s="333"/>
      <c r="FP201" s="333"/>
      <c r="FQ201" s="333"/>
      <c r="FR201" s="333"/>
      <c r="FS201" s="333"/>
      <c r="FT201" s="333"/>
      <c r="FU201" s="333"/>
      <c r="FV201" s="333"/>
      <c r="FW201" s="333"/>
      <c r="FX201" s="333"/>
      <c r="FY201" s="333"/>
      <c r="FZ201" s="333"/>
      <c r="GA201" s="333"/>
      <c r="GB201" s="333"/>
      <c r="GC201" s="333"/>
      <c r="GD201" s="333"/>
      <c r="GE201" s="333"/>
      <c r="GF201" s="333"/>
      <c r="GG201" s="333"/>
      <c r="GH201" s="333"/>
      <c r="GI201" s="333"/>
      <c r="GJ201" s="333"/>
      <c r="GK201" s="334"/>
      <c r="GL201" s="334"/>
      <c r="GM201" s="333"/>
      <c r="GN201" s="334"/>
      <c r="GO201" s="333"/>
      <c r="GP201" s="333"/>
      <c r="GQ201" s="333"/>
      <c r="GR201" s="333"/>
      <c r="GS201" s="334"/>
      <c r="GT201" s="334"/>
      <c r="GU201" s="334"/>
      <c r="GV201" s="334"/>
      <c r="GW201" s="334"/>
      <c r="GX201" s="334"/>
      <c r="GY201" s="334"/>
      <c r="GZ201" s="334"/>
      <c r="HA201" s="334"/>
      <c r="HB201" s="333"/>
      <c r="HC201" s="333"/>
      <c r="HD201" s="333"/>
      <c r="HE201" s="333"/>
      <c r="HF201" s="333"/>
      <c r="HG201" s="333"/>
      <c r="HH201" s="333"/>
      <c r="HI201" s="333"/>
      <c r="HJ201" s="333"/>
      <c r="HK201" s="333"/>
      <c r="HL201" s="333"/>
      <c r="HM201" s="333"/>
      <c r="HN201" s="333"/>
      <c r="HO201" s="333"/>
      <c r="HP201" s="333"/>
      <c r="HQ201" s="333"/>
      <c r="HR201" s="333"/>
      <c r="HS201" s="333"/>
      <c r="HT201" s="333"/>
      <c r="HU201" s="333"/>
      <c r="HV201" s="333"/>
      <c r="HW201" s="333"/>
      <c r="HX201" s="333"/>
      <c r="HY201" s="333"/>
      <c r="HZ201" s="333"/>
      <c r="IA201" s="333"/>
      <c r="IB201" s="333"/>
      <c r="IC201" s="333"/>
      <c r="ID201" s="333"/>
      <c r="IE201" s="312"/>
      <c r="IF201" s="312"/>
      <c r="IG201" s="312"/>
      <c r="IH201" s="333"/>
      <c r="II201" s="333"/>
      <c r="IJ201" s="333"/>
      <c r="IK201" s="333"/>
      <c r="IL201" s="333"/>
      <c r="IM201" s="333"/>
      <c r="IN201" s="333"/>
      <c r="IO201" s="333"/>
      <c r="IP201" s="333"/>
      <c r="IQ201" s="333"/>
      <c r="IR201" s="333"/>
      <c r="IS201" s="333"/>
      <c r="IT201" s="333"/>
      <c r="IU201" s="333"/>
      <c r="IV201" s="333"/>
      <c r="IW201" s="333"/>
      <c r="IX201" s="333"/>
      <c r="IY201" s="333"/>
      <c r="IZ201" s="333"/>
      <c r="JA201" s="333"/>
      <c r="JB201" s="333"/>
      <c r="JC201" s="333"/>
      <c r="JD201" s="333"/>
      <c r="JE201" s="333"/>
      <c r="JF201" s="333"/>
      <c r="JG201" s="333"/>
      <c r="JH201" s="333"/>
      <c r="JI201" s="333"/>
      <c r="JJ201" s="333"/>
    </row>
    <row r="202" spans="1:270" s="481" customFormat="1" ht="14.45" customHeight="1">
      <c r="A202" s="322" t="s">
        <v>2389</v>
      </c>
      <c r="B202" s="311" t="s">
        <v>2389</v>
      </c>
      <c r="C202" s="311" t="s">
        <v>2396</v>
      </c>
      <c r="D202" s="311" t="s">
        <v>2398</v>
      </c>
      <c r="E202" s="311" t="s">
        <v>456</v>
      </c>
      <c r="F202" s="311" t="s">
        <v>3118</v>
      </c>
      <c r="G202" s="250" t="s">
        <v>2400</v>
      </c>
      <c r="H202" s="250" t="s">
        <v>16</v>
      </c>
      <c r="I202" s="326" t="s">
        <v>2401</v>
      </c>
      <c r="J202" s="722"/>
      <c r="K202" s="206"/>
      <c r="L202" s="311"/>
      <c r="M202" s="720" t="s">
        <v>2367</v>
      </c>
      <c r="N202" s="720" t="s">
        <v>3116</v>
      </c>
      <c r="O202" s="726" t="s">
        <v>3441</v>
      </c>
      <c r="P202" s="207"/>
      <c r="Q202" s="720" t="s">
        <v>9037</v>
      </c>
      <c r="R202" s="720" t="s">
        <v>10637</v>
      </c>
      <c r="S202" s="720" t="s">
        <v>10643</v>
      </c>
      <c r="T202" s="720" t="s">
        <v>12337</v>
      </c>
      <c r="U202" s="720" t="s">
        <v>352</v>
      </c>
      <c r="V202" s="720"/>
      <c r="W202" s="952" t="str">
        <f t="shared" si="11"/>
        <v>小型ﾊﾞｯｸﾎｳ(ｸﾛｰﾗ型)_超小旋回型_第2次_超低</v>
      </c>
      <c r="X202" s="952" t="str">
        <f t="shared" si="9"/>
        <v>小型ﾊﾞｯｸﾎｳ(ｸﾛｰﾗ型)_超小旋回型_第2次_超低_山積/平積：0.055/0.04m3</v>
      </c>
      <c r="Y202" s="726" t="s">
        <v>489</v>
      </c>
      <c r="Z202" s="726" t="s">
        <v>10382</v>
      </c>
      <c r="AA202" s="726" t="s">
        <v>10353</v>
      </c>
      <c r="AB202" s="726" t="s">
        <v>5111</v>
      </c>
      <c r="AC202" s="207"/>
      <c r="AD202" s="206"/>
      <c r="AE202" s="206"/>
      <c r="AF202" s="206"/>
      <c r="AG202" s="206"/>
      <c r="AH202" s="206"/>
      <c r="AI202" s="207"/>
      <c r="AJ202" s="206"/>
      <c r="AK202" s="206"/>
      <c r="AL202" s="206"/>
      <c r="AM202" s="206"/>
      <c r="AN202" s="206"/>
      <c r="AO202" s="206"/>
      <c r="AP202" s="206"/>
      <c r="AQ202" s="206"/>
      <c r="AR202" s="311"/>
      <c r="AS202" s="707" t="s">
        <v>5164</v>
      </c>
      <c r="AT202" s="707" t="s">
        <v>248</v>
      </c>
      <c r="AU202" s="707" t="s">
        <v>9059</v>
      </c>
      <c r="AV202" s="707" t="s">
        <v>4912</v>
      </c>
      <c r="AW202" s="708" t="str">
        <f t="shared" si="10"/>
        <v>ﾄﾗｯｸｸﾚｰﾝ_ﾄﾗｯｸｸﾚｰﾝ・油圧伸縮ｼﾞﾌﾞ型_加藤製作所</v>
      </c>
      <c r="AX202" s="710" t="s">
        <v>7858</v>
      </c>
      <c r="AY202" s="311"/>
      <c r="AZ202" s="311"/>
      <c r="BA202" s="311"/>
      <c r="BB202" s="416">
        <v>23</v>
      </c>
      <c r="BC202" s="246"/>
      <c r="BD202" s="476"/>
      <c r="BE202" s="407"/>
      <c r="BF202" s="810"/>
      <c r="BG202" s="740"/>
      <c r="BH202" s="740"/>
      <c r="BI202" s="740"/>
      <c r="BJ202" s="740"/>
      <c r="BK202" s="741" t="s">
        <v>7334</v>
      </c>
      <c r="BL202" s="740"/>
      <c r="BM202" s="740"/>
      <c r="BN202" s="740"/>
      <c r="BO202" s="341"/>
      <c r="BP202" s="341" t="s">
        <v>11739</v>
      </c>
      <c r="BQ202" s="406"/>
      <c r="BR202" s="407"/>
      <c r="BS202" s="345"/>
      <c r="BT202" s="474" t="s">
        <v>768</v>
      </c>
      <c r="BU202" s="810"/>
      <c r="BV202" s="740"/>
      <c r="BW202" s="741" t="s">
        <v>7461</v>
      </c>
      <c r="BX202" s="740"/>
      <c r="BY202" s="740"/>
      <c r="BZ202" s="740"/>
      <c r="CA202" s="740"/>
      <c r="CB202" s="740"/>
      <c r="CC202" s="740" t="s">
        <v>7540</v>
      </c>
      <c r="CD202" s="740"/>
      <c r="CE202" s="740"/>
      <c r="CF202" s="740"/>
      <c r="CG202" s="740"/>
      <c r="CH202" s="333"/>
      <c r="CI202" s="333"/>
      <c r="CJ202" s="333"/>
      <c r="CK202" s="333"/>
      <c r="CL202" s="333"/>
      <c r="CM202" s="333"/>
      <c r="CN202" s="333"/>
      <c r="CO202" s="333"/>
      <c r="CP202" s="333"/>
      <c r="CQ202" s="333"/>
      <c r="CR202" s="333"/>
      <c r="CS202" s="333"/>
      <c r="CT202" s="333"/>
      <c r="CU202" s="333"/>
      <c r="CV202" s="333"/>
      <c r="CW202" s="333"/>
      <c r="CX202" s="333"/>
      <c r="CY202" s="333"/>
      <c r="CZ202" s="333"/>
      <c r="DA202" s="333"/>
      <c r="DB202" s="333"/>
      <c r="DC202" s="333"/>
      <c r="DD202" s="333"/>
      <c r="DE202" s="333"/>
      <c r="DF202" s="333"/>
      <c r="DG202" s="333"/>
      <c r="DH202" s="333"/>
      <c r="DI202" s="333"/>
      <c r="DJ202" s="333"/>
      <c r="DK202" s="333"/>
      <c r="DL202" s="333"/>
      <c r="DM202" s="333"/>
      <c r="DN202" s="333"/>
      <c r="DO202" s="333"/>
      <c r="DP202" s="333"/>
      <c r="DQ202" s="333"/>
      <c r="DR202" s="333"/>
      <c r="DS202" s="333"/>
      <c r="DT202" s="333"/>
      <c r="DU202" s="333"/>
      <c r="DV202" s="333"/>
      <c r="DW202" s="312"/>
      <c r="DX202" s="312"/>
      <c r="DY202" s="312"/>
      <c r="DZ202" s="312"/>
      <c r="EA202" s="312"/>
      <c r="EB202" s="312"/>
      <c r="EC202" s="312"/>
      <c r="ED202" s="312"/>
      <c r="EE202" s="312"/>
      <c r="EF202" s="312"/>
      <c r="EG202" s="333"/>
      <c r="EH202" s="333"/>
      <c r="EI202" s="333"/>
      <c r="EJ202" s="333"/>
      <c r="EK202" s="333"/>
      <c r="EL202" s="333"/>
      <c r="EM202" s="333"/>
      <c r="EN202" s="333"/>
      <c r="EO202" s="333"/>
      <c r="EP202" s="333"/>
      <c r="EQ202" s="333"/>
      <c r="ER202" s="333"/>
      <c r="ES202" s="333"/>
      <c r="ET202" s="333"/>
      <c r="EU202" s="333"/>
      <c r="EV202" s="333"/>
      <c r="EW202" s="333"/>
      <c r="EX202" s="333"/>
      <c r="EY202" s="333"/>
      <c r="EZ202" s="333"/>
      <c r="FA202" s="333"/>
      <c r="FB202" s="333"/>
      <c r="FC202" s="333"/>
      <c r="FD202" s="333"/>
      <c r="FE202" s="333"/>
      <c r="FF202" s="333"/>
      <c r="FG202" s="333"/>
      <c r="FH202" s="333"/>
      <c r="FI202" s="333"/>
      <c r="FJ202" s="333"/>
      <c r="FK202" s="333"/>
      <c r="FL202" s="333"/>
      <c r="FM202" s="333"/>
      <c r="FN202" s="333"/>
      <c r="FO202" s="333"/>
      <c r="FP202" s="333"/>
      <c r="FQ202" s="333"/>
      <c r="FR202" s="333"/>
      <c r="FS202" s="333"/>
      <c r="FT202" s="333"/>
      <c r="FU202" s="333"/>
      <c r="FV202" s="333"/>
      <c r="FW202" s="333"/>
      <c r="FX202" s="333"/>
      <c r="FY202" s="333"/>
      <c r="FZ202" s="333"/>
      <c r="GA202" s="333"/>
      <c r="GB202" s="333"/>
      <c r="GC202" s="333"/>
      <c r="GD202" s="333"/>
      <c r="GE202" s="333"/>
      <c r="GF202" s="333"/>
      <c r="GG202" s="333"/>
      <c r="GH202" s="333"/>
      <c r="GI202" s="333"/>
      <c r="GJ202" s="333"/>
      <c r="GK202" s="334"/>
      <c r="GL202" s="334"/>
      <c r="GM202" s="333"/>
      <c r="GN202" s="334"/>
      <c r="GO202" s="333"/>
      <c r="GP202" s="333"/>
      <c r="GQ202" s="333"/>
      <c r="GR202" s="333"/>
      <c r="GS202" s="334"/>
      <c r="GT202" s="334"/>
      <c r="GU202" s="334"/>
      <c r="GV202" s="334"/>
      <c r="GW202" s="334"/>
      <c r="GX202" s="334"/>
      <c r="GY202" s="334"/>
      <c r="GZ202" s="334"/>
      <c r="HA202" s="334"/>
      <c r="HB202" s="333"/>
      <c r="HC202" s="333"/>
      <c r="HD202" s="333"/>
      <c r="HE202" s="333"/>
      <c r="HF202" s="333"/>
      <c r="HG202" s="333"/>
      <c r="HH202" s="333"/>
      <c r="HI202" s="333"/>
      <c r="HJ202" s="333"/>
      <c r="HK202" s="333"/>
      <c r="HL202" s="333"/>
      <c r="HM202" s="333"/>
      <c r="HN202" s="333"/>
      <c r="HO202" s="333"/>
      <c r="HP202" s="333"/>
      <c r="HQ202" s="333"/>
      <c r="HR202" s="333"/>
      <c r="HS202" s="333"/>
      <c r="HT202" s="333"/>
      <c r="HU202" s="333"/>
      <c r="HV202" s="333"/>
      <c r="HW202" s="333"/>
      <c r="HX202" s="333"/>
      <c r="HY202" s="333"/>
      <c r="HZ202" s="333"/>
      <c r="IA202" s="333"/>
      <c r="IB202" s="333"/>
      <c r="IC202" s="333"/>
      <c r="ID202" s="333"/>
      <c r="IE202" s="312"/>
      <c r="IF202" s="312"/>
      <c r="IG202" s="312"/>
      <c r="IH202" s="333"/>
      <c r="II202" s="333"/>
      <c r="IJ202" s="333"/>
      <c r="IK202" s="333"/>
      <c r="IL202" s="333"/>
      <c r="IM202" s="333"/>
      <c r="IN202" s="333"/>
      <c r="IO202" s="333"/>
      <c r="IP202" s="333"/>
      <c r="IQ202" s="333"/>
      <c r="IR202" s="333"/>
      <c r="IS202" s="333"/>
      <c r="IT202" s="333"/>
      <c r="IU202" s="333"/>
      <c r="IV202" s="333"/>
      <c r="IW202" s="333"/>
      <c r="IX202" s="333"/>
      <c r="IY202" s="333"/>
      <c r="IZ202" s="333"/>
      <c r="JA202" s="333"/>
      <c r="JB202" s="333"/>
      <c r="JC202" s="333"/>
      <c r="JD202" s="333"/>
      <c r="JE202" s="333"/>
      <c r="JF202" s="333"/>
      <c r="JG202" s="333"/>
      <c r="JH202" s="333"/>
      <c r="JI202" s="333"/>
      <c r="JJ202" s="333"/>
    </row>
    <row r="203" spans="1:270" s="481" customFormat="1" ht="14.45" customHeight="1">
      <c r="A203" s="322" t="s">
        <v>998</v>
      </c>
      <c r="B203" s="311" t="s">
        <v>997</v>
      </c>
      <c r="C203" s="311" t="s">
        <v>999</v>
      </c>
      <c r="D203" s="311" t="s">
        <v>1002</v>
      </c>
      <c r="E203" s="311" t="s">
        <v>456</v>
      </c>
      <c r="F203" s="311" t="s">
        <v>998</v>
      </c>
      <c r="G203" s="250" t="s">
        <v>996</v>
      </c>
      <c r="H203" s="250" t="s">
        <v>16</v>
      </c>
      <c r="I203" s="326" t="s">
        <v>1136</v>
      </c>
      <c r="J203" s="722"/>
      <c r="K203" s="206"/>
      <c r="L203" s="311"/>
      <c r="M203" s="720" t="s">
        <v>2377</v>
      </c>
      <c r="N203" s="720" t="s">
        <v>3094</v>
      </c>
      <c r="O203" s="726" t="s">
        <v>3442</v>
      </c>
      <c r="P203" s="207"/>
      <c r="Q203" s="720" t="s">
        <v>9037</v>
      </c>
      <c r="R203" s="720" t="s">
        <v>10637</v>
      </c>
      <c r="S203" s="720" t="s">
        <v>10643</v>
      </c>
      <c r="T203" s="720" t="s">
        <v>12337</v>
      </c>
      <c r="U203" s="720" t="s">
        <v>353</v>
      </c>
      <c r="V203" s="720"/>
      <c r="W203" s="952" t="str">
        <f t="shared" si="11"/>
        <v>小型ﾊﾞｯｸﾎｳ(ｸﾛｰﾗ型)_超小旋回型_第2次_超低</v>
      </c>
      <c r="X203" s="952" t="str">
        <f t="shared" si="9"/>
        <v>小型ﾊﾞｯｸﾎｳ(ｸﾛｰﾗ型)_超小旋回型_第2次_超低_山積/平積：0.066/0.05m3</v>
      </c>
      <c r="Y203" s="726" t="s">
        <v>489</v>
      </c>
      <c r="Z203" s="726" t="s">
        <v>10382</v>
      </c>
      <c r="AA203" s="726" t="s">
        <v>5448</v>
      </c>
      <c r="AB203" s="726" t="s">
        <v>5111</v>
      </c>
      <c r="AC203" s="207"/>
      <c r="AD203" s="206"/>
      <c r="AE203" s="206"/>
      <c r="AF203" s="206"/>
      <c r="AG203" s="206"/>
      <c r="AH203" s="206"/>
      <c r="AI203" s="207"/>
      <c r="AJ203" s="206"/>
      <c r="AK203" s="206"/>
      <c r="AL203" s="206"/>
      <c r="AM203" s="206"/>
      <c r="AN203" s="206"/>
      <c r="AO203" s="206"/>
      <c r="AP203" s="206"/>
      <c r="AQ203" s="206"/>
      <c r="AR203" s="311"/>
      <c r="AS203" s="707" t="s">
        <v>5164</v>
      </c>
      <c r="AT203" s="707" t="s">
        <v>248</v>
      </c>
      <c r="AU203" s="707" t="s">
        <v>9059</v>
      </c>
      <c r="AV203" s="707" t="s">
        <v>4910</v>
      </c>
      <c r="AW203" s="708" t="str">
        <f t="shared" si="10"/>
        <v>ﾄﾗｯｸｸﾚｰﾝ_ﾄﾗｯｸｸﾚｰﾝ・油圧伸縮ｼﾞﾌﾞ型_住友建機</v>
      </c>
      <c r="AX203" s="710" t="s">
        <v>7860</v>
      </c>
      <c r="AY203" s="311"/>
      <c r="AZ203" s="311"/>
      <c r="BA203" s="311"/>
      <c r="BB203" s="416">
        <v>24</v>
      </c>
      <c r="BC203" s="246"/>
      <c r="BD203" s="476"/>
      <c r="BE203" s="407"/>
      <c r="BF203" s="810"/>
      <c r="BG203" s="740"/>
      <c r="BH203" s="740"/>
      <c r="BI203" s="740"/>
      <c r="BJ203" s="740"/>
      <c r="BK203" s="740" t="s">
        <v>7335</v>
      </c>
      <c r="BL203" s="740"/>
      <c r="BM203" s="740"/>
      <c r="BN203" s="740"/>
      <c r="BO203" s="341"/>
      <c r="BP203" s="341" t="s">
        <v>11740</v>
      </c>
      <c r="BQ203" s="406"/>
      <c r="BR203" s="407"/>
      <c r="BS203" s="345"/>
      <c r="BT203" s="474" t="s">
        <v>769</v>
      </c>
      <c r="BU203" s="810"/>
      <c r="BV203" s="740"/>
      <c r="BW203" s="740" t="s">
        <v>285</v>
      </c>
      <c r="BX203" s="740"/>
      <c r="BY203" s="740"/>
      <c r="BZ203" s="740"/>
      <c r="CA203" s="740"/>
      <c r="CB203" s="740"/>
      <c r="CC203" s="740" t="s">
        <v>7541</v>
      </c>
      <c r="CD203" s="740"/>
      <c r="CE203" s="740"/>
      <c r="CF203" s="740"/>
      <c r="CG203" s="740"/>
      <c r="CH203" s="333"/>
      <c r="CI203" s="333"/>
      <c r="CJ203" s="333"/>
      <c r="CK203" s="333"/>
      <c r="CL203" s="333"/>
      <c r="CM203" s="333"/>
      <c r="CN203" s="333"/>
      <c r="CO203" s="333"/>
      <c r="CP203" s="333"/>
      <c r="CQ203" s="333"/>
      <c r="CR203" s="333"/>
      <c r="CS203" s="333"/>
      <c r="CT203" s="333"/>
      <c r="CU203" s="333"/>
      <c r="CV203" s="333"/>
      <c r="CW203" s="333"/>
      <c r="CX203" s="333"/>
      <c r="CY203" s="333"/>
      <c r="CZ203" s="333"/>
      <c r="DA203" s="333"/>
      <c r="DB203" s="333"/>
      <c r="DC203" s="333"/>
      <c r="DD203" s="333"/>
      <c r="DE203" s="333"/>
      <c r="DF203" s="333"/>
      <c r="DG203" s="333"/>
      <c r="DH203" s="333"/>
      <c r="DI203" s="333"/>
      <c r="DJ203" s="333"/>
      <c r="DK203" s="333"/>
      <c r="DL203" s="333"/>
      <c r="DM203" s="333"/>
      <c r="DN203" s="333"/>
      <c r="DO203" s="333"/>
      <c r="DP203" s="333"/>
      <c r="DQ203" s="333"/>
      <c r="DR203" s="333"/>
      <c r="DS203" s="333"/>
      <c r="DT203" s="333"/>
      <c r="DU203" s="333"/>
      <c r="DV203" s="333"/>
      <c r="DW203" s="312"/>
      <c r="DX203" s="312"/>
      <c r="DY203" s="312"/>
      <c r="DZ203" s="312"/>
      <c r="EA203" s="312"/>
      <c r="EB203" s="312"/>
      <c r="EC203" s="312"/>
      <c r="ED203" s="312"/>
      <c r="EE203" s="312"/>
      <c r="EF203" s="312"/>
      <c r="EG203" s="333"/>
      <c r="EH203" s="333"/>
      <c r="EI203" s="333"/>
      <c r="EJ203" s="333"/>
      <c r="EK203" s="333"/>
      <c r="EL203" s="333"/>
      <c r="EM203" s="333"/>
      <c r="EN203" s="333"/>
      <c r="EO203" s="333"/>
      <c r="EP203" s="333"/>
      <c r="EQ203" s="333"/>
      <c r="ER203" s="333"/>
      <c r="ES203" s="333"/>
      <c r="ET203" s="333"/>
      <c r="EU203" s="333"/>
      <c r="EV203" s="333"/>
      <c r="EW203" s="333"/>
      <c r="EX203" s="333"/>
      <c r="EY203" s="333"/>
      <c r="EZ203" s="333"/>
      <c r="FA203" s="333"/>
      <c r="FB203" s="333"/>
      <c r="FC203" s="333"/>
      <c r="FD203" s="333"/>
      <c r="FE203" s="333"/>
      <c r="FF203" s="333"/>
      <c r="FG203" s="333"/>
      <c r="FH203" s="333"/>
      <c r="FI203" s="333"/>
      <c r="FJ203" s="333"/>
      <c r="FK203" s="333"/>
      <c r="FL203" s="333"/>
      <c r="FM203" s="333"/>
      <c r="FN203" s="333"/>
      <c r="FO203" s="333"/>
      <c r="FP203" s="333"/>
      <c r="FQ203" s="333"/>
      <c r="FR203" s="333"/>
      <c r="FS203" s="333"/>
      <c r="FT203" s="333"/>
      <c r="FU203" s="333"/>
      <c r="FV203" s="333"/>
      <c r="FW203" s="333"/>
      <c r="FX203" s="333"/>
      <c r="FY203" s="333"/>
      <c r="FZ203" s="333"/>
      <c r="GA203" s="333"/>
      <c r="GB203" s="333"/>
      <c r="GC203" s="333"/>
      <c r="GD203" s="333"/>
      <c r="GE203" s="333"/>
      <c r="GF203" s="333"/>
      <c r="GG203" s="333"/>
      <c r="GH203" s="333"/>
      <c r="GI203" s="333"/>
      <c r="GJ203" s="333"/>
      <c r="GK203" s="334"/>
      <c r="GL203" s="334"/>
      <c r="GM203" s="333"/>
      <c r="GN203" s="334"/>
      <c r="GO203" s="333"/>
      <c r="GP203" s="333"/>
      <c r="GQ203" s="333"/>
      <c r="GR203" s="333"/>
      <c r="GS203" s="334"/>
      <c r="GT203" s="334"/>
      <c r="GU203" s="334"/>
      <c r="GV203" s="334"/>
      <c r="GW203" s="334"/>
      <c r="GX203" s="334"/>
      <c r="GY203" s="334"/>
      <c r="GZ203" s="334"/>
      <c r="HA203" s="334"/>
      <c r="HB203" s="333"/>
      <c r="HC203" s="333"/>
      <c r="HD203" s="333"/>
      <c r="HE203" s="333"/>
      <c r="HF203" s="333"/>
      <c r="HG203" s="333"/>
      <c r="HH203" s="333"/>
      <c r="HI203" s="333"/>
      <c r="HJ203" s="333"/>
      <c r="HK203" s="333"/>
      <c r="HL203" s="333"/>
      <c r="HM203" s="333"/>
      <c r="HN203" s="333"/>
      <c r="HO203" s="333"/>
      <c r="HP203" s="333"/>
      <c r="HQ203" s="333"/>
      <c r="HR203" s="333"/>
      <c r="HS203" s="333"/>
      <c r="HT203" s="333"/>
      <c r="HU203" s="333"/>
      <c r="HV203" s="333"/>
      <c r="HW203" s="333"/>
      <c r="HX203" s="333"/>
      <c r="HY203" s="333"/>
      <c r="HZ203" s="333"/>
      <c r="IA203" s="333"/>
      <c r="IB203" s="333"/>
      <c r="IC203" s="333"/>
      <c r="ID203" s="333"/>
      <c r="IE203" s="312"/>
      <c r="IF203" s="312"/>
      <c r="IG203" s="312"/>
      <c r="IH203" s="333"/>
      <c r="II203" s="333"/>
      <c r="IJ203" s="333"/>
      <c r="IK203" s="333"/>
      <c r="IL203" s="333"/>
      <c r="IM203" s="333"/>
      <c r="IN203" s="333"/>
      <c r="IO203" s="333"/>
      <c r="IP203" s="333"/>
      <c r="IQ203" s="333"/>
      <c r="IR203" s="333"/>
      <c r="IS203" s="333"/>
      <c r="IT203" s="333"/>
      <c r="IU203" s="333"/>
      <c r="IV203" s="333"/>
      <c r="IW203" s="333"/>
      <c r="IX203" s="333"/>
      <c r="IY203" s="333"/>
      <c r="IZ203" s="333"/>
      <c r="JA203" s="333"/>
      <c r="JB203" s="333"/>
      <c r="JC203" s="333"/>
      <c r="JD203" s="333"/>
      <c r="JE203" s="333"/>
      <c r="JF203" s="333"/>
      <c r="JG203" s="333"/>
      <c r="JH203" s="333"/>
      <c r="JI203" s="333"/>
      <c r="JJ203" s="333"/>
    </row>
    <row r="204" spans="1:270" s="481" customFormat="1" ht="14.45" customHeight="1">
      <c r="A204" s="322" t="s">
        <v>1513</v>
      </c>
      <c r="B204" s="311" t="s">
        <v>1513</v>
      </c>
      <c r="C204" s="311" t="s">
        <v>1514</v>
      </c>
      <c r="D204" s="311" t="s">
        <v>1516</v>
      </c>
      <c r="E204" s="311" t="s">
        <v>456</v>
      </c>
      <c r="F204" s="311" t="s">
        <v>3119</v>
      </c>
      <c r="G204" s="250" t="s">
        <v>1518</v>
      </c>
      <c r="H204" s="250" t="s">
        <v>16</v>
      </c>
      <c r="I204" s="326" t="s">
        <v>1524</v>
      </c>
      <c r="J204" s="722"/>
      <c r="K204" s="206"/>
      <c r="L204" s="311"/>
      <c r="M204" s="720" t="s">
        <v>1725</v>
      </c>
      <c r="N204" s="720" t="s">
        <v>1725</v>
      </c>
      <c r="O204" s="726" t="s">
        <v>3386</v>
      </c>
      <c r="P204" s="207"/>
      <c r="Q204" s="720" t="s">
        <v>9037</v>
      </c>
      <c r="R204" s="720" t="s">
        <v>10637</v>
      </c>
      <c r="S204" s="720" t="s">
        <v>10643</v>
      </c>
      <c r="T204" s="720" t="s">
        <v>12337</v>
      </c>
      <c r="U204" s="720" t="s">
        <v>354</v>
      </c>
      <c r="V204" s="720"/>
      <c r="W204" s="952" t="str">
        <f t="shared" si="11"/>
        <v>小型ﾊﾞｯｸﾎｳ(ｸﾛｰﾗ型)_超小旋回型_第2次_超低</v>
      </c>
      <c r="X204" s="952" t="str">
        <f t="shared" si="9"/>
        <v>小型ﾊﾞｯｸﾎｳ(ｸﾛｰﾗ型)_超小旋回型_第2次_超低_山積/平積：0.08/0.06m3</v>
      </c>
      <c r="Y204" s="726" t="s">
        <v>489</v>
      </c>
      <c r="Z204" s="726" t="s">
        <v>10382</v>
      </c>
      <c r="AA204" s="726" t="s">
        <v>10354</v>
      </c>
      <c r="AB204" s="726" t="s">
        <v>5111</v>
      </c>
      <c r="AC204" s="207"/>
      <c r="AD204" s="206"/>
      <c r="AE204" s="206"/>
      <c r="AF204" s="206"/>
      <c r="AG204" s="206"/>
      <c r="AH204" s="206"/>
      <c r="AI204" s="207"/>
      <c r="AJ204" s="206"/>
      <c r="AK204" s="206"/>
      <c r="AL204" s="206"/>
      <c r="AM204" s="206"/>
      <c r="AN204" s="206"/>
      <c r="AO204" s="206"/>
      <c r="AP204" s="206"/>
      <c r="AQ204" s="206"/>
      <c r="AR204" s="311"/>
      <c r="AS204" s="707" t="s">
        <v>5164</v>
      </c>
      <c r="AT204" s="707" t="s">
        <v>248</v>
      </c>
      <c r="AU204" s="747"/>
      <c r="AV204" s="707" t="s">
        <v>9009</v>
      </c>
      <c r="AW204" s="708" t="str">
        <f t="shared" si="10"/>
        <v>ﾄﾗｯｸｸﾚｰﾝ_ﾃﾞﾏｰｸﾞ</v>
      </c>
      <c r="AX204" s="710" t="s">
        <v>7901</v>
      </c>
      <c r="AY204" s="311"/>
      <c r="AZ204" s="311"/>
      <c r="BA204" s="311"/>
      <c r="BB204" s="416">
        <v>25</v>
      </c>
      <c r="BC204" s="246"/>
      <c r="BD204" s="476"/>
      <c r="BE204" s="407"/>
      <c r="BF204" s="810"/>
      <c r="BG204" s="740"/>
      <c r="BH204" s="740"/>
      <c r="BI204" s="740"/>
      <c r="BJ204" s="740"/>
      <c r="BK204" s="740" t="s">
        <v>7336</v>
      </c>
      <c r="BL204" s="740"/>
      <c r="BM204" s="740"/>
      <c r="BN204" s="740"/>
      <c r="BO204" s="341"/>
      <c r="BP204" s="406" t="s">
        <v>292</v>
      </c>
      <c r="BQ204" s="406"/>
      <c r="BR204" s="407"/>
      <c r="BS204" s="345"/>
      <c r="BT204" s="474" t="s">
        <v>756</v>
      </c>
      <c r="BU204" s="810"/>
      <c r="BV204" s="740"/>
      <c r="BW204" s="740"/>
      <c r="BX204" s="740"/>
      <c r="BY204" s="740"/>
      <c r="BZ204" s="740"/>
      <c r="CA204" s="740"/>
      <c r="CB204" s="740"/>
      <c r="CC204" s="740" t="s">
        <v>7542</v>
      </c>
      <c r="CD204" s="740"/>
      <c r="CE204" s="740"/>
      <c r="CF204" s="740"/>
      <c r="CG204" s="740"/>
      <c r="CH204" s="333"/>
      <c r="CI204" s="333"/>
      <c r="CJ204" s="333"/>
      <c r="CK204" s="333"/>
      <c r="CL204" s="333"/>
      <c r="CM204" s="333"/>
      <c r="CN204" s="333"/>
      <c r="CO204" s="333"/>
      <c r="CP204" s="333"/>
      <c r="CQ204" s="333"/>
      <c r="CR204" s="333"/>
      <c r="CS204" s="333"/>
      <c r="CT204" s="333"/>
      <c r="CU204" s="333"/>
      <c r="CV204" s="333"/>
      <c r="CW204" s="333"/>
      <c r="CX204" s="333"/>
      <c r="CY204" s="333"/>
      <c r="CZ204" s="333"/>
      <c r="DA204" s="333"/>
      <c r="DB204" s="333"/>
      <c r="DC204" s="333"/>
      <c r="DD204" s="333"/>
      <c r="DE204" s="333"/>
      <c r="DF204" s="333"/>
      <c r="DG204" s="333"/>
      <c r="DH204" s="333"/>
      <c r="DI204" s="333"/>
      <c r="DJ204" s="333"/>
      <c r="DK204" s="333"/>
      <c r="DL204" s="333"/>
      <c r="DM204" s="333"/>
      <c r="DN204" s="333"/>
      <c r="DO204" s="333"/>
      <c r="DP204" s="333"/>
      <c r="DQ204" s="333"/>
      <c r="DR204" s="333"/>
      <c r="DS204" s="333"/>
      <c r="DT204" s="333"/>
      <c r="DU204" s="333"/>
      <c r="DV204" s="333"/>
      <c r="DW204" s="312"/>
      <c r="DX204" s="312"/>
      <c r="DY204" s="312"/>
      <c r="DZ204" s="312"/>
      <c r="EA204" s="312"/>
      <c r="EB204" s="312"/>
      <c r="EC204" s="312"/>
      <c r="ED204" s="312"/>
      <c r="EE204" s="312"/>
      <c r="EF204" s="312"/>
      <c r="EG204" s="333"/>
      <c r="EH204" s="333"/>
      <c r="EI204" s="333"/>
      <c r="EJ204" s="333"/>
      <c r="EK204" s="333"/>
      <c r="EL204" s="333"/>
      <c r="EM204" s="333"/>
      <c r="EN204" s="333"/>
      <c r="EO204" s="333"/>
      <c r="EP204" s="333"/>
      <c r="EQ204" s="333"/>
      <c r="ER204" s="333"/>
      <c r="ES204" s="333"/>
      <c r="ET204" s="333"/>
      <c r="EU204" s="333"/>
      <c r="EV204" s="333"/>
      <c r="EW204" s="333"/>
      <c r="EX204" s="333"/>
      <c r="EY204" s="333"/>
      <c r="EZ204" s="333"/>
      <c r="FA204" s="333"/>
      <c r="FB204" s="333"/>
      <c r="FC204" s="333"/>
      <c r="FD204" s="333"/>
      <c r="FE204" s="333"/>
      <c r="FF204" s="333"/>
      <c r="FG204" s="333"/>
      <c r="FH204" s="333"/>
      <c r="FI204" s="333"/>
      <c r="FJ204" s="333"/>
      <c r="FK204" s="333"/>
      <c r="FL204" s="333"/>
      <c r="FM204" s="333"/>
      <c r="FN204" s="333"/>
      <c r="FO204" s="333"/>
      <c r="FP204" s="333"/>
      <c r="FQ204" s="333"/>
      <c r="FR204" s="333"/>
      <c r="FS204" s="333"/>
      <c r="FT204" s="333"/>
      <c r="FU204" s="333"/>
      <c r="FV204" s="333"/>
      <c r="FW204" s="333"/>
      <c r="FX204" s="333"/>
      <c r="FY204" s="333"/>
      <c r="FZ204" s="333"/>
      <c r="GA204" s="333"/>
      <c r="GB204" s="333"/>
      <c r="GC204" s="333"/>
      <c r="GD204" s="333"/>
      <c r="GE204" s="333"/>
      <c r="GF204" s="333"/>
      <c r="GG204" s="333"/>
      <c r="GH204" s="333"/>
      <c r="GI204" s="333"/>
      <c r="GJ204" s="333"/>
      <c r="GK204" s="334"/>
      <c r="GL204" s="334"/>
      <c r="GM204" s="333"/>
      <c r="GN204" s="334"/>
      <c r="GO204" s="333"/>
      <c r="GP204" s="333"/>
      <c r="GQ204" s="333"/>
      <c r="GR204" s="333"/>
      <c r="GS204" s="334"/>
      <c r="GT204" s="334"/>
      <c r="GU204" s="334"/>
      <c r="GV204" s="334"/>
      <c r="GW204" s="334"/>
      <c r="GX204" s="334"/>
      <c r="GY204" s="334"/>
      <c r="GZ204" s="334"/>
      <c r="HA204" s="334"/>
      <c r="HB204" s="333"/>
      <c r="HC204" s="333"/>
      <c r="HD204" s="333"/>
      <c r="HE204" s="333"/>
      <c r="HF204" s="333"/>
      <c r="HG204" s="333"/>
      <c r="HH204" s="333"/>
      <c r="HI204" s="333"/>
      <c r="HJ204" s="333"/>
      <c r="HK204" s="333"/>
      <c r="HL204" s="333"/>
      <c r="HM204" s="333"/>
      <c r="HN204" s="333"/>
      <c r="HO204" s="333"/>
      <c r="HP204" s="333"/>
      <c r="HQ204" s="333"/>
      <c r="HR204" s="333"/>
      <c r="HS204" s="333"/>
      <c r="HT204" s="333"/>
      <c r="HU204" s="333"/>
      <c r="HV204" s="333"/>
      <c r="HW204" s="333"/>
      <c r="HX204" s="333"/>
      <c r="HY204" s="333"/>
      <c r="HZ204" s="333"/>
      <c r="IA204" s="333"/>
      <c r="IB204" s="333"/>
      <c r="IC204" s="333"/>
      <c r="ID204" s="333"/>
      <c r="IE204" s="312"/>
      <c r="IF204" s="312"/>
      <c r="IG204" s="312"/>
      <c r="IH204" s="333"/>
      <c r="II204" s="333"/>
      <c r="IJ204" s="333"/>
      <c r="IK204" s="333"/>
      <c r="IL204" s="333"/>
      <c r="IM204" s="333"/>
      <c r="IN204" s="333"/>
      <c r="IO204" s="333"/>
      <c r="IP204" s="333"/>
      <c r="IQ204" s="333"/>
      <c r="IR204" s="333"/>
      <c r="IS204" s="333"/>
      <c r="IT204" s="333"/>
      <c r="IU204" s="333"/>
      <c r="IV204" s="333"/>
      <c r="IW204" s="333"/>
      <c r="IX204" s="333"/>
      <c r="IY204" s="333"/>
      <c r="IZ204" s="333"/>
      <c r="JA204" s="333"/>
      <c r="JB204" s="333"/>
      <c r="JC204" s="333"/>
      <c r="JD204" s="333"/>
      <c r="JE204" s="333"/>
      <c r="JF204" s="333"/>
      <c r="JG204" s="333"/>
      <c r="JH204" s="333"/>
      <c r="JI204" s="333"/>
      <c r="JJ204" s="333"/>
    </row>
    <row r="205" spans="1:270" s="481" customFormat="1" ht="14.45" customHeight="1">
      <c r="A205" s="322" t="s">
        <v>1493</v>
      </c>
      <c r="B205" s="311" t="s">
        <v>1493</v>
      </c>
      <c r="C205" s="311" t="s">
        <v>1494</v>
      </c>
      <c r="D205" s="311" t="s">
        <v>1496</v>
      </c>
      <c r="E205" s="311" t="s">
        <v>456</v>
      </c>
      <c r="F205" s="311" t="s">
        <v>3120</v>
      </c>
      <c r="G205" s="250" t="s">
        <v>1498</v>
      </c>
      <c r="H205" s="250" t="s">
        <v>16</v>
      </c>
      <c r="I205" s="326" t="s">
        <v>1521</v>
      </c>
      <c r="J205" s="722"/>
      <c r="K205" s="206"/>
      <c r="L205" s="311"/>
      <c r="M205" s="720" t="s">
        <v>2389</v>
      </c>
      <c r="N205" s="720" t="s">
        <v>3118</v>
      </c>
      <c r="O205" s="726" t="s">
        <v>3443</v>
      </c>
      <c r="P205" s="207"/>
      <c r="Q205" s="720" t="s">
        <v>9037</v>
      </c>
      <c r="R205" s="720" t="s">
        <v>10637</v>
      </c>
      <c r="S205" s="720" t="s">
        <v>10643</v>
      </c>
      <c r="T205" s="720" t="s">
        <v>12337</v>
      </c>
      <c r="U205" s="720" t="s">
        <v>355</v>
      </c>
      <c r="V205" s="720"/>
      <c r="W205" s="952" t="str">
        <f t="shared" si="11"/>
        <v>小型ﾊﾞｯｸﾎｳ(ｸﾛｰﾗ型)_超小旋回型_第2次_超低</v>
      </c>
      <c r="X205" s="952" t="str">
        <f t="shared" si="9"/>
        <v>小型ﾊﾞｯｸﾎｳ(ｸﾛｰﾗ型)_超小旋回型_第2次_超低_山積/平積：0.09/0.07m3</v>
      </c>
      <c r="Y205" s="726" t="s">
        <v>489</v>
      </c>
      <c r="Z205" s="726" t="s">
        <v>10382</v>
      </c>
      <c r="AA205" s="726" t="s">
        <v>10366</v>
      </c>
      <c r="AB205" s="726" t="s">
        <v>5111</v>
      </c>
      <c r="AC205" s="207"/>
      <c r="AD205" s="206"/>
      <c r="AE205" s="206"/>
      <c r="AF205" s="206"/>
      <c r="AG205" s="206"/>
      <c r="AH205" s="206"/>
      <c r="AI205" s="207"/>
      <c r="AJ205" s="206"/>
      <c r="AK205" s="206"/>
      <c r="AL205" s="206"/>
      <c r="AM205" s="206"/>
      <c r="AN205" s="206"/>
      <c r="AO205" s="206"/>
      <c r="AP205" s="206"/>
      <c r="AQ205" s="206"/>
      <c r="AR205" s="311"/>
      <c r="AS205" s="707" t="s">
        <v>5164</v>
      </c>
      <c r="AT205" s="707" t="s">
        <v>248</v>
      </c>
      <c r="AU205" s="747"/>
      <c r="AV205" s="707" t="s">
        <v>4896</v>
      </c>
      <c r="AW205" s="708" t="str">
        <f t="shared" si="10"/>
        <v>ﾄﾗｯｸｸﾚｰﾝ_日立住友重機械建機ｸﾚｰﾝ</v>
      </c>
      <c r="AX205" s="710" t="s">
        <v>7903</v>
      </c>
      <c r="AY205" s="311"/>
      <c r="AZ205" s="311"/>
      <c r="BA205" s="311"/>
      <c r="BB205" s="416">
        <v>26</v>
      </c>
      <c r="BC205" s="246"/>
      <c r="BD205" s="476"/>
      <c r="BE205" s="407"/>
      <c r="BF205" s="810"/>
      <c r="BG205" s="740"/>
      <c r="BH205" s="740"/>
      <c r="BI205" s="740"/>
      <c r="BJ205" s="740"/>
      <c r="BK205" s="740" t="s">
        <v>7337</v>
      </c>
      <c r="BL205" s="740"/>
      <c r="BM205" s="740"/>
      <c r="BN205" s="740"/>
      <c r="BO205" s="341"/>
      <c r="BP205" s="341"/>
      <c r="BQ205" s="406"/>
      <c r="BR205" s="407"/>
      <c r="BS205" s="345"/>
      <c r="BT205" s="474" t="s">
        <v>755</v>
      </c>
      <c r="BU205" s="810"/>
      <c r="BV205" s="740"/>
      <c r="BW205" s="740"/>
      <c r="BX205" s="740"/>
      <c r="BY205" s="740"/>
      <c r="BZ205" s="740"/>
      <c r="CA205" s="740"/>
      <c r="CB205" s="740"/>
      <c r="CC205" s="740" t="s">
        <v>7543</v>
      </c>
      <c r="CD205" s="740"/>
      <c r="CE205" s="740"/>
      <c r="CF205" s="740"/>
      <c r="CG205" s="740"/>
      <c r="CH205" s="333"/>
      <c r="CI205" s="333"/>
      <c r="CJ205" s="333"/>
      <c r="CK205" s="333"/>
      <c r="CL205" s="333"/>
      <c r="CM205" s="333"/>
      <c r="CN205" s="333"/>
      <c r="CO205" s="333"/>
      <c r="CP205" s="333"/>
      <c r="CQ205" s="333"/>
      <c r="CR205" s="333"/>
      <c r="CS205" s="333"/>
      <c r="CT205" s="333"/>
      <c r="CU205" s="333"/>
      <c r="CV205" s="333"/>
      <c r="CW205" s="333"/>
      <c r="CX205" s="333"/>
      <c r="CY205" s="333"/>
      <c r="CZ205" s="333"/>
      <c r="DA205" s="333"/>
      <c r="DB205" s="333"/>
      <c r="DC205" s="333"/>
      <c r="DD205" s="333"/>
      <c r="DE205" s="333"/>
      <c r="DF205" s="333"/>
      <c r="DG205" s="333"/>
      <c r="DH205" s="333"/>
      <c r="DI205" s="333"/>
      <c r="DJ205" s="333"/>
      <c r="DK205" s="333"/>
      <c r="DL205" s="333"/>
      <c r="DM205" s="333"/>
      <c r="DN205" s="333"/>
      <c r="DO205" s="333"/>
      <c r="DP205" s="333"/>
      <c r="DQ205" s="333"/>
      <c r="DR205" s="333"/>
      <c r="DS205" s="333"/>
      <c r="DT205" s="333"/>
      <c r="DU205" s="333"/>
      <c r="DV205" s="333"/>
      <c r="DW205" s="312"/>
      <c r="DX205" s="312"/>
      <c r="DY205" s="312"/>
      <c r="DZ205" s="312"/>
      <c r="EA205" s="312"/>
      <c r="EB205" s="312"/>
      <c r="EC205" s="312"/>
      <c r="ED205" s="312"/>
      <c r="EE205" s="312"/>
      <c r="EF205" s="312"/>
      <c r="EG205" s="333"/>
      <c r="EH205" s="333"/>
      <c r="EI205" s="333"/>
      <c r="EJ205" s="333"/>
      <c r="EK205" s="333"/>
      <c r="EL205" s="333"/>
      <c r="EM205" s="333"/>
      <c r="EN205" s="333"/>
      <c r="EO205" s="333"/>
      <c r="EP205" s="333"/>
      <c r="EQ205" s="333"/>
      <c r="ER205" s="333"/>
      <c r="ES205" s="333"/>
      <c r="ET205" s="333"/>
      <c r="EU205" s="333"/>
      <c r="EV205" s="333"/>
      <c r="EW205" s="333"/>
      <c r="EX205" s="333"/>
      <c r="EY205" s="333"/>
      <c r="EZ205" s="333"/>
      <c r="FA205" s="333"/>
      <c r="FB205" s="333"/>
      <c r="FC205" s="333"/>
      <c r="FD205" s="333"/>
      <c r="FE205" s="333"/>
      <c r="FF205" s="333"/>
      <c r="FG205" s="333"/>
      <c r="FH205" s="333"/>
      <c r="FI205" s="333"/>
      <c r="FJ205" s="333"/>
      <c r="FK205" s="333"/>
      <c r="FL205" s="333"/>
      <c r="FM205" s="333"/>
      <c r="FN205" s="333"/>
      <c r="FO205" s="333"/>
      <c r="FP205" s="333"/>
      <c r="FQ205" s="333"/>
      <c r="FR205" s="333"/>
      <c r="FS205" s="333"/>
      <c r="FT205" s="333"/>
      <c r="FU205" s="333"/>
      <c r="FV205" s="333"/>
      <c r="FW205" s="333"/>
      <c r="FX205" s="333"/>
      <c r="FY205" s="333"/>
      <c r="FZ205" s="333"/>
      <c r="GA205" s="333"/>
      <c r="GB205" s="333"/>
      <c r="GC205" s="333"/>
      <c r="GD205" s="333"/>
      <c r="GE205" s="333"/>
      <c r="GF205" s="333"/>
      <c r="GG205" s="333"/>
      <c r="GH205" s="333"/>
      <c r="GI205" s="333"/>
      <c r="GJ205" s="333"/>
      <c r="GK205" s="334"/>
      <c r="GL205" s="334"/>
      <c r="GM205" s="333"/>
      <c r="GN205" s="334"/>
      <c r="GO205" s="333"/>
      <c r="GP205" s="333"/>
      <c r="GQ205" s="333"/>
      <c r="GR205" s="333"/>
      <c r="GS205" s="334"/>
      <c r="GT205" s="334"/>
      <c r="GU205" s="334"/>
      <c r="GV205" s="334"/>
      <c r="GW205" s="334"/>
      <c r="GX205" s="334"/>
      <c r="GY205" s="334"/>
      <c r="GZ205" s="334"/>
      <c r="HA205" s="334"/>
      <c r="HB205" s="333"/>
      <c r="HC205" s="333"/>
      <c r="HD205" s="333"/>
      <c r="HE205" s="333"/>
      <c r="HF205" s="333"/>
      <c r="HG205" s="333"/>
      <c r="HH205" s="333"/>
      <c r="HI205" s="333"/>
      <c r="HJ205" s="333"/>
      <c r="HK205" s="333"/>
      <c r="HL205" s="333"/>
      <c r="HM205" s="333"/>
      <c r="HN205" s="333"/>
      <c r="HO205" s="333"/>
      <c r="HP205" s="333"/>
      <c r="HQ205" s="333"/>
      <c r="HR205" s="333"/>
      <c r="HS205" s="333"/>
      <c r="HT205" s="333"/>
      <c r="HU205" s="333"/>
      <c r="HV205" s="333"/>
      <c r="HW205" s="333"/>
      <c r="HX205" s="333"/>
      <c r="HY205" s="333"/>
      <c r="HZ205" s="333"/>
      <c r="IA205" s="333"/>
      <c r="IB205" s="333"/>
      <c r="IC205" s="333"/>
      <c r="ID205" s="333"/>
      <c r="IE205" s="312"/>
      <c r="IF205" s="312"/>
      <c r="IG205" s="312"/>
      <c r="IH205" s="333"/>
      <c r="II205" s="333"/>
      <c r="IJ205" s="333"/>
      <c r="IK205" s="333"/>
      <c r="IL205" s="333"/>
      <c r="IM205" s="333"/>
      <c r="IN205" s="333"/>
      <c r="IO205" s="333"/>
      <c r="IP205" s="333"/>
      <c r="IQ205" s="333"/>
      <c r="IR205" s="333"/>
      <c r="IS205" s="333"/>
      <c r="IT205" s="333"/>
      <c r="IU205" s="333"/>
      <c r="IV205" s="333"/>
      <c r="IW205" s="333"/>
      <c r="IX205" s="333"/>
      <c r="IY205" s="333"/>
      <c r="IZ205" s="333"/>
      <c r="JA205" s="333"/>
      <c r="JB205" s="333"/>
      <c r="JC205" s="333"/>
      <c r="JD205" s="333"/>
      <c r="JE205" s="333"/>
      <c r="JF205" s="333"/>
      <c r="JG205" s="333"/>
      <c r="JH205" s="333"/>
      <c r="JI205" s="333"/>
      <c r="JJ205" s="333"/>
    </row>
    <row r="206" spans="1:270" s="481" customFormat="1" ht="14.45" customHeight="1">
      <c r="A206" s="322" t="s">
        <v>2415</v>
      </c>
      <c r="B206" s="311" t="s">
        <v>2415</v>
      </c>
      <c r="C206" s="311" t="s">
        <v>2419</v>
      </c>
      <c r="D206" s="311" t="s">
        <v>456</v>
      </c>
      <c r="E206" s="311" t="s">
        <v>456</v>
      </c>
      <c r="F206" s="311" t="s">
        <v>3121</v>
      </c>
      <c r="G206" s="250" t="s">
        <v>2418</v>
      </c>
      <c r="H206" s="250" t="s">
        <v>16</v>
      </c>
      <c r="I206" s="326" t="s">
        <v>2417</v>
      </c>
      <c r="J206" s="722"/>
      <c r="K206" s="206"/>
      <c r="L206" s="311"/>
      <c r="M206" s="720" t="s">
        <v>2407</v>
      </c>
      <c r="N206" s="720" t="s">
        <v>3114</v>
      </c>
      <c r="O206" s="726" t="s">
        <v>3444</v>
      </c>
      <c r="P206" s="207"/>
      <c r="Q206" s="720" t="s">
        <v>9037</v>
      </c>
      <c r="R206" s="720" t="s">
        <v>10637</v>
      </c>
      <c r="S206" s="720" t="s">
        <v>10643</v>
      </c>
      <c r="T206" s="720" t="s">
        <v>12337</v>
      </c>
      <c r="U206" s="720" t="s">
        <v>356</v>
      </c>
      <c r="V206" s="720"/>
      <c r="W206" s="952" t="str">
        <f t="shared" si="11"/>
        <v>小型ﾊﾞｯｸﾎｳ(ｸﾛｰﾗ型)_超小旋回型_第2次_超低</v>
      </c>
      <c r="X206" s="952" t="str">
        <f t="shared" si="9"/>
        <v>小型ﾊﾞｯｸﾎｳ(ｸﾛｰﾗ型)_超小旋回型_第2次_超低_山積/平積：0.11/0.08m3</v>
      </c>
      <c r="Y206" s="726" t="s">
        <v>489</v>
      </c>
      <c r="Z206" s="726" t="s">
        <v>10382</v>
      </c>
      <c r="AA206" s="726" t="s">
        <v>10355</v>
      </c>
      <c r="AB206" s="726" t="s">
        <v>5111</v>
      </c>
      <c r="AC206" s="207"/>
      <c r="AD206" s="206"/>
      <c r="AE206" s="206"/>
      <c r="AF206" s="206"/>
      <c r="AG206" s="206"/>
      <c r="AH206" s="206"/>
      <c r="AI206" s="207"/>
      <c r="AJ206" s="206"/>
      <c r="AK206" s="206"/>
      <c r="AL206" s="206"/>
      <c r="AM206" s="206"/>
      <c r="AN206" s="206"/>
      <c r="AO206" s="206"/>
      <c r="AP206" s="206"/>
      <c r="AQ206" s="206"/>
      <c r="AR206" s="311"/>
      <c r="AS206" s="707" t="s">
        <v>5164</v>
      </c>
      <c r="AT206" s="707" t="s">
        <v>248</v>
      </c>
      <c r="AU206" s="747"/>
      <c r="AV206" s="707" t="s">
        <v>9011</v>
      </c>
      <c r="AW206" s="708" t="str">
        <f t="shared" si="10"/>
        <v>ﾄﾗｯｸｸﾚｰﾝ_ﾘｰﾌﾟﾍﾙ［Liebherr］</v>
      </c>
      <c r="AX206" s="710" t="s">
        <v>7905</v>
      </c>
      <c r="AY206" s="311"/>
      <c r="AZ206" s="311"/>
      <c r="BA206" s="311"/>
      <c r="BB206" s="416">
        <v>27</v>
      </c>
      <c r="BC206" s="246"/>
      <c r="BD206" s="476"/>
      <c r="BE206" s="407"/>
      <c r="BF206" s="810"/>
      <c r="BG206" s="740"/>
      <c r="BH206" s="740"/>
      <c r="BI206" s="740"/>
      <c r="BJ206" s="740"/>
      <c r="BK206" s="740" t="s">
        <v>7338</v>
      </c>
      <c r="BL206" s="740"/>
      <c r="BM206" s="740"/>
      <c r="BN206" s="740"/>
      <c r="BO206" s="341"/>
      <c r="BP206" s="341"/>
      <c r="BQ206" s="406"/>
      <c r="BR206" s="407"/>
      <c r="BS206" s="345"/>
      <c r="BT206" s="474" t="s">
        <v>9474</v>
      </c>
      <c r="BU206" s="810"/>
      <c r="BV206" s="740"/>
      <c r="BW206" s="740"/>
      <c r="BX206" s="740"/>
      <c r="BY206" s="740"/>
      <c r="BZ206" s="740"/>
      <c r="CA206" s="740"/>
      <c r="CB206" s="740"/>
      <c r="CC206" s="740" t="s">
        <v>7544</v>
      </c>
      <c r="CD206" s="740"/>
      <c r="CE206" s="740"/>
      <c r="CF206" s="740"/>
      <c r="CG206" s="740"/>
      <c r="CH206" s="333"/>
      <c r="CI206" s="333"/>
      <c r="CJ206" s="333"/>
      <c r="CK206" s="333"/>
      <c r="CL206" s="333"/>
      <c r="CM206" s="333"/>
      <c r="CN206" s="333"/>
      <c r="CO206" s="333"/>
      <c r="CP206" s="333"/>
      <c r="CQ206" s="333"/>
      <c r="CR206" s="333"/>
      <c r="CS206" s="333"/>
      <c r="CT206" s="333"/>
      <c r="CU206" s="333"/>
      <c r="CV206" s="333"/>
      <c r="CW206" s="333"/>
      <c r="CX206" s="333"/>
      <c r="CY206" s="333"/>
      <c r="CZ206" s="333"/>
      <c r="DA206" s="333"/>
      <c r="DB206" s="333"/>
      <c r="DC206" s="333"/>
      <c r="DD206" s="333"/>
      <c r="DE206" s="333"/>
      <c r="DF206" s="333"/>
      <c r="DG206" s="333"/>
      <c r="DH206" s="333"/>
      <c r="DI206" s="333"/>
      <c r="DJ206" s="333"/>
      <c r="DK206" s="333"/>
      <c r="DL206" s="333"/>
      <c r="DM206" s="333"/>
      <c r="DN206" s="333"/>
      <c r="DO206" s="333"/>
      <c r="DP206" s="333"/>
      <c r="DQ206" s="333"/>
      <c r="DR206" s="333"/>
      <c r="DS206" s="333"/>
      <c r="DT206" s="333"/>
      <c r="DU206" s="333"/>
      <c r="DV206" s="333"/>
      <c r="DW206" s="312"/>
      <c r="DX206" s="312"/>
      <c r="DY206" s="312"/>
      <c r="DZ206" s="312"/>
      <c r="EA206" s="312"/>
      <c r="EB206" s="312"/>
      <c r="EC206" s="312"/>
      <c r="ED206" s="312"/>
      <c r="EE206" s="312"/>
      <c r="EF206" s="312"/>
      <c r="EG206" s="333"/>
      <c r="EH206" s="333"/>
      <c r="EI206" s="333"/>
      <c r="EJ206" s="333"/>
      <c r="EK206" s="333"/>
      <c r="EL206" s="333"/>
      <c r="EM206" s="333"/>
      <c r="EN206" s="333"/>
      <c r="EO206" s="333"/>
      <c r="EP206" s="333"/>
      <c r="EQ206" s="333"/>
      <c r="ER206" s="333"/>
      <c r="ES206" s="333"/>
      <c r="ET206" s="333"/>
      <c r="EU206" s="333"/>
      <c r="EV206" s="333"/>
      <c r="EW206" s="333"/>
      <c r="EX206" s="333"/>
      <c r="EY206" s="333"/>
      <c r="EZ206" s="333"/>
      <c r="FA206" s="333"/>
      <c r="FB206" s="333"/>
      <c r="FC206" s="333"/>
      <c r="FD206" s="333"/>
      <c r="FE206" s="333"/>
      <c r="FF206" s="333"/>
      <c r="FG206" s="333"/>
      <c r="FH206" s="333"/>
      <c r="FI206" s="333"/>
      <c r="FJ206" s="333"/>
      <c r="FK206" s="333"/>
      <c r="FL206" s="333"/>
      <c r="FM206" s="333"/>
      <c r="FN206" s="333"/>
      <c r="FO206" s="333"/>
      <c r="FP206" s="333"/>
      <c r="FQ206" s="333"/>
      <c r="FR206" s="333"/>
      <c r="FS206" s="333"/>
      <c r="FT206" s="333"/>
      <c r="FU206" s="333"/>
      <c r="FV206" s="333"/>
      <c r="FW206" s="333"/>
      <c r="FX206" s="333"/>
      <c r="FY206" s="333"/>
      <c r="FZ206" s="333"/>
      <c r="GA206" s="333"/>
      <c r="GB206" s="333"/>
      <c r="GC206" s="333"/>
      <c r="GD206" s="333"/>
      <c r="GE206" s="333"/>
      <c r="GF206" s="333"/>
      <c r="GG206" s="333"/>
      <c r="GH206" s="333"/>
      <c r="GI206" s="333"/>
      <c r="GJ206" s="333"/>
      <c r="GK206" s="334"/>
      <c r="GL206" s="334"/>
      <c r="GM206" s="333"/>
      <c r="GN206" s="334"/>
      <c r="GO206" s="333"/>
      <c r="GP206" s="333"/>
      <c r="GQ206" s="333"/>
      <c r="GR206" s="333"/>
      <c r="GS206" s="334"/>
      <c r="GT206" s="334"/>
      <c r="GU206" s="334"/>
      <c r="GV206" s="334"/>
      <c r="GW206" s="334"/>
      <c r="GX206" s="334"/>
      <c r="GY206" s="334"/>
      <c r="GZ206" s="334"/>
      <c r="HA206" s="334"/>
      <c r="HB206" s="333"/>
      <c r="HC206" s="333"/>
      <c r="HD206" s="333"/>
      <c r="HE206" s="333"/>
      <c r="HF206" s="333"/>
      <c r="HG206" s="333"/>
      <c r="HH206" s="333"/>
      <c r="HI206" s="333"/>
      <c r="HJ206" s="333"/>
      <c r="HK206" s="333"/>
      <c r="HL206" s="333"/>
      <c r="HM206" s="333"/>
      <c r="HN206" s="333"/>
      <c r="HO206" s="333"/>
      <c r="HP206" s="333"/>
      <c r="HQ206" s="333"/>
      <c r="HR206" s="333"/>
      <c r="HS206" s="333"/>
      <c r="HT206" s="333"/>
      <c r="HU206" s="333"/>
      <c r="HV206" s="333"/>
      <c r="HW206" s="333"/>
      <c r="HX206" s="333"/>
      <c r="HY206" s="333"/>
      <c r="HZ206" s="333"/>
      <c r="IA206" s="333"/>
      <c r="IB206" s="333"/>
      <c r="IC206" s="333"/>
      <c r="ID206" s="333"/>
      <c r="IE206" s="312"/>
      <c r="IF206" s="312"/>
      <c r="IG206" s="312"/>
      <c r="IH206" s="333"/>
      <c r="II206" s="333"/>
      <c r="IJ206" s="333"/>
      <c r="IK206" s="333"/>
      <c r="IL206" s="333"/>
      <c r="IM206" s="333"/>
      <c r="IN206" s="333"/>
      <c r="IO206" s="333"/>
      <c r="IP206" s="333"/>
      <c r="IQ206" s="333"/>
      <c r="IR206" s="333"/>
      <c r="IS206" s="333"/>
      <c r="IT206" s="333"/>
      <c r="IU206" s="333"/>
      <c r="IV206" s="333"/>
      <c r="IW206" s="333"/>
      <c r="IX206" s="333"/>
      <c r="IY206" s="333"/>
      <c r="IZ206" s="333"/>
      <c r="JA206" s="333"/>
      <c r="JB206" s="333"/>
      <c r="JC206" s="333"/>
      <c r="JD206" s="333"/>
      <c r="JE206" s="333"/>
      <c r="JF206" s="333"/>
      <c r="JG206" s="333"/>
      <c r="JH206" s="333"/>
      <c r="JI206" s="333"/>
      <c r="JJ206" s="333"/>
    </row>
    <row r="207" spans="1:270" s="481" customFormat="1" ht="36.75" customHeight="1">
      <c r="A207" s="322" t="s">
        <v>1998</v>
      </c>
      <c r="B207" s="311" t="s">
        <v>1998</v>
      </c>
      <c r="C207" s="311" t="s">
        <v>1999</v>
      </c>
      <c r="D207" s="311" t="s">
        <v>2001</v>
      </c>
      <c r="E207" s="311" t="s">
        <v>456</v>
      </c>
      <c r="F207" s="311" t="s">
        <v>3122</v>
      </c>
      <c r="G207" s="250" t="s">
        <v>2003</v>
      </c>
      <c r="H207" s="250" t="s">
        <v>16</v>
      </c>
      <c r="I207" s="326" t="s">
        <v>2004</v>
      </c>
      <c r="J207" s="722"/>
      <c r="K207" s="206"/>
      <c r="L207" s="311"/>
      <c r="M207" s="720" t="s">
        <v>2415</v>
      </c>
      <c r="N207" s="720" t="s">
        <v>3121</v>
      </c>
      <c r="O207" s="726" t="s">
        <v>3445</v>
      </c>
      <c r="P207" s="207"/>
      <c r="Q207" s="720" t="s">
        <v>9037</v>
      </c>
      <c r="R207" s="720" t="s">
        <v>10637</v>
      </c>
      <c r="S207" s="720" t="s">
        <v>10643</v>
      </c>
      <c r="T207" s="720" t="s">
        <v>12337</v>
      </c>
      <c r="U207" s="720" t="s">
        <v>361</v>
      </c>
      <c r="V207" s="720"/>
      <c r="W207" s="952" t="str">
        <f t="shared" si="11"/>
        <v>小型ﾊﾞｯｸﾎｳ(ｸﾛｰﾗ型)_超小旋回型_第2次_超低</v>
      </c>
      <c r="X207" s="952" t="str">
        <f t="shared" si="9"/>
        <v>小型ﾊﾞｯｸﾎｳ(ｸﾛｰﾗ型)_超小旋回型_第2次_超低_山積/平積：0.16/0.12m3</v>
      </c>
      <c r="Y207" s="726" t="s">
        <v>489</v>
      </c>
      <c r="Z207" s="726" t="s">
        <v>10382</v>
      </c>
      <c r="AA207" s="726" t="s">
        <v>10302</v>
      </c>
      <c r="AB207" s="726" t="s">
        <v>5111</v>
      </c>
      <c r="AC207" s="207"/>
      <c r="AD207" s="206"/>
      <c r="AE207" s="206"/>
      <c r="AF207" s="206"/>
      <c r="AG207" s="206"/>
      <c r="AH207" s="206"/>
      <c r="AI207" s="207"/>
      <c r="AJ207" s="206"/>
      <c r="AK207" s="206"/>
      <c r="AL207" s="206"/>
      <c r="AM207" s="206"/>
      <c r="AN207" s="206"/>
      <c r="AO207" s="206"/>
      <c r="AP207" s="206"/>
      <c r="AQ207" s="206"/>
      <c r="AR207" s="311"/>
      <c r="AS207" s="707" t="s">
        <v>5164</v>
      </c>
      <c r="AT207" s="707" t="s">
        <v>248</v>
      </c>
      <c r="AU207" s="747"/>
      <c r="AV207" s="707" t="s">
        <v>4897</v>
      </c>
      <c r="AW207" s="708" t="str">
        <f t="shared" si="10"/>
        <v>ﾄﾗｯｸｸﾚｰﾝ_ｺﾍﾞﾙｺ建機</v>
      </c>
      <c r="AX207" s="710" t="s">
        <v>7907</v>
      </c>
      <c r="AY207" s="311"/>
      <c r="AZ207" s="311"/>
      <c r="BA207" s="311"/>
      <c r="BB207" s="416">
        <v>28</v>
      </c>
      <c r="BC207" s="246"/>
      <c r="BD207" s="476"/>
      <c r="BE207" s="407"/>
      <c r="BF207" s="810"/>
      <c r="BG207" s="740"/>
      <c r="BH207" s="740"/>
      <c r="BI207" s="740"/>
      <c r="BJ207" s="740"/>
      <c r="BK207" s="740" t="s">
        <v>7339</v>
      </c>
      <c r="BL207" s="740"/>
      <c r="BM207" s="740"/>
      <c r="BN207" s="740"/>
      <c r="BO207" s="341"/>
      <c r="BP207" s="341"/>
      <c r="BQ207" s="406"/>
      <c r="BR207" s="407"/>
      <c r="BS207" s="345"/>
      <c r="BT207" s="474" t="s">
        <v>757</v>
      </c>
      <c r="BU207" s="810"/>
      <c r="BV207" s="740"/>
      <c r="BW207" s="740"/>
      <c r="BX207" s="740"/>
      <c r="BY207" s="740"/>
      <c r="BZ207" s="740"/>
      <c r="CA207" s="740"/>
      <c r="CB207" s="740"/>
      <c r="CC207" s="740" t="s">
        <v>7545</v>
      </c>
      <c r="CD207" s="740"/>
      <c r="CE207" s="740"/>
      <c r="CF207" s="740"/>
      <c r="CG207" s="740"/>
      <c r="CH207" s="333"/>
      <c r="CI207" s="333"/>
      <c r="CJ207" s="333"/>
      <c r="CK207" s="333"/>
      <c r="CL207" s="333"/>
      <c r="CM207" s="333"/>
      <c r="CN207" s="333"/>
      <c r="CO207" s="333"/>
      <c r="CP207" s="333"/>
      <c r="CQ207" s="333"/>
      <c r="CR207" s="333"/>
      <c r="CS207" s="333"/>
      <c r="CT207" s="333"/>
      <c r="CU207" s="333"/>
      <c r="CV207" s="333"/>
      <c r="CW207" s="333"/>
      <c r="CX207" s="333"/>
      <c r="CY207" s="333"/>
      <c r="CZ207" s="333"/>
      <c r="DA207" s="333"/>
      <c r="DB207" s="333"/>
      <c r="DC207" s="333"/>
      <c r="DD207" s="333"/>
      <c r="DE207" s="333"/>
      <c r="DF207" s="333"/>
      <c r="DG207" s="333"/>
      <c r="DH207" s="333"/>
      <c r="DI207" s="333"/>
      <c r="DJ207" s="333"/>
      <c r="DK207" s="333"/>
      <c r="DL207" s="333"/>
      <c r="DM207" s="333"/>
      <c r="DN207" s="333"/>
      <c r="DO207" s="333"/>
      <c r="DP207" s="333"/>
      <c r="DQ207" s="333"/>
      <c r="DR207" s="333"/>
      <c r="DS207" s="333"/>
      <c r="DT207" s="333"/>
      <c r="DU207" s="333"/>
      <c r="DV207" s="333"/>
      <c r="DW207" s="312"/>
      <c r="DX207" s="312"/>
      <c r="DY207" s="312"/>
      <c r="DZ207" s="312"/>
      <c r="EA207" s="312"/>
      <c r="EB207" s="312"/>
      <c r="EC207" s="312"/>
      <c r="ED207" s="312"/>
      <c r="EE207" s="312"/>
      <c r="EF207" s="312"/>
      <c r="EG207" s="333"/>
      <c r="EH207" s="333"/>
      <c r="EI207" s="333"/>
      <c r="EJ207" s="333"/>
      <c r="EK207" s="333"/>
      <c r="EL207" s="333"/>
      <c r="EM207" s="333"/>
      <c r="EN207" s="333"/>
      <c r="EO207" s="333"/>
      <c r="EP207" s="333"/>
      <c r="EQ207" s="333"/>
      <c r="ER207" s="333"/>
      <c r="ES207" s="333"/>
      <c r="ET207" s="333"/>
      <c r="EU207" s="333"/>
      <c r="EV207" s="333"/>
      <c r="EW207" s="333"/>
      <c r="EX207" s="333"/>
      <c r="EY207" s="333"/>
      <c r="EZ207" s="333"/>
      <c r="FA207" s="333"/>
      <c r="FB207" s="333"/>
      <c r="FC207" s="333"/>
      <c r="FD207" s="333"/>
      <c r="FE207" s="333"/>
      <c r="FF207" s="333"/>
      <c r="FG207" s="333"/>
      <c r="FH207" s="333"/>
      <c r="FI207" s="333"/>
      <c r="FJ207" s="333"/>
      <c r="FK207" s="333"/>
      <c r="FL207" s="333"/>
      <c r="FM207" s="333"/>
      <c r="FN207" s="333"/>
      <c r="FO207" s="333"/>
      <c r="FP207" s="333"/>
      <c r="FQ207" s="333"/>
      <c r="FR207" s="333"/>
      <c r="FS207" s="333"/>
      <c r="FT207" s="333"/>
      <c r="FU207" s="333"/>
      <c r="FV207" s="333"/>
      <c r="FW207" s="333"/>
      <c r="FX207" s="333"/>
      <c r="FY207" s="333"/>
      <c r="FZ207" s="333"/>
      <c r="GA207" s="333"/>
      <c r="GB207" s="333"/>
      <c r="GC207" s="333"/>
      <c r="GD207" s="333"/>
      <c r="GE207" s="333"/>
      <c r="GF207" s="333"/>
      <c r="GG207" s="333"/>
      <c r="GH207" s="333"/>
      <c r="GI207" s="333"/>
      <c r="GJ207" s="333"/>
      <c r="GK207" s="334"/>
      <c r="GL207" s="334"/>
      <c r="GM207" s="333"/>
      <c r="GN207" s="334"/>
      <c r="GO207" s="333"/>
      <c r="GP207" s="333"/>
      <c r="GQ207" s="333"/>
      <c r="GR207" s="333"/>
      <c r="GS207" s="334"/>
      <c r="GT207" s="334"/>
      <c r="GU207" s="334"/>
      <c r="GV207" s="334"/>
      <c r="GW207" s="334"/>
      <c r="GX207" s="334"/>
      <c r="GY207" s="334"/>
      <c r="GZ207" s="334"/>
      <c r="HA207" s="334"/>
      <c r="HB207" s="333"/>
      <c r="HC207" s="333"/>
      <c r="HD207" s="333"/>
      <c r="HE207" s="333"/>
      <c r="HF207" s="333"/>
      <c r="HG207" s="333"/>
      <c r="HH207" s="333"/>
      <c r="HI207" s="333"/>
      <c r="HJ207" s="333"/>
      <c r="HK207" s="333"/>
      <c r="HL207" s="333"/>
      <c r="HM207" s="333"/>
      <c r="HN207" s="333"/>
      <c r="HO207" s="333"/>
      <c r="HP207" s="333"/>
      <c r="HQ207" s="333"/>
      <c r="HR207" s="333"/>
      <c r="HS207" s="333"/>
      <c r="HT207" s="333"/>
      <c r="HU207" s="333"/>
      <c r="HV207" s="333"/>
      <c r="HW207" s="333"/>
      <c r="HX207" s="333"/>
      <c r="HY207" s="333"/>
      <c r="HZ207" s="333"/>
      <c r="IA207" s="333"/>
      <c r="IB207" s="333"/>
      <c r="IC207" s="333"/>
      <c r="ID207" s="333"/>
      <c r="IE207" s="312"/>
      <c r="IF207" s="312"/>
      <c r="IG207" s="312"/>
      <c r="IH207" s="333"/>
      <c r="II207" s="333"/>
      <c r="IJ207" s="333"/>
      <c r="IK207" s="333"/>
      <c r="IL207" s="333"/>
      <c r="IM207" s="333"/>
      <c r="IN207" s="333"/>
      <c r="IO207" s="333"/>
      <c r="IP207" s="333"/>
      <c r="IQ207" s="333"/>
      <c r="IR207" s="333"/>
      <c r="IS207" s="333"/>
      <c r="IT207" s="333"/>
      <c r="IU207" s="333"/>
      <c r="IV207" s="333"/>
      <c r="IW207" s="333"/>
      <c r="IX207" s="333"/>
      <c r="IY207" s="333"/>
      <c r="IZ207" s="333"/>
      <c r="JA207" s="333"/>
      <c r="JB207" s="333"/>
      <c r="JC207" s="333"/>
      <c r="JD207" s="333"/>
      <c r="JE207" s="333"/>
      <c r="JF207" s="333"/>
      <c r="JG207" s="333"/>
      <c r="JH207" s="333"/>
      <c r="JI207" s="333"/>
      <c r="JJ207" s="333"/>
    </row>
    <row r="208" spans="1:270" s="481" customFormat="1" ht="14.45" customHeight="1">
      <c r="A208" s="322" t="s">
        <v>920</v>
      </c>
      <c r="B208" s="311" t="s">
        <v>919</v>
      </c>
      <c r="C208" s="311" t="s">
        <v>969</v>
      </c>
      <c r="D208" s="311" t="s">
        <v>971</v>
      </c>
      <c r="E208" s="311" t="s">
        <v>456</v>
      </c>
      <c r="F208" s="311" t="s">
        <v>920</v>
      </c>
      <c r="G208" s="250" t="s">
        <v>931</v>
      </c>
      <c r="H208" s="250" t="s">
        <v>16</v>
      </c>
      <c r="I208" s="326" t="s">
        <v>1118</v>
      </c>
      <c r="J208" s="722"/>
      <c r="K208" s="206"/>
      <c r="L208" s="311"/>
      <c r="M208" s="720" t="s">
        <v>12143</v>
      </c>
      <c r="N208" s="720" t="s">
        <v>3063</v>
      </c>
      <c r="O208" s="726" t="s">
        <v>501</v>
      </c>
      <c r="P208" s="207"/>
      <c r="Q208" s="720" t="s">
        <v>9037</v>
      </c>
      <c r="R208" s="720" t="s">
        <v>10637</v>
      </c>
      <c r="S208" s="720" t="s">
        <v>10645</v>
      </c>
      <c r="T208" s="720" t="s">
        <v>12337</v>
      </c>
      <c r="U208" s="720" t="s">
        <v>351</v>
      </c>
      <c r="V208" s="720"/>
      <c r="W208" s="952" t="str">
        <f t="shared" si="11"/>
        <v>小型ﾊﾞｯｸﾎｳ(ｸﾛｰﾗ型)_超小旋回型_第3次_超低</v>
      </c>
      <c r="X208" s="952" t="str">
        <f t="shared" si="9"/>
        <v>小型ﾊﾞｯｸﾎｳ(ｸﾛｰﾗ型)_超小旋回型_第3次_超低_山積/平積：0.044/0.03m3</v>
      </c>
      <c r="Y208" s="726" t="s">
        <v>489</v>
      </c>
      <c r="Z208" s="726" t="s">
        <v>10383</v>
      </c>
      <c r="AA208" s="726" t="s">
        <v>10352</v>
      </c>
      <c r="AB208" s="726" t="s">
        <v>5111</v>
      </c>
      <c r="AC208" s="207"/>
      <c r="AD208" s="206"/>
      <c r="AE208" s="206"/>
      <c r="AF208" s="206"/>
      <c r="AG208" s="206"/>
      <c r="AH208" s="206"/>
      <c r="AI208" s="207"/>
      <c r="AJ208" s="206"/>
      <c r="AK208" s="206"/>
      <c r="AL208" s="206"/>
      <c r="AM208" s="206"/>
      <c r="AN208" s="206"/>
      <c r="AO208" s="206"/>
      <c r="AP208" s="206"/>
      <c r="AQ208" s="206"/>
      <c r="AR208" s="311"/>
      <c r="AS208" s="707" t="s">
        <v>5164</v>
      </c>
      <c r="AT208" s="707" t="s">
        <v>248</v>
      </c>
      <c r="AU208" s="707" t="s">
        <v>9060</v>
      </c>
      <c r="AV208" s="707" t="s">
        <v>20</v>
      </c>
      <c r="AW208" s="708" t="str">
        <f t="shared" si="10"/>
        <v>ﾄﾗｯｸｸﾚｰﾝ_ｵｰﾙﾃﾚｰﾝｸﾚｰﾝ・油圧伸縮ｼﾞﾌﾞ型_ﾀﾀﾞﾉ</v>
      </c>
      <c r="AX208" s="710" t="s">
        <v>7909</v>
      </c>
      <c r="AY208" s="311"/>
      <c r="AZ208" s="311"/>
      <c r="BA208" s="311"/>
      <c r="BB208" s="416">
        <v>29</v>
      </c>
      <c r="BC208" s="246"/>
      <c r="BD208" s="476"/>
      <c r="BE208" s="407"/>
      <c r="BF208" s="810"/>
      <c r="BG208" s="740"/>
      <c r="BH208" s="740"/>
      <c r="BI208" s="740"/>
      <c r="BJ208" s="740"/>
      <c r="BK208" s="740" t="s">
        <v>292</v>
      </c>
      <c r="BL208" s="740"/>
      <c r="BM208" s="740"/>
      <c r="BN208" s="740"/>
      <c r="BO208" s="341"/>
      <c r="BP208" s="341"/>
      <c r="BQ208" s="406"/>
      <c r="BR208" s="407"/>
      <c r="BS208" s="345"/>
      <c r="BT208" s="475" t="s">
        <v>285</v>
      </c>
      <c r="BU208" s="810"/>
      <c r="BV208" s="740"/>
      <c r="BW208" s="740"/>
      <c r="BX208" s="740"/>
      <c r="BY208" s="740"/>
      <c r="BZ208" s="740"/>
      <c r="CA208" s="740"/>
      <c r="CB208" s="740"/>
      <c r="CC208" s="740" t="s">
        <v>7546</v>
      </c>
      <c r="CD208" s="740"/>
      <c r="CE208" s="740"/>
      <c r="CF208" s="740"/>
      <c r="CG208" s="740"/>
      <c r="CH208" s="333"/>
      <c r="CI208" s="333"/>
      <c r="CJ208" s="333"/>
      <c r="CK208" s="333"/>
      <c r="CL208" s="333"/>
      <c r="CM208" s="333"/>
      <c r="CN208" s="333"/>
      <c r="CO208" s="333"/>
      <c r="CP208" s="333"/>
      <c r="CQ208" s="333"/>
      <c r="CR208" s="333"/>
      <c r="CS208" s="333"/>
      <c r="CT208" s="333"/>
      <c r="CU208" s="333"/>
      <c r="CV208" s="333"/>
      <c r="CW208" s="333"/>
      <c r="CX208" s="333"/>
      <c r="CY208" s="333"/>
      <c r="CZ208" s="333"/>
      <c r="DA208" s="333"/>
      <c r="DB208" s="333"/>
      <c r="DC208" s="333"/>
      <c r="DD208" s="333"/>
      <c r="DE208" s="333"/>
      <c r="DF208" s="333"/>
      <c r="DG208" s="333"/>
      <c r="DH208" s="333"/>
      <c r="DI208" s="333"/>
      <c r="DJ208" s="333"/>
      <c r="DK208" s="333"/>
      <c r="DL208" s="333"/>
      <c r="DM208" s="333"/>
      <c r="DN208" s="333"/>
      <c r="DO208" s="333"/>
      <c r="DP208" s="333"/>
      <c r="DQ208" s="333"/>
      <c r="DR208" s="333"/>
      <c r="DS208" s="333"/>
      <c r="DT208" s="333"/>
      <c r="DU208" s="333"/>
      <c r="DV208" s="333"/>
      <c r="DW208" s="312"/>
      <c r="DX208" s="312"/>
      <c r="DY208" s="312"/>
      <c r="DZ208" s="312"/>
      <c r="EA208" s="312"/>
      <c r="EB208" s="312"/>
      <c r="EC208" s="312"/>
      <c r="ED208" s="312"/>
      <c r="EE208" s="312"/>
      <c r="EF208" s="312"/>
      <c r="EG208" s="333"/>
      <c r="EH208" s="333"/>
      <c r="EI208" s="333"/>
      <c r="EJ208" s="333"/>
      <c r="EK208" s="333"/>
      <c r="EL208" s="333"/>
      <c r="EM208" s="333"/>
      <c r="EN208" s="333"/>
      <c r="EO208" s="333"/>
      <c r="EP208" s="333"/>
      <c r="EQ208" s="333"/>
      <c r="ER208" s="333"/>
      <c r="ES208" s="333"/>
      <c r="ET208" s="333"/>
      <c r="EU208" s="333"/>
      <c r="EV208" s="333"/>
      <c r="EW208" s="333"/>
      <c r="EX208" s="333"/>
      <c r="EY208" s="333"/>
      <c r="EZ208" s="333"/>
      <c r="FA208" s="333"/>
      <c r="FB208" s="333"/>
      <c r="FC208" s="333"/>
      <c r="FD208" s="333"/>
      <c r="FE208" s="333"/>
      <c r="FF208" s="333"/>
      <c r="FG208" s="333"/>
      <c r="FH208" s="333"/>
      <c r="FI208" s="333"/>
      <c r="FJ208" s="333"/>
      <c r="FK208" s="333"/>
      <c r="FL208" s="333"/>
      <c r="FM208" s="333"/>
      <c r="FN208" s="333"/>
      <c r="FO208" s="333"/>
      <c r="FP208" s="333"/>
      <c r="FQ208" s="333"/>
      <c r="FR208" s="333"/>
      <c r="FS208" s="333"/>
      <c r="FT208" s="333"/>
      <c r="FU208" s="333"/>
      <c r="FV208" s="333"/>
      <c r="FW208" s="333"/>
      <c r="FX208" s="333"/>
      <c r="FY208" s="333"/>
      <c r="FZ208" s="333"/>
      <c r="GA208" s="333"/>
      <c r="GB208" s="333"/>
      <c r="GC208" s="333"/>
      <c r="GD208" s="333"/>
      <c r="GE208" s="333"/>
      <c r="GF208" s="333"/>
      <c r="GG208" s="333"/>
      <c r="GH208" s="333"/>
      <c r="GI208" s="333"/>
      <c r="GJ208" s="333"/>
      <c r="GK208" s="334"/>
      <c r="GL208" s="334"/>
      <c r="GM208" s="333"/>
      <c r="GN208" s="334"/>
      <c r="GO208" s="333"/>
      <c r="GP208" s="333"/>
      <c r="GQ208" s="333"/>
      <c r="GR208" s="333"/>
      <c r="GS208" s="334"/>
      <c r="GT208" s="334"/>
      <c r="GU208" s="334"/>
      <c r="GV208" s="334"/>
      <c r="GW208" s="334"/>
      <c r="GX208" s="334"/>
      <c r="GY208" s="334"/>
      <c r="GZ208" s="334"/>
      <c r="HA208" s="334"/>
      <c r="HB208" s="333"/>
      <c r="HC208" s="333"/>
      <c r="HD208" s="333"/>
      <c r="HE208" s="333"/>
      <c r="HF208" s="333"/>
      <c r="HG208" s="333"/>
      <c r="HH208" s="333"/>
      <c r="HI208" s="333"/>
      <c r="HJ208" s="333"/>
      <c r="HK208" s="333"/>
      <c r="HL208" s="333"/>
      <c r="HM208" s="333"/>
      <c r="HN208" s="333"/>
      <c r="HO208" s="333"/>
      <c r="HP208" s="333"/>
      <c r="HQ208" s="333"/>
      <c r="HR208" s="333"/>
      <c r="HS208" s="333"/>
      <c r="HT208" s="333"/>
      <c r="HU208" s="333"/>
      <c r="HV208" s="333"/>
      <c r="HW208" s="333"/>
      <c r="HX208" s="333"/>
      <c r="HY208" s="333"/>
      <c r="HZ208" s="333"/>
      <c r="IA208" s="333"/>
      <c r="IB208" s="333"/>
      <c r="IC208" s="333"/>
      <c r="ID208" s="333"/>
      <c r="IE208" s="312"/>
      <c r="IF208" s="312"/>
      <c r="IG208" s="312"/>
      <c r="IH208" s="333"/>
      <c r="II208" s="333"/>
      <c r="IJ208" s="333"/>
      <c r="IK208" s="333"/>
      <c r="IL208" s="333"/>
      <c r="IM208" s="333"/>
      <c r="IN208" s="333"/>
      <c r="IO208" s="333"/>
      <c r="IP208" s="333"/>
      <c r="IQ208" s="333"/>
      <c r="IR208" s="333"/>
      <c r="IS208" s="333"/>
      <c r="IT208" s="333"/>
      <c r="IU208" s="333"/>
      <c r="IV208" s="333"/>
      <c r="IW208" s="333"/>
      <c r="IX208" s="333"/>
      <c r="IY208" s="333"/>
      <c r="IZ208" s="333"/>
      <c r="JA208" s="333"/>
      <c r="JB208" s="333"/>
      <c r="JC208" s="333"/>
      <c r="JD208" s="333"/>
      <c r="JE208" s="333"/>
      <c r="JF208" s="333"/>
      <c r="JG208" s="333"/>
      <c r="JH208" s="333"/>
      <c r="JI208" s="333"/>
      <c r="JJ208" s="333"/>
    </row>
    <row r="209" spans="1:270" s="481" customFormat="1" ht="14.45" customHeight="1">
      <c r="A209" s="324" t="s">
        <v>1697</v>
      </c>
      <c r="B209" s="316"/>
      <c r="C209" s="316"/>
      <c r="D209" s="316"/>
      <c r="E209" s="316"/>
      <c r="F209" s="316" t="s">
        <v>2753</v>
      </c>
      <c r="G209" s="317"/>
      <c r="H209" s="317"/>
      <c r="I209" s="325"/>
      <c r="J209" s="722">
        <v>20</v>
      </c>
      <c r="K209" s="206"/>
      <c r="L209" s="311"/>
      <c r="M209" s="720" t="s">
        <v>82</v>
      </c>
      <c r="N209" s="720" t="s">
        <v>3061</v>
      </c>
      <c r="O209" s="726" t="s">
        <v>500</v>
      </c>
      <c r="P209" s="207"/>
      <c r="Q209" s="720" t="s">
        <v>9037</v>
      </c>
      <c r="R209" s="720" t="s">
        <v>10637</v>
      </c>
      <c r="S209" s="720" t="s">
        <v>10645</v>
      </c>
      <c r="T209" s="720" t="s">
        <v>12337</v>
      </c>
      <c r="U209" s="720" t="s">
        <v>352</v>
      </c>
      <c r="V209" s="720"/>
      <c r="W209" s="952" t="str">
        <f t="shared" si="11"/>
        <v>小型ﾊﾞｯｸﾎｳ(ｸﾛｰﾗ型)_超小旋回型_第3次_超低</v>
      </c>
      <c r="X209" s="952" t="str">
        <f t="shared" si="9"/>
        <v>小型ﾊﾞｯｸﾎｳ(ｸﾛｰﾗ型)_超小旋回型_第3次_超低_山積/平積：0.055/0.04m3</v>
      </c>
      <c r="Y209" s="726" t="s">
        <v>489</v>
      </c>
      <c r="Z209" s="726" t="s">
        <v>10383</v>
      </c>
      <c r="AA209" s="726" t="s">
        <v>10353</v>
      </c>
      <c r="AB209" s="726" t="s">
        <v>5111</v>
      </c>
      <c r="AC209" s="207"/>
      <c r="AD209" s="206"/>
      <c r="AE209" s="206"/>
      <c r="AF209" s="206"/>
      <c r="AG209" s="206"/>
      <c r="AH209" s="206"/>
      <c r="AI209" s="207"/>
      <c r="AJ209" s="206"/>
      <c r="AK209" s="206"/>
      <c r="AL209" s="206"/>
      <c r="AM209" s="206"/>
      <c r="AN209" s="206"/>
      <c r="AO209" s="206"/>
      <c r="AP209" s="206"/>
      <c r="AQ209" s="206"/>
      <c r="AR209" s="311"/>
      <c r="AS209" s="707" t="s">
        <v>5164</v>
      </c>
      <c r="AT209" s="707" t="s">
        <v>248</v>
      </c>
      <c r="AU209" s="707" t="s">
        <v>9060</v>
      </c>
      <c r="AV209" s="707" t="s">
        <v>4912</v>
      </c>
      <c r="AW209" s="708" t="str">
        <f t="shared" si="10"/>
        <v>ﾄﾗｯｸｸﾚｰﾝ_ｵｰﾙﾃﾚｰﾝｸﾚｰﾝ・油圧伸縮ｼﾞﾌﾞ型_加藤製作所</v>
      </c>
      <c r="AX209" s="710" t="s">
        <v>7911</v>
      </c>
      <c r="AY209" s="311"/>
      <c r="AZ209" s="311"/>
      <c r="BA209" s="311"/>
      <c r="BB209" s="416">
        <v>30</v>
      </c>
      <c r="BC209" s="246"/>
      <c r="BD209" s="476"/>
      <c r="BE209" s="407"/>
      <c r="BF209" s="810"/>
      <c r="BG209" s="740"/>
      <c r="BH209" s="740"/>
      <c r="BI209" s="740"/>
      <c r="BJ209" s="740"/>
      <c r="BK209" s="740"/>
      <c r="BL209" s="740"/>
      <c r="BM209" s="740"/>
      <c r="BN209" s="740"/>
      <c r="BO209" s="341"/>
      <c r="BP209" s="341"/>
      <c r="BQ209" s="406"/>
      <c r="BR209" s="407"/>
      <c r="BS209" s="345"/>
      <c r="BT209" s="475"/>
      <c r="BU209" s="810"/>
      <c r="BV209" s="740"/>
      <c r="BW209" s="740"/>
      <c r="BX209" s="740"/>
      <c r="BY209" s="740"/>
      <c r="BZ209" s="740"/>
      <c r="CA209" s="740"/>
      <c r="CB209" s="740"/>
      <c r="CC209" s="740" t="s">
        <v>285</v>
      </c>
      <c r="CD209" s="740"/>
      <c r="CE209" s="740"/>
      <c r="CF209" s="740"/>
      <c r="CG209" s="740"/>
      <c r="CH209" s="333"/>
      <c r="CI209" s="333"/>
      <c r="CJ209" s="333"/>
      <c r="CK209" s="333"/>
      <c r="CL209" s="333"/>
      <c r="CM209" s="333"/>
      <c r="CN209" s="333"/>
      <c r="CO209" s="333"/>
      <c r="CP209" s="333"/>
      <c r="CQ209" s="333"/>
      <c r="CR209" s="333"/>
      <c r="CS209" s="333"/>
      <c r="CT209" s="333"/>
      <c r="CU209" s="333"/>
      <c r="CV209" s="333"/>
      <c r="CW209" s="333"/>
      <c r="CX209" s="333"/>
      <c r="CY209" s="333"/>
      <c r="CZ209" s="333"/>
      <c r="DA209" s="333"/>
      <c r="DB209" s="333"/>
      <c r="DC209" s="333"/>
      <c r="DD209" s="333"/>
      <c r="DE209" s="333"/>
      <c r="DF209" s="333"/>
      <c r="DG209" s="333"/>
      <c r="DH209" s="333"/>
      <c r="DI209" s="333"/>
      <c r="DJ209" s="333"/>
      <c r="DK209" s="333"/>
      <c r="DL209" s="333"/>
      <c r="DM209" s="333"/>
      <c r="DN209" s="333"/>
      <c r="DO209" s="333"/>
      <c r="DP209" s="333"/>
      <c r="DQ209" s="333"/>
      <c r="DR209" s="333"/>
      <c r="DS209" s="333"/>
      <c r="DT209" s="333"/>
      <c r="DU209" s="333"/>
      <c r="DV209" s="333"/>
      <c r="DW209" s="312"/>
      <c r="DX209" s="312"/>
      <c r="DY209" s="312"/>
      <c r="DZ209" s="312"/>
      <c r="EA209" s="312"/>
      <c r="EB209" s="312"/>
      <c r="EC209" s="312"/>
      <c r="ED209" s="312"/>
      <c r="EE209" s="312"/>
      <c r="EF209" s="312"/>
      <c r="EG209" s="333"/>
      <c r="EH209" s="333"/>
      <c r="EI209" s="333"/>
      <c r="EJ209" s="333"/>
      <c r="EK209" s="333"/>
      <c r="EL209" s="333"/>
      <c r="EM209" s="333"/>
      <c r="EN209" s="333"/>
      <c r="EO209" s="333"/>
      <c r="EP209" s="333"/>
      <c r="EQ209" s="333"/>
      <c r="ER209" s="333"/>
      <c r="ES209" s="333"/>
      <c r="ET209" s="333"/>
      <c r="EU209" s="333"/>
      <c r="EV209" s="333"/>
      <c r="EW209" s="333"/>
      <c r="EX209" s="333"/>
      <c r="EY209" s="333"/>
      <c r="EZ209" s="333"/>
      <c r="FA209" s="333"/>
      <c r="FB209" s="333"/>
      <c r="FC209" s="333"/>
      <c r="FD209" s="333"/>
      <c r="FE209" s="333"/>
      <c r="FF209" s="333"/>
      <c r="FG209" s="333"/>
      <c r="FH209" s="333"/>
      <c r="FI209" s="333"/>
      <c r="FJ209" s="333"/>
      <c r="FK209" s="333"/>
      <c r="FL209" s="333"/>
      <c r="FM209" s="333"/>
      <c r="FN209" s="333"/>
      <c r="FO209" s="333"/>
      <c r="FP209" s="333"/>
      <c r="FQ209" s="333"/>
      <c r="FR209" s="333"/>
      <c r="FS209" s="333"/>
      <c r="FT209" s="333"/>
      <c r="FU209" s="333"/>
      <c r="FV209" s="333"/>
      <c r="FW209" s="333"/>
      <c r="FX209" s="333"/>
      <c r="FY209" s="333"/>
      <c r="FZ209" s="333"/>
      <c r="GA209" s="333"/>
      <c r="GB209" s="333"/>
      <c r="GC209" s="333"/>
      <c r="GD209" s="333"/>
      <c r="GE209" s="333"/>
      <c r="GF209" s="333"/>
      <c r="GG209" s="333"/>
      <c r="GH209" s="333"/>
      <c r="GI209" s="333"/>
      <c r="GJ209" s="333"/>
      <c r="GK209" s="334"/>
      <c r="GL209" s="334"/>
      <c r="GM209" s="333"/>
      <c r="GN209" s="334"/>
      <c r="GO209" s="333"/>
      <c r="GP209" s="333"/>
      <c r="GQ209" s="333"/>
      <c r="GR209" s="333"/>
      <c r="GS209" s="334"/>
      <c r="GT209" s="334"/>
      <c r="GU209" s="334"/>
      <c r="GV209" s="334"/>
      <c r="GW209" s="334"/>
      <c r="GX209" s="334"/>
      <c r="GY209" s="334"/>
      <c r="GZ209" s="334"/>
      <c r="HA209" s="334"/>
      <c r="HB209" s="333"/>
      <c r="HC209" s="333"/>
      <c r="HD209" s="333"/>
      <c r="HE209" s="333"/>
      <c r="HF209" s="333"/>
      <c r="HG209" s="333"/>
      <c r="HH209" s="333"/>
      <c r="HI209" s="333"/>
      <c r="HJ209" s="333"/>
      <c r="HK209" s="333"/>
      <c r="HL209" s="333"/>
      <c r="HM209" s="333"/>
      <c r="HN209" s="333"/>
      <c r="HO209" s="333"/>
      <c r="HP209" s="333"/>
      <c r="HQ209" s="333"/>
      <c r="HR209" s="333"/>
      <c r="HS209" s="333"/>
      <c r="HT209" s="333"/>
      <c r="HU209" s="333"/>
      <c r="HV209" s="333"/>
      <c r="HW209" s="333"/>
      <c r="HX209" s="333"/>
      <c r="HY209" s="333"/>
      <c r="HZ209" s="333"/>
      <c r="IA209" s="333"/>
      <c r="IB209" s="333"/>
      <c r="IC209" s="333"/>
      <c r="ID209" s="333"/>
      <c r="IE209" s="312"/>
      <c r="IF209" s="312"/>
      <c r="IG209" s="312"/>
      <c r="IH209" s="333"/>
      <c r="II209" s="333"/>
      <c r="IJ209" s="333"/>
      <c r="IK209" s="333"/>
      <c r="IL209" s="333"/>
      <c r="IM209" s="333"/>
      <c r="IN209" s="333"/>
      <c r="IO209" s="333"/>
      <c r="IP209" s="333"/>
      <c r="IQ209" s="333"/>
      <c r="IR209" s="333"/>
      <c r="IS209" s="333"/>
      <c r="IT209" s="333"/>
      <c r="IU209" s="333"/>
      <c r="IV209" s="333"/>
      <c r="IW209" s="333"/>
      <c r="IX209" s="333"/>
      <c r="IY209" s="333"/>
      <c r="IZ209" s="333"/>
      <c r="JA209" s="333"/>
      <c r="JB209" s="333"/>
      <c r="JC209" s="333"/>
      <c r="JD209" s="333"/>
      <c r="JE209" s="333"/>
      <c r="JF209" s="333"/>
      <c r="JG209" s="333"/>
      <c r="JH209" s="333"/>
      <c r="JI209" s="333"/>
      <c r="JJ209" s="333"/>
    </row>
    <row r="210" spans="1:270" s="481" customFormat="1" ht="14.45" customHeight="1" thickBot="1">
      <c r="A210" s="327" t="s">
        <v>2220</v>
      </c>
      <c r="B210" s="251"/>
      <c r="C210" s="251"/>
      <c r="D210" s="251"/>
      <c r="E210" s="251"/>
      <c r="F210" s="251" t="s">
        <v>2764</v>
      </c>
      <c r="G210" s="318"/>
      <c r="H210" s="318"/>
      <c r="I210" s="328"/>
      <c r="J210" s="722">
        <v>21</v>
      </c>
      <c r="K210" s="206"/>
      <c r="L210" s="311"/>
      <c r="M210" s="720" t="s">
        <v>1796</v>
      </c>
      <c r="N210" s="720" t="s">
        <v>3192</v>
      </c>
      <c r="O210" s="726" t="s">
        <v>3392</v>
      </c>
      <c r="P210" s="207"/>
      <c r="Q210" s="720" t="s">
        <v>9037</v>
      </c>
      <c r="R210" s="720" t="s">
        <v>10637</v>
      </c>
      <c r="S210" s="720" t="s">
        <v>10645</v>
      </c>
      <c r="T210" s="720" t="s">
        <v>12337</v>
      </c>
      <c r="U210" s="720" t="s">
        <v>353</v>
      </c>
      <c r="V210" s="720"/>
      <c r="W210" s="952" t="str">
        <f t="shared" si="11"/>
        <v>小型ﾊﾞｯｸﾎｳ(ｸﾛｰﾗ型)_超小旋回型_第3次_超低</v>
      </c>
      <c r="X210" s="952" t="str">
        <f t="shared" si="9"/>
        <v>小型ﾊﾞｯｸﾎｳ(ｸﾛｰﾗ型)_超小旋回型_第3次_超低_山積/平積：0.066/0.05m3</v>
      </c>
      <c r="Y210" s="726" t="s">
        <v>489</v>
      </c>
      <c r="Z210" s="726" t="s">
        <v>10383</v>
      </c>
      <c r="AA210" s="726" t="s">
        <v>5448</v>
      </c>
      <c r="AB210" s="726" t="s">
        <v>5111</v>
      </c>
      <c r="AC210" s="207"/>
      <c r="AD210" s="206"/>
      <c r="AE210" s="206"/>
      <c r="AF210" s="206"/>
      <c r="AG210" s="206"/>
      <c r="AH210" s="206"/>
      <c r="AI210" s="207"/>
      <c r="AJ210" s="206"/>
      <c r="AK210" s="206"/>
      <c r="AL210" s="206"/>
      <c r="AM210" s="206"/>
      <c r="AN210" s="206"/>
      <c r="AO210" s="206"/>
      <c r="AP210" s="206"/>
      <c r="AQ210" s="206"/>
      <c r="AR210" s="311"/>
      <c r="AS210" s="770" t="s">
        <v>5164</v>
      </c>
      <c r="AT210" s="770" t="s">
        <v>248</v>
      </c>
      <c r="AU210" s="770" t="s">
        <v>9060</v>
      </c>
      <c r="AV210" s="770" t="s">
        <v>4910</v>
      </c>
      <c r="AW210" s="771" t="str">
        <f t="shared" si="10"/>
        <v>ﾄﾗｯｸｸﾚｰﾝ_ｵｰﾙﾃﾚｰﾝｸﾚｰﾝ・油圧伸縮ｼﾞﾌﾞ型_住友建機</v>
      </c>
      <c r="AX210" s="773" t="s">
        <v>7913</v>
      </c>
      <c r="AY210" s="311"/>
      <c r="AZ210" s="311"/>
      <c r="BA210" s="311"/>
      <c r="BB210" s="416"/>
      <c r="BC210" s="246"/>
      <c r="BD210" s="311"/>
      <c r="BE210" s="312"/>
      <c r="BF210" s="312"/>
      <c r="BG210" s="312"/>
      <c r="BH210" s="312"/>
      <c r="BI210" s="312"/>
      <c r="BJ210" s="333"/>
      <c r="BK210" s="333"/>
      <c r="BL210" s="312"/>
      <c r="BM210" s="312"/>
      <c r="BN210" s="312"/>
      <c r="BO210" s="312"/>
      <c r="BP210" s="312"/>
      <c r="BQ210" s="333"/>
      <c r="BR210" s="333"/>
      <c r="BS210" s="333"/>
      <c r="BT210" s="333"/>
      <c r="BU210" s="333"/>
      <c r="BV210" s="333"/>
      <c r="BW210" s="333"/>
      <c r="BX210" s="333"/>
      <c r="BY210" s="333"/>
      <c r="BZ210" s="333"/>
      <c r="CA210" s="333"/>
      <c r="CB210" s="333"/>
      <c r="CC210" s="333"/>
      <c r="CD210" s="333"/>
      <c r="CE210" s="333"/>
      <c r="CF210" s="333"/>
      <c r="CG210" s="333"/>
      <c r="CH210" s="333"/>
      <c r="CI210" s="333"/>
      <c r="CJ210" s="333"/>
      <c r="CK210" s="333"/>
      <c r="CL210" s="333"/>
      <c r="CM210" s="333"/>
      <c r="CN210" s="333"/>
      <c r="CO210" s="333"/>
      <c r="CP210" s="333"/>
      <c r="CQ210" s="333"/>
      <c r="CR210" s="333"/>
      <c r="CS210" s="333"/>
      <c r="CT210" s="333"/>
      <c r="CU210" s="333"/>
      <c r="CV210" s="333"/>
      <c r="CW210" s="333"/>
      <c r="CX210" s="333"/>
      <c r="CY210" s="333"/>
      <c r="CZ210" s="333"/>
      <c r="DA210" s="333"/>
      <c r="DB210" s="333"/>
      <c r="DC210" s="333"/>
      <c r="DD210" s="333"/>
      <c r="DE210" s="333"/>
      <c r="DF210" s="333"/>
      <c r="DG210" s="333"/>
      <c r="DH210" s="333"/>
      <c r="DI210" s="333"/>
      <c r="DJ210" s="333"/>
      <c r="DK210" s="333"/>
      <c r="DL210" s="333"/>
      <c r="DM210" s="312"/>
      <c r="DN210" s="312"/>
      <c r="DO210" s="312"/>
      <c r="DP210" s="312"/>
      <c r="DQ210" s="312"/>
      <c r="DR210" s="312"/>
      <c r="DS210" s="312"/>
      <c r="DT210" s="312"/>
      <c r="DU210" s="312"/>
      <c r="DV210" s="312"/>
      <c r="DW210" s="333"/>
      <c r="DX210" s="333"/>
      <c r="DY210" s="333"/>
      <c r="DZ210" s="333"/>
      <c r="EA210" s="333"/>
      <c r="EB210" s="333"/>
      <c r="EC210" s="333"/>
      <c r="ED210" s="333"/>
      <c r="EE210" s="333"/>
      <c r="EF210" s="333"/>
      <c r="EG210" s="333"/>
      <c r="EH210" s="333"/>
      <c r="EI210" s="333"/>
      <c r="EJ210" s="333"/>
      <c r="EK210" s="333"/>
      <c r="EL210" s="333"/>
      <c r="EM210" s="333"/>
      <c r="EN210" s="333"/>
      <c r="EO210" s="333"/>
      <c r="EP210" s="333"/>
      <c r="EQ210" s="333"/>
      <c r="ER210" s="333"/>
      <c r="ES210" s="333"/>
      <c r="ET210" s="333"/>
      <c r="EU210" s="333"/>
      <c r="EV210" s="333"/>
      <c r="EW210" s="333"/>
      <c r="EX210" s="333"/>
      <c r="EY210" s="333"/>
      <c r="EZ210" s="333"/>
      <c r="FA210" s="333"/>
      <c r="FB210" s="333"/>
      <c r="FC210" s="333"/>
      <c r="FD210" s="333"/>
      <c r="FE210" s="333"/>
      <c r="FF210" s="333"/>
      <c r="FG210" s="333"/>
      <c r="FH210" s="333"/>
      <c r="FI210" s="333"/>
      <c r="FJ210" s="333"/>
      <c r="FK210" s="333"/>
      <c r="FL210" s="333"/>
      <c r="FM210" s="333"/>
      <c r="FN210" s="333"/>
      <c r="FO210" s="333"/>
      <c r="FP210" s="333"/>
      <c r="FQ210" s="333"/>
      <c r="FR210" s="333"/>
      <c r="FS210" s="333"/>
      <c r="FT210" s="333"/>
      <c r="FU210" s="333"/>
      <c r="FV210" s="333"/>
      <c r="FW210" s="333"/>
      <c r="FX210" s="333"/>
      <c r="FY210" s="333"/>
      <c r="FZ210" s="333"/>
      <c r="GA210" s="334"/>
      <c r="GB210" s="334"/>
      <c r="GC210" s="333"/>
      <c r="GD210" s="334"/>
      <c r="GE210" s="333"/>
      <c r="GF210" s="333"/>
      <c r="GG210" s="333"/>
      <c r="GH210" s="333"/>
      <c r="GI210" s="334"/>
      <c r="GJ210" s="334"/>
      <c r="GK210" s="334"/>
      <c r="GL210" s="334"/>
      <c r="GM210" s="334"/>
      <c r="GN210" s="334"/>
      <c r="GO210" s="334"/>
      <c r="GP210" s="334"/>
      <c r="GQ210" s="334"/>
      <c r="GR210" s="333"/>
      <c r="GS210" s="333"/>
      <c r="GT210" s="333"/>
      <c r="GU210" s="333"/>
      <c r="GV210" s="333"/>
      <c r="GW210" s="333"/>
      <c r="GX210" s="333"/>
      <c r="GY210" s="333"/>
      <c r="GZ210" s="333"/>
      <c r="HA210" s="333"/>
      <c r="HB210" s="333"/>
      <c r="HC210" s="333"/>
      <c r="HD210" s="333"/>
      <c r="HE210" s="333"/>
      <c r="HF210" s="333"/>
      <c r="HG210" s="333"/>
      <c r="HH210" s="333"/>
      <c r="HI210" s="333"/>
      <c r="HJ210" s="333"/>
      <c r="HK210" s="333"/>
      <c r="HL210" s="333"/>
      <c r="HM210" s="333"/>
      <c r="HN210" s="333"/>
      <c r="HO210" s="333"/>
      <c r="HP210" s="333"/>
      <c r="HQ210" s="333"/>
      <c r="HR210" s="333"/>
      <c r="HS210" s="333"/>
      <c r="HT210" s="333"/>
      <c r="HU210" s="312"/>
      <c r="HV210" s="312"/>
      <c r="HW210" s="312"/>
      <c r="HX210" s="333"/>
      <c r="HY210" s="333"/>
      <c r="HZ210" s="333"/>
      <c r="IA210" s="333"/>
      <c r="IB210" s="333"/>
      <c r="IC210" s="333"/>
      <c r="ID210" s="333"/>
      <c r="IE210" s="333"/>
      <c r="IF210" s="333"/>
      <c r="IG210" s="333"/>
      <c r="IH210" s="333"/>
      <c r="II210" s="333"/>
      <c r="IJ210" s="333"/>
      <c r="IK210" s="333"/>
      <c r="IL210" s="333"/>
      <c r="IM210" s="333"/>
      <c r="IN210" s="333"/>
      <c r="IO210" s="333"/>
      <c r="IP210" s="333"/>
      <c r="IQ210" s="333"/>
      <c r="IR210" s="333"/>
      <c r="IS210" s="333"/>
      <c r="IT210" s="333"/>
      <c r="IU210" s="333"/>
      <c r="IV210" s="333"/>
      <c r="IW210" s="333"/>
      <c r="IX210" s="333"/>
      <c r="IY210" s="333"/>
      <c r="IZ210" s="333"/>
      <c r="JA210" s="333"/>
      <c r="JB210" s="333"/>
      <c r="JC210" s="333"/>
      <c r="JD210" s="333"/>
      <c r="JE210" s="333"/>
      <c r="JF210" s="333"/>
      <c r="JG210" s="333"/>
      <c r="JH210" s="333"/>
      <c r="JI210" s="333"/>
    </row>
    <row r="211" spans="1:270" s="481" customFormat="1" ht="14.45" customHeight="1" thickTop="1">
      <c r="A211" s="322" t="s">
        <v>1277</v>
      </c>
      <c r="B211" s="311" t="s">
        <v>1277</v>
      </c>
      <c r="C211" s="311" t="s">
        <v>280</v>
      </c>
      <c r="D211" s="311" t="s">
        <v>281</v>
      </c>
      <c r="E211" s="311" t="s">
        <v>456</v>
      </c>
      <c r="F211" s="311" t="s">
        <v>1277</v>
      </c>
      <c r="G211" s="250" t="s">
        <v>1276</v>
      </c>
      <c r="H211" s="250" t="s">
        <v>9372</v>
      </c>
      <c r="I211" s="326" t="s">
        <v>1281</v>
      </c>
      <c r="J211" s="246">
        <v>22</v>
      </c>
      <c r="K211" s="206"/>
      <c r="L211" s="311"/>
      <c r="M211" s="720" t="s">
        <v>83</v>
      </c>
      <c r="N211" s="720" t="s">
        <v>3065</v>
      </c>
      <c r="O211" s="726" t="s">
        <v>504</v>
      </c>
      <c r="P211" s="207"/>
      <c r="Q211" s="720" t="s">
        <v>9037</v>
      </c>
      <c r="R211" s="720" t="s">
        <v>10637</v>
      </c>
      <c r="S211" s="720" t="s">
        <v>10645</v>
      </c>
      <c r="T211" s="720" t="s">
        <v>12337</v>
      </c>
      <c r="U211" s="720" t="s">
        <v>354</v>
      </c>
      <c r="V211" s="720"/>
      <c r="W211" s="952" t="str">
        <f t="shared" si="11"/>
        <v>小型ﾊﾞｯｸﾎｳ(ｸﾛｰﾗ型)_超小旋回型_第3次_超低</v>
      </c>
      <c r="X211" s="952" t="str">
        <f t="shared" si="9"/>
        <v>小型ﾊﾞｯｸﾎｳ(ｸﾛｰﾗ型)_超小旋回型_第3次_超低_山積/平積：0.08/0.06m3</v>
      </c>
      <c r="Y211" s="726" t="s">
        <v>489</v>
      </c>
      <c r="Z211" s="726" t="s">
        <v>10383</v>
      </c>
      <c r="AA211" s="726" t="s">
        <v>10354</v>
      </c>
      <c r="AB211" s="726" t="s">
        <v>5111</v>
      </c>
      <c r="AC211" s="207"/>
      <c r="AD211" s="206"/>
      <c r="AE211" s="206"/>
      <c r="AF211" s="206"/>
      <c r="AG211" s="206"/>
      <c r="AH211" s="206"/>
      <c r="AI211" s="207"/>
      <c r="AJ211" s="206"/>
      <c r="AK211" s="206"/>
      <c r="AL211" s="206"/>
      <c r="AM211" s="206"/>
      <c r="AN211" s="206"/>
      <c r="AO211" s="206"/>
      <c r="AP211" s="206"/>
      <c r="AQ211" s="206"/>
      <c r="AR211" s="311"/>
      <c r="AS211" s="766" t="s">
        <v>507</v>
      </c>
      <c r="AT211" s="766" t="s">
        <v>74</v>
      </c>
      <c r="AU211" s="767"/>
      <c r="AV211" s="766" t="s">
        <v>4897</v>
      </c>
      <c r="AW211" s="768" t="str">
        <f t="shared" si="10"/>
        <v>ﾗﾌﾃﾚｰﾝｸﾚｰﾝ_ｺﾍﾞﾙｺ建機</v>
      </c>
      <c r="AX211" s="769" t="s">
        <v>7975</v>
      </c>
      <c r="AY211" s="311"/>
      <c r="AZ211" s="311"/>
      <c r="BA211" s="311"/>
      <c r="BB211" s="416">
        <v>1</v>
      </c>
      <c r="BC211" s="466" t="s">
        <v>3509</v>
      </c>
      <c r="BD211" s="493" t="s">
        <v>3314</v>
      </c>
      <c r="BE211" s="494" t="s">
        <v>3314</v>
      </c>
      <c r="BF211" s="812" t="s">
        <v>3314</v>
      </c>
      <c r="BG211" s="739" t="s">
        <v>505</v>
      </c>
      <c r="BH211" s="739" t="s">
        <v>505</v>
      </c>
      <c r="BI211" s="739" t="s">
        <v>505</v>
      </c>
      <c r="BJ211" s="739" t="s">
        <v>505</v>
      </c>
      <c r="BK211" s="739" t="s">
        <v>505</v>
      </c>
      <c r="BL211" s="739" t="s">
        <v>505</v>
      </c>
      <c r="BM211" s="739" t="s">
        <v>505</v>
      </c>
      <c r="BN211" s="739" t="s">
        <v>505</v>
      </c>
      <c r="BO211" s="739" t="s">
        <v>505</v>
      </c>
      <c r="BP211" s="739" t="s">
        <v>505</v>
      </c>
      <c r="BQ211" s="739" t="s">
        <v>505</v>
      </c>
      <c r="BR211" s="739" t="s">
        <v>505</v>
      </c>
      <c r="BS211" s="739" t="s">
        <v>505</v>
      </c>
      <c r="BT211" s="739" t="s">
        <v>505</v>
      </c>
      <c r="BU211" s="739" t="s">
        <v>505</v>
      </c>
      <c r="BV211" s="739" t="s">
        <v>505</v>
      </c>
      <c r="BW211" s="739" t="s">
        <v>505</v>
      </c>
      <c r="BX211" s="739" t="s">
        <v>505</v>
      </c>
      <c r="BY211" s="739" t="s">
        <v>505</v>
      </c>
      <c r="BZ211" s="739" t="s">
        <v>505</v>
      </c>
      <c r="CA211" s="739" t="s">
        <v>505</v>
      </c>
      <c r="CB211" s="739" t="s">
        <v>505</v>
      </c>
      <c r="CC211" s="739" t="s">
        <v>505</v>
      </c>
      <c r="CD211" s="739" t="s">
        <v>505</v>
      </c>
      <c r="CE211" s="494" t="s">
        <v>642</v>
      </c>
      <c r="CF211" s="494" t="s">
        <v>642</v>
      </c>
      <c r="CG211" s="812" t="s">
        <v>642</v>
      </c>
      <c r="CH211" s="739" t="s">
        <v>5164</v>
      </c>
      <c r="CI211" s="739" t="s">
        <v>5164</v>
      </c>
      <c r="CJ211" s="739" t="s">
        <v>5164</v>
      </c>
      <c r="CK211" s="739" t="s">
        <v>5164</v>
      </c>
      <c r="CL211" s="739" t="s">
        <v>5164</v>
      </c>
      <c r="CM211" s="739" t="s">
        <v>5164</v>
      </c>
      <c r="CN211" s="739" t="s">
        <v>5164</v>
      </c>
      <c r="CO211" s="739" t="s">
        <v>5164</v>
      </c>
      <c r="CP211" s="739" t="s">
        <v>5164</v>
      </c>
      <c r="CQ211" s="739" t="s">
        <v>5164</v>
      </c>
      <c r="CR211" s="494" t="s">
        <v>3313</v>
      </c>
      <c r="CS211" s="494" t="s">
        <v>3313</v>
      </c>
      <c r="CT211" s="812" t="s">
        <v>3313</v>
      </c>
      <c r="CU211" s="739" t="s">
        <v>507</v>
      </c>
      <c r="CV211" s="739" t="s">
        <v>507</v>
      </c>
      <c r="CW211" s="739" t="s">
        <v>507</v>
      </c>
      <c r="CX211" s="739" t="s">
        <v>507</v>
      </c>
      <c r="CY211" s="494" t="s">
        <v>647</v>
      </c>
      <c r="CZ211" s="494" t="s">
        <v>647</v>
      </c>
      <c r="DA211" s="494" t="s">
        <v>656</v>
      </c>
      <c r="DB211" s="494" t="s">
        <v>656</v>
      </c>
      <c r="DC211" s="428" t="s">
        <v>3421</v>
      </c>
      <c r="DD211" s="428" t="s">
        <v>3421</v>
      </c>
      <c r="DE211" s="428" t="s">
        <v>3395</v>
      </c>
      <c r="DF211" s="428" t="s">
        <v>3395</v>
      </c>
      <c r="DG211" s="428" t="s">
        <v>3422</v>
      </c>
      <c r="DH211" s="428" t="s">
        <v>3422</v>
      </c>
      <c r="DI211" s="494" t="s">
        <v>664</v>
      </c>
      <c r="DJ211" s="494" t="s">
        <v>664</v>
      </c>
      <c r="DK211" s="494" t="s">
        <v>3315</v>
      </c>
      <c r="DL211" s="494" t="s">
        <v>3315</v>
      </c>
      <c r="DM211" s="494" t="s">
        <v>673</v>
      </c>
      <c r="DN211" s="494" t="s">
        <v>673</v>
      </c>
      <c r="DO211" s="333"/>
      <c r="DP211" s="333"/>
      <c r="DQ211" s="333"/>
      <c r="DR211" s="334"/>
      <c r="DS211" s="334"/>
      <c r="DT211" s="333"/>
      <c r="DU211" s="333"/>
      <c r="DV211" s="333"/>
      <c r="DW211" s="333"/>
      <c r="DX211" s="334"/>
      <c r="DY211" s="333"/>
      <c r="DZ211" s="333"/>
      <c r="EA211" s="333"/>
      <c r="EB211" s="333"/>
      <c r="EC211" s="333"/>
      <c r="ED211" s="333"/>
      <c r="EE211" s="333"/>
      <c r="EF211" s="333"/>
      <c r="EG211" s="333"/>
      <c r="EH211" s="333"/>
      <c r="EI211" s="333"/>
      <c r="EJ211" s="333"/>
      <c r="EK211" s="333"/>
      <c r="EL211" s="333"/>
      <c r="EM211" s="333"/>
      <c r="EN211" s="333"/>
      <c r="EO211" s="333"/>
      <c r="EP211" s="333"/>
      <c r="EQ211" s="333"/>
      <c r="ER211" s="333"/>
      <c r="ES211" s="333"/>
      <c r="ET211" s="333"/>
      <c r="EU211" s="312"/>
      <c r="EV211" s="312"/>
      <c r="EW211" s="312"/>
      <c r="EX211" s="312"/>
      <c r="EY211" s="312"/>
      <c r="EZ211" s="312"/>
      <c r="FA211" s="312"/>
      <c r="FB211" s="312"/>
      <c r="FC211" s="312"/>
      <c r="FD211" s="312"/>
      <c r="FE211" s="333"/>
      <c r="FF211" s="333"/>
      <c r="FG211" s="333"/>
      <c r="FH211" s="333"/>
      <c r="FI211" s="333"/>
      <c r="FJ211" s="333"/>
      <c r="FK211" s="333"/>
      <c r="FL211" s="333"/>
      <c r="FM211" s="333"/>
      <c r="FN211" s="333"/>
      <c r="FO211" s="333"/>
      <c r="FP211" s="333"/>
      <c r="FQ211" s="333"/>
      <c r="FR211" s="333"/>
      <c r="FS211" s="333"/>
      <c r="FT211" s="333"/>
      <c r="FU211" s="333"/>
      <c r="FV211" s="333"/>
      <c r="FW211" s="333"/>
      <c r="FX211" s="333"/>
      <c r="FY211" s="333"/>
      <c r="FZ211" s="333"/>
      <c r="GA211" s="333"/>
      <c r="GB211" s="333"/>
      <c r="GC211" s="333"/>
      <c r="GD211" s="333"/>
      <c r="GE211" s="333"/>
      <c r="GF211" s="333"/>
      <c r="GG211" s="333"/>
      <c r="GH211" s="333"/>
      <c r="GI211" s="333"/>
      <c r="GJ211" s="333"/>
      <c r="GK211" s="333"/>
      <c r="GL211" s="333"/>
      <c r="GM211" s="333"/>
      <c r="GN211" s="333"/>
      <c r="GO211" s="333"/>
      <c r="GP211" s="333"/>
      <c r="GQ211" s="333"/>
      <c r="GR211" s="333"/>
      <c r="GS211" s="333"/>
      <c r="GT211" s="333"/>
      <c r="GU211" s="333"/>
      <c r="GV211" s="333"/>
      <c r="GW211" s="333"/>
      <c r="GX211" s="333"/>
      <c r="GY211" s="333"/>
      <c r="GZ211" s="333"/>
      <c r="HA211" s="333"/>
      <c r="HB211" s="333"/>
      <c r="HC211" s="333"/>
      <c r="HD211" s="333"/>
      <c r="HE211" s="333"/>
      <c r="HF211" s="333"/>
      <c r="HG211" s="333"/>
      <c r="HH211" s="333"/>
      <c r="HI211" s="334"/>
      <c r="HJ211" s="334"/>
      <c r="HK211" s="333"/>
      <c r="HL211" s="334"/>
      <c r="HM211" s="333"/>
      <c r="HN211" s="333"/>
      <c r="HO211" s="333"/>
      <c r="HP211" s="333"/>
      <c r="HQ211" s="334"/>
      <c r="HR211" s="334"/>
      <c r="HS211" s="334"/>
      <c r="HT211" s="334"/>
      <c r="HU211" s="334"/>
      <c r="HV211" s="334"/>
      <c r="HW211" s="334"/>
      <c r="HX211" s="334"/>
      <c r="HY211" s="334"/>
      <c r="HZ211" s="333"/>
      <c r="IA211" s="333"/>
      <c r="IB211" s="333"/>
      <c r="IC211" s="333"/>
      <c r="ID211" s="333"/>
      <c r="IE211" s="333"/>
      <c r="IF211" s="333"/>
      <c r="IG211" s="333"/>
      <c r="IH211" s="333"/>
      <c r="II211" s="333"/>
      <c r="IJ211" s="333"/>
      <c r="IK211" s="333"/>
      <c r="IL211" s="333"/>
      <c r="IM211" s="333"/>
      <c r="IN211" s="333"/>
      <c r="IO211" s="333"/>
      <c r="IP211" s="333"/>
      <c r="IQ211" s="333"/>
      <c r="IR211" s="333"/>
      <c r="IS211" s="333"/>
      <c r="IT211" s="333"/>
      <c r="IU211" s="333"/>
      <c r="IV211" s="333"/>
      <c r="IW211" s="333"/>
      <c r="IX211" s="333"/>
      <c r="IY211" s="333"/>
      <c r="IZ211" s="333"/>
      <c r="JA211" s="333"/>
      <c r="JB211" s="333"/>
      <c r="JC211" s="312"/>
    </row>
    <row r="212" spans="1:270" s="481" customFormat="1" ht="14.45" customHeight="1">
      <c r="A212" s="322" t="s">
        <v>811</v>
      </c>
      <c r="B212" s="311" t="s">
        <v>811</v>
      </c>
      <c r="C212" s="311" t="s">
        <v>844</v>
      </c>
      <c r="D212" s="311" t="s">
        <v>845</v>
      </c>
      <c r="E212" s="311" t="s">
        <v>456</v>
      </c>
      <c r="F212" s="311" t="s">
        <v>811</v>
      </c>
      <c r="G212" s="250" t="s">
        <v>846</v>
      </c>
      <c r="H212" s="250" t="s">
        <v>16</v>
      </c>
      <c r="I212" s="326" t="s">
        <v>1125</v>
      </c>
      <c r="J212" s="246"/>
      <c r="K212" s="206"/>
      <c r="L212" s="311"/>
      <c r="M212" s="720" t="s">
        <v>5154</v>
      </c>
      <c r="N212" s="720" t="s">
        <v>1338</v>
      </c>
      <c r="O212" s="726" t="s">
        <v>3324</v>
      </c>
      <c r="P212" s="207"/>
      <c r="Q212" s="720" t="s">
        <v>9037</v>
      </c>
      <c r="R212" s="720" t="s">
        <v>10637</v>
      </c>
      <c r="S212" s="720" t="s">
        <v>10645</v>
      </c>
      <c r="T212" s="720" t="s">
        <v>12337</v>
      </c>
      <c r="U212" s="720" t="s">
        <v>355</v>
      </c>
      <c r="V212" s="720"/>
      <c r="W212" s="952" t="str">
        <f t="shared" si="11"/>
        <v>小型ﾊﾞｯｸﾎｳ(ｸﾛｰﾗ型)_超小旋回型_第3次_超低</v>
      </c>
      <c r="X212" s="952" t="str">
        <f t="shared" si="9"/>
        <v>小型ﾊﾞｯｸﾎｳ(ｸﾛｰﾗ型)_超小旋回型_第3次_超低_山積/平積：0.09/0.07m3</v>
      </c>
      <c r="Y212" s="726" t="s">
        <v>489</v>
      </c>
      <c r="Z212" s="726" t="s">
        <v>10383</v>
      </c>
      <c r="AA212" s="726" t="s">
        <v>10366</v>
      </c>
      <c r="AB212" s="726" t="s">
        <v>5111</v>
      </c>
      <c r="AC212" s="207"/>
      <c r="AD212" s="206"/>
      <c r="AE212" s="206"/>
      <c r="AF212" s="206"/>
      <c r="AG212" s="206"/>
      <c r="AH212" s="206"/>
      <c r="AI212" s="207"/>
      <c r="AJ212" s="206"/>
      <c r="AK212" s="206"/>
      <c r="AL212" s="206"/>
      <c r="AM212" s="206"/>
      <c r="AN212" s="206"/>
      <c r="AO212" s="206"/>
      <c r="AP212" s="206"/>
      <c r="AQ212" s="206"/>
      <c r="AR212" s="311"/>
      <c r="AS212" s="707" t="s">
        <v>507</v>
      </c>
      <c r="AT212" s="707" t="s">
        <v>74</v>
      </c>
      <c r="AU212" s="750"/>
      <c r="AV212" s="707" t="s">
        <v>17</v>
      </c>
      <c r="AW212" s="708" t="str">
        <f t="shared" si="10"/>
        <v>ﾗﾌﾃﾚｰﾝｸﾚｰﾝ_ｺﾏﾂ（小松製作所）</v>
      </c>
      <c r="AX212" s="710" t="s">
        <v>7977</v>
      </c>
      <c r="AY212" s="311"/>
      <c r="AZ212" s="311"/>
      <c r="BA212" s="311"/>
      <c r="BB212" s="416">
        <v>2</v>
      </c>
      <c r="BC212" s="246"/>
      <c r="BD212" s="495" t="s">
        <v>380</v>
      </c>
      <c r="BE212" s="492" t="s">
        <v>600</v>
      </c>
      <c r="BF212" s="807" t="s">
        <v>9349</v>
      </c>
      <c r="BG212" s="814" t="s">
        <v>7561</v>
      </c>
      <c r="BH212" s="814" t="s">
        <v>9352</v>
      </c>
      <c r="BI212" s="814" t="s">
        <v>7764</v>
      </c>
      <c r="BJ212" s="814" t="s">
        <v>7765</v>
      </c>
      <c r="BK212" s="814" t="s">
        <v>7766</v>
      </c>
      <c r="BL212" s="814" t="s">
        <v>7767</v>
      </c>
      <c r="BM212" s="814" t="s">
        <v>7768</v>
      </c>
      <c r="BN212" s="814" t="s">
        <v>7769</v>
      </c>
      <c r="BO212" s="814" t="s">
        <v>7770</v>
      </c>
      <c r="BP212" s="814" t="s">
        <v>7771</v>
      </c>
      <c r="BQ212" s="929" t="s">
        <v>10224</v>
      </c>
      <c r="BR212" s="814" t="s">
        <v>7772</v>
      </c>
      <c r="BS212" s="814" t="s">
        <v>7774</v>
      </c>
      <c r="BT212" s="814" t="s">
        <v>7776</v>
      </c>
      <c r="BU212" s="814" t="s">
        <v>7778</v>
      </c>
      <c r="BV212" s="814" t="s">
        <v>7780</v>
      </c>
      <c r="BW212" s="814" t="s">
        <v>7782</v>
      </c>
      <c r="BX212" s="814" t="s">
        <v>7784</v>
      </c>
      <c r="BY212" s="814" t="s">
        <v>7786</v>
      </c>
      <c r="BZ212" s="814" t="s">
        <v>7788</v>
      </c>
      <c r="CA212" s="814" t="s">
        <v>7790</v>
      </c>
      <c r="CB212" s="814" t="s">
        <v>7829</v>
      </c>
      <c r="CC212" s="814" t="s">
        <v>7831</v>
      </c>
      <c r="CD212" s="814" t="s">
        <v>7833</v>
      </c>
      <c r="CE212" s="492" t="s">
        <v>641</v>
      </c>
      <c r="CF212" s="492" t="s">
        <v>629</v>
      </c>
      <c r="CG212" s="807" t="s">
        <v>9351</v>
      </c>
      <c r="CH212" s="814" t="s">
        <v>7857</v>
      </c>
      <c r="CI212" s="814" t="s">
        <v>7859</v>
      </c>
      <c r="CJ212" s="814" t="s">
        <v>7861</v>
      </c>
      <c r="CK212" s="814" t="s">
        <v>7902</v>
      </c>
      <c r="CL212" s="814" t="s">
        <v>7904</v>
      </c>
      <c r="CM212" s="814" t="s">
        <v>7906</v>
      </c>
      <c r="CN212" s="814" t="s">
        <v>7908</v>
      </c>
      <c r="CO212" s="814" t="s">
        <v>7910</v>
      </c>
      <c r="CP212" s="814" t="s">
        <v>7912</v>
      </c>
      <c r="CQ212" s="814" t="s">
        <v>7914</v>
      </c>
      <c r="CR212" s="492" t="s">
        <v>383</v>
      </c>
      <c r="CS212" s="492" t="s">
        <v>435</v>
      </c>
      <c r="CT212" s="807" t="s">
        <v>9353</v>
      </c>
      <c r="CU212" s="814" t="s">
        <v>7976</v>
      </c>
      <c r="CV212" s="814" t="s">
        <v>7978</v>
      </c>
      <c r="CW212" s="814" t="s">
        <v>7980</v>
      </c>
      <c r="CX212" s="814" t="s">
        <v>7982</v>
      </c>
      <c r="CY212" s="492" t="s">
        <v>385</v>
      </c>
      <c r="CZ212" s="492" t="s">
        <v>440</v>
      </c>
      <c r="DA212" s="492" t="s">
        <v>649</v>
      </c>
      <c r="DB212" s="492" t="s">
        <v>651</v>
      </c>
      <c r="DC212" s="492" t="s">
        <v>2179</v>
      </c>
      <c r="DD212" s="492" t="s">
        <v>2181</v>
      </c>
      <c r="DE212" s="492" t="s">
        <v>1832</v>
      </c>
      <c r="DF212" s="492" t="s">
        <v>1834</v>
      </c>
      <c r="DG212" s="492" t="s">
        <v>2187</v>
      </c>
      <c r="DH212" s="492" t="s">
        <v>2189</v>
      </c>
      <c r="DI212" s="492" t="s">
        <v>658</v>
      </c>
      <c r="DJ212" s="492" t="s">
        <v>659</v>
      </c>
      <c r="DK212" s="492" t="s">
        <v>386</v>
      </c>
      <c r="DL212" s="492" t="s">
        <v>441</v>
      </c>
      <c r="DM212" s="492" t="s">
        <v>389</v>
      </c>
      <c r="DN212" s="492" t="s">
        <v>442</v>
      </c>
      <c r="DO212" s="333"/>
      <c r="DP212" s="333"/>
      <c r="DQ212" s="333"/>
      <c r="DR212" s="334"/>
      <c r="DS212" s="334"/>
      <c r="DT212" s="333"/>
      <c r="DU212" s="333"/>
      <c r="DV212" s="333"/>
      <c r="DW212" s="333"/>
      <c r="DX212" s="333"/>
      <c r="DY212" s="333"/>
      <c r="DZ212" s="334"/>
      <c r="EA212" s="333"/>
      <c r="EB212" s="333"/>
      <c r="EC212" s="333"/>
      <c r="ED212" s="333"/>
      <c r="EE212" s="333"/>
      <c r="EF212" s="333"/>
      <c r="EG212" s="333"/>
      <c r="EH212" s="333"/>
      <c r="EI212" s="333"/>
      <c r="EJ212" s="333"/>
      <c r="EK212" s="333"/>
      <c r="EL212" s="333"/>
      <c r="EM212" s="333"/>
      <c r="EN212" s="333"/>
      <c r="EO212" s="333"/>
      <c r="EP212" s="333"/>
      <c r="EQ212" s="333"/>
      <c r="ER212" s="333"/>
      <c r="ES212" s="333"/>
      <c r="ET212" s="333"/>
      <c r="EU212" s="312"/>
      <c r="EV212" s="312"/>
      <c r="EW212" s="312"/>
      <c r="EX212" s="312"/>
      <c r="EY212" s="312"/>
      <c r="EZ212" s="312"/>
      <c r="FA212" s="312"/>
      <c r="FB212" s="312"/>
      <c r="FC212" s="312"/>
      <c r="FD212" s="312"/>
      <c r="FE212" s="333"/>
      <c r="FF212" s="333"/>
      <c r="FG212" s="333"/>
      <c r="FH212" s="333"/>
      <c r="FI212" s="333"/>
      <c r="FJ212" s="333"/>
      <c r="FK212" s="333"/>
      <c r="FL212" s="333"/>
      <c r="FM212" s="333"/>
      <c r="FN212" s="333"/>
      <c r="FO212" s="333"/>
      <c r="FP212" s="333"/>
      <c r="FQ212" s="333"/>
      <c r="FR212" s="333"/>
      <c r="FS212" s="333"/>
      <c r="FT212" s="333"/>
      <c r="FU212" s="333"/>
      <c r="FV212" s="333"/>
      <c r="FW212" s="333"/>
      <c r="FX212" s="333"/>
      <c r="FY212" s="333"/>
      <c r="FZ212" s="333"/>
      <c r="GA212" s="333"/>
      <c r="GB212" s="333"/>
      <c r="GC212" s="333"/>
      <c r="GD212" s="333"/>
      <c r="GE212" s="333"/>
      <c r="GF212" s="333"/>
      <c r="GG212" s="333"/>
      <c r="GH212" s="333"/>
      <c r="GI212" s="333"/>
      <c r="GJ212" s="333"/>
      <c r="GK212" s="333"/>
      <c r="GL212" s="333"/>
      <c r="GM212" s="333"/>
      <c r="GN212" s="333"/>
      <c r="GO212" s="333"/>
      <c r="GP212" s="333"/>
      <c r="GQ212" s="333"/>
      <c r="GR212" s="333"/>
      <c r="GS212" s="333"/>
      <c r="GT212" s="333"/>
      <c r="GU212" s="333"/>
      <c r="GV212" s="333"/>
      <c r="GW212" s="333"/>
      <c r="GX212" s="333"/>
      <c r="GY212" s="333"/>
      <c r="GZ212" s="333"/>
      <c r="HA212" s="333"/>
      <c r="HB212" s="333"/>
      <c r="HC212" s="333"/>
      <c r="HD212" s="333"/>
      <c r="HE212" s="333"/>
      <c r="HF212" s="333"/>
      <c r="HG212" s="333"/>
      <c r="HH212" s="333"/>
      <c r="HI212" s="334"/>
      <c r="HJ212" s="334"/>
      <c r="HK212" s="333"/>
      <c r="HL212" s="334"/>
      <c r="HM212" s="333"/>
      <c r="HN212" s="333"/>
      <c r="HO212" s="333"/>
      <c r="HP212" s="333"/>
      <c r="HQ212" s="334"/>
      <c r="HR212" s="334"/>
      <c r="HS212" s="334"/>
      <c r="HT212" s="334"/>
      <c r="HU212" s="334"/>
      <c r="HV212" s="334"/>
      <c r="HW212" s="334"/>
      <c r="HX212" s="334"/>
      <c r="HY212" s="334"/>
      <c r="HZ212" s="333"/>
      <c r="IA212" s="333"/>
      <c r="IB212" s="333"/>
      <c r="IC212" s="333"/>
      <c r="ID212" s="333"/>
      <c r="IE212" s="333"/>
      <c r="IF212" s="333"/>
      <c r="IG212" s="333"/>
      <c r="IH212" s="333"/>
      <c r="II212" s="333"/>
      <c r="IJ212" s="333"/>
      <c r="IK212" s="333"/>
      <c r="IL212" s="333"/>
      <c r="IM212" s="333"/>
      <c r="IN212" s="333"/>
      <c r="IO212" s="333"/>
      <c r="IP212" s="333"/>
      <c r="IQ212" s="333"/>
      <c r="IR212" s="333"/>
      <c r="IS212" s="333"/>
      <c r="IT212" s="333"/>
      <c r="IU212" s="333"/>
      <c r="IV212" s="333"/>
      <c r="IW212" s="333"/>
      <c r="IX212" s="333"/>
      <c r="IY212" s="333"/>
      <c r="IZ212" s="333"/>
      <c r="JA212" s="333"/>
      <c r="JB212" s="333"/>
      <c r="JC212" s="312"/>
    </row>
    <row r="213" spans="1:270" s="481" customFormat="1" ht="14.25" customHeight="1">
      <c r="A213" s="324" t="s">
        <v>1697</v>
      </c>
      <c r="B213" s="316"/>
      <c r="C213" s="316"/>
      <c r="D213" s="316"/>
      <c r="E213" s="316"/>
      <c r="F213" s="316" t="s">
        <v>2753</v>
      </c>
      <c r="G213" s="317"/>
      <c r="H213" s="317"/>
      <c r="I213" s="325"/>
      <c r="J213" s="246">
        <v>23</v>
      </c>
      <c r="K213" s="206"/>
      <c r="L213" s="311"/>
      <c r="M213" s="720" t="s">
        <v>1841</v>
      </c>
      <c r="N213" s="720" t="s">
        <v>3092</v>
      </c>
      <c r="O213" s="726" t="s">
        <v>3396</v>
      </c>
      <c r="P213" s="207"/>
      <c r="Q213" s="720" t="s">
        <v>9037</v>
      </c>
      <c r="R213" s="720" t="s">
        <v>10637</v>
      </c>
      <c r="S213" s="720" t="s">
        <v>10645</v>
      </c>
      <c r="T213" s="720" t="s">
        <v>12337</v>
      </c>
      <c r="U213" s="720" t="s">
        <v>356</v>
      </c>
      <c r="V213" s="720"/>
      <c r="W213" s="952" t="str">
        <f t="shared" si="11"/>
        <v>小型ﾊﾞｯｸﾎｳ(ｸﾛｰﾗ型)_超小旋回型_第3次_超低</v>
      </c>
      <c r="X213" s="952" t="str">
        <f t="shared" si="9"/>
        <v>小型ﾊﾞｯｸﾎｳ(ｸﾛｰﾗ型)_超小旋回型_第3次_超低_山積/平積：0.11/0.08m3</v>
      </c>
      <c r="Y213" s="726" t="s">
        <v>489</v>
      </c>
      <c r="Z213" s="726" t="s">
        <v>10383</v>
      </c>
      <c r="AA213" s="726" t="s">
        <v>10355</v>
      </c>
      <c r="AB213" s="726" t="s">
        <v>5111</v>
      </c>
      <c r="AC213" s="207"/>
      <c r="AD213" s="206"/>
      <c r="AE213" s="206"/>
      <c r="AF213" s="206"/>
      <c r="AG213" s="206"/>
      <c r="AH213" s="206"/>
      <c r="AI213" s="207"/>
      <c r="AJ213" s="206"/>
      <c r="AK213" s="206"/>
      <c r="AL213" s="206"/>
      <c r="AM213" s="206"/>
      <c r="AN213" s="206"/>
      <c r="AO213" s="206"/>
      <c r="AP213" s="206"/>
      <c r="AQ213" s="206"/>
      <c r="AR213" s="311"/>
      <c r="AS213" s="707" t="s">
        <v>507</v>
      </c>
      <c r="AT213" s="707" t="s">
        <v>74</v>
      </c>
      <c r="AU213" s="750"/>
      <c r="AV213" s="707" t="s">
        <v>20</v>
      </c>
      <c r="AW213" s="708" t="str">
        <f t="shared" si="10"/>
        <v>ﾗﾌﾃﾚｰﾝｸﾚｰﾝ_ﾀﾀﾞﾉ</v>
      </c>
      <c r="AX213" s="710" t="s">
        <v>7979</v>
      </c>
      <c r="AY213" s="311"/>
      <c r="AZ213" s="311"/>
      <c r="BA213" s="311"/>
      <c r="BB213" s="416">
        <v>3</v>
      </c>
      <c r="BC213" s="246"/>
      <c r="BD213" s="476" t="s">
        <v>12216</v>
      </c>
      <c r="BE213" s="942" t="s">
        <v>12479</v>
      </c>
      <c r="BF213" s="808" t="s">
        <v>3620</v>
      </c>
      <c r="BG213" s="736" t="s">
        <v>7563</v>
      </c>
      <c r="BH213" s="736" t="s">
        <v>7568</v>
      </c>
      <c r="BI213" s="736" t="s">
        <v>7576</v>
      </c>
      <c r="BJ213" s="736" t="s">
        <v>7585</v>
      </c>
      <c r="BK213" s="736" t="s">
        <v>7622</v>
      </c>
      <c r="BL213" s="736" t="s">
        <v>7651</v>
      </c>
      <c r="BM213" s="736" t="s">
        <v>7657</v>
      </c>
      <c r="BN213" s="736" t="s">
        <v>7709</v>
      </c>
      <c r="BO213" s="736" t="s">
        <v>7731</v>
      </c>
      <c r="BP213" s="736" t="s">
        <v>7746</v>
      </c>
      <c r="BQ213" s="931" t="s">
        <v>10225</v>
      </c>
      <c r="BR213" s="736" t="s">
        <v>6080</v>
      </c>
      <c r="BS213" s="736" t="s">
        <v>3915</v>
      </c>
      <c r="BT213" s="736" t="s">
        <v>7792</v>
      </c>
      <c r="BU213" s="736" t="s">
        <v>7798</v>
      </c>
      <c r="BV213" s="736" t="s">
        <v>7805</v>
      </c>
      <c r="BW213" s="736" t="s">
        <v>7812</v>
      </c>
      <c r="BX213" s="736" t="s">
        <v>7813</v>
      </c>
      <c r="BY213" s="736" t="s">
        <v>7815</v>
      </c>
      <c r="BZ213" s="736" t="s">
        <v>7820</v>
      </c>
      <c r="CA213" s="736" t="s">
        <v>7821</v>
      </c>
      <c r="CB213" s="931" t="s">
        <v>10234</v>
      </c>
      <c r="CC213" s="736" t="s">
        <v>7844</v>
      </c>
      <c r="CD213" s="736" t="s">
        <v>7853</v>
      </c>
      <c r="CE213" s="341" t="s">
        <v>630</v>
      </c>
      <c r="CF213" s="341" t="s">
        <v>427</v>
      </c>
      <c r="CG213" s="808" t="s">
        <v>20</v>
      </c>
      <c r="CH213" s="736" t="s">
        <v>7862</v>
      </c>
      <c r="CI213" s="736" t="s">
        <v>7876</v>
      </c>
      <c r="CJ213" s="736" t="s">
        <v>7900</v>
      </c>
      <c r="CK213" s="736" t="s">
        <v>7915</v>
      </c>
      <c r="CL213" s="736" t="s">
        <v>7922</v>
      </c>
      <c r="CM213" s="736" t="s">
        <v>7928</v>
      </c>
      <c r="CN213" s="736" t="s">
        <v>7938</v>
      </c>
      <c r="CO213" s="736" t="s">
        <v>7941</v>
      </c>
      <c r="CP213" s="736" t="s">
        <v>7958</v>
      </c>
      <c r="CQ213" s="736" t="s">
        <v>7969</v>
      </c>
      <c r="CR213" s="341" t="s">
        <v>384</v>
      </c>
      <c r="CS213" s="341" t="s">
        <v>427</v>
      </c>
      <c r="CT213" s="808" t="s">
        <v>3620</v>
      </c>
      <c r="CU213" s="736" t="s">
        <v>7983</v>
      </c>
      <c r="CV213" s="736" t="s">
        <v>8018</v>
      </c>
      <c r="CW213" s="736" t="s">
        <v>8027</v>
      </c>
      <c r="CX213" s="736" t="s">
        <v>8066</v>
      </c>
      <c r="CY213" s="341" t="s">
        <v>643</v>
      </c>
      <c r="CZ213" s="341" t="s">
        <v>3603</v>
      </c>
      <c r="DA213" s="341" t="s">
        <v>652</v>
      </c>
      <c r="DB213" s="341" t="s">
        <v>3603</v>
      </c>
      <c r="DC213" s="341" t="s">
        <v>2182</v>
      </c>
      <c r="DD213" s="341" t="s">
        <v>11789</v>
      </c>
      <c r="DE213" s="341" t="s">
        <v>1838</v>
      </c>
      <c r="DF213" s="341" t="s">
        <v>1839</v>
      </c>
      <c r="DG213" s="341" t="s">
        <v>2191</v>
      </c>
      <c r="DH213" s="341" t="s">
        <v>11793</v>
      </c>
      <c r="DI213" s="341" t="s">
        <v>660</v>
      </c>
      <c r="DJ213" s="341" t="s">
        <v>11797</v>
      </c>
      <c r="DK213" s="341" t="s">
        <v>387</v>
      </c>
      <c r="DL213" s="341" t="s">
        <v>665</v>
      </c>
      <c r="DM213" s="341" t="s">
        <v>670</v>
      </c>
      <c r="DN213" s="341" t="s">
        <v>9485</v>
      </c>
      <c r="DO213" s="333"/>
      <c r="DP213" s="333"/>
      <c r="DQ213" s="333"/>
      <c r="DR213" s="334"/>
      <c r="DS213" s="334"/>
      <c r="DT213" s="333"/>
      <c r="DU213" s="333"/>
      <c r="DV213" s="333"/>
      <c r="DW213" s="333"/>
      <c r="DX213" s="333"/>
      <c r="DY213" s="333"/>
      <c r="DZ213" s="334"/>
      <c r="EA213" s="333"/>
      <c r="EB213" s="333"/>
      <c r="EC213" s="333"/>
      <c r="ED213" s="333"/>
      <c r="EE213" s="333"/>
      <c r="EF213" s="333"/>
      <c r="EG213" s="333"/>
      <c r="EH213" s="333"/>
      <c r="EI213" s="333"/>
      <c r="EJ213" s="333"/>
      <c r="EK213" s="333"/>
      <c r="EL213" s="333"/>
      <c r="EM213" s="333"/>
      <c r="EN213" s="333"/>
      <c r="EO213" s="333"/>
      <c r="EP213" s="333"/>
      <c r="EQ213" s="333"/>
      <c r="ER213" s="333"/>
      <c r="ES213" s="333"/>
      <c r="ET213" s="333"/>
      <c r="EU213" s="312"/>
      <c r="EV213" s="312"/>
      <c r="EW213" s="312"/>
      <c r="EX213" s="312"/>
      <c r="EY213" s="312"/>
      <c r="EZ213" s="312"/>
      <c r="FA213" s="312"/>
      <c r="FB213" s="312"/>
      <c r="FC213" s="312"/>
      <c r="FD213" s="312"/>
      <c r="FE213" s="333"/>
      <c r="FF213" s="333"/>
      <c r="FG213" s="333"/>
      <c r="FH213" s="333"/>
      <c r="FI213" s="333"/>
      <c r="FJ213" s="333"/>
      <c r="FK213" s="333"/>
      <c r="FL213" s="333"/>
      <c r="FM213" s="333"/>
      <c r="FN213" s="333"/>
      <c r="FO213" s="333"/>
      <c r="FP213" s="333"/>
      <c r="FQ213" s="333"/>
      <c r="FR213" s="333"/>
      <c r="FS213" s="333"/>
      <c r="FT213" s="333"/>
      <c r="FU213" s="333"/>
      <c r="FV213" s="333"/>
      <c r="FW213" s="333"/>
      <c r="FX213" s="333"/>
      <c r="FY213" s="333"/>
      <c r="FZ213" s="333"/>
      <c r="GA213" s="333"/>
      <c r="GB213" s="333"/>
      <c r="GC213" s="333"/>
      <c r="GD213" s="333"/>
      <c r="GE213" s="333"/>
      <c r="GF213" s="333"/>
      <c r="GG213" s="333"/>
      <c r="GH213" s="333"/>
      <c r="GI213" s="333"/>
      <c r="GJ213" s="333"/>
      <c r="GK213" s="333"/>
      <c r="GL213" s="333"/>
      <c r="GM213" s="333"/>
      <c r="GN213" s="333"/>
      <c r="GO213" s="333"/>
      <c r="GP213" s="333"/>
      <c r="GQ213" s="333"/>
      <c r="GR213" s="333"/>
      <c r="GS213" s="333"/>
      <c r="GT213" s="333"/>
      <c r="GU213" s="333"/>
      <c r="GV213" s="333"/>
      <c r="GW213" s="333"/>
      <c r="GX213" s="333"/>
      <c r="GY213" s="333"/>
      <c r="GZ213" s="333"/>
      <c r="HA213" s="333"/>
      <c r="HB213" s="333"/>
      <c r="HC213" s="333"/>
      <c r="HD213" s="333"/>
      <c r="HE213" s="333"/>
      <c r="HF213" s="333"/>
      <c r="HG213" s="333"/>
      <c r="HH213" s="333"/>
      <c r="HI213" s="334"/>
      <c r="HJ213" s="334"/>
      <c r="HK213" s="333"/>
      <c r="HL213" s="334"/>
      <c r="HM213" s="333"/>
      <c r="HN213" s="333"/>
      <c r="HO213" s="333"/>
      <c r="HP213" s="333"/>
      <c r="HQ213" s="334"/>
      <c r="HR213" s="334"/>
      <c r="HS213" s="334"/>
      <c r="HT213" s="334"/>
      <c r="HU213" s="334"/>
      <c r="HV213" s="334"/>
      <c r="HW213" s="334"/>
      <c r="HX213" s="334"/>
      <c r="HY213" s="334"/>
      <c r="HZ213" s="333"/>
      <c r="IA213" s="333"/>
      <c r="IB213" s="333"/>
      <c r="IC213" s="333"/>
      <c r="ID213" s="333"/>
      <c r="IE213" s="333"/>
      <c r="IF213" s="333"/>
      <c r="IG213" s="333"/>
      <c r="IH213" s="333"/>
      <c r="II213" s="333"/>
      <c r="IJ213" s="333"/>
      <c r="IK213" s="333"/>
      <c r="IL213" s="333"/>
      <c r="IM213" s="333"/>
      <c r="IN213" s="333"/>
      <c r="IO213" s="333"/>
      <c r="IP213" s="333"/>
      <c r="IQ213" s="333"/>
      <c r="IR213" s="333"/>
      <c r="IS213" s="333"/>
      <c r="IT213" s="333"/>
      <c r="IU213" s="333"/>
      <c r="IV213" s="333"/>
      <c r="IW213" s="333"/>
      <c r="IX213" s="333"/>
      <c r="IY213" s="333"/>
      <c r="IZ213" s="333"/>
      <c r="JA213" s="333"/>
      <c r="JB213" s="333"/>
      <c r="JC213" s="312"/>
    </row>
    <row r="214" spans="1:270" s="481" customFormat="1" ht="14.45" customHeight="1" thickBot="1">
      <c r="A214" s="327" t="s">
        <v>2221</v>
      </c>
      <c r="B214" s="251"/>
      <c r="C214" s="251"/>
      <c r="D214" s="251"/>
      <c r="E214" s="251"/>
      <c r="F214" s="251" t="s">
        <v>2765</v>
      </c>
      <c r="G214" s="318"/>
      <c r="H214" s="318"/>
      <c r="I214" s="328"/>
      <c r="J214" s="246">
        <v>24</v>
      </c>
      <c r="K214" s="206"/>
      <c r="L214" s="311"/>
      <c r="M214" s="720" t="s">
        <v>5160</v>
      </c>
      <c r="N214" s="720" t="s">
        <v>1314</v>
      </c>
      <c r="O214" s="726" t="s">
        <v>3363</v>
      </c>
      <c r="P214" s="207"/>
      <c r="Q214" s="720" t="s">
        <v>9037</v>
      </c>
      <c r="R214" s="720" t="s">
        <v>10637</v>
      </c>
      <c r="S214" s="720" t="s">
        <v>10645</v>
      </c>
      <c r="T214" s="720" t="s">
        <v>12337</v>
      </c>
      <c r="U214" s="720" t="s">
        <v>361</v>
      </c>
      <c r="V214" s="720"/>
      <c r="W214" s="952" t="str">
        <f t="shared" si="11"/>
        <v>小型ﾊﾞｯｸﾎｳ(ｸﾛｰﾗ型)_超小旋回型_第3次_超低</v>
      </c>
      <c r="X214" s="952" t="str">
        <f t="shared" si="9"/>
        <v>小型ﾊﾞｯｸﾎｳ(ｸﾛｰﾗ型)_超小旋回型_第3次_超低_山積/平積：0.16/0.12m3</v>
      </c>
      <c r="Y214" s="726" t="s">
        <v>489</v>
      </c>
      <c r="Z214" s="726" t="s">
        <v>10383</v>
      </c>
      <c r="AA214" s="726" t="s">
        <v>10302</v>
      </c>
      <c r="AB214" s="726" t="s">
        <v>5111</v>
      </c>
      <c r="AC214" s="207"/>
      <c r="AD214" s="206"/>
      <c r="AE214" s="206"/>
      <c r="AF214" s="206"/>
      <c r="AG214" s="206"/>
      <c r="AH214" s="206"/>
      <c r="AI214" s="207"/>
      <c r="AJ214" s="206"/>
      <c r="AK214" s="206"/>
      <c r="AL214" s="206"/>
      <c r="AM214" s="206"/>
      <c r="AN214" s="206"/>
      <c r="AO214" s="206"/>
      <c r="AP214" s="206"/>
      <c r="AQ214" s="206"/>
      <c r="AR214" s="311"/>
      <c r="AS214" s="770" t="s">
        <v>507</v>
      </c>
      <c r="AT214" s="770" t="s">
        <v>74</v>
      </c>
      <c r="AU214" s="772"/>
      <c r="AV214" s="770" t="s">
        <v>4912</v>
      </c>
      <c r="AW214" s="771" t="str">
        <f t="shared" si="10"/>
        <v>ﾗﾌﾃﾚｰﾝｸﾚｰﾝ_加藤製作所</v>
      </c>
      <c r="AX214" s="773" t="s">
        <v>7981</v>
      </c>
      <c r="AY214" s="311"/>
      <c r="AZ214" s="311"/>
      <c r="BA214" s="311"/>
      <c r="BB214" s="416">
        <v>4</v>
      </c>
      <c r="BC214" s="246"/>
      <c r="BD214" s="476" t="s">
        <v>12217</v>
      </c>
      <c r="BE214" s="341" t="s">
        <v>427</v>
      </c>
      <c r="BF214" s="808" t="s">
        <v>3926</v>
      </c>
      <c r="BG214" s="736" t="s">
        <v>7564</v>
      </c>
      <c r="BH214" s="736" t="s">
        <v>7569</v>
      </c>
      <c r="BI214" s="736" t="s">
        <v>7577</v>
      </c>
      <c r="BJ214" s="736" t="s">
        <v>7586</v>
      </c>
      <c r="BK214" s="736" t="s">
        <v>7623</v>
      </c>
      <c r="BL214" s="736" t="s">
        <v>7652</v>
      </c>
      <c r="BM214" s="736" t="s">
        <v>7658</v>
      </c>
      <c r="BN214" s="736" t="s">
        <v>7710</v>
      </c>
      <c r="BO214" s="736" t="s">
        <v>7732</v>
      </c>
      <c r="BP214" s="736" t="s">
        <v>7747</v>
      </c>
      <c r="BQ214" s="931" t="s">
        <v>10226</v>
      </c>
      <c r="BR214" s="736" t="s">
        <v>6088</v>
      </c>
      <c r="BS214" s="736" t="s">
        <v>3917</v>
      </c>
      <c r="BT214" s="736" t="s">
        <v>7793</v>
      </c>
      <c r="BU214" s="736" t="s">
        <v>7799</v>
      </c>
      <c r="BV214" s="736" t="s">
        <v>7806</v>
      </c>
      <c r="BW214" s="736" t="s">
        <v>285</v>
      </c>
      <c r="BX214" s="736" t="s">
        <v>7814</v>
      </c>
      <c r="BY214" s="736" t="s">
        <v>7816</v>
      </c>
      <c r="BZ214" s="736" t="s">
        <v>7797</v>
      </c>
      <c r="CA214" s="736" t="s">
        <v>7822</v>
      </c>
      <c r="CB214" s="736" t="s">
        <v>7834</v>
      </c>
      <c r="CC214" s="736" t="s">
        <v>7845</v>
      </c>
      <c r="CD214" s="736" t="s">
        <v>7854</v>
      </c>
      <c r="CE214" s="341" t="s">
        <v>631</v>
      </c>
      <c r="CF214" s="341" t="s">
        <v>640</v>
      </c>
      <c r="CG214" s="808" t="s">
        <v>3638</v>
      </c>
      <c r="CH214" s="736" t="s">
        <v>7863</v>
      </c>
      <c r="CI214" s="736" t="s">
        <v>7877</v>
      </c>
      <c r="CJ214" s="736" t="s">
        <v>285</v>
      </c>
      <c r="CK214" s="736" t="s">
        <v>7916</v>
      </c>
      <c r="CL214" s="736" t="s">
        <v>7923</v>
      </c>
      <c r="CM214" s="736" t="s">
        <v>7929</v>
      </c>
      <c r="CN214" s="736" t="s">
        <v>7939</v>
      </c>
      <c r="CO214" s="736" t="s">
        <v>7942</v>
      </c>
      <c r="CP214" s="736" t="s">
        <v>7959</v>
      </c>
      <c r="CQ214" s="736" t="s">
        <v>7970</v>
      </c>
      <c r="CR214" s="341" t="s">
        <v>285</v>
      </c>
      <c r="CS214" s="407" t="s">
        <v>434</v>
      </c>
      <c r="CT214" s="808" t="s">
        <v>4033</v>
      </c>
      <c r="CU214" s="736" t="s">
        <v>7984</v>
      </c>
      <c r="CV214" s="736" t="s">
        <v>8019</v>
      </c>
      <c r="CW214" s="736" t="s">
        <v>8028</v>
      </c>
      <c r="CX214" s="736" t="s">
        <v>8067</v>
      </c>
      <c r="CY214" s="341" t="s">
        <v>644</v>
      </c>
      <c r="CZ214" s="341" t="s">
        <v>9493</v>
      </c>
      <c r="DA214" s="341" t="s">
        <v>653</v>
      </c>
      <c r="DB214" s="341" t="s">
        <v>11774</v>
      </c>
      <c r="DC214" s="342" t="s">
        <v>292</v>
      </c>
      <c r="DD214" s="341" t="s">
        <v>11785</v>
      </c>
      <c r="DE214" s="342" t="s">
        <v>292</v>
      </c>
      <c r="DF214" s="341" t="s">
        <v>1837</v>
      </c>
      <c r="DG214" s="341" t="s">
        <v>2192</v>
      </c>
      <c r="DH214" s="341" t="s">
        <v>11794</v>
      </c>
      <c r="DI214" s="341" t="s">
        <v>661</v>
      </c>
      <c r="DJ214" s="341" t="s">
        <v>11798</v>
      </c>
      <c r="DK214" s="341" t="s">
        <v>388</v>
      </c>
      <c r="DL214" s="341" t="s">
        <v>666</v>
      </c>
      <c r="DM214" s="341" t="s">
        <v>671</v>
      </c>
      <c r="DN214" s="341" t="s">
        <v>9486</v>
      </c>
      <c r="DO214" s="333"/>
      <c r="DP214" s="333"/>
      <c r="DQ214" s="333"/>
      <c r="DR214" s="334"/>
      <c r="DS214" s="334"/>
      <c r="DT214" s="333"/>
      <c r="DU214" s="333"/>
      <c r="DV214" s="333"/>
      <c r="DW214" s="333"/>
      <c r="DX214" s="333"/>
      <c r="DY214" s="333"/>
      <c r="DZ214" s="334"/>
      <c r="EA214" s="333"/>
      <c r="EB214" s="333"/>
      <c r="EC214" s="333"/>
      <c r="ED214" s="333"/>
      <c r="EE214" s="333"/>
      <c r="EF214" s="333"/>
      <c r="EG214" s="333"/>
      <c r="EH214" s="333"/>
      <c r="EI214" s="333"/>
      <c r="EJ214" s="333"/>
      <c r="EK214" s="333"/>
      <c r="EL214" s="333"/>
      <c r="EM214" s="333"/>
      <c r="EN214" s="333"/>
      <c r="EO214" s="333"/>
      <c r="EP214" s="333"/>
      <c r="EQ214" s="333"/>
      <c r="ER214" s="333"/>
      <c r="ES214" s="333"/>
      <c r="ET214" s="333"/>
      <c r="EU214" s="312"/>
      <c r="EV214" s="312"/>
      <c r="EW214" s="312"/>
      <c r="EX214" s="312"/>
      <c r="EY214" s="312"/>
      <c r="EZ214" s="312"/>
      <c r="FA214" s="312"/>
      <c r="FB214" s="312"/>
      <c r="FC214" s="312"/>
      <c r="FD214" s="312"/>
      <c r="FE214" s="333"/>
      <c r="FF214" s="333"/>
      <c r="FG214" s="333"/>
      <c r="FH214" s="333"/>
      <c r="FI214" s="333"/>
      <c r="FJ214" s="333"/>
      <c r="FK214" s="333"/>
      <c r="FL214" s="333"/>
      <c r="FM214" s="333"/>
      <c r="FN214" s="333"/>
      <c r="FO214" s="333"/>
      <c r="FP214" s="333"/>
      <c r="FQ214" s="333"/>
      <c r="FR214" s="333"/>
      <c r="FS214" s="333"/>
      <c r="FT214" s="333"/>
      <c r="FU214" s="333"/>
      <c r="FV214" s="333"/>
      <c r="FW214" s="333"/>
      <c r="FX214" s="333"/>
      <c r="FY214" s="333"/>
      <c r="FZ214" s="333"/>
      <c r="GA214" s="333"/>
      <c r="GB214" s="333"/>
      <c r="GC214" s="333"/>
      <c r="GD214" s="333"/>
      <c r="GE214" s="333"/>
      <c r="GF214" s="333"/>
      <c r="GG214" s="333"/>
      <c r="GH214" s="333"/>
      <c r="GI214" s="333"/>
      <c r="GJ214" s="333"/>
      <c r="GK214" s="333"/>
      <c r="GL214" s="333"/>
      <c r="GM214" s="333"/>
      <c r="GN214" s="333"/>
      <c r="GO214" s="333"/>
      <c r="GP214" s="333"/>
      <c r="GQ214" s="333"/>
      <c r="GR214" s="333"/>
      <c r="GS214" s="333"/>
      <c r="GT214" s="333"/>
      <c r="GU214" s="333"/>
      <c r="GV214" s="333"/>
      <c r="GW214" s="333"/>
      <c r="GX214" s="333"/>
      <c r="GY214" s="333"/>
      <c r="GZ214" s="333"/>
      <c r="HA214" s="333"/>
      <c r="HB214" s="333"/>
      <c r="HC214" s="333"/>
      <c r="HD214" s="333"/>
      <c r="HE214" s="333"/>
      <c r="HF214" s="333"/>
      <c r="HG214" s="333"/>
      <c r="HH214" s="333"/>
      <c r="HI214" s="334"/>
      <c r="HJ214" s="334"/>
      <c r="HK214" s="333"/>
      <c r="HL214" s="334"/>
      <c r="HM214" s="333"/>
      <c r="HN214" s="333"/>
      <c r="HO214" s="333"/>
      <c r="HP214" s="333"/>
      <c r="HQ214" s="334"/>
      <c r="HR214" s="334"/>
      <c r="HS214" s="334"/>
      <c r="HT214" s="334"/>
      <c r="HU214" s="334"/>
      <c r="HV214" s="334"/>
      <c r="HW214" s="334"/>
      <c r="HX214" s="334"/>
      <c r="HY214" s="334"/>
      <c r="HZ214" s="333"/>
      <c r="IA214" s="333"/>
      <c r="IB214" s="333"/>
      <c r="IC214" s="333"/>
      <c r="ID214" s="333"/>
      <c r="IE214" s="333"/>
      <c r="IF214" s="333"/>
      <c r="IG214" s="333"/>
      <c r="IH214" s="333"/>
      <c r="II214" s="333"/>
      <c r="IJ214" s="333"/>
      <c r="IK214" s="333"/>
      <c r="IL214" s="333"/>
      <c r="IM214" s="333"/>
      <c r="IN214" s="333"/>
      <c r="IO214" s="333"/>
      <c r="IP214" s="333"/>
      <c r="IQ214" s="333"/>
      <c r="IR214" s="333"/>
      <c r="IS214" s="333"/>
      <c r="IT214" s="333"/>
      <c r="IU214" s="333"/>
      <c r="IV214" s="333"/>
      <c r="IW214" s="333"/>
      <c r="IX214" s="333"/>
      <c r="IY214" s="333"/>
      <c r="IZ214" s="333"/>
      <c r="JA214" s="333"/>
      <c r="JB214" s="333"/>
      <c r="JC214" s="312"/>
    </row>
    <row r="215" spans="1:270" s="481" customFormat="1" ht="14.45" customHeight="1" thickTop="1">
      <c r="A215" s="322" t="s">
        <v>2287</v>
      </c>
      <c r="B215" s="311" t="s">
        <v>2287</v>
      </c>
      <c r="C215" s="311" t="s">
        <v>2291</v>
      </c>
      <c r="D215" s="311" t="s">
        <v>2292</v>
      </c>
      <c r="E215" s="311" t="s">
        <v>456</v>
      </c>
      <c r="F215" s="311" t="s">
        <v>3123</v>
      </c>
      <c r="G215" s="250" t="s">
        <v>2288</v>
      </c>
      <c r="H215" s="250" t="s">
        <v>16</v>
      </c>
      <c r="I215" s="326" t="s">
        <v>2289</v>
      </c>
      <c r="J215" s="246">
        <v>25</v>
      </c>
      <c r="K215" s="206"/>
      <c r="L215" s="311"/>
      <c r="M215" s="720" t="s">
        <v>2421</v>
      </c>
      <c r="N215" s="720" t="s">
        <v>3198</v>
      </c>
      <c r="O215" s="726" t="s">
        <v>3446</v>
      </c>
      <c r="P215" s="207"/>
      <c r="Q215" s="720" t="s">
        <v>9037</v>
      </c>
      <c r="R215" s="720" t="s">
        <v>10637</v>
      </c>
      <c r="S215" s="720" t="s">
        <v>10645</v>
      </c>
      <c r="T215" s="720" t="s">
        <v>12337</v>
      </c>
      <c r="U215" s="720" t="s">
        <v>362</v>
      </c>
      <c r="V215" s="720"/>
      <c r="W215" s="952" t="str">
        <f t="shared" si="11"/>
        <v>小型ﾊﾞｯｸﾎｳ(ｸﾛｰﾗ型)_超小旋回型_第3次_超低</v>
      </c>
      <c r="X215" s="952" t="str">
        <f t="shared" si="9"/>
        <v>小型ﾊﾞｯｸﾎｳ(ｸﾛｰﾗ型)_超小旋回型_第3次_超低_山積/平積：0.22/0.16m3</v>
      </c>
      <c r="Y215" s="726" t="s">
        <v>489</v>
      </c>
      <c r="Z215" s="726" t="s">
        <v>10383</v>
      </c>
      <c r="AA215" s="726" t="s">
        <v>10314</v>
      </c>
      <c r="AB215" s="726" t="s">
        <v>5111</v>
      </c>
      <c r="AC215" s="207"/>
      <c r="AD215" s="206"/>
      <c r="AE215" s="206"/>
      <c r="AF215" s="206"/>
      <c r="AG215" s="206"/>
      <c r="AH215" s="206"/>
      <c r="AI215" s="207"/>
      <c r="AJ215" s="206"/>
      <c r="AK215" s="206"/>
      <c r="AL215" s="206"/>
      <c r="AM215" s="206"/>
      <c r="AN215" s="206"/>
      <c r="AO215" s="206"/>
      <c r="AP215" s="206"/>
      <c r="AQ215" s="206"/>
      <c r="AR215" s="311"/>
      <c r="AS215" s="707" t="s">
        <v>3457</v>
      </c>
      <c r="AT215" s="707" t="s">
        <v>2546</v>
      </c>
      <c r="AU215" s="747"/>
      <c r="AV215" s="707" t="s">
        <v>4899</v>
      </c>
      <c r="AW215" s="708" t="str">
        <f t="shared" si="10"/>
        <v>油圧ﾊﾝﾏ(単体)_日本車輛製造</v>
      </c>
      <c r="AX215" s="710" t="s">
        <v>5036</v>
      </c>
      <c r="AY215" s="311"/>
      <c r="AZ215" s="311"/>
      <c r="BA215" s="311"/>
      <c r="BB215" s="416">
        <v>5</v>
      </c>
      <c r="BC215" s="246"/>
      <c r="BD215" s="476" t="s">
        <v>12218</v>
      </c>
      <c r="BE215" s="942" t="s">
        <v>9416</v>
      </c>
      <c r="BF215" s="808" t="s">
        <v>21</v>
      </c>
      <c r="BG215" s="736" t="s">
        <v>7565</v>
      </c>
      <c r="BH215" s="736" t="s">
        <v>7570</v>
      </c>
      <c r="BI215" s="736" t="s">
        <v>7578</v>
      </c>
      <c r="BJ215" s="736" t="s">
        <v>7587</v>
      </c>
      <c r="BK215" s="736" t="s">
        <v>7624</v>
      </c>
      <c r="BL215" s="736" t="s">
        <v>7653</v>
      </c>
      <c r="BM215" s="736" t="s">
        <v>7659</v>
      </c>
      <c r="BN215" s="736" t="s">
        <v>7711</v>
      </c>
      <c r="BO215" s="736" t="s">
        <v>7733</v>
      </c>
      <c r="BP215" s="736" t="s">
        <v>7748</v>
      </c>
      <c r="BQ215" s="931" t="s">
        <v>10227</v>
      </c>
      <c r="BR215" s="736" t="s">
        <v>6499</v>
      </c>
      <c r="BS215" s="736" t="s">
        <v>7791</v>
      </c>
      <c r="BT215" s="736" t="s">
        <v>7794</v>
      </c>
      <c r="BU215" s="736" t="s">
        <v>7800</v>
      </c>
      <c r="BV215" s="736" t="s">
        <v>7807</v>
      </c>
      <c r="BW215" s="736"/>
      <c r="BX215" s="736" t="s">
        <v>285</v>
      </c>
      <c r="BY215" s="736" t="s">
        <v>7817</v>
      </c>
      <c r="BZ215" s="736" t="s">
        <v>285</v>
      </c>
      <c r="CA215" s="736" t="s">
        <v>7823</v>
      </c>
      <c r="CB215" s="736" t="s">
        <v>7835</v>
      </c>
      <c r="CC215" s="736" t="s">
        <v>7846</v>
      </c>
      <c r="CD215" s="736" t="s">
        <v>7855</v>
      </c>
      <c r="CE215" s="341" t="s">
        <v>285</v>
      </c>
      <c r="CF215" s="341" t="s">
        <v>421</v>
      </c>
      <c r="CG215" s="808" t="s">
        <v>3926</v>
      </c>
      <c r="CH215" s="736" t="s">
        <v>7864</v>
      </c>
      <c r="CI215" s="736" t="s">
        <v>7878</v>
      </c>
      <c r="CJ215" s="736"/>
      <c r="CK215" s="736" t="s">
        <v>7917</v>
      </c>
      <c r="CL215" s="736" t="s">
        <v>7924</v>
      </c>
      <c r="CM215" s="736" t="s">
        <v>7930</v>
      </c>
      <c r="CN215" s="736" t="s">
        <v>7940</v>
      </c>
      <c r="CO215" s="736" t="s">
        <v>7943</v>
      </c>
      <c r="CP215" s="736" t="s">
        <v>7960</v>
      </c>
      <c r="CQ215" s="736" t="s">
        <v>7971</v>
      </c>
      <c r="CR215" s="341"/>
      <c r="CS215" s="341" t="s">
        <v>419</v>
      </c>
      <c r="CT215" s="808" t="s">
        <v>20</v>
      </c>
      <c r="CU215" s="736" t="s">
        <v>7985</v>
      </c>
      <c r="CV215" s="736" t="s">
        <v>8020</v>
      </c>
      <c r="CW215" s="736" t="s">
        <v>8029</v>
      </c>
      <c r="CX215" s="736" t="s">
        <v>8068</v>
      </c>
      <c r="CY215" s="341" t="s">
        <v>645</v>
      </c>
      <c r="CZ215" s="341" t="s">
        <v>9498</v>
      </c>
      <c r="DA215" s="341" t="s">
        <v>654</v>
      </c>
      <c r="DB215" s="341" t="s">
        <v>11775</v>
      </c>
      <c r="DC215" s="341"/>
      <c r="DD215" s="341" t="s">
        <v>11790</v>
      </c>
      <c r="DE215" s="341"/>
      <c r="DF215" s="342" t="s">
        <v>292</v>
      </c>
      <c r="DG215" s="342" t="s">
        <v>292</v>
      </c>
      <c r="DH215" s="341" t="s">
        <v>2190</v>
      </c>
      <c r="DI215" s="341" t="s">
        <v>662</v>
      </c>
      <c r="DJ215" s="341" t="s">
        <v>11799</v>
      </c>
      <c r="DK215" s="341" t="s">
        <v>285</v>
      </c>
      <c r="DL215" s="341" t="s">
        <v>667</v>
      </c>
      <c r="DM215" s="341" t="s">
        <v>672</v>
      </c>
      <c r="DN215" s="341" t="s">
        <v>9477</v>
      </c>
      <c r="DO215" s="333"/>
      <c r="DP215" s="333"/>
      <c r="DQ215" s="333"/>
      <c r="DR215" s="334"/>
      <c r="DS215" s="334"/>
      <c r="DT215" s="333"/>
      <c r="DU215" s="333"/>
      <c r="DV215" s="333"/>
      <c r="DW215" s="333"/>
      <c r="DX215" s="334"/>
      <c r="DY215" s="333"/>
      <c r="DZ215" s="334"/>
      <c r="EA215" s="333"/>
      <c r="EB215" s="333"/>
      <c r="EC215" s="333"/>
      <c r="ED215" s="333"/>
      <c r="EE215" s="333"/>
      <c r="EF215" s="333"/>
      <c r="EG215" s="333"/>
      <c r="EH215" s="333"/>
      <c r="EI215" s="333"/>
      <c r="EJ215" s="333"/>
      <c r="EK215" s="333"/>
      <c r="EL215" s="333"/>
      <c r="EM215" s="333"/>
      <c r="EN215" s="333"/>
      <c r="EO215" s="333"/>
      <c r="EP215" s="333"/>
      <c r="EQ215" s="333"/>
      <c r="ER215" s="333"/>
      <c r="ES215" s="333"/>
      <c r="ET215" s="333"/>
      <c r="EU215" s="312"/>
      <c r="EV215" s="312"/>
      <c r="EW215" s="312"/>
      <c r="EX215" s="312"/>
      <c r="EY215" s="312"/>
      <c r="EZ215" s="312"/>
      <c r="FA215" s="312"/>
      <c r="FB215" s="312"/>
      <c r="FC215" s="312"/>
      <c r="FD215" s="312"/>
      <c r="FE215" s="333"/>
      <c r="FF215" s="333"/>
      <c r="FG215" s="333"/>
      <c r="FH215" s="333"/>
      <c r="FI215" s="333"/>
      <c r="FJ215" s="333"/>
      <c r="FK215" s="333"/>
      <c r="FL215" s="333"/>
      <c r="FM215" s="333"/>
      <c r="FN215" s="333"/>
      <c r="FO215" s="333"/>
      <c r="FP215" s="333"/>
      <c r="FQ215" s="333"/>
      <c r="FR215" s="333"/>
      <c r="FS215" s="333"/>
      <c r="FT215" s="333"/>
      <c r="FU215" s="333"/>
      <c r="FV215" s="333"/>
      <c r="FW215" s="333"/>
      <c r="FX215" s="333"/>
      <c r="FY215" s="333"/>
      <c r="FZ215" s="333"/>
      <c r="GA215" s="333"/>
      <c r="GB215" s="333"/>
      <c r="GC215" s="333"/>
      <c r="GD215" s="333"/>
      <c r="GE215" s="333"/>
      <c r="GF215" s="333"/>
      <c r="GG215" s="333"/>
      <c r="GH215" s="333"/>
      <c r="GI215" s="333"/>
      <c r="GJ215" s="333"/>
      <c r="GK215" s="333"/>
      <c r="GL215" s="333"/>
      <c r="GM215" s="333"/>
      <c r="GN215" s="333"/>
      <c r="GO215" s="333"/>
      <c r="GP215" s="333"/>
      <c r="GQ215" s="333"/>
      <c r="GR215" s="333"/>
      <c r="GS215" s="333"/>
      <c r="GT215" s="333"/>
      <c r="GU215" s="333"/>
      <c r="GV215" s="333"/>
      <c r="GW215" s="333"/>
      <c r="GX215" s="333"/>
      <c r="GY215" s="333"/>
      <c r="GZ215" s="333"/>
      <c r="HA215" s="333"/>
      <c r="HB215" s="333"/>
      <c r="HC215" s="333"/>
      <c r="HD215" s="333"/>
      <c r="HE215" s="333"/>
      <c r="HF215" s="333"/>
      <c r="HG215" s="333"/>
      <c r="HH215" s="333"/>
      <c r="HI215" s="334"/>
      <c r="HJ215" s="334"/>
      <c r="HK215" s="333"/>
      <c r="HL215" s="334"/>
      <c r="HM215" s="333"/>
      <c r="HN215" s="333"/>
      <c r="HO215" s="333"/>
      <c r="HP215" s="333"/>
      <c r="HQ215" s="334"/>
      <c r="HR215" s="334"/>
      <c r="HS215" s="334"/>
      <c r="HT215" s="334"/>
      <c r="HU215" s="334"/>
      <c r="HV215" s="334"/>
      <c r="HW215" s="334"/>
      <c r="HX215" s="334"/>
      <c r="HY215" s="334"/>
      <c r="HZ215" s="333"/>
      <c r="IA215" s="333"/>
      <c r="IB215" s="333"/>
      <c r="IC215" s="333"/>
      <c r="ID215" s="333"/>
      <c r="IE215" s="333"/>
      <c r="IF215" s="333"/>
      <c r="IG215" s="333"/>
      <c r="IH215" s="333"/>
      <c r="II215" s="333"/>
      <c r="IJ215" s="333"/>
      <c r="IK215" s="333"/>
      <c r="IL215" s="333"/>
      <c r="IM215" s="333"/>
      <c r="IN215" s="333"/>
      <c r="IO215" s="333"/>
      <c r="IP215" s="333"/>
      <c r="IQ215" s="333"/>
      <c r="IR215" s="333"/>
      <c r="IS215" s="333"/>
      <c r="IT215" s="333"/>
      <c r="IU215" s="333"/>
      <c r="IV215" s="333"/>
      <c r="IW215" s="333"/>
      <c r="IX215" s="333"/>
      <c r="IY215" s="333"/>
      <c r="IZ215" s="333"/>
      <c r="JA215" s="333"/>
      <c r="JB215" s="333"/>
      <c r="JC215" s="312"/>
    </row>
    <row r="216" spans="1:270" s="481" customFormat="1" ht="14.45" customHeight="1">
      <c r="A216" s="322" t="s">
        <v>12153</v>
      </c>
      <c r="B216" s="311" t="s">
        <v>12153</v>
      </c>
      <c r="C216" s="311" t="s">
        <v>12160</v>
      </c>
      <c r="D216" s="311" t="s">
        <v>456</v>
      </c>
      <c r="E216" s="311" t="s">
        <v>456</v>
      </c>
      <c r="F216" s="311" t="s">
        <v>12153</v>
      </c>
      <c r="G216" s="250" t="s">
        <v>12154</v>
      </c>
      <c r="H216" s="250" t="s">
        <v>16</v>
      </c>
      <c r="I216" s="326" t="s">
        <v>12155</v>
      </c>
      <c r="J216" s="246">
        <v>26</v>
      </c>
      <c r="K216" s="206"/>
      <c r="L216" s="311"/>
      <c r="M216" s="720" t="s">
        <v>2430</v>
      </c>
      <c r="N216" s="720" t="s">
        <v>3130</v>
      </c>
      <c r="O216" s="726" t="s">
        <v>3447</v>
      </c>
      <c r="P216" s="207"/>
      <c r="Q216" s="720" t="s">
        <v>9037</v>
      </c>
      <c r="R216" s="720" t="s">
        <v>12164</v>
      </c>
      <c r="S216" s="720" t="s">
        <v>10643</v>
      </c>
      <c r="T216" s="720" t="s">
        <v>12337</v>
      </c>
      <c r="U216" s="720" t="s">
        <v>11670</v>
      </c>
      <c r="V216" s="720"/>
      <c r="W216" s="952" t="str">
        <f t="shared" si="11"/>
        <v>小型ﾊﾞｯｸﾎｳ(ｸﾛｰﾗ型)_超小旋回型・ｸﾚｰﾝ機能付き_第2次_超低</v>
      </c>
      <c r="X216" s="952" t="str">
        <f t="shared" si="9"/>
        <v>小型ﾊﾞｯｸﾎｳ(ｸﾛｰﾗ型)_超小旋回型・ｸﾚｰﾝ機能付き_第2次_超低_山積/平積：0.11/0.09m3　吊能力：0.9t</v>
      </c>
      <c r="Y216" s="726" t="s">
        <v>489</v>
      </c>
      <c r="Z216" s="726" t="s">
        <v>10384</v>
      </c>
      <c r="AA216" s="726" t="s">
        <v>10368</v>
      </c>
      <c r="AB216" s="726" t="s">
        <v>5111</v>
      </c>
      <c r="AC216" s="207"/>
      <c r="AD216" s="206"/>
      <c r="AE216" s="206"/>
      <c r="AF216" s="206"/>
      <c r="AG216" s="206"/>
      <c r="AH216" s="206"/>
      <c r="AI216" s="207"/>
      <c r="AJ216" s="206"/>
      <c r="AK216" s="206"/>
      <c r="AL216" s="206"/>
      <c r="AM216" s="206"/>
      <c r="AN216" s="206"/>
      <c r="AO216" s="206"/>
      <c r="AP216" s="206"/>
      <c r="AQ216" s="206"/>
      <c r="AR216" s="311"/>
      <c r="AS216" s="707" t="s">
        <v>3457</v>
      </c>
      <c r="AT216" s="707" t="s">
        <v>2546</v>
      </c>
      <c r="AU216" s="747"/>
      <c r="AV216" s="707" t="s">
        <v>4897</v>
      </c>
      <c r="AW216" s="708" t="str">
        <f t="shared" si="10"/>
        <v>油圧ﾊﾝﾏ(単体)_ｺﾍﾞﾙｺ建機</v>
      </c>
      <c r="AX216" s="710" t="s">
        <v>5035</v>
      </c>
      <c r="AY216" s="311"/>
      <c r="AZ216" s="311"/>
      <c r="BA216" s="311"/>
      <c r="BB216" s="416">
        <v>6</v>
      </c>
      <c r="BC216" s="246"/>
      <c r="BD216" s="476" t="s">
        <v>381</v>
      </c>
      <c r="BE216" s="942" t="s">
        <v>12480</v>
      </c>
      <c r="BF216" s="808" t="s">
        <v>3621</v>
      </c>
      <c r="BG216" s="736" t="s">
        <v>7566</v>
      </c>
      <c r="BH216" s="736" t="s">
        <v>7571</v>
      </c>
      <c r="BI216" s="736" t="s">
        <v>7579</v>
      </c>
      <c r="BJ216" s="736" t="s">
        <v>7588</v>
      </c>
      <c r="BK216" s="736" t="s">
        <v>7625</v>
      </c>
      <c r="BL216" s="736" t="s">
        <v>7654</v>
      </c>
      <c r="BM216" s="736" t="s">
        <v>7660</v>
      </c>
      <c r="BN216" s="736" t="s">
        <v>7712</v>
      </c>
      <c r="BO216" s="736" t="s">
        <v>7734</v>
      </c>
      <c r="BP216" s="736" t="s">
        <v>7749</v>
      </c>
      <c r="BQ216" s="931" t="s">
        <v>10228</v>
      </c>
      <c r="BR216" s="736" t="s">
        <v>285</v>
      </c>
      <c r="BS216" s="736" t="s">
        <v>285</v>
      </c>
      <c r="BT216" s="736" t="s">
        <v>7795</v>
      </c>
      <c r="BU216" s="736" t="s">
        <v>7801</v>
      </c>
      <c r="BV216" s="736" t="s">
        <v>7808</v>
      </c>
      <c r="BW216" s="736"/>
      <c r="BX216" s="736"/>
      <c r="BY216" s="736" t="s">
        <v>7818</v>
      </c>
      <c r="BZ216" s="736"/>
      <c r="CA216" s="736" t="s">
        <v>7824</v>
      </c>
      <c r="CB216" s="736" t="s">
        <v>7836</v>
      </c>
      <c r="CC216" s="736" t="s">
        <v>7847</v>
      </c>
      <c r="CD216" s="736" t="s">
        <v>285</v>
      </c>
      <c r="CE216" s="341"/>
      <c r="CF216" s="341" t="s">
        <v>422</v>
      </c>
      <c r="CG216" s="808" t="s">
        <v>21</v>
      </c>
      <c r="CH216" s="736" t="s">
        <v>7865</v>
      </c>
      <c r="CI216" s="736" t="s">
        <v>7879</v>
      </c>
      <c r="CJ216" s="736"/>
      <c r="CK216" s="736" t="s">
        <v>7918</v>
      </c>
      <c r="CL216" s="736" t="s">
        <v>7925</v>
      </c>
      <c r="CM216" s="736" t="s">
        <v>7931</v>
      </c>
      <c r="CN216" s="736" t="s">
        <v>285</v>
      </c>
      <c r="CO216" s="736" t="s">
        <v>7944</v>
      </c>
      <c r="CP216" s="931" t="s">
        <v>10236</v>
      </c>
      <c r="CQ216" s="736" t="s">
        <v>7972</v>
      </c>
      <c r="CR216" s="341"/>
      <c r="CS216" s="345" t="s">
        <v>420</v>
      </c>
      <c r="CT216" s="808" t="s">
        <v>3638</v>
      </c>
      <c r="CU216" s="742" t="s">
        <v>7986</v>
      </c>
      <c r="CV216" s="742" t="s">
        <v>8021</v>
      </c>
      <c r="CW216" s="742" t="s">
        <v>8030</v>
      </c>
      <c r="CX216" s="742" t="s">
        <v>8069</v>
      </c>
      <c r="CY216" s="341" t="s">
        <v>646</v>
      </c>
      <c r="CZ216" s="341" t="s">
        <v>9499</v>
      </c>
      <c r="DA216" s="341" t="s">
        <v>285</v>
      </c>
      <c r="DB216" s="341" t="s">
        <v>11776</v>
      </c>
      <c r="DC216" s="341"/>
      <c r="DD216" s="341" t="s">
        <v>11786</v>
      </c>
      <c r="DE216" s="341"/>
      <c r="DF216" s="341"/>
      <c r="DG216" s="341"/>
      <c r="DH216" s="341" t="s">
        <v>11796</v>
      </c>
      <c r="DI216" s="341" t="s">
        <v>663</v>
      </c>
      <c r="DJ216" s="341" t="s">
        <v>11800</v>
      </c>
      <c r="DK216" s="341"/>
      <c r="DL216" s="341" t="s">
        <v>668</v>
      </c>
      <c r="DM216" s="341" t="s">
        <v>285</v>
      </c>
      <c r="DN216" s="341" t="s">
        <v>9478</v>
      </c>
      <c r="DO216" s="333"/>
      <c r="DP216" s="333"/>
      <c r="DQ216" s="333"/>
      <c r="DR216" s="334"/>
      <c r="DS216" s="334"/>
      <c r="DT216" s="333"/>
      <c r="DU216" s="333"/>
      <c r="DV216" s="333"/>
      <c r="DW216" s="333"/>
      <c r="DX216" s="334"/>
      <c r="DY216" s="333"/>
      <c r="DZ216" s="334"/>
      <c r="EA216" s="333"/>
      <c r="EB216" s="333"/>
      <c r="EC216" s="333"/>
      <c r="ED216" s="333"/>
      <c r="EE216" s="333"/>
      <c r="EF216" s="333"/>
      <c r="EG216" s="333"/>
      <c r="EH216" s="333"/>
      <c r="EI216" s="333"/>
      <c r="EJ216" s="333"/>
      <c r="EK216" s="333"/>
      <c r="EL216" s="333"/>
      <c r="EM216" s="333"/>
      <c r="EN216" s="333"/>
      <c r="EO216" s="333"/>
      <c r="EP216" s="333"/>
      <c r="EQ216" s="333"/>
      <c r="ER216" s="333"/>
      <c r="ES216" s="333"/>
      <c r="ET216" s="333"/>
      <c r="EU216" s="312"/>
      <c r="EV216" s="312"/>
      <c r="EW216" s="312"/>
      <c r="EX216" s="312"/>
      <c r="EY216" s="312"/>
      <c r="EZ216" s="312"/>
      <c r="FA216" s="312"/>
      <c r="FB216" s="312"/>
      <c r="FC216" s="312"/>
      <c r="FD216" s="312"/>
      <c r="FE216" s="333"/>
      <c r="FF216" s="333"/>
      <c r="FG216" s="333"/>
      <c r="FH216" s="333"/>
      <c r="FI216" s="333"/>
      <c r="FJ216" s="333"/>
      <c r="FK216" s="333"/>
      <c r="FL216" s="333"/>
      <c r="FM216" s="333"/>
      <c r="FN216" s="333"/>
      <c r="FO216" s="333"/>
      <c r="FP216" s="333"/>
      <c r="FQ216" s="333"/>
      <c r="FR216" s="333"/>
      <c r="FS216" s="333"/>
      <c r="FT216" s="333"/>
      <c r="FU216" s="333"/>
      <c r="FV216" s="333"/>
      <c r="FW216" s="333"/>
      <c r="FX216" s="333"/>
      <c r="FY216" s="333"/>
      <c r="FZ216" s="333"/>
      <c r="GA216" s="333"/>
      <c r="GB216" s="333"/>
      <c r="GC216" s="333"/>
      <c r="GD216" s="333"/>
      <c r="GE216" s="333"/>
      <c r="GF216" s="333"/>
      <c r="GG216" s="333"/>
      <c r="GH216" s="333"/>
      <c r="GI216" s="333"/>
      <c r="GJ216" s="333"/>
      <c r="GK216" s="333"/>
      <c r="GL216" s="333"/>
      <c r="GM216" s="333"/>
      <c r="GN216" s="333"/>
      <c r="GO216" s="333"/>
      <c r="GP216" s="333"/>
      <c r="GQ216" s="333"/>
      <c r="GR216" s="333"/>
      <c r="GS216" s="333"/>
      <c r="GT216" s="333"/>
      <c r="GU216" s="333"/>
      <c r="GV216" s="333"/>
      <c r="GW216" s="333"/>
      <c r="GX216" s="333"/>
      <c r="GY216" s="333"/>
      <c r="GZ216" s="333"/>
      <c r="HA216" s="333"/>
      <c r="HB216" s="333"/>
      <c r="HC216" s="333"/>
      <c r="HD216" s="333"/>
      <c r="HE216" s="333"/>
      <c r="HF216" s="333"/>
      <c r="HG216" s="333"/>
      <c r="HH216" s="333"/>
      <c r="HI216" s="334"/>
      <c r="HJ216" s="334"/>
      <c r="HK216" s="333"/>
      <c r="HL216" s="334"/>
      <c r="HM216" s="333"/>
      <c r="HN216" s="333"/>
      <c r="HO216" s="333"/>
      <c r="HP216" s="333"/>
      <c r="HQ216" s="334"/>
      <c r="HR216" s="334"/>
      <c r="HS216" s="334"/>
      <c r="HT216" s="334"/>
      <c r="HU216" s="334"/>
      <c r="HV216" s="334"/>
      <c r="HW216" s="334"/>
      <c r="HX216" s="334"/>
      <c r="HY216" s="334"/>
      <c r="HZ216" s="333"/>
      <c r="IA216" s="333"/>
      <c r="IB216" s="333"/>
      <c r="IC216" s="333"/>
      <c r="ID216" s="333"/>
      <c r="IE216" s="333"/>
      <c r="IF216" s="333"/>
      <c r="IG216" s="333"/>
      <c r="IH216" s="333"/>
      <c r="II216" s="333"/>
      <c r="IJ216" s="333"/>
      <c r="IK216" s="333"/>
      <c r="IL216" s="333"/>
      <c r="IM216" s="333"/>
      <c r="IN216" s="333"/>
      <c r="IO216" s="333"/>
      <c r="IP216" s="333"/>
      <c r="IQ216" s="333"/>
      <c r="IR216" s="333"/>
      <c r="IS216" s="333"/>
      <c r="IT216" s="333"/>
      <c r="IU216" s="333"/>
      <c r="IV216" s="333"/>
      <c r="IW216" s="333"/>
      <c r="IX216" s="333"/>
      <c r="IY216" s="333"/>
      <c r="IZ216" s="333"/>
      <c r="JA216" s="333"/>
      <c r="JB216" s="333"/>
      <c r="JC216" s="312"/>
    </row>
    <row r="217" spans="1:270" s="481" customFormat="1" ht="14.45" customHeight="1">
      <c r="A217" s="322" t="s">
        <v>2723</v>
      </c>
      <c r="B217" s="311" t="s">
        <v>2723</v>
      </c>
      <c r="C217" s="311" t="s">
        <v>2732</v>
      </c>
      <c r="D217" s="311" t="s">
        <v>2734</v>
      </c>
      <c r="E217" s="311" t="s">
        <v>456</v>
      </c>
      <c r="F217" s="311" t="s">
        <v>3124</v>
      </c>
      <c r="G217" s="250" t="s">
        <v>2736</v>
      </c>
      <c r="H217" s="250" t="s">
        <v>16</v>
      </c>
      <c r="I217" s="326" t="s">
        <v>2737</v>
      </c>
      <c r="J217" s="246"/>
      <c r="K217" s="206"/>
      <c r="L217" s="311"/>
      <c r="M217" s="720" t="s">
        <v>5163</v>
      </c>
      <c r="N217" s="720" t="s">
        <v>1346</v>
      </c>
      <c r="O217" s="726" t="s">
        <v>3366</v>
      </c>
      <c r="P217" s="207"/>
      <c r="Q217" s="720" t="s">
        <v>9037</v>
      </c>
      <c r="R217" s="720" t="s">
        <v>12164</v>
      </c>
      <c r="S217" s="720" t="s">
        <v>10643</v>
      </c>
      <c r="T217" s="720" t="s">
        <v>12337</v>
      </c>
      <c r="U217" s="720" t="s">
        <v>11672</v>
      </c>
      <c r="V217" s="720"/>
      <c r="W217" s="952" t="str">
        <f t="shared" si="11"/>
        <v>小型ﾊﾞｯｸﾎｳ(ｸﾛｰﾗ型)_超小旋回型・ｸﾚｰﾝ機能付き_第2次_超低</v>
      </c>
      <c r="X217" s="952" t="str">
        <f t="shared" si="9"/>
        <v>小型ﾊﾞｯｸﾎｳ(ｸﾛｰﾗ型)_超小旋回型・ｸﾚｰﾝ機能付き_第2次_超低_山積/平積：0.16/0.12m3　吊能力：0.9t</v>
      </c>
      <c r="Y217" s="726" t="s">
        <v>489</v>
      </c>
      <c r="Z217" s="726" t="s">
        <v>10384</v>
      </c>
      <c r="AA217" s="726" t="s">
        <v>10302</v>
      </c>
      <c r="AB217" s="726" t="s">
        <v>5111</v>
      </c>
      <c r="AC217" s="207"/>
      <c r="AD217" s="206"/>
      <c r="AE217" s="206"/>
      <c r="AF217" s="206"/>
      <c r="AG217" s="206"/>
      <c r="AH217" s="206"/>
      <c r="AI217" s="207"/>
      <c r="AJ217" s="206"/>
      <c r="AK217" s="206"/>
      <c r="AL217" s="206"/>
      <c r="AM217" s="206"/>
      <c r="AN217" s="206"/>
      <c r="AO217" s="206"/>
      <c r="AP217" s="206"/>
      <c r="AQ217" s="206"/>
      <c r="AR217" s="311"/>
      <c r="AS217" s="707" t="s">
        <v>3457</v>
      </c>
      <c r="AT217" s="707" t="s">
        <v>2546</v>
      </c>
      <c r="AU217" s="747"/>
      <c r="AV217" s="707" t="s">
        <v>4896</v>
      </c>
      <c r="AW217" s="708" t="str">
        <f t="shared" si="10"/>
        <v>油圧ﾊﾝﾏ(単体)_日立住友重機械建機ｸﾚｰﾝ</v>
      </c>
      <c r="AX217" s="710" t="s">
        <v>5038</v>
      </c>
      <c r="AY217" s="311"/>
      <c r="AZ217" s="311"/>
      <c r="BA217" s="311"/>
      <c r="BB217" s="416">
        <v>7</v>
      </c>
      <c r="BC217" s="246"/>
      <c r="BD217" s="476" t="s">
        <v>382</v>
      </c>
      <c r="BE217" s="942" t="s">
        <v>9417</v>
      </c>
      <c r="BF217" s="810" t="s">
        <v>9305</v>
      </c>
      <c r="BG217" s="737" t="s">
        <v>7567</v>
      </c>
      <c r="BH217" s="737" t="s">
        <v>7572</v>
      </c>
      <c r="BI217" s="737" t="s">
        <v>7580</v>
      </c>
      <c r="BJ217" s="737" t="s">
        <v>7589</v>
      </c>
      <c r="BK217" s="737" t="s">
        <v>7626</v>
      </c>
      <c r="BL217" s="737" t="s">
        <v>7655</v>
      </c>
      <c r="BM217" s="737" t="s">
        <v>7661</v>
      </c>
      <c r="BN217" s="737" t="s">
        <v>7713</v>
      </c>
      <c r="BO217" s="737" t="s">
        <v>7735</v>
      </c>
      <c r="BP217" s="737" t="s">
        <v>7750</v>
      </c>
      <c r="BQ217" s="932" t="s">
        <v>10229</v>
      </c>
      <c r="BR217" s="737"/>
      <c r="BS217" s="737"/>
      <c r="BT217" s="737" t="s">
        <v>7796</v>
      </c>
      <c r="BU217" s="737" t="s">
        <v>7802</v>
      </c>
      <c r="BV217" s="737" t="s">
        <v>7809</v>
      </c>
      <c r="BW217" s="737"/>
      <c r="BX217" s="737"/>
      <c r="BY217" s="737" t="s">
        <v>7819</v>
      </c>
      <c r="BZ217" s="737"/>
      <c r="CA217" s="737" t="s">
        <v>7825</v>
      </c>
      <c r="CB217" s="736" t="s">
        <v>7837</v>
      </c>
      <c r="CC217" s="736" t="s">
        <v>7848</v>
      </c>
      <c r="CD217" s="736"/>
      <c r="CE217" s="407"/>
      <c r="CF217" s="407" t="s">
        <v>424</v>
      </c>
      <c r="CG217" s="808" t="s">
        <v>3621</v>
      </c>
      <c r="CH217" s="736" t="s">
        <v>7866</v>
      </c>
      <c r="CI217" s="736" t="s">
        <v>7880</v>
      </c>
      <c r="CJ217" s="736"/>
      <c r="CK217" s="736" t="s">
        <v>7919</v>
      </c>
      <c r="CL217" s="736" t="s">
        <v>7926</v>
      </c>
      <c r="CM217" s="736" t="s">
        <v>7932</v>
      </c>
      <c r="CN217" s="736"/>
      <c r="CO217" s="736" t="s">
        <v>7945</v>
      </c>
      <c r="CP217" s="736" t="s">
        <v>7961</v>
      </c>
      <c r="CQ217" s="736" t="s">
        <v>7973</v>
      </c>
      <c r="CR217" s="341"/>
      <c r="CS217" s="341" t="s">
        <v>421</v>
      </c>
      <c r="CT217" s="808" t="s">
        <v>285</v>
      </c>
      <c r="CU217" s="736" t="s">
        <v>7987</v>
      </c>
      <c r="CV217" s="736" t="s">
        <v>8022</v>
      </c>
      <c r="CW217" s="736" t="s">
        <v>8031</v>
      </c>
      <c r="CX217" s="736" t="s">
        <v>8070</v>
      </c>
      <c r="CY217" s="341" t="s">
        <v>285</v>
      </c>
      <c r="CZ217" s="345" t="s">
        <v>9503</v>
      </c>
      <c r="DA217" s="341"/>
      <c r="DB217" s="341" t="s">
        <v>11777</v>
      </c>
      <c r="DC217" s="341"/>
      <c r="DD217" s="341" t="s">
        <v>11791</v>
      </c>
      <c r="DE217" s="407"/>
      <c r="DF217" s="407"/>
      <c r="DG217" s="341"/>
      <c r="DH217" s="341" t="s">
        <v>11795</v>
      </c>
      <c r="DI217" s="341" t="s">
        <v>285</v>
      </c>
      <c r="DJ217" s="341" t="s">
        <v>11801</v>
      </c>
      <c r="DK217" s="341"/>
      <c r="DL217" s="341" t="s">
        <v>669</v>
      </c>
      <c r="DM217" s="341"/>
      <c r="DN217" s="341" t="s">
        <v>9479</v>
      </c>
      <c r="DO217" s="333"/>
      <c r="DP217" s="333"/>
      <c r="DQ217" s="333"/>
      <c r="DR217" s="334"/>
      <c r="DS217" s="334"/>
      <c r="DT217" s="333"/>
      <c r="DU217" s="333"/>
      <c r="DV217" s="333"/>
      <c r="DW217" s="333"/>
      <c r="DX217" s="334"/>
      <c r="DY217" s="333"/>
      <c r="DZ217" s="334"/>
      <c r="EA217" s="333"/>
      <c r="EB217" s="333"/>
      <c r="EC217" s="333"/>
      <c r="ED217" s="333"/>
      <c r="EE217" s="333"/>
      <c r="EF217" s="333"/>
      <c r="EG217" s="333"/>
      <c r="EH217" s="333"/>
      <c r="EI217" s="333"/>
      <c r="EJ217" s="333"/>
      <c r="EK217" s="333"/>
      <c r="EL217" s="333"/>
      <c r="EM217" s="333"/>
      <c r="EN217" s="333"/>
      <c r="EO217" s="333"/>
      <c r="EP217" s="333"/>
      <c r="EQ217" s="333"/>
      <c r="ER217" s="333"/>
      <c r="ES217" s="333"/>
      <c r="ET217" s="333"/>
      <c r="EU217" s="312"/>
      <c r="EV217" s="312"/>
      <c r="EW217" s="312"/>
      <c r="EX217" s="312"/>
      <c r="EY217" s="312"/>
      <c r="EZ217" s="312"/>
      <c r="FA217" s="312"/>
      <c r="FB217" s="312"/>
      <c r="FC217" s="312"/>
      <c r="FD217" s="312"/>
      <c r="FE217" s="333"/>
      <c r="FF217" s="333"/>
      <c r="FG217" s="333"/>
      <c r="FH217" s="333"/>
      <c r="FI217" s="333"/>
      <c r="FJ217" s="333"/>
      <c r="FK217" s="333"/>
      <c r="FL217" s="333"/>
      <c r="FM217" s="333"/>
      <c r="FN217" s="333"/>
      <c r="FO217" s="333"/>
      <c r="FP217" s="333"/>
      <c r="FQ217" s="333"/>
      <c r="FR217" s="333"/>
      <c r="FS217" s="333"/>
      <c r="FT217" s="333"/>
      <c r="FU217" s="333"/>
      <c r="FV217" s="333"/>
      <c r="FW217" s="333"/>
      <c r="FX217" s="333"/>
      <c r="FY217" s="333"/>
      <c r="FZ217" s="333"/>
      <c r="GA217" s="333"/>
      <c r="GB217" s="333"/>
      <c r="GC217" s="333"/>
      <c r="GD217" s="333"/>
      <c r="GE217" s="333"/>
      <c r="GF217" s="333"/>
      <c r="GG217" s="333"/>
      <c r="GH217" s="333"/>
      <c r="GI217" s="333"/>
      <c r="GJ217" s="333"/>
      <c r="GK217" s="333"/>
      <c r="GL217" s="333"/>
      <c r="GM217" s="333"/>
      <c r="GN217" s="333"/>
      <c r="GO217" s="333"/>
      <c r="GP217" s="333"/>
      <c r="GQ217" s="333"/>
      <c r="GR217" s="333"/>
      <c r="GS217" s="333"/>
      <c r="GT217" s="333"/>
      <c r="GU217" s="333"/>
      <c r="GV217" s="333"/>
      <c r="GW217" s="333"/>
      <c r="GX217" s="333"/>
      <c r="GY217" s="333"/>
      <c r="GZ217" s="333"/>
      <c r="HA217" s="333"/>
      <c r="HB217" s="333"/>
      <c r="HC217" s="333"/>
      <c r="HD217" s="333"/>
      <c r="HE217" s="333"/>
      <c r="HF217" s="333"/>
      <c r="HG217" s="333"/>
      <c r="HH217" s="333"/>
      <c r="HI217" s="334"/>
      <c r="HJ217" s="334"/>
      <c r="HK217" s="333"/>
      <c r="HL217" s="334"/>
      <c r="HM217" s="333"/>
      <c r="HN217" s="333"/>
      <c r="HO217" s="333"/>
      <c r="HP217" s="333"/>
      <c r="HQ217" s="334"/>
      <c r="HR217" s="334"/>
      <c r="HS217" s="334"/>
      <c r="HT217" s="334"/>
      <c r="HU217" s="334"/>
      <c r="HV217" s="334"/>
      <c r="HW217" s="334"/>
      <c r="HX217" s="334"/>
      <c r="HY217" s="334"/>
      <c r="HZ217" s="333"/>
      <c r="IA217" s="333"/>
      <c r="IB217" s="333"/>
      <c r="IC217" s="333"/>
      <c r="ID217" s="333"/>
      <c r="IE217" s="333"/>
      <c r="IF217" s="333"/>
      <c r="IG217" s="333"/>
      <c r="IH217" s="333"/>
      <c r="II217" s="333"/>
      <c r="IJ217" s="333"/>
      <c r="IK217" s="333"/>
      <c r="IL217" s="333"/>
      <c r="IM217" s="333"/>
      <c r="IN217" s="333"/>
      <c r="IO217" s="333"/>
      <c r="IP217" s="333"/>
      <c r="IQ217" s="333"/>
      <c r="IR217" s="333"/>
      <c r="IS217" s="333"/>
      <c r="IT217" s="333"/>
      <c r="IU217" s="333"/>
      <c r="IV217" s="333"/>
      <c r="IW217" s="333"/>
      <c r="IX217" s="333"/>
      <c r="IY217" s="333"/>
      <c r="IZ217" s="333"/>
      <c r="JA217" s="333"/>
      <c r="JB217" s="333"/>
      <c r="JC217" s="312"/>
    </row>
    <row r="218" spans="1:270" s="481" customFormat="1" ht="14.25" customHeight="1" thickBot="1">
      <c r="A218" s="322" t="s">
        <v>744</v>
      </c>
      <c r="B218" s="311" t="s">
        <v>744</v>
      </c>
      <c r="C218" s="311" t="s">
        <v>745</v>
      </c>
      <c r="D218" s="311" t="s">
        <v>746</v>
      </c>
      <c r="E218" s="311" t="s">
        <v>456</v>
      </c>
      <c r="F218" s="311" t="s">
        <v>744</v>
      </c>
      <c r="G218" s="250" t="s">
        <v>752</v>
      </c>
      <c r="H218" s="250" t="s">
        <v>16</v>
      </c>
      <c r="I218" s="326" t="s">
        <v>1110</v>
      </c>
      <c r="J218" s="246"/>
      <c r="K218" s="206"/>
      <c r="L218" s="311"/>
      <c r="M218" s="720" t="s">
        <v>2440</v>
      </c>
      <c r="N218" s="720" t="s">
        <v>3171</v>
      </c>
      <c r="O218" s="726" t="s">
        <v>3448</v>
      </c>
      <c r="P218" s="207"/>
      <c r="Q218" s="720" t="s">
        <v>9037</v>
      </c>
      <c r="R218" s="720" t="s">
        <v>12164</v>
      </c>
      <c r="S218" s="720" t="s">
        <v>10645</v>
      </c>
      <c r="T218" s="720" t="s">
        <v>12337</v>
      </c>
      <c r="U218" s="720" t="s">
        <v>11673</v>
      </c>
      <c r="V218" s="720"/>
      <c r="W218" s="952" t="str">
        <f t="shared" si="11"/>
        <v>小型ﾊﾞｯｸﾎｳ(ｸﾛｰﾗ型)_超小旋回型・ｸﾚｰﾝ機能付き_第3次_超低</v>
      </c>
      <c r="X218" s="952" t="str">
        <f t="shared" si="9"/>
        <v>小型ﾊﾞｯｸﾎｳ(ｸﾛｰﾗ型)_超小旋回型・ｸﾚｰﾝ機能付き_第3次_超低_山積/平積：0.066/0.05m3　吊能力：0.6t</v>
      </c>
      <c r="Y218" s="726" t="s">
        <v>489</v>
      </c>
      <c r="Z218" s="726" t="s">
        <v>10385</v>
      </c>
      <c r="AA218" s="726" t="s">
        <v>5448</v>
      </c>
      <c r="AB218" s="726" t="s">
        <v>5111</v>
      </c>
      <c r="AC218" s="207"/>
      <c r="AD218" s="206"/>
      <c r="AE218" s="206"/>
      <c r="AF218" s="206"/>
      <c r="AG218" s="206"/>
      <c r="AH218" s="206"/>
      <c r="AI218" s="207"/>
      <c r="AJ218" s="206"/>
      <c r="AK218" s="206"/>
      <c r="AL218" s="206"/>
      <c r="AM218" s="206"/>
      <c r="AN218" s="206"/>
      <c r="AO218" s="206"/>
      <c r="AP218" s="206"/>
      <c r="AQ218" s="206"/>
      <c r="AR218" s="311"/>
      <c r="AS218" s="770" t="s">
        <v>3457</v>
      </c>
      <c r="AT218" s="770" t="s">
        <v>2546</v>
      </c>
      <c r="AU218" s="775"/>
      <c r="AV218" s="770" t="s">
        <v>4898</v>
      </c>
      <c r="AW218" s="771" t="str">
        <f t="shared" si="10"/>
        <v>油圧ﾊﾝﾏ(単体)_三菱重工業</v>
      </c>
      <c r="AX218" s="773" t="s">
        <v>5037</v>
      </c>
      <c r="AY218" s="311"/>
      <c r="AZ218" s="311"/>
      <c r="BA218" s="311"/>
      <c r="BB218" s="416">
        <v>8</v>
      </c>
      <c r="BC218" s="246"/>
      <c r="BD218" s="476" t="s">
        <v>285</v>
      </c>
      <c r="BE218" s="341" t="s">
        <v>421</v>
      </c>
      <c r="BF218" s="808" t="s">
        <v>9350</v>
      </c>
      <c r="BG218" s="736" t="s">
        <v>285</v>
      </c>
      <c r="BH218" s="736" t="s">
        <v>7573</v>
      </c>
      <c r="BI218" s="736" t="s">
        <v>7581</v>
      </c>
      <c r="BJ218" s="932" t="s">
        <v>10222</v>
      </c>
      <c r="BK218" s="736" t="s">
        <v>7627</v>
      </c>
      <c r="BL218" s="736" t="s">
        <v>7656</v>
      </c>
      <c r="BM218" s="736" t="s">
        <v>7662</v>
      </c>
      <c r="BN218" s="736" t="s">
        <v>7714</v>
      </c>
      <c r="BO218" s="736" t="s">
        <v>7736</v>
      </c>
      <c r="BP218" s="736" t="s">
        <v>7751</v>
      </c>
      <c r="BQ218" s="931" t="s">
        <v>285</v>
      </c>
      <c r="BR218" s="736"/>
      <c r="BS218" s="736"/>
      <c r="BT218" s="932" t="s">
        <v>10230</v>
      </c>
      <c r="BU218" s="736" t="s">
        <v>7803</v>
      </c>
      <c r="BV218" s="736" t="s">
        <v>7810</v>
      </c>
      <c r="BW218" s="736"/>
      <c r="BX218" s="736"/>
      <c r="BY218" s="932" t="s">
        <v>10235</v>
      </c>
      <c r="BZ218" s="736"/>
      <c r="CA218" s="736" t="s">
        <v>7826</v>
      </c>
      <c r="CB218" s="736" t="s">
        <v>7838</v>
      </c>
      <c r="CC218" s="736" t="s">
        <v>7849</v>
      </c>
      <c r="CD218" s="736"/>
      <c r="CE218" s="341"/>
      <c r="CF218" s="341" t="s">
        <v>425</v>
      </c>
      <c r="CG218" s="808" t="s">
        <v>9350</v>
      </c>
      <c r="CH218" s="736" t="s">
        <v>7867</v>
      </c>
      <c r="CI218" s="736" t="s">
        <v>7881</v>
      </c>
      <c r="CJ218" s="736"/>
      <c r="CK218" s="736" t="s">
        <v>7920</v>
      </c>
      <c r="CL218" s="736" t="s">
        <v>7927</v>
      </c>
      <c r="CM218" s="736" t="s">
        <v>7933</v>
      </c>
      <c r="CN218" s="736"/>
      <c r="CO218" s="736" t="s">
        <v>7946</v>
      </c>
      <c r="CP218" s="736" t="s">
        <v>7962</v>
      </c>
      <c r="CQ218" s="736" t="s">
        <v>7974</v>
      </c>
      <c r="CR218" s="341"/>
      <c r="CS218" s="341" t="s">
        <v>422</v>
      </c>
      <c r="CT218" s="808"/>
      <c r="CU218" s="736" t="s">
        <v>7988</v>
      </c>
      <c r="CV218" s="736" t="s">
        <v>8023</v>
      </c>
      <c r="CW218" s="736" t="s">
        <v>8032</v>
      </c>
      <c r="CX218" s="736" t="s">
        <v>8071</v>
      </c>
      <c r="CY218" s="341"/>
      <c r="CZ218" s="345" t="s">
        <v>9504</v>
      </c>
      <c r="DA218" s="341"/>
      <c r="DB218" s="341" t="s">
        <v>10732</v>
      </c>
      <c r="DC218" s="341"/>
      <c r="DD218" s="341" t="s">
        <v>11787</v>
      </c>
      <c r="DE218" s="407"/>
      <c r="DF218" s="407"/>
      <c r="DG218" s="341"/>
      <c r="DH218" s="342" t="s">
        <v>292</v>
      </c>
      <c r="DI218" s="341"/>
      <c r="DJ218" s="341" t="s">
        <v>11802</v>
      </c>
      <c r="DK218" s="341"/>
      <c r="DL218" s="341" t="s">
        <v>285</v>
      </c>
      <c r="DM218" s="341"/>
      <c r="DN218" s="341" t="s">
        <v>9480</v>
      </c>
      <c r="DO218" s="333"/>
      <c r="DP218" s="333"/>
      <c r="DQ218" s="333"/>
      <c r="DR218" s="334"/>
      <c r="DS218" s="334"/>
      <c r="DT218" s="333"/>
      <c r="DU218" s="333"/>
      <c r="DV218" s="333"/>
      <c r="DW218" s="333"/>
      <c r="DX218" s="334"/>
      <c r="DY218" s="333"/>
      <c r="DZ218" s="334"/>
      <c r="EA218" s="333"/>
      <c r="EB218" s="333"/>
      <c r="EC218" s="333"/>
      <c r="ED218" s="333"/>
      <c r="EE218" s="333"/>
      <c r="EF218" s="333"/>
      <c r="EG218" s="333"/>
      <c r="EH218" s="333"/>
      <c r="EI218" s="333"/>
      <c r="EJ218" s="333"/>
      <c r="EK218" s="333"/>
      <c r="EL218" s="333"/>
      <c r="EM218" s="333"/>
      <c r="EN218" s="333"/>
      <c r="EO218" s="333"/>
      <c r="EP218" s="333"/>
      <c r="EQ218" s="333"/>
      <c r="ER218" s="333"/>
      <c r="ES218" s="333"/>
      <c r="ET218" s="333"/>
      <c r="EU218" s="312"/>
      <c r="EV218" s="312"/>
      <c r="EW218" s="312"/>
      <c r="EX218" s="312"/>
      <c r="EY218" s="312"/>
      <c r="EZ218" s="312"/>
      <c r="FA218" s="312"/>
      <c r="FB218" s="312"/>
      <c r="FC218" s="312"/>
      <c r="FD218" s="312"/>
      <c r="FE218" s="333"/>
      <c r="FF218" s="333"/>
      <c r="FG218" s="333"/>
      <c r="FH218" s="333"/>
      <c r="FI218" s="333"/>
      <c r="FJ218" s="333"/>
      <c r="FK218" s="333"/>
      <c r="FL218" s="333"/>
      <c r="FM218" s="333"/>
      <c r="FN218" s="333"/>
      <c r="FO218" s="333"/>
      <c r="FP218" s="333"/>
      <c r="FQ218" s="333"/>
      <c r="FR218" s="333"/>
      <c r="FS218" s="333"/>
      <c r="FT218" s="333"/>
      <c r="FU218" s="333"/>
      <c r="FV218" s="333"/>
      <c r="FW218" s="333"/>
      <c r="FX218" s="333"/>
      <c r="FY218" s="333"/>
      <c r="FZ218" s="333"/>
      <c r="GA218" s="333"/>
      <c r="GB218" s="333"/>
      <c r="GC218" s="333"/>
      <c r="GD218" s="333"/>
      <c r="GE218" s="333"/>
      <c r="GF218" s="333"/>
      <c r="GG218" s="333"/>
      <c r="GH218" s="333"/>
      <c r="GI218" s="333"/>
      <c r="GJ218" s="333"/>
      <c r="GK218" s="333"/>
      <c r="GL218" s="333"/>
      <c r="GM218" s="333"/>
      <c r="GN218" s="333"/>
      <c r="GO218" s="333"/>
      <c r="GP218" s="333"/>
      <c r="GQ218" s="333"/>
      <c r="GR218" s="333"/>
      <c r="GS218" s="333"/>
      <c r="GT218" s="333"/>
      <c r="GU218" s="333"/>
      <c r="GV218" s="333"/>
      <c r="GW218" s="333"/>
      <c r="GX218" s="333"/>
      <c r="GY218" s="333"/>
      <c r="GZ218" s="333"/>
      <c r="HA218" s="333"/>
      <c r="HB218" s="333"/>
      <c r="HC218" s="333"/>
      <c r="HD218" s="333"/>
      <c r="HE218" s="333"/>
      <c r="HF218" s="333"/>
      <c r="HG218" s="333"/>
      <c r="HH218" s="333"/>
      <c r="HI218" s="334"/>
      <c r="HJ218" s="334"/>
      <c r="HK218" s="333"/>
      <c r="HL218" s="334"/>
      <c r="HM218" s="333"/>
      <c r="HN218" s="333"/>
      <c r="HO218" s="333"/>
      <c r="HP218" s="333"/>
      <c r="HQ218" s="334"/>
      <c r="HR218" s="334"/>
      <c r="HS218" s="334"/>
      <c r="HT218" s="334"/>
      <c r="HU218" s="334"/>
      <c r="HV218" s="334"/>
      <c r="HW218" s="334"/>
      <c r="HX218" s="334"/>
      <c r="HY218" s="334"/>
      <c r="HZ218" s="333"/>
      <c r="IA218" s="333"/>
      <c r="IB218" s="333"/>
      <c r="IC218" s="333"/>
      <c r="ID218" s="333"/>
      <c r="IE218" s="333"/>
      <c r="IF218" s="333"/>
      <c r="IG218" s="333"/>
      <c r="IH218" s="333"/>
      <c r="II218" s="333"/>
      <c r="IJ218" s="333"/>
      <c r="IK218" s="333"/>
      <c r="IL218" s="333"/>
      <c r="IM218" s="333"/>
      <c r="IN218" s="333"/>
      <c r="IO218" s="333"/>
      <c r="IP218" s="333"/>
      <c r="IQ218" s="333"/>
      <c r="IR218" s="333"/>
      <c r="IS218" s="333"/>
      <c r="IT218" s="333"/>
      <c r="IU218" s="333"/>
      <c r="IV218" s="333"/>
      <c r="IW218" s="333"/>
      <c r="IX218" s="333"/>
      <c r="IY218" s="333"/>
      <c r="IZ218" s="333"/>
      <c r="JA218" s="333"/>
      <c r="JB218" s="333"/>
      <c r="JC218" s="312"/>
    </row>
    <row r="219" spans="1:270" s="481" customFormat="1" ht="14.45" customHeight="1" thickTop="1">
      <c r="A219" s="322" t="s">
        <v>1427</v>
      </c>
      <c r="B219" s="311" t="s">
        <v>1427</v>
      </c>
      <c r="C219" s="311" t="s">
        <v>1417</v>
      </c>
      <c r="D219" s="311" t="s">
        <v>1419</v>
      </c>
      <c r="E219" s="311" t="s">
        <v>456</v>
      </c>
      <c r="F219" s="311" t="s">
        <v>1427</v>
      </c>
      <c r="G219" s="250" t="s">
        <v>1431</v>
      </c>
      <c r="H219" s="250" t="s">
        <v>9410</v>
      </c>
      <c r="I219" s="326" t="s">
        <v>1429</v>
      </c>
      <c r="J219" s="246"/>
      <c r="K219" s="206"/>
      <c r="L219" s="311"/>
      <c r="M219" s="720" t="s">
        <v>1410</v>
      </c>
      <c r="N219" s="720" t="s">
        <v>3125</v>
      </c>
      <c r="O219" s="726" t="s">
        <v>3373</v>
      </c>
      <c r="P219" s="207"/>
      <c r="Q219" s="720" t="s">
        <v>9037</v>
      </c>
      <c r="R219" s="720" t="s">
        <v>12164</v>
      </c>
      <c r="S219" s="720" t="s">
        <v>10645</v>
      </c>
      <c r="T219" s="720" t="s">
        <v>12337</v>
      </c>
      <c r="U219" s="720" t="s">
        <v>11674</v>
      </c>
      <c r="V219" s="720"/>
      <c r="W219" s="952" t="str">
        <f t="shared" si="11"/>
        <v>小型ﾊﾞｯｸﾎｳ(ｸﾛｰﾗ型)_超小旋回型・ｸﾚｰﾝ機能付き_第3次_超低</v>
      </c>
      <c r="X219" s="952" t="str">
        <f t="shared" si="9"/>
        <v>小型ﾊﾞｯｸﾎｳ(ｸﾛｰﾗ型)_超小旋回型・ｸﾚｰﾝ機能付き_第3次_超低_山積/平積：0.09/0.07m3　吊能力：0.8t</v>
      </c>
      <c r="Y219" s="726" t="s">
        <v>489</v>
      </c>
      <c r="Z219" s="726" t="s">
        <v>10385</v>
      </c>
      <c r="AA219" s="726" t="s">
        <v>10366</v>
      </c>
      <c r="AB219" s="726" t="s">
        <v>5111</v>
      </c>
      <c r="AC219" s="207"/>
      <c r="AD219" s="206"/>
      <c r="AE219" s="206"/>
      <c r="AF219" s="206"/>
      <c r="AG219" s="206"/>
      <c r="AH219" s="206"/>
      <c r="AI219" s="207"/>
      <c r="AJ219" s="206"/>
      <c r="AK219" s="206"/>
      <c r="AL219" s="206"/>
      <c r="AM219" s="206"/>
      <c r="AN219" s="206"/>
      <c r="AO219" s="206"/>
      <c r="AP219" s="206"/>
      <c r="AQ219" s="206"/>
      <c r="AR219" s="311"/>
      <c r="AS219" s="766" t="s">
        <v>3356</v>
      </c>
      <c r="AT219" s="766" t="s">
        <v>1201</v>
      </c>
      <c r="AU219" s="774"/>
      <c r="AV219" s="766" t="s">
        <v>4900</v>
      </c>
      <c r="AW219" s="768" t="str">
        <f t="shared" si="10"/>
        <v>ﾊﾞｲﾌﾞﾛﾊﾝﾏ(単体)_IHI建機</v>
      </c>
      <c r="AX219" s="769" t="s">
        <v>5039</v>
      </c>
      <c r="AY219" s="311"/>
      <c r="AZ219" s="311"/>
      <c r="BA219" s="311"/>
      <c r="BB219" s="416">
        <v>9</v>
      </c>
      <c r="BC219" s="246"/>
      <c r="BD219" s="476"/>
      <c r="BE219" s="942" t="s">
        <v>9418</v>
      </c>
      <c r="BF219" s="808" t="s">
        <v>3619</v>
      </c>
      <c r="BG219" s="736"/>
      <c r="BH219" s="736" t="s">
        <v>7574</v>
      </c>
      <c r="BI219" s="736" t="s">
        <v>7582</v>
      </c>
      <c r="BJ219" s="736" t="s">
        <v>7590</v>
      </c>
      <c r="BK219" s="736" t="s">
        <v>7628</v>
      </c>
      <c r="BL219" s="736" t="s">
        <v>285</v>
      </c>
      <c r="BM219" s="736" t="s">
        <v>7663</v>
      </c>
      <c r="BN219" s="736" t="s">
        <v>7715</v>
      </c>
      <c r="BO219" s="736" t="s">
        <v>7737</v>
      </c>
      <c r="BP219" s="736" t="s">
        <v>7752</v>
      </c>
      <c r="BQ219" s="736"/>
      <c r="BR219" s="736"/>
      <c r="BS219" s="736"/>
      <c r="BT219" s="736" t="s">
        <v>7797</v>
      </c>
      <c r="BU219" s="931" t="s">
        <v>10231</v>
      </c>
      <c r="BV219" s="736" t="s">
        <v>7811</v>
      </c>
      <c r="BW219" s="736"/>
      <c r="BX219" s="736"/>
      <c r="BY219" s="736" t="s">
        <v>285</v>
      </c>
      <c r="BZ219" s="736"/>
      <c r="CA219" s="736" t="s">
        <v>7827</v>
      </c>
      <c r="CB219" s="736" t="s">
        <v>7839</v>
      </c>
      <c r="CC219" s="736" t="s">
        <v>7850</v>
      </c>
      <c r="CD219" s="736"/>
      <c r="CE219" s="341"/>
      <c r="CF219" s="341" t="s">
        <v>426</v>
      </c>
      <c r="CG219" s="808" t="s">
        <v>3620</v>
      </c>
      <c r="CH219" s="736" t="s">
        <v>7868</v>
      </c>
      <c r="CI219" s="736" t="s">
        <v>7882</v>
      </c>
      <c r="CJ219" s="736"/>
      <c r="CK219" s="736" t="s">
        <v>7921</v>
      </c>
      <c r="CL219" s="736" t="s">
        <v>285</v>
      </c>
      <c r="CM219" s="736" t="s">
        <v>7934</v>
      </c>
      <c r="CN219" s="736"/>
      <c r="CO219" s="736" t="s">
        <v>7947</v>
      </c>
      <c r="CP219" s="736" t="s">
        <v>7963</v>
      </c>
      <c r="CQ219" s="736" t="s">
        <v>285</v>
      </c>
      <c r="CR219" s="341"/>
      <c r="CS219" s="341" t="s">
        <v>423</v>
      </c>
      <c r="CT219" s="808"/>
      <c r="CU219" s="736" t="s">
        <v>7989</v>
      </c>
      <c r="CV219" s="736" t="s">
        <v>8024</v>
      </c>
      <c r="CW219" s="736" t="s">
        <v>8033</v>
      </c>
      <c r="CX219" s="736" t="s">
        <v>8072</v>
      </c>
      <c r="CY219" s="341"/>
      <c r="CZ219" s="341" t="s">
        <v>9506</v>
      </c>
      <c r="DA219" s="341"/>
      <c r="DB219" s="341" t="s">
        <v>10733</v>
      </c>
      <c r="DC219" s="341"/>
      <c r="DD219" s="341" t="s">
        <v>11792</v>
      </c>
      <c r="DE219" s="407"/>
      <c r="DF219" s="407"/>
      <c r="DG219" s="341"/>
      <c r="DH219" s="341"/>
      <c r="DI219" s="341"/>
      <c r="DJ219" s="341" t="s">
        <v>11803</v>
      </c>
      <c r="DK219" s="341"/>
      <c r="DL219" s="341"/>
      <c r="DM219" s="341"/>
      <c r="DN219" s="341" t="s">
        <v>9481</v>
      </c>
      <c r="DO219" s="333"/>
      <c r="DP219" s="333"/>
      <c r="DQ219" s="333"/>
      <c r="DR219" s="334"/>
      <c r="DS219" s="334"/>
      <c r="DT219" s="333"/>
      <c r="DU219" s="333"/>
      <c r="DV219" s="333"/>
      <c r="DW219" s="333"/>
      <c r="DX219" s="334"/>
      <c r="DY219" s="333"/>
      <c r="DZ219" s="334"/>
      <c r="EA219" s="333"/>
      <c r="EB219" s="333"/>
      <c r="EC219" s="333"/>
      <c r="ED219" s="333"/>
      <c r="EE219" s="333"/>
      <c r="EF219" s="333"/>
      <c r="EG219" s="333"/>
      <c r="EH219" s="333"/>
      <c r="EI219" s="333"/>
      <c r="EJ219" s="333"/>
      <c r="EK219" s="333"/>
      <c r="EL219" s="333"/>
      <c r="EM219" s="333"/>
      <c r="EN219" s="333"/>
      <c r="EO219" s="333"/>
      <c r="EP219" s="333"/>
      <c r="EQ219" s="333"/>
      <c r="ER219" s="333"/>
      <c r="ES219" s="333"/>
      <c r="ET219" s="333"/>
      <c r="EU219" s="312"/>
      <c r="EV219" s="312"/>
      <c r="EW219" s="312"/>
      <c r="EX219" s="312"/>
      <c r="EY219" s="312"/>
      <c r="EZ219" s="312"/>
      <c r="FA219" s="312"/>
      <c r="FB219" s="312"/>
      <c r="FC219" s="312"/>
      <c r="FD219" s="312"/>
      <c r="FE219" s="333"/>
      <c r="FF219" s="333"/>
      <c r="FG219" s="333"/>
      <c r="FH219" s="333"/>
      <c r="FI219" s="333"/>
      <c r="FJ219" s="333"/>
      <c r="FK219" s="333"/>
      <c r="FL219" s="333"/>
      <c r="FM219" s="333"/>
      <c r="FN219" s="333"/>
      <c r="FO219" s="333"/>
      <c r="FP219" s="333"/>
      <c r="FQ219" s="333"/>
      <c r="FR219" s="333"/>
      <c r="FS219" s="333"/>
      <c r="FT219" s="333"/>
      <c r="FU219" s="333"/>
      <c r="FV219" s="333"/>
      <c r="FW219" s="333"/>
      <c r="FX219" s="333"/>
      <c r="FY219" s="333"/>
      <c r="FZ219" s="333"/>
      <c r="GA219" s="333"/>
      <c r="GB219" s="333"/>
      <c r="GC219" s="333"/>
      <c r="GD219" s="333"/>
      <c r="GE219" s="333"/>
      <c r="GF219" s="333"/>
      <c r="GG219" s="333"/>
      <c r="GH219" s="333"/>
      <c r="GI219" s="333"/>
      <c r="GJ219" s="333"/>
      <c r="GK219" s="333"/>
      <c r="GL219" s="333"/>
      <c r="GM219" s="333"/>
      <c r="GN219" s="333"/>
      <c r="GO219" s="333"/>
      <c r="GP219" s="333"/>
      <c r="GQ219" s="333"/>
      <c r="GR219" s="333"/>
      <c r="GS219" s="333"/>
      <c r="GT219" s="333"/>
      <c r="GU219" s="333"/>
      <c r="GV219" s="333"/>
      <c r="GW219" s="333"/>
      <c r="GX219" s="333"/>
      <c r="GY219" s="333"/>
      <c r="GZ219" s="333"/>
      <c r="HA219" s="333"/>
      <c r="HB219" s="333"/>
      <c r="HC219" s="333"/>
      <c r="HD219" s="333"/>
      <c r="HE219" s="333"/>
      <c r="HF219" s="333"/>
      <c r="HG219" s="333"/>
      <c r="HH219" s="333"/>
      <c r="HI219" s="334"/>
      <c r="HJ219" s="334"/>
      <c r="HK219" s="333"/>
      <c r="HL219" s="334"/>
      <c r="HM219" s="333"/>
      <c r="HN219" s="333"/>
      <c r="HO219" s="333"/>
      <c r="HP219" s="333"/>
      <c r="HQ219" s="334"/>
      <c r="HR219" s="334"/>
      <c r="HS219" s="334"/>
      <c r="HT219" s="334"/>
      <c r="HU219" s="334"/>
      <c r="HV219" s="334"/>
      <c r="HW219" s="334"/>
      <c r="HX219" s="334"/>
      <c r="HY219" s="334"/>
      <c r="HZ219" s="333"/>
      <c r="IA219" s="333"/>
      <c r="IB219" s="333"/>
      <c r="IC219" s="333"/>
      <c r="ID219" s="333"/>
      <c r="IE219" s="333"/>
      <c r="IF219" s="333"/>
      <c r="IG219" s="333"/>
      <c r="IH219" s="333"/>
      <c r="II219" s="333"/>
      <c r="IJ219" s="333"/>
      <c r="IK219" s="333"/>
      <c r="IL219" s="333"/>
      <c r="IM219" s="333"/>
      <c r="IN219" s="333"/>
      <c r="IO219" s="333"/>
      <c r="IP219" s="333"/>
      <c r="IQ219" s="333"/>
      <c r="IR219" s="333"/>
      <c r="IS219" s="333"/>
      <c r="IT219" s="333"/>
      <c r="IU219" s="333"/>
      <c r="IV219" s="333"/>
      <c r="IW219" s="333"/>
      <c r="IX219" s="333"/>
      <c r="IY219" s="333"/>
      <c r="IZ219" s="333"/>
      <c r="JA219" s="333"/>
      <c r="JB219" s="333"/>
      <c r="JC219" s="312"/>
    </row>
    <row r="220" spans="1:270" s="481" customFormat="1" ht="14.45" customHeight="1">
      <c r="A220" s="322" t="s">
        <v>1410</v>
      </c>
      <c r="B220" s="311" t="s">
        <v>1410</v>
      </c>
      <c r="C220" s="311" t="s">
        <v>1412</v>
      </c>
      <c r="D220" s="311" t="s">
        <v>1413</v>
      </c>
      <c r="E220" s="311" t="s">
        <v>456</v>
      </c>
      <c r="F220" s="311" t="s">
        <v>3125</v>
      </c>
      <c r="G220" s="250" t="s">
        <v>1411</v>
      </c>
      <c r="H220" s="250" t="s">
        <v>9408</v>
      </c>
      <c r="I220" s="326" t="s">
        <v>1426</v>
      </c>
      <c r="J220" s="723"/>
      <c r="K220" s="206"/>
      <c r="L220" s="311"/>
      <c r="M220" s="720" t="s">
        <v>5151</v>
      </c>
      <c r="N220" s="720" t="s">
        <v>1427</v>
      </c>
      <c r="O220" s="726" t="s">
        <v>3374</v>
      </c>
      <c r="P220" s="207"/>
      <c r="Q220" s="720" t="s">
        <v>9037</v>
      </c>
      <c r="R220" s="720" t="s">
        <v>12164</v>
      </c>
      <c r="S220" s="720" t="s">
        <v>10645</v>
      </c>
      <c r="T220" s="720" t="s">
        <v>12337</v>
      </c>
      <c r="U220" s="720" t="s">
        <v>11670</v>
      </c>
      <c r="V220" s="720"/>
      <c r="W220" s="952" t="str">
        <f t="shared" si="11"/>
        <v>小型ﾊﾞｯｸﾎｳ(ｸﾛｰﾗ型)_超小旋回型・ｸﾚｰﾝ機能付き_第3次_超低</v>
      </c>
      <c r="X220" s="952" t="str">
        <f t="shared" si="9"/>
        <v>小型ﾊﾞｯｸﾎｳ(ｸﾛｰﾗ型)_超小旋回型・ｸﾚｰﾝ機能付き_第3次_超低_山積/平積：0.11/0.09m3　吊能力：0.9t</v>
      </c>
      <c r="Y220" s="726" t="s">
        <v>489</v>
      </c>
      <c r="Z220" s="726" t="s">
        <v>10385</v>
      </c>
      <c r="AA220" s="726" t="s">
        <v>10368</v>
      </c>
      <c r="AB220" s="726" t="s">
        <v>5111</v>
      </c>
      <c r="AC220" s="207"/>
      <c r="AD220" s="206"/>
      <c r="AE220" s="206"/>
      <c r="AF220" s="206"/>
      <c r="AG220" s="206"/>
      <c r="AH220" s="206"/>
      <c r="AI220" s="207"/>
      <c r="AJ220" s="206"/>
      <c r="AK220" s="206"/>
      <c r="AL220" s="206"/>
      <c r="AM220" s="206"/>
      <c r="AN220" s="206"/>
      <c r="AO220" s="206"/>
      <c r="AP220" s="206"/>
      <c r="AQ220" s="206"/>
      <c r="AR220" s="311"/>
      <c r="AS220" s="707" t="s">
        <v>3356</v>
      </c>
      <c r="AT220" s="707" t="s">
        <v>1201</v>
      </c>
      <c r="AU220" s="747"/>
      <c r="AV220" s="707" t="s">
        <v>4902</v>
      </c>
      <c r="AW220" s="708" t="str">
        <f t="shared" si="10"/>
        <v>ﾊﾞｲﾌﾞﾛﾊﾝﾏ(単体)_ｴｰｺｰ</v>
      </c>
      <c r="AX220" s="710" t="s">
        <v>5041</v>
      </c>
      <c r="AY220" s="311"/>
      <c r="AZ220" s="311"/>
      <c r="BA220" s="311"/>
      <c r="BB220" s="416">
        <v>10</v>
      </c>
      <c r="BC220" s="246"/>
      <c r="BD220" s="476"/>
      <c r="BE220" s="341" t="s">
        <v>610</v>
      </c>
      <c r="BF220" s="808" t="s">
        <v>3900</v>
      </c>
      <c r="BG220" s="736"/>
      <c r="BH220" s="736" t="s">
        <v>7575</v>
      </c>
      <c r="BI220" s="736" t="s">
        <v>7583</v>
      </c>
      <c r="BJ220" s="736" t="s">
        <v>7591</v>
      </c>
      <c r="BK220" s="736" t="s">
        <v>7629</v>
      </c>
      <c r="BL220" s="736"/>
      <c r="BM220" s="736" t="s">
        <v>7664</v>
      </c>
      <c r="BN220" s="736" t="s">
        <v>7716</v>
      </c>
      <c r="BO220" s="736" t="s">
        <v>7738</v>
      </c>
      <c r="BP220" s="736" t="s">
        <v>7753</v>
      </c>
      <c r="BQ220" s="736"/>
      <c r="BR220" s="736"/>
      <c r="BS220" s="736"/>
      <c r="BT220" s="736" t="s">
        <v>285</v>
      </c>
      <c r="BU220" s="736" t="s">
        <v>7804</v>
      </c>
      <c r="BV220" s="736" t="s">
        <v>285</v>
      </c>
      <c r="BW220" s="736"/>
      <c r="BX220" s="736"/>
      <c r="BY220" s="736"/>
      <c r="BZ220" s="736"/>
      <c r="CA220" s="736" t="s">
        <v>7828</v>
      </c>
      <c r="CB220" s="736" t="s">
        <v>7840</v>
      </c>
      <c r="CC220" s="736" t="s">
        <v>7851</v>
      </c>
      <c r="CD220" s="736"/>
      <c r="CE220" s="341"/>
      <c r="CF220" s="341" t="s">
        <v>616</v>
      </c>
      <c r="CG220" s="808" t="s">
        <v>285</v>
      </c>
      <c r="CH220" s="736" t="s">
        <v>7869</v>
      </c>
      <c r="CI220" s="736" t="s">
        <v>7883</v>
      </c>
      <c r="CJ220" s="736"/>
      <c r="CK220" s="736" t="s">
        <v>285</v>
      </c>
      <c r="CL220" s="736"/>
      <c r="CM220" s="736" t="s">
        <v>7935</v>
      </c>
      <c r="CN220" s="736"/>
      <c r="CO220" s="736" t="s">
        <v>7948</v>
      </c>
      <c r="CP220" s="736" t="s">
        <v>7964</v>
      </c>
      <c r="CQ220" s="736"/>
      <c r="CR220" s="341"/>
      <c r="CS220" s="341" t="s">
        <v>424</v>
      </c>
      <c r="CT220" s="808"/>
      <c r="CU220" s="736" t="s">
        <v>7990</v>
      </c>
      <c r="CV220" s="736" t="s">
        <v>8025</v>
      </c>
      <c r="CW220" s="736" t="s">
        <v>8034</v>
      </c>
      <c r="CX220" s="736" t="s">
        <v>8073</v>
      </c>
      <c r="CY220" s="341"/>
      <c r="CZ220" s="341" t="s">
        <v>9509</v>
      </c>
      <c r="DA220" s="341"/>
      <c r="DB220" s="341" t="s">
        <v>10734</v>
      </c>
      <c r="DC220" s="341"/>
      <c r="DD220" s="341" t="s">
        <v>11788</v>
      </c>
      <c r="DE220" s="407"/>
      <c r="DF220" s="407"/>
      <c r="DG220" s="341"/>
      <c r="DH220" s="341"/>
      <c r="DI220" s="341"/>
      <c r="DJ220" s="341" t="s">
        <v>11804</v>
      </c>
      <c r="DK220" s="341"/>
      <c r="DL220" s="341"/>
      <c r="DM220" s="341"/>
      <c r="DN220" s="341" t="s">
        <v>9482</v>
      </c>
      <c r="DO220" s="333"/>
      <c r="DP220" s="333"/>
      <c r="DQ220" s="333"/>
      <c r="DR220" s="334"/>
      <c r="DS220" s="334"/>
      <c r="DT220" s="333"/>
      <c r="DU220" s="333"/>
      <c r="DV220" s="333"/>
      <c r="DW220" s="333"/>
      <c r="DX220" s="334"/>
      <c r="DY220" s="333"/>
      <c r="DZ220" s="334"/>
      <c r="EA220" s="333"/>
      <c r="EB220" s="333"/>
      <c r="EC220" s="333"/>
      <c r="ED220" s="333"/>
      <c r="EE220" s="333"/>
      <c r="EF220" s="333"/>
      <c r="EG220" s="333"/>
      <c r="EH220" s="333"/>
      <c r="EI220" s="333"/>
      <c r="EJ220" s="333"/>
      <c r="EK220" s="333"/>
      <c r="EL220" s="333"/>
      <c r="EM220" s="333"/>
      <c r="EN220" s="333"/>
      <c r="EO220" s="333"/>
      <c r="EP220" s="333"/>
      <c r="EQ220" s="333"/>
      <c r="ER220" s="333"/>
      <c r="ES220" s="333"/>
      <c r="ET220" s="333"/>
      <c r="EU220" s="312"/>
      <c r="EV220" s="312"/>
      <c r="EW220" s="312"/>
      <c r="EX220" s="312"/>
      <c r="EY220" s="312"/>
      <c r="EZ220" s="312"/>
      <c r="FA220" s="312"/>
      <c r="FB220" s="312"/>
      <c r="FC220" s="312"/>
      <c r="FD220" s="312"/>
      <c r="FE220" s="333"/>
      <c r="FF220" s="333"/>
      <c r="FG220" s="333"/>
      <c r="FH220" s="333"/>
      <c r="FI220" s="333"/>
      <c r="FJ220" s="333"/>
      <c r="FK220" s="333"/>
      <c r="FL220" s="333"/>
      <c r="FM220" s="333"/>
      <c r="FN220" s="333"/>
      <c r="FO220" s="333"/>
      <c r="FP220" s="333"/>
      <c r="FQ220" s="333"/>
      <c r="FR220" s="333"/>
      <c r="FS220" s="333"/>
      <c r="FT220" s="333"/>
      <c r="FU220" s="333"/>
      <c r="FV220" s="333"/>
      <c r="FW220" s="333"/>
      <c r="FX220" s="333"/>
      <c r="FY220" s="333"/>
      <c r="FZ220" s="333"/>
      <c r="GA220" s="333"/>
      <c r="GB220" s="333"/>
      <c r="GC220" s="333"/>
      <c r="GD220" s="333"/>
      <c r="GE220" s="333"/>
      <c r="GF220" s="333"/>
      <c r="GG220" s="333"/>
      <c r="GH220" s="333"/>
      <c r="GI220" s="333"/>
      <c r="GJ220" s="333"/>
      <c r="GK220" s="333"/>
      <c r="GL220" s="333"/>
      <c r="GM220" s="333"/>
      <c r="GN220" s="333"/>
      <c r="GO220" s="333"/>
      <c r="GP220" s="333"/>
      <c r="GQ220" s="333"/>
      <c r="GR220" s="333"/>
      <c r="GS220" s="333"/>
      <c r="GT220" s="333"/>
      <c r="GU220" s="333"/>
      <c r="GV220" s="333"/>
      <c r="GW220" s="333"/>
      <c r="GX220" s="333"/>
      <c r="GY220" s="333"/>
      <c r="GZ220" s="333"/>
      <c r="HA220" s="333"/>
      <c r="HB220" s="333"/>
      <c r="HC220" s="333"/>
      <c r="HD220" s="333"/>
      <c r="HE220" s="333"/>
      <c r="HF220" s="333"/>
      <c r="HG220" s="333"/>
      <c r="HH220" s="333"/>
      <c r="HI220" s="334"/>
      <c r="HJ220" s="334"/>
      <c r="HK220" s="333"/>
      <c r="HL220" s="334"/>
      <c r="HM220" s="333"/>
      <c r="HN220" s="333"/>
      <c r="HO220" s="333"/>
      <c r="HP220" s="333"/>
      <c r="HQ220" s="334"/>
      <c r="HR220" s="334"/>
      <c r="HS220" s="334"/>
      <c r="HT220" s="334"/>
      <c r="HU220" s="334"/>
      <c r="HV220" s="334"/>
      <c r="HW220" s="334"/>
      <c r="HX220" s="334"/>
      <c r="HY220" s="334"/>
      <c r="HZ220" s="333"/>
      <c r="IA220" s="333"/>
      <c r="IB220" s="333"/>
      <c r="IC220" s="333"/>
      <c r="ID220" s="333"/>
      <c r="IE220" s="333"/>
      <c r="IF220" s="333"/>
      <c r="IG220" s="333"/>
      <c r="IH220" s="333"/>
      <c r="II220" s="333"/>
      <c r="IJ220" s="333"/>
      <c r="IK220" s="333"/>
      <c r="IL220" s="333"/>
      <c r="IM220" s="333"/>
      <c r="IN220" s="333"/>
      <c r="IO220" s="333"/>
      <c r="IP220" s="333"/>
      <c r="IQ220" s="333"/>
      <c r="IR220" s="333"/>
      <c r="IS220" s="333"/>
      <c r="IT220" s="333"/>
      <c r="IU220" s="333"/>
      <c r="IV220" s="333"/>
      <c r="IW220" s="333"/>
      <c r="IX220" s="333"/>
      <c r="IY220" s="333"/>
      <c r="IZ220" s="333"/>
      <c r="JA220" s="333"/>
      <c r="JB220" s="333"/>
      <c r="JC220" s="312"/>
    </row>
    <row r="221" spans="1:270" s="481" customFormat="1" ht="14.45" customHeight="1">
      <c r="A221" s="322" t="s">
        <v>1428</v>
      </c>
      <c r="B221" s="311" t="s">
        <v>1428</v>
      </c>
      <c r="C221" s="311" t="s">
        <v>1421</v>
      </c>
      <c r="D221" s="311" t="s">
        <v>1423</v>
      </c>
      <c r="E221" s="311" t="s">
        <v>456</v>
      </c>
      <c r="F221" s="311" t="s">
        <v>1428</v>
      </c>
      <c r="G221" s="250" t="s">
        <v>1432</v>
      </c>
      <c r="H221" s="250" t="s">
        <v>9411</v>
      </c>
      <c r="I221" s="326" t="s">
        <v>1430</v>
      </c>
      <c r="J221" s="311"/>
      <c r="K221" s="206"/>
      <c r="L221" s="311"/>
      <c r="M221" s="720" t="s">
        <v>5152</v>
      </c>
      <c r="N221" s="720" t="s">
        <v>1428</v>
      </c>
      <c r="O221" s="726" t="s">
        <v>3375</v>
      </c>
      <c r="P221" s="207"/>
      <c r="Q221" s="720" t="s">
        <v>9037</v>
      </c>
      <c r="R221" s="720" t="s">
        <v>12164</v>
      </c>
      <c r="S221" s="720" t="s">
        <v>10645</v>
      </c>
      <c r="T221" s="720" t="s">
        <v>12337</v>
      </c>
      <c r="U221" s="720" t="s">
        <v>11672</v>
      </c>
      <c r="V221" s="720"/>
      <c r="W221" s="952" t="str">
        <f t="shared" si="11"/>
        <v>小型ﾊﾞｯｸﾎｳ(ｸﾛｰﾗ型)_超小旋回型・ｸﾚｰﾝ機能付き_第3次_超低</v>
      </c>
      <c r="X221" s="952" t="str">
        <f t="shared" si="9"/>
        <v>小型ﾊﾞｯｸﾎｳ(ｸﾛｰﾗ型)_超小旋回型・ｸﾚｰﾝ機能付き_第3次_超低_山積/平積：0.16/0.12m3　吊能力：0.9t</v>
      </c>
      <c r="Y221" s="726" t="s">
        <v>489</v>
      </c>
      <c r="Z221" s="726" t="s">
        <v>10385</v>
      </c>
      <c r="AA221" s="726" t="s">
        <v>10302</v>
      </c>
      <c r="AB221" s="726" t="s">
        <v>5111</v>
      </c>
      <c r="AC221" s="207"/>
      <c r="AD221" s="206"/>
      <c r="AE221" s="206"/>
      <c r="AF221" s="206"/>
      <c r="AG221" s="206"/>
      <c r="AH221" s="206"/>
      <c r="AI221" s="207"/>
      <c r="AJ221" s="206"/>
      <c r="AK221" s="206"/>
      <c r="AL221" s="206"/>
      <c r="AM221" s="206"/>
      <c r="AN221" s="206"/>
      <c r="AO221" s="206"/>
      <c r="AP221" s="206"/>
      <c r="AQ221" s="206"/>
      <c r="AR221" s="311"/>
      <c r="AS221" s="707" t="s">
        <v>3356</v>
      </c>
      <c r="AT221" s="707" t="s">
        <v>1201</v>
      </c>
      <c r="AU221" s="747"/>
      <c r="AV221" s="707" t="s">
        <v>4903</v>
      </c>
      <c r="AW221" s="708" t="str">
        <f t="shared" si="10"/>
        <v>ﾊﾞｲﾌﾞﾛﾊﾝﾏ(単体)_調和工業</v>
      </c>
      <c r="AX221" s="710" t="s">
        <v>5042</v>
      </c>
      <c r="AY221" s="311"/>
      <c r="AZ221" s="311"/>
      <c r="BA221" s="311"/>
      <c r="BB221" s="416">
        <v>11</v>
      </c>
      <c r="BC221" s="246"/>
      <c r="BD221" s="476"/>
      <c r="BE221" s="341" t="s">
        <v>612</v>
      </c>
      <c r="BF221" s="810" t="s">
        <v>9297</v>
      </c>
      <c r="BG221" s="737"/>
      <c r="BH221" s="736" t="s">
        <v>285</v>
      </c>
      <c r="BI221" s="737" t="s">
        <v>7584</v>
      </c>
      <c r="BJ221" s="736" t="s">
        <v>7592</v>
      </c>
      <c r="BK221" s="737" t="s">
        <v>7630</v>
      </c>
      <c r="BL221" s="737"/>
      <c r="BM221" s="737" t="s">
        <v>7665</v>
      </c>
      <c r="BN221" s="737" t="s">
        <v>7717</v>
      </c>
      <c r="BO221" s="737" t="s">
        <v>7739</v>
      </c>
      <c r="BP221" s="737" t="s">
        <v>7754</v>
      </c>
      <c r="BQ221" s="737"/>
      <c r="BR221" s="737"/>
      <c r="BS221" s="737"/>
      <c r="BT221" s="737"/>
      <c r="BU221" s="931" t="s">
        <v>10232</v>
      </c>
      <c r="BV221" s="737"/>
      <c r="BW221" s="737"/>
      <c r="BX221" s="737"/>
      <c r="BY221" s="737"/>
      <c r="BZ221" s="737"/>
      <c r="CA221" s="736" t="s">
        <v>285</v>
      </c>
      <c r="CB221" s="736" t="s">
        <v>7841</v>
      </c>
      <c r="CC221" s="736" t="s">
        <v>7852</v>
      </c>
      <c r="CD221" s="736"/>
      <c r="CE221" s="407"/>
      <c r="CF221" s="341" t="s">
        <v>638</v>
      </c>
      <c r="CG221" s="808"/>
      <c r="CH221" s="736" t="s">
        <v>7870</v>
      </c>
      <c r="CI221" s="736" t="s">
        <v>7884</v>
      </c>
      <c r="CJ221" s="736"/>
      <c r="CK221" s="736"/>
      <c r="CL221" s="736"/>
      <c r="CM221" s="736" t="s">
        <v>7936</v>
      </c>
      <c r="CN221" s="736"/>
      <c r="CO221" s="736" t="s">
        <v>7949</v>
      </c>
      <c r="CP221" s="736" t="s">
        <v>7965</v>
      </c>
      <c r="CQ221" s="736"/>
      <c r="CR221" s="341"/>
      <c r="CS221" s="407" t="s">
        <v>425</v>
      </c>
      <c r="CT221" s="808"/>
      <c r="CU221" s="736" t="s">
        <v>7991</v>
      </c>
      <c r="CV221" s="736" t="s">
        <v>8026</v>
      </c>
      <c r="CW221" s="736" t="s">
        <v>8035</v>
      </c>
      <c r="CX221" s="736" t="s">
        <v>8074</v>
      </c>
      <c r="CY221" s="341"/>
      <c r="CZ221" s="341" t="s">
        <v>9513</v>
      </c>
      <c r="DA221" s="341"/>
      <c r="DB221" s="341" t="s">
        <v>11778</v>
      </c>
      <c r="DC221" s="341"/>
      <c r="DD221" s="342" t="s">
        <v>292</v>
      </c>
      <c r="DE221" s="407"/>
      <c r="DF221" s="407"/>
      <c r="DG221" s="341"/>
      <c r="DH221" s="341"/>
      <c r="DI221" s="341"/>
      <c r="DJ221" s="341" t="s">
        <v>11805</v>
      </c>
      <c r="DK221" s="341"/>
      <c r="DL221" s="341"/>
      <c r="DM221" s="341"/>
      <c r="DN221" s="341" t="s">
        <v>9483</v>
      </c>
      <c r="DO221" s="333"/>
      <c r="DP221" s="333"/>
      <c r="DQ221" s="333"/>
      <c r="DR221" s="334"/>
      <c r="DS221" s="334"/>
      <c r="DT221" s="333"/>
      <c r="DU221" s="333"/>
      <c r="DV221" s="333"/>
      <c r="DW221" s="333"/>
      <c r="DX221" s="334"/>
      <c r="DY221" s="333"/>
      <c r="DZ221" s="334"/>
      <c r="EA221" s="333"/>
      <c r="EB221" s="333"/>
      <c r="EC221" s="333"/>
      <c r="ED221" s="333"/>
      <c r="EE221" s="333"/>
      <c r="EF221" s="333"/>
      <c r="EG221" s="333"/>
      <c r="EH221" s="333"/>
      <c r="EI221" s="333"/>
      <c r="EJ221" s="333"/>
      <c r="EK221" s="333"/>
      <c r="EL221" s="333"/>
      <c r="EM221" s="333"/>
      <c r="EN221" s="333"/>
      <c r="EO221" s="333"/>
      <c r="EP221" s="333"/>
      <c r="EQ221" s="333"/>
      <c r="ER221" s="333"/>
      <c r="ES221" s="333"/>
      <c r="ET221" s="333"/>
      <c r="EU221" s="312"/>
      <c r="EV221" s="312"/>
      <c r="EW221" s="312"/>
      <c r="EX221" s="312"/>
      <c r="EY221" s="312"/>
      <c r="EZ221" s="312"/>
      <c r="FA221" s="312"/>
      <c r="FB221" s="312"/>
      <c r="FC221" s="312"/>
      <c r="FD221" s="312"/>
      <c r="FE221" s="333"/>
      <c r="FF221" s="333"/>
      <c r="FG221" s="333"/>
      <c r="FH221" s="333"/>
      <c r="FI221" s="333"/>
      <c r="FJ221" s="333"/>
      <c r="FK221" s="333"/>
      <c r="FL221" s="333"/>
      <c r="FM221" s="333"/>
      <c r="FN221" s="333"/>
      <c r="FO221" s="333"/>
      <c r="FP221" s="333"/>
      <c r="FQ221" s="333"/>
      <c r="FR221" s="333"/>
      <c r="FS221" s="333"/>
      <c r="FT221" s="333"/>
      <c r="FU221" s="333"/>
      <c r="FV221" s="333"/>
      <c r="FW221" s="333"/>
      <c r="FX221" s="333"/>
      <c r="FY221" s="333"/>
      <c r="FZ221" s="333"/>
      <c r="GA221" s="333"/>
      <c r="GB221" s="333"/>
      <c r="GC221" s="333"/>
      <c r="GD221" s="333"/>
      <c r="GE221" s="333"/>
      <c r="GF221" s="333"/>
      <c r="GG221" s="333"/>
      <c r="GH221" s="333"/>
      <c r="GI221" s="333"/>
      <c r="GJ221" s="333"/>
      <c r="GK221" s="333"/>
      <c r="GL221" s="333"/>
      <c r="GM221" s="333"/>
      <c r="GN221" s="333"/>
      <c r="GO221" s="333"/>
      <c r="GP221" s="333"/>
      <c r="GQ221" s="333"/>
      <c r="GR221" s="333"/>
      <c r="GS221" s="333"/>
      <c r="GT221" s="333"/>
      <c r="GU221" s="333"/>
      <c r="GV221" s="333"/>
      <c r="GW221" s="333"/>
      <c r="GX221" s="333"/>
      <c r="GY221" s="333"/>
      <c r="GZ221" s="333"/>
      <c r="HA221" s="333"/>
      <c r="HB221" s="333"/>
      <c r="HC221" s="333"/>
      <c r="HD221" s="333"/>
      <c r="HE221" s="333"/>
      <c r="HF221" s="333"/>
      <c r="HG221" s="333"/>
      <c r="HH221" s="333"/>
      <c r="HI221" s="334"/>
      <c r="HJ221" s="334"/>
      <c r="HK221" s="333"/>
      <c r="HL221" s="334"/>
      <c r="HM221" s="333"/>
      <c r="HN221" s="333"/>
      <c r="HO221" s="333"/>
      <c r="HP221" s="333"/>
      <c r="HQ221" s="334"/>
      <c r="HR221" s="334"/>
      <c r="HS221" s="334"/>
      <c r="HT221" s="334"/>
      <c r="HU221" s="334"/>
      <c r="HV221" s="334"/>
      <c r="HW221" s="334"/>
      <c r="HX221" s="334"/>
      <c r="HY221" s="334"/>
      <c r="HZ221" s="333"/>
      <c r="IA221" s="333"/>
      <c r="IB221" s="333"/>
      <c r="IC221" s="333"/>
      <c r="ID221" s="333"/>
      <c r="IE221" s="333"/>
      <c r="IF221" s="333"/>
      <c r="IG221" s="333"/>
      <c r="IH221" s="333"/>
      <c r="II221" s="333"/>
      <c r="IJ221" s="333"/>
      <c r="IK221" s="333"/>
      <c r="IL221" s="333"/>
      <c r="IM221" s="333"/>
      <c r="IN221" s="333"/>
      <c r="IO221" s="333"/>
      <c r="IP221" s="333"/>
      <c r="IQ221" s="333"/>
      <c r="IR221" s="333"/>
      <c r="IS221" s="333"/>
      <c r="IT221" s="333"/>
      <c r="IU221" s="333"/>
      <c r="IV221" s="333"/>
      <c r="IW221" s="333"/>
      <c r="IX221" s="333"/>
      <c r="IY221" s="333"/>
      <c r="IZ221" s="333"/>
      <c r="JA221" s="333"/>
      <c r="JB221" s="333"/>
      <c r="JC221" s="312"/>
    </row>
    <row r="222" spans="1:270" s="481" customFormat="1" ht="14.45" customHeight="1">
      <c r="A222" s="322" t="s">
        <v>2641</v>
      </c>
      <c r="B222" s="311" t="s">
        <v>2641</v>
      </c>
      <c r="C222" s="311" t="s">
        <v>2643</v>
      </c>
      <c r="D222" s="311" t="s">
        <v>456</v>
      </c>
      <c r="E222" s="311" t="s">
        <v>456</v>
      </c>
      <c r="F222" s="311" t="s">
        <v>3126</v>
      </c>
      <c r="G222" s="250" t="s">
        <v>2645</v>
      </c>
      <c r="H222" s="250" t="s">
        <v>16</v>
      </c>
      <c r="I222" s="326" t="s">
        <v>2646</v>
      </c>
      <c r="J222" s="722"/>
      <c r="K222" s="206"/>
      <c r="L222" s="311"/>
      <c r="M222" s="720" t="s">
        <v>1808</v>
      </c>
      <c r="N222" s="720" t="s">
        <v>3083</v>
      </c>
      <c r="O222" s="726" t="s">
        <v>3393</v>
      </c>
      <c r="P222" s="207"/>
      <c r="Q222" s="720" t="s">
        <v>9037</v>
      </c>
      <c r="R222" s="720" t="s">
        <v>12164</v>
      </c>
      <c r="S222" s="720">
        <v>2014</v>
      </c>
      <c r="T222" s="720" t="s">
        <v>12337</v>
      </c>
      <c r="U222" s="720" t="s">
        <v>11672</v>
      </c>
      <c r="V222" s="720"/>
      <c r="W222" s="952" t="str">
        <f t="shared" si="11"/>
        <v>小型ﾊﾞｯｸﾎｳ(ｸﾛｰﾗ型)_超小旋回型・ｸﾚｰﾝ機能付き_2014_超低</v>
      </c>
      <c r="X222" s="952" t="str">
        <f t="shared" si="9"/>
        <v>小型ﾊﾞｯｸﾎｳ(ｸﾛｰﾗ型)_超小旋回型・ｸﾚｰﾝ機能付き_2014_超低_山積/平積：0.16/0.12m3　吊能力：0.9t</v>
      </c>
      <c r="Y222" s="726" t="s">
        <v>489</v>
      </c>
      <c r="Z222" s="726" t="s">
        <v>10386</v>
      </c>
      <c r="AA222" s="726" t="s">
        <v>10302</v>
      </c>
      <c r="AB222" s="726" t="s">
        <v>5111</v>
      </c>
      <c r="AC222" s="207"/>
      <c r="AD222" s="206"/>
      <c r="AE222" s="206"/>
      <c r="AF222" s="206"/>
      <c r="AG222" s="206"/>
      <c r="AH222" s="206"/>
      <c r="AI222" s="207"/>
      <c r="AJ222" s="206"/>
      <c r="AK222" s="206"/>
      <c r="AL222" s="206"/>
      <c r="AM222" s="206"/>
      <c r="AN222" s="206"/>
      <c r="AO222" s="206"/>
      <c r="AP222" s="206"/>
      <c r="AQ222" s="206"/>
      <c r="AR222" s="311"/>
      <c r="AS222" s="707" t="s">
        <v>3356</v>
      </c>
      <c r="AT222" s="707" t="s">
        <v>1201</v>
      </c>
      <c r="AU222" s="747"/>
      <c r="AV222" s="707" t="s">
        <v>4899</v>
      </c>
      <c r="AW222" s="708" t="str">
        <f t="shared" si="10"/>
        <v>ﾊﾞｲﾌﾞﾛﾊﾝﾏ(単体)_日本車輛製造</v>
      </c>
      <c r="AX222" s="710" t="s">
        <v>5043</v>
      </c>
      <c r="AY222" s="311"/>
      <c r="AZ222" s="311"/>
      <c r="BA222" s="311"/>
      <c r="BB222" s="416">
        <v>12</v>
      </c>
      <c r="BC222" s="246"/>
      <c r="BD222" s="476"/>
      <c r="BE222" s="407" t="s">
        <v>426</v>
      </c>
      <c r="BF222" s="808" t="s">
        <v>4033</v>
      </c>
      <c r="BG222" s="736"/>
      <c r="BH222" s="736"/>
      <c r="BI222" s="736" t="s">
        <v>285</v>
      </c>
      <c r="BJ222" s="737" t="s">
        <v>7593</v>
      </c>
      <c r="BK222" s="736" t="s">
        <v>7631</v>
      </c>
      <c r="BL222" s="736"/>
      <c r="BM222" s="736" t="s">
        <v>7666</v>
      </c>
      <c r="BN222" s="736" t="s">
        <v>7718</v>
      </c>
      <c r="BO222" s="736" t="s">
        <v>7740</v>
      </c>
      <c r="BP222" s="736" t="s">
        <v>7755</v>
      </c>
      <c r="BQ222" s="736"/>
      <c r="BR222" s="736"/>
      <c r="BS222" s="736"/>
      <c r="BT222" s="736"/>
      <c r="BU222" s="736" t="s">
        <v>285</v>
      </c>
      <c r="BV222" s="736"/>
      <c r="BW222" s="736"/>
      <c r="BX222" s="736"/>
      <c r="BY222" s="736"/>
      <c r="BZ222" s="736"/>
      <c r="CA222" s="736"/>
      <c r="CB222" s="736" t="s">
        <v>7842</v>
      </c>
      <c r="CC222" s="736" t="s">
        <v>285</v>
      </c>
      <c r="CD222" s="736"/>
      <c r="CE222" s="341"/>
      <c r="CF222" s="341" t="s">
        <v>627</v>
      </c>
      <c r="CG222" s="808"/>
      <c r="CH222" s="736" t="s">
        <v>7871</v>
      </c>
      <c r="CI222" s="736" t="s">
        <v>7885</v>
      </c>
      <c r="CJ222" s="736"/>
      <c r="CK222" s="736"/>
      <c r="CL222" s="736"/>
      <c r="CM222" s="736" t="s">
        <v>7937</v>
      </c>
      <c r="CN222" s="736"/>
      <c r="CO222" s="736" t="s">
        <v>7950</v>
      </c>
      <c r="CP222" s="931" t="s">
        <v>10237</v>
      </c>
      <c r="CQ222" s="736"/>
      <c r="CR222" s="341"/>
      <c r="CS222" s="341" t="s">
        <v>426</v>
      </c>
      <c r="CT222" s="808"/>
      <c r="CU222" s="736" t="s">
        <v>7992</v>
      </c>
      <c r="CV222" s="736" t="s">
        <v>285</v>
      </c>
      <c r="CW222" s="736" t="s">
        <v>8036</v>
      </c>
      <c r="CX222" s="736" t="s">
        <v>8075</v>
      </c>
      <c r="CY222" s="341"/>
      <c r="CZ222" s="341" t="s">
        <v>9514</v>
      </c>
      <c r="DA222" s="341"/>
      <c r="DB222" s="341" t="s">
        <v>11779</v>
      </c>
      <c r="DC222" s="341"/>
      <c r="DD222" s="341"/>
      <c r="DE222" s="407"/>
      <c r="DF222" s="407"/>
      <c r="DG222" s="341"/>
      <c r="DH222" s="341"/>
      <c r="DI222" s="341"/>
      <c r="DJ222" s="341" t="s">
        <v>11806</v>
      </c>
      <c r="DK222" s="341"/>
      <c r="DL222" s="341"/>
      <c r="DM222" s="341"/>
      <c r="DN222" s="341" t="s">
        <v>9484</v>
      </c>
      <c r="DO222" s="333"/>
      <c r="DP222" s="333"/>
      <c r="DQ222" s="333"/>
      <c r="DR222" s="334"/>
      <c r="DS222" s="334"/>
      <c r="DT222" s="333"/>
      <c r="DU222" s="333"/>
      <c r="DV222" s="333"/>
      <c r="DW222" s="333"/>
      <c r="DX222" s="334"/>
      <c r="DY222" s="333"/>
      <c r="DZ222" s="334"/>
      <c r="EA222" s="333"/>
      <c r="EB222" s="333"/>
      <c r="EC222" s="333"/>
      <c r="ED222" s="333"/>
      <c r="EE222" s="333"/>
      <c r="EF222" s="333"/>
      <c r="EG222" s="333"/>
      <c r="EH222" s="333"/>
      <c r="EI222" s="333"/>
      <c r="EJ222" s="333"/>
      <c r="EK222" s="333"/>
      <c r="EL222" s="333"/>
      <c r="EM222" s="333"/>
      <c r="EN222" s="333"/>
      <c r="EO222" s="333"/>
      <c r="EP222" s="333"/>
      <c r="EQ222" s="333"/>
      <c r="ER222" s="333"/>
      <c r="ES222" s="333"/>
      <c r="ET222" s="333"/>
      <c r="EU222" s="312"/>
      <c r="EV222" s="312"/>
      <c r="EW222" s="312"/>
      <c r="EX222" s="312"/>
      <c r="EY222" s="312"/>
      <c r="EZ222" s="312"/>
      <c r="FA222" s="312"/>
      <c r="FB222" s="312"/>
      <c r="FC222" s="312"/>
      <c r="FD222" s="312"/>
      <c r="FE222" s="333"/>
      <c r="FF222" s="333"/>
      <c r="FG222" s="333"/>
      <c r="FH222" s="333"/>
      <c r="FI222" s="333"/>
      <c r="FJ222" s="333"/>
      <c r="FK222" s="333"/>
      <c r="FL222" s="333"/>
      <c r="FM222" s="333"/>
      <c r="FN222" s="333"/>
      <c r="FO222" s="333"/>
      <c r="FP222" s="333"/>
      <c r="FQ222" s="333"/>
      <c r="FR222" s="333"/>
      <c r="FS222" s="333"/>
      <c r="FT222" s="333"/>
      <c r="FU222" s="333"/>
      <c r="FV222" s="333"/>
      <c r="FW222" s="333"/>
      <c r="FX222" s="333"/>
      <c r="FY222" s="333"/>
      <c r="FZ222" s="333"/>
      <c r="GA222" s="333"/>
      <c r="GB222" s="333"/>
      <c r="GC222" s="333"/>
      <c r="GD222" s="333"/>
      <c r="GE222" s="333"/>
      <c r="GF222" s="333"/>
      <c r="GG222" s="333"/>
      <c r="GH222" s="333"/>
      <c r="GI222" s="333"/>
      <c r="GJ222" s="333"/>
      <c r="GK222" s="333"/>
      <c r="GL222" s="333"/>
      <c r="GM222" s="333"/>
      <c r="GN222" s="333"/>
      <c r="GO222" s="333"/>
      <c r="GP222" s="333"/>
      <c r="GQ222" s="333"/>
      <c r="GR222" s="333"/>
      <c r="GS222" s="333"/>
      <c r="GT222" s="333"/>
      <c r="GU222" s="333"/>
      <c r="GV222" s="333"/>
      <c r="GW222" s="333"/>
      <c r="GX222" s="333"/>
      <c r="GY222" s="333"/>
      <c r="GZ222" s="333"/>
      <c r="HA222" s="333"/>
      <c r="HB222" s="333"/>
      <c r="HC222" s="333"/>
      <c r="HD222" s="333"/>
      <c r="HE222" s="333"/>
      <c r="HF222" s="333"/>
      <c r="HG222" s="333"/>
      <c r="HH222" s="333"/>
      <c r="HI222" s="334"/>
      <c r="HJ222" s="334"/>
      <c r="HK222" s="333"/>
      <c r="HL222" s="334"/>
      <c r="HM222" s="333"/>
      <c r="HN222" s="333"/>
      <c r="HO222" s="333"/>
      <c r="HP222" s="333"/>
      <c r="HQ222" s="334"/>
      <c r="HR222" s="334"/>
      <c r="HS222" s="334"/>
      <c r="HT222" s="334"/>
      <c r="HU222" s="334"/>
      <c r="HV222" s="334"/>
      <c r="HW222" s="334"/>
      <c r="HX222" s="334"/>
      <c r="HY222" s="334"/>
      <c r="HZ222" s="333"/>
      <c r="IA222" s="333"/>
      <c r="IB222" s="333"/>
      <c r="IC222" s="333"/>
      <c r="ID222" s="333"/>
      <c r="IE222" s="333"/>
      <c r="IF222" s="333"/>
      <c r="IG222" s="333"/>
      <c r="IH222" s="333"/>
      <c r="II222" s="333"/>
      <c r="IJ222" s="333"/>
      <c r="IK222" s="333"/>
      <c r="IL222" s="333"/>
      <c r="IM222" s="333"/>
      <c r="IN222" s="333"/>
      <c r="IO222" s="333"/>
      <c r="IP222" s="333"/>
      <c r="IQ222" s="333"/>
      <c r="IR222" s="333"/>
      <c r="IS222" s="333"/>
      <c r="IT222" s="333"/>
      <c r="IU222" s="333"/>
      <c r="IV222" s="333"/>
      <c r="IW222" s="333"/>
      <c r="IX222" s="333"/>
      <c r="IY222" s="333"/>
      <c r="IZ222" s="333"/>
      <c r="JA222" s="333"/>
      <c r="JB222" s="333"/>
      <c r="JC222" s="312"/>
    </row>
    <row r="223" spans="1:270" s="481" customFormat="1" ht="14.45" customHeight="1" thickBot="1">
      <c r="A223" s="322" t="s">
        <v>604</v>
      </c>
      <c r="B223" s="311" t="s">
        <v>655</v>
      </c>
      <c r="C223" s="311" t="s">
        <v>648</v>
      </c>
      <c r="D223" s="311" t="s">
        <v>650</v>
      </c>
      <c r="E223" s="311" t="s">
        <v>456</v>
      </c>
      <c r="F223" s="311" t="s">
        <v>604</v>
      </c>
      <c r="G223" s="250" t="s">
        <v>656</v>
      </c>
      <c r="H223" s="250" t="s">
        <v>16</v>
      </c>
      <c r="I223" s="326" t="s">
        <v>1104</v>
      </c>
      <c r="J223" s="722"/>
      <c r="K223" s="206"/>
      <c r="L223" s="311"/>
      <c r="M223" s="720" t="s">
        <v>1453</v>
      </c>
      <c r="N223" s="720" t="s">
        <v>2794</v>
      </c>
      <c r="O223" s="726" t="s">
        <v>3377</v>
      </c>
      <c r="P223" s="207"/>
      <c r="Q223" s="720" t="s">
        <v>9037</v>
      </c>
      <c r="R223" s="720" t="s">
        <v>12164</v>
      </c>
      <c r="S223" s="720">
        <v>2014</v>
      </c>
      <c r="T223" s="720" t="s">
        <v>12337</v>
      </c>
      <c r="U223" s="720" t="s">
        <v>11665</v>
      </c>
      <c r="V223" s="720"/>
      <c r="W223" s="952" t="str">
        <f t="shared" si="11"/>
        <v>小型ﾊﾞｯｸﾎｳ(ｸﾛｰﾗ型)_超小旋回型・ｸﾚｰﾝ機能付き_2014_超低</v>
      </c>
      <c r="X223" s="952" t="str">
        <f t="shared" si="9"/>
        <v>小型ﾊﾞｯｸﾎｳ(ｸﾛｰﾗ型)_超小旋回型・ｸﾚｰﾝ機能付き_2014_超低_山積/平積：0.22/0.16m3　吊能力：0.9t</v>
      </c>
      <c r="Y223" s="726" t="s">
        <v>489</v>
      </c>
      <c r="Z223" s="726" t="s">
        <v>10386</v>
      </c>
      <c r="AA223" s="726" t="s">
        <v>10314</v>
      </c>
      <c r="AB223" s="726" t="s">
        <v>5111</v>
      </c>
      <c r="AC223" s="207"/>
      <c r="AD223" s="206"/>
      <c r="AE223" s="206"/>
      <c r="AF223" s="206"/>
      <c r="AG223" s="206"/>
      <c r="AH223" s="206"/>
      <c r="AI223" s="207"/>
      <c r="AJ223" s="206"/>
      <c r="AK223" s="206"/>
      <c r="AL223" s="206"/>
      <c r="AM223" s="206"/>
      <c r="AN223" s="206"/>
      <c r="AO223" s="206"/>
      <c r="AP223" s="206"/>
      <c r="AQ223" s="206"/>
      <c r="AR223" s="311"/>
      <c r="AS223" s="770" t="s">
        <v>3356</v>
      </c>
      <c r="AT223" s="770" t="s">
        <v>1201</v>
      </c>
      <c r="AU223" s="775"/>
      <c r="AV223" s="770" t="s">
        <v>4901</v>
      </c>
      <c r="AW223" s="771" t="str">
        <f t="shared" si="10"/>
        <v>ﾊﾞｲﾌﾞﾛﾊﾝﾏ(単体)_日本ﾆｭｰﾏﾁｯｸ工業</v>
      </c>
      <c r="AX223" s="773" t="s">
        <v>5040</v>
      </c>
      <c r="AY223" s="311"/>
      <c r="AZ223" s="311"/>
      <c r="BA223" s="311"/>
      <c r="BB223" s="416">
        <v>13</v>
      </c>
      <c r="BC223" s="246"/>
      <c r="BD223" s="476"/>
      <c r="BE223" s="341" t="s">
        <v>614</v>
      </c>
      <c r="BF223" s="808" t="s">
        <v>3638</v>
      </c>
      <c r="BG223" s="736"/>
      <c r="BH223" s="736"/>
      <c r="BI223" s="736"/>
      <c r="BJ223" s="736" t="s">
        <v>7594</v>
      </c>
      <c r="BK223" s="736" t="s">
        <v>7632</v>
      </c>
      <c r="BL223" s="736"/>
      <c r="BM223" s="736" t="s">
        <v>7667</v>
      </c>
      <c r="BN223" s="736" t="s">
        <v>7719</v>
      </c>
      <c r="BO223" s="736" t="s">
        <v>7741</v>
      </c>
      <c r="BP223" s="736" t="s">
        <v>7756</v>
      </c>
      <c r="BQ223" s="736"/>
      <c r="BR223" s="736"/>
      <c r="BS223" s="736"/>
      <c r="BT223" s="736"/>
      <c r="BU223" s="736"/>
      <c r="BV223" s="736"/>
      <c r="BW223" s="736"/>
      <c r="BX223" s="736"/>
      <c r="BY223" s="736"/>
      <c r="BZ223" s="736"/>
      <c r="CA223" s="736"/>
      <c r="CB223" s="736" t="s">
        <v>7843</v>
      </c>
      <c r="CC223" s="736"/>
      <c r="CD223" s="736"/>
      <c r="CE223" s="341"/>
      <c r="CF223" s="341" t="s">
        <v>606</v>
      </c>
      <c r="CG223" s="808"/>
      <c r="CH223" s="736" t="s">
        <v>7872</v>
      </c>
      <c r="CI223" s="736" t="s">
        <v>7886</v>
      </c>
      <c r="CJ223" s="736"/>
      <c r="CK223" s="736"/>
      <c r="CL223" s="736"/>
      <c r="CM223" s="736" t="s">
        <v>285</v>
      </c>
      <c r="CN223" s="736"/>
      <c r="CO223" s="736" t="s">
        <v>7951</v>
      </c>
      <c r="CP223" s="736" t="s">
        <v>7966</v>
      </c>
      <c r="CQ223" s="736"/>
      <c r="CR223" s="341"/>
      <c r="CS223" s="341" t="s">
        <v>428</v>
      </c>
      <c r="CT223" s="808"/>
      <c r="CU223" s="736" t="s">
        <v>7993</v>
      </c>
      <c r="CV223" s="736"/>
      <c r="CW223" s="736" t="s">
        <v>8037</v>
      </c>
      <c r="CX223" s="736" t="s">
        <v>8076</v>
      </c>
      <c r="CY223" s="341"/>
      <c r="CZ223" s="341" t="s">
        <v>9515</v>
      </c>
      <c r="DA223" s="341"/>
      <c r="DB223" s="341" t="s">
        <v>11780</v>
      </c>
      <c r="DC223" s="341"/>
      <c r="DD223" s="341"/>
      <c r="DE223" s="407"/>
      <c r="DF223" s="407"/>
      <c r="DG223" s="341"/>
      <c r="DH223" s="341"/>
      <c r="DI223" s="341"/>
      <c r="DJ223" s="341" t="s">
        <v>11807</v>
      </c>
      <c r="DK223" s="341"/>
      <c r="DL223" s="341"/>
      <c r="DM223" s="341"/>
      <c r="DN223" s="909" t="s">
        <v>12494</v>
      </c>
      <c r="DO223" s="333"/>
      <c r="DP223" s="333"/>
      <c r="DQ223" s="333"/>
      <c r="DR223" s="334"/>
      <c r="DS223" s="334"/>
      <c r="DT223" s="333"/>
      <c r="DU223" s="333"/>
      <c r="DV223" s="333"/>
      <c r="DW223" s="333"/>
      <c r="DX223" s="334"/>
      <c r="DY223" s="333"/>
      <c r="DZ223" s="334"/>
      <c r="EA223" s="333"/>
      <c r="EB223" s="333"/>
      <c r="EC223" s="333"/>
      <c r="ED223" s="333"/>
      <c r="EE223" s="333"/>
      <c r="EF223" s="333"/>
      <c r="EG223" s="333"/>
      <c r="EH223" s="333"/>
      <c r="EI223" s="333"/>
      <c r="EJ223" s="333"/>
      <c r="EK223" s="333"/>
      <c r="EL223" s="333"/>
      <c r="EM223" s="333"/>
      <c r="EN223" s="333"/>
      <c r="EO223" s="333"/>
      <c r="EP223" s="333"/>
      <c r="EQ223" s="333"/>
      <c r="ER223" s="333"/>
      <c r="ES223" s="333"/>
      <c r="ET223" s="333"/>
      <c r="EU223" s="312"/>
      <c r="EV223" s="312"/>
      <c r="EW223" s="312"/>
      <c r="EX223" s="312"/>
      <c r="EY223" s="312"/>
      <c r="EZ223" s="312"/>
      <c r="FA223" s="312"/>
      <c r="FB223" s="312"/>
      <c r="FC223" s="312"/>
      <c r="FD223" s="312"/>
      <c r="FE223" s="333"/>
      <c r="FF223" s="333"/>
      <c r="FG223" s="333"/>
      <c r="FH223" s="333"/>
      <c r="FI223" s="333"/>
      <c r="FJ223" s="333"/>
      <c r="FK223" s="333"/>
      <c r="FL223" s="333"/>
      <c r="FM223" s="333"/>
      <c r="FN223" s="333"/>
      <c r="FO223" s="333"/>
      <c r="FP223" s="333"/>
      <c r="FQ223" s="333"/>
      <c r="FR223" s="333"/>
      <c r="FS223" s="333"/>
      <c r="FT223" s="333"/>
      <c r="FU223" s="333"/>
      <c r="FV223" s="333"/>
      <c r="FW223" s="333"/>
      <c r="FX223" s="333"/>
      <c r="FY223" s="333"/>
      <c r="FZ223" s="333"/>
      <c r="GA223" s="333"/>
      <c r="GB223" s="333"/>
      <c r="GC223" s="333"/>
      <c r="GD223" s="333"/>
      <c r="GE223" s="333"/>
      <c r="GF223" s="333"/>
      <c r="GG223" s="333"/>
      <c r="GH223" s="333"/>
      <c r="GI223" s="333"/>
      <c r="GJ223" s="333"/>
      <c r="GK223" s="333"/>
      <c r="GL223" s="333"/>
      <c r="GM223" s="333"/>
      <c r="GN223" s="333"/>
      <c r="GO223" s="333"/>
      <c r="GP223" s="333"/>
      <c r="GQ223" s="333"/>
      <c r="GR223" s="333"/>
      <c r="GS223" s="333"/>
      <c r="GT223" s="333"/>
      <c r="GU223" s="333"/>
      <c r="GV223" s="333"/>
      <c r="GW223" s="333"/>
      <c r="GX223" s="333"/>
      <c r="GY223" s="333"/>
      <c r="GZ223" s="333"/>
      <c r="HA223" s="333"/>
      <c r="HB223" s="333"/>
      <c r="HC223" s="333"/>
      <c r="HD223" s="333"/>
      <c r="HE223" s="333"/>
      <c r="HF223" s="333"/>
      <c r="HG223" s="333"/>
      <c r="HH223" s="333"/>
      <c r="HI223" s="334"/>
      <c r="HJ223" s="334"/>
      <c r="HK223" s="333"/>
      <c r="HL223" s="334"/>
      <c r="HM223" s="333"/>
      <c r="HN223" s="333"/>
      <c r="HO223" s="333"/>
      <c r="HP223" s="333"/>
      <c r="HQ223" s="334"/>
      <c r="HR223" s="334"/>
      <c r="HS223" s="334"/>
      <c r="HT223" s="334"/>
      <c r="HU223" s="334"/>
      <c r="HV223" s="334"/>
      <c r="HW223" s="334"/>
      <c r="HX223" s="334"/>
      <c r="HY223" s="334"/>
      <c r="HZ223" s="333"/>
      <c r="IA223" s="333"/>
      <c r="IB223" s="333"/>
      <c r="IC223" s="333"/>
      <c r="ID223" s="333"/>
      <c r="IE223" s="333"/>
      <c r="IF223" s="333"/>
      <c r="IG223" s="333"/>
      <c r="IH223" s="333"/>
      <c r="II223" s="333"/>
      <c r="IJ223" s="333"/>
      <c r="IK223" s="333"/>
      <c r="IL223" s="333"/>
      <c r="IM223" s="333"/>
      <c r="IN223" s="333"/>
      <c r="IO223" s="333"/>
      <c r="IP223" s="333"/>
      <c r="IQ223" s="333"/>
      <c r="IR223" s="333"/>
      <c r="IS223" s="333"/>
      <c r="IT223" s="333"/>
      <c r="IU223" s="333"/>
      <c r="IV223" s="333"/>
      <c r="IW223" s="333"/>
      <c r="IX223" s="333"/>
      <c r="IY223" s="333"/>
      <c r="IZ223" s="333"/>
      <c r="JA223" s="333"/>
      <c r="JB223" s="333"/>
      <c r="JC223" s="312"/>
    </row>
    <row r="224" spans="1:270" s="481" customFormat="1" ht="14.45" customHeight="1" thickTop="1">
      <c r="A224" s="322" t="s">
        <v>2709</v>
      </c>
      <c r="B224" s="311" t="s">
        <v>2709</v>
      </c>
      <c r="C224" s="311" t="s">
        <v>2713</v>
      </c>
      <c r="D224" s="311" t="s">
        <v>2715</v>
      </c>
      <c r="E224" s="311" t="s">
        <v>456</v>
      </c>
      <c r="F224" s="311" t="s">
        <v>3127</v>
      </c>
      <c r="G224" s="250" t="s">
        <v>2711</v>
      </c>
      <c r="H224" s="250" t="s">
        <v>16</v>
      </c>
      <c r="I224" s="326" t="s">
        <v>2712</v>
      </c>
      <c r="J224" s="722"/>
      <c r="K224" s="206"/>
      <c r="L224" s="311"/>
      <c r="M224" s="720" t="s">
        <v>2453</v>
      </c>
      <c r="N224" s="720" t="s">
        <v>3190</v>
      </c>
      <c r="O224" s="726" t="s">
        <v>3449</v>
      </c>
      <c r="P224" s="207"/>
      <c r="Q224" s="720" t="s">
        <v>9037</v>
      </c>
      <c r="R224" s="720" t="s">
        <v>10622</v>
      </c>
      <c r="S224" s="720" t="s">
        <v>12165</v>
      </c>
      <c r="T224" s="720" t="s">
        <v>12165</v>
      </c>
      <c r="U224" s="720" t="s">
        <v>348</v>
      </c>
      <c r="V224" s="720"/>
      <c r="W224" s="952" t="str">
        <f t="shared" si="11"/>
        <v>小型ﾊﾞｯｸﾎｳ(ｸﾛｰﾗ型)_電動式_無_無</v>
      </c>
      <c r="X224" s="952" t="str">
        <f t="shared" si="9"/>
        <v>小型ﾊﾞｯｸﾎｳ(ｸﾛｰﾗ型)_電動式_無_無_山積/平積：0.022/0.015m3</v>
      </c>
      <c r="Y224" s="726" t="s">
        <v>489</v>
      </c>
      <c r="Z224" s="726" t="s">
        <v>10387</v>
      </c>
      <c r="AA224" s="726" t="s">
        <v>10350</v>
      </c>
      <c r="AB224" s="726" t="s">
        <v>5111</v>
      </c>
      <c r="AC224" s="207"/>
      <c r="AD224" s="206"/>
      <c r="AE224" s="206"/>
      <c r="AF224" s="206"/>
      <c r="AG224" s="206"/>
      <c r="AH224" s="206"/>
      <c r="AI224" s="207"/>
      <c r="AJ224" s="206"/>
      <c r="AK224" s="206"/>
      <c r="AL224" s="206"/>
      <c r="AM224" s="206"/>
      <c r="AN224" s="206"/>
      <c r="AO224" s="206"/>
      <c r="AP224" s="206"/>
      <c r="AQ224" s="206"/>
      <c r="AR224" s="311"/>
      <c r="AS224" s="766" t="s">
        <v>3416</v>
      </c>
      <c r="AT224" s="766" t="s">
        <v>3095</v>
      </c>
      <c r="AU224" s="774"/>
      <c r="AV224" s="766" t="s">
        <v>4903</v>
      </c>
      <c r="AW224" s="768" t="str">
        <f t="shared" si="10"/>
        <v>杭打ち用ｳｫｰﾀｼﾞｪｯﾄ_調和工業</v>
      </c>
      <c r="AX224" s="769" t="s">
        <v>5114</v>
      </c>
      <c r="AY224" s="311"/>
      <c r="AZ224" s="311"/>
      <c r="BA224" s="311"/>
      <c r="BB224" s="416">
        <v>14</v>
      </c>
      <c r="BC224" s="246"/>
      <c r="BD224" s="476"/>
      <c r="BE224" s="341" t="s">
        <v>617</v>
      </c>
      <c r="BF224" s="808" t="s">
        <v>4048</v>
      </c>
      <c r="BG224" s="736"/>
      <c r="BH224" s="736"/>
      <c r="BI224" s="736"/>
      <c r="BJ224" s="736" t="s">
        <v>7595</v>
      </c>
      <c r="BK224" s="736" t="s">
        <v>7633</v>
      </c>
      <c r="BL224" s="736"/>
      <c r="BM224" s="736" t="s">
        <v>7668</v>
      </c>
      <c r="BN224" s="736" t="s">
        <v>7720</v>
      </c>
      <c r="BO224" s="736" t="s">
        <v>7742</v>
      </c>
      <c r="BP224" s="736" t="s">
        <v>3948</v>
      </c>
      <c r="BQ224" s="736"/>
      <c r="BR224" s="736"/>
      <c r="BS224" s="736"/>
      <c r="BT224" s="736"/>
      <c r="BU224" s="736"/>
      <c r="BV224" s="736"/>
      <c r="BW224" s="736"/>
      <c r="BX224" s="736"/>
      <c r="BY224" s="736"/>
      <c r="BZ224" s="736"/>
      <c r="CA224" s="736"/>
      <c r="CB224" s="736" t="s">
        <v>285</v>
      </c>
      <c r="CC224" s="736"/>
      <c r="CD224" s="736"/>
      <c r="CE224" s="341"/>
      <c r="CF224" s="341" t="s">
        <v>607</v>
      </c>
      <c r="CG224" s="808"/>
      <c r="CH224" s="736" t="s">
        <v>7873</v>
      </c>
      <c r="CI224" s="736" t="s">
        <v>7887</v>
      </c>
      <c r="CJ224" s="736"/>
      <c r="CK224" s="736"/>
      <c r="CL224" s="736"/>
      <c r="CM224" s="736"/>
      <c r="CN224" s="736"/>
      <c r="CO224" s="736" t="s">
        <v>7952</v>
      </c>
      <c r="CP224" s="736" t="s">
        <v>7967</v>
      </c>
      <c r="CQ224" s="736"/>
      <c r="CR224" s="341"/>
      <c r="CS224" s="341" t="s">
        <v>429</v>
      </c>
      <c r="CT224" s="808"/>
      <c r="CU224" s="736" t="s">
        <v>7994</v>
      </c>
      <c r="CV224" s="736"/>
      <c r="CW224" s="736" t="s">
        <v>8038</v>
      </c>
      <c r="CX224" s="736" t="s">
        <v>8077</v>
      </c>
      <c r="CY224" s="341"/>
      <c r="CZ224" s="341" t="s">
        <v>9517</v>
      </c>
      <c r="DA224" s="341"/>
      <c r="DB224" s="341" t="s">
        <v>11781</v>
      </c>
      <c r="DC224" s="341"/>
      <c r="DD224" s="341"/>
      <c r="DE224" s="407"/>
      <c r="DF224" s="407"/>
      <c r="DG224" s="341"/>
      <c r="DH224" s="341"/>
      <c r="DI224" s="341"/>
      <c r="DJ224" s="341" t="s">
        <v>10751</v>
      </c>
      <c r="DK224" s="341"/>
      <c r="DL224" s="341"/>
      <c r="DM224" s="341"/>
      <c r="DN224" s="909" t="s">
        <v>12496</v>
      </c>
      <c r="DO224" s="333"/>
      <c r="DP224" s="333"/>
      <c r="DQ224" s="333"/>
      <c r="DR224" s="334"/>
      <c r="DS224" s="334"/>
      <c r="DT224" s="333"/>
      <c r="DU224" s="333"/>
      <c r="DV224" s="333"/>
      <c r="DW224" s="333"/>
      <c r="DX224" s="334"/>
      <c r="DY224" s="333"/>
      <c r="DZ224" s="334"/>
      <c r="EA224" s="333"/>
      <c r="EB224" s="333"/>
      <c r="EC224" s="333"/>
      <c r="ED224" s="333"/>
      <c r="EE224" s="333"/>
      <c r="EF224" s="333"/>
      <c r="EG224" s="333"/>
      <c r="EH224" s="333"/>
      <c r="EI224" s="333"/>
      <c r="EJ224" s="333"/>
      <c r="EK224" s="333"/>
      <c r="EL224" s="333"/>
      <c r="EM224" s="333"/>
      <c r="EN224" s="333"/>
      <c r="EO224" s="333"/>
      <c r="EP224" s="333"/>
      <c r="EQ224" s="333"/>
      <c r="ER224" s="333"/>
      <c r="ES224" s="333"/>
      <c r="ET224" s="333"/>
      <c r="EU224" s="312"/>
      <c r="EV224" s="312"/>
      <c r="EW224" s="312"/>
      <c r="EX224" s="312"/>
      <c r="EY224" s="312"/>
      <c r="EZ224" s="312"/>
      <c r="FA224" s="312"/>
      <c r="FB224" s="312"/>
      <c r="FC224" s="312"/>
      <c r="FD224" s="312"/>
      <c r="FE224" s="333"/>
      <c r="FF224" s="333"/>
      <c r="FG224" s="333"/>
      <c r="FH224" s="333"/>
      <c r="FI224" s="333"/>
      <c r="FJ224" s="333"/>
      <c r="FK224" s="333"/>
      <c r="FL224" s="333"/>
      <c r="FM224" s="333"/>
      <c r="FN224" s="333"/>
      <c r="FO224" s="333"/>
      <c r="FP224" s="333"/>
      <c r="FQ224" s="333"/>
      <c r="FR224" s="333"/>
      <c r="FS224" s="333"/>
      <c r="FT224" s="333"/>
      <c r="FU224" s="333"/>
      <c r="FV224" s="333"/>
      <c r="FW224" s="333"/>
      <c r="FX224" s="333"/>
      <c r="FY224" s="333"/>
      <c r="FZ224" s="333"/>
      <c r="GA224" s="333"/>
      <c r="GB224" s="333"/>
      <c r="GC224" s="333"/>
      <c r="GD224" s="333"/>
      <c r="GE224" s="333"/>
      <c r="GF224" s="333"/>
      <c r="GG224" s="333"/>
      <c r="GH224" s="333"/>
      <c r="GI224" s="333"/>
      <c r="GJ224" s="333"/>
      <c r="GK224" s="333"/>
      <c r="GL224" s="333"/>
      <c r="GM224" s="333"/>
      <c r="GN224" s="333"/>
      <c r="GO224" s="333"/>
      <c r="GP224" s="333"/>
      <c r="GQ224" s="333"/>
      <c r="GR224" s="333"/>
      <c r="GS224" s="333"/>
      <c r="GT224" s="333"/>
      <c r="GU224" s="333"/>
      <c r="GV224" s="333"/>
      <c r="GW224" s="333"/>
      <c r="GX224" s="333"/>
      <c r="GY224" s="333"/>
      <c r="GZ224" s="333"/>
      <c r="HA224" s="333"/>
      <c r="HB224" s="333"/>
      <c r="HC224" s="333"/>
      <c r="HD224" s="333"/>
      <c r="HE224" s="333"/>
      <c r="HF224" s="333"/>
      <c r="HG224" s="333"/>
      <c r="HH224" s="333"/>
      <c r="HI224" s="334"/>
      <c r="HJ224" s="334"/>
      <c r="HK224" s="333"/>
      <c r="HL224" s="334"/>
      <c r="HM224" s="333"/>
      <c r="HN224" s="333"/>
      <c r="HO224" s="333"/>
      <c r="HP224" s="333"/>
      <c r="HQ224" s="334"/>
      <c r="HR224" s="334"/>
      <c r="HS224" s="334"/>
      <c r="HT224" s="334"/>
      <c r="HU224" s="334"/>
      <c r="HV224" s="334"/>
      <c r="HW224" s="334"/>
      <c r="HX224" s="334"/>
      <c r="HY224" s="334"/>
      <c r="HZ224" s="333"/>
      <c r="IA224" s="333"/>
      <c r="IB224" s="333"/>
      <c r="IC224" s="333"/>
      <c r="ID224" s="333"/>
      <c r="IE224" s="333"/>
      <c r="IF224" s="333"/>
      <c r="IG224" s="333"/>
      <c r="IH224" s="333"/>
      <c r="II224" s="333"/>
      <c r="IJ224" s="333"/>
      <c r="IK224" s="333"/>
      <c r="IL224" s="333"/>
      <c r="IM224" s="333"/>
      <c r="IN224" s="333"/>
      <c r="IO224" s="333"/>
      <c r="IP224" s="333"/>
      <c r="IQ224" s="333"/>
      <c r="IR224" s="333"/>
      <c r="IS224" s="333"/>
      <c r="IT224" s="333"/>
      <c r="IU224" s="333"/>
      <c r="IV224" s="333"/>
      <c r="IW224" s="333"/>
      <c r="IX224" s="333"/>
      <c r="IY224" s="333"/>
      <c r="IZ224" s="333"/>
      <c r="JA224" s="333"/>
      <c r="JB224" s="333"/>
      <c r="JC224" s="312"/>
    </row>
    <row r="225" spans="1:263" s="481" customFormat="1" ht="14.45" customHeight="1" thickBot="1">
      <c r="A225" s="322" t="s">
        <v>2832</v>
      </c>
      <c r="B225" s="311" t="s">
        <v>2832</v>
      </c>
      <c r="C225" s="311" t="s">
        <v>2838</v>
      </c>
      <c r="D225" s="311" t="s">
        <v>2840</v>
      </c>
      <c r="E225" s="311" t="s">
        <v>456</v>
      </c>
      <c r="F225" s="311" t="s">
        <v>3128</v>
      </c>
      <c r="G225" s="250" t="s">
        <v>2836</v>
      </c>
      <c r="H225" s="250" t="s">
        <v>16</v>
      </c>
      <c r="I225" s="326" t="s">
        <v>2837</v>
      </c>
      <c r="J225" s="722"/>
      <c r="K225" s="206"/>
      <c r="L225" s="311"/>
      <c r="M225" s="720" t="s">
        <v>2462</v>
      </c>
      <c r="N225" s="720" t="s">
        <v>3136</v>
      </c>
      <c r="O225" s="726" t="s">
        <v>3450</v>
      </c>
      <c r="P225" s="207"/>
      <c r="Q225" s="720" t="s">
        <v>9037</v>
      </c>
      <c r="R225" s="720" t="s">
        <v>10622</v>
      </c>
      <c r="S225" s="720" t="s">
        <v>12165</v>
      </c>
      <c r="T225" s="720" t="s">
        <v>12165</v>
      </c>
      <c r="U225" s="720" t="s">
        <v>350</v>
      </c>
      <c r="V225" s="720"/>
      <c r="W225" s="952" t="str">
        <f t="shared" si="11"/>
        <v>小型ﾊﾞｯｸﾎｳ(ｸﾛｰﾗ型)_電動式_無_無</v>
      </c>
      <c r="X225" s="952" t="str">
        <f t="shared" si="9"/>
        <v>小型ﾊﾞｯｸﾎｳ(ｸﾛｰﾗ型)_電動式_無_無_山積/平積：0.03/0.021m3</v>
      </c>
      <c r="Y225" s="726" t="s">
        <v>489</v>
      </c>
      <c r="Z225" s="726" t="s">
        <v>10387</v>
      </c>
      <c r="AA225" s="726" t="s">
        <v>10352</v>
      </c>
      <c r="AB225" s="726" t="s">
        <v>5111</v>
      </c>
      <c r="AC225" s="207"/>
      <c r="AD225" s="206"/>
      <c r="AE225" s="206"/>
      <c r="AF225" s="206"/>
      <c r="AG225" s="206"/>
      <c r="AH225" s="206"/>
      <c r="AI225" s="207"/>
      <c r="AJ225" s="206"/>
      <c r="AK225" s="206"/>
      <c r="AL225" s="206"/>
      <c r="AM225" s="206"/>
      <c r="AN225" s="206"/>
      <c r="AO225" s="206"/>
      <c r="AP225" s="206"/>
      <c r="AQ225" s="206"/>
      <c r="AR225" s="311"/>
      <c r="AS225" s="770" t="s">
        <v>3416</v>
      </c>
      <c r="AT225" s="770" t="s">
        <v>3095</v>
      </c>
      <c r="AU225" s="775"/>
      <c r="AV225" s="770" t="s">
        <v>4904</v>
      </c>
      <c r="AW225" s="771" t="str">
        <f t="shared" si="10"/>
        <v>杭打ち用ｳｫｰﾀｼﾞｪｯﾄ_ﾜｲﾋﾞｰｴﾑ</v>
      </c>
      <c r="AX225" s="773" t="s">
        <v>5115</v>
      </c>
      <c r="AY225" s="311"/>
      <c r="AZ225" s="311"/>
      <c r="BA225" s="311"/>
      <c r="BB225" s="416">
        <v>15</v>
      </c>
      <c r="BC225" s="246"/>
      <c r="BD225" s="476"/>
      <c r="BE225" s="341" t="s">
        <v>616</v>
      </c>
      <c r="BF225" s="808" t="s">
        <v>9156</v>
      </c>
      <c r="BG225" s="736"/>
      <c r="BH225" s="736"/>
      <c r="BI225" s="736"/>
      <c r="BJ225" s="736" t="s">
        <v>7596</v>
      </c>
      <c r="BK225" s="736" t="s">
        <v>7634</v>
      </c>
      <c r="BL225" s="736"/>
      <c r="BM225" s="736" t="s">
        <v>7669</v>
      </c>
      <c r="BN225" s="736" t="s">
        <v>7721</v>
      </c>
      <c r="BO225" s="736" t="s">
        <v>7743</v>
      </c>
      <c r="BP225" s="736" t="s">
        <v>3949</v>
      </c>
      <c r="BQ225" s="736"/>
      <c r="BR225" s="736"/>
      <c r="BS225" s="736"/>
      <c r="BT225" s="736"/>
      <c r="BU225" s="736"/>
      <c r="BV225" s="736"/>
      <c r="BW225" s="736"/>
      <c r="BX225" s="736"/>
      <c r="BY225" s="736"/>
      <c r="BZ225" s="736"/>
      <c r="CA225" s="736"/>
      <c r="CB225" s="736"/>
      <c r="CC225" s="736"/>
      <c r="CD225" s="736"/>
      <c r="CE225" s="341"/>
      <c r="CF225" s="341" t="s">
        <v>632</v>
      </c>
      <c r="CG225" s="808"/>
      <c r="CH225" s="736" t="s">
        <v>7874</v>
      </c>
      <c r="CI225" s="736" t="s">
        <v>7888</v>
      </c>
      <c r="CJ225" s="736"/>
      <c r="CK225" s="736"/>
      <c r="CL225" s="736"/>
      <c r="CM225" s="736"/>
      <c r="CN225" s="736"/>
      <c r="CO225" s="736" t="s">
        <v>7953</v>
      </c>
      <c r="CP225" s="736" t="s">
        <v>7968</v>
      </c>
      <c r="CQ225" s="736"/>
      <c r="CR225" s="341"/>
      <c r="CS225" s="407" t="s">
        <v>430</v>
      </c>
      <c r="CT225" s="808"/>
      <c r="CU225" s="736" t="s">
        <v>7995</v>
      </c>
      <c r="CV225" s="736"/>
      <c r="CW225" s="736" t="s">
        <v>8039</v>
      </c>
      <c r="CX225" s="736" t="s">
        <v>8078</v>
      </c>
      <c r="CY225" s="341"/>
      <c r="CZ225" s="341" t="s">
        <v>9518</v>
      </c>
      <c r="DA225" s="341"/>
      <c r="DB225" s="341" t="s">
        <v>11782</v>
      </c>
      <c r="DC225" s="406"/>
      <c r="DD225" s="407"/>
      <c r="DE225" s="407"/>
      <c r="DF225" s="407"/>
      <c r="DG225" s="341"/>
      <c r="DH225" s="341"/>
      <c r="DI225" s="341"/>
      <c r="DJ225" s="341" t="s">
        <v>10752</v>
      </c>
      <c r="DK225" s="341"/>
      <c r="DL225" s="341"/>
      <c r="DM225" s="341"/>
      <c r="DN225" s="909" t="s">
        <v>12498</v>
      </c>
      <c r="DO225" s="333"/>
      <c r="DP225" s="333"/>
      <c r="DQ225" s="333"/>
      <c r="DR225" s="334"/>
      <c r="DS225" s="334"/>
      <c r="DT225" s="333"/>
      <c r="DU225" s="333"/>
      <c r="DV225" s="333"/>
      <c r="DW225" s="334"/>
      <c r="DX225" s="334"/>
      <c r="DY225" s="333"/>
      <c r="DZ225" s="334"/>
      <c r="EA225" s="333"/>
      <c r="EB225" s="333"/>
      <c r="EC225" s="333"/>
      <c r="ED225" s="333"/>
      <c r="EE225" s="333"/>
      <c r="EF225" s="333"/>
      <c r="EG225" s="333"/>
      <c r="EH225" s="333"/>
      <c r="EI225" s="333"/>
      <c r="EJ225" s="333"/>
      <c r="EK225" s="333"/>
      <c r="EL225" s="333"/>
      <c r="EM225" s="333"/>
      <c r="EN225" s="333"/>
      <c r="EO225" s="333"/>
      <c r="EP225" s="333"/>
      <c r="EQ225" s="333"/>
      <c r="ER225" s="333"/>
      <c r="ES225" s="333"/>
      <c r="ET225" s="333"/>
      <c r="EU225" s="312"/>
      <c r="EV225" s="312"/>
      <c r="EW225" s="312"/>
      <c r="EX225" s="312"/>
      <c r="EY225" s="312"/>
      <c r="EZ225" s="312"/>
      <c r="FA225" s="312"/>
      <c r="FB225" s="312"/>
      <c r="FC225" s="312"/>
      <c r="FD225" s="312"/>
      <c r="FE225" s="333"/>
      <c r="FF225" s="333"/>
      <c r="FG225" s="333"/>
      <c r="FH225" s="333"/>
      <c r="FI225" s="333"/>
      <c r="FJ225" s="333"/>
      <c r="FK225" s="333"/>
      <c r="FL225" s="333"/>
      <c r="FM225" s="333"/>
      <c r="FN225" s="333"/>
      <c r="FO225" s="333"/>
      <c r="FP225" s="333"/>
      <c r="FQ225" s="333"/>
      <c r="FR225" s="333"/>
      <c r="FS225" s="333"/>
      <c r="FT225" s="333"/>
      <c r="FU225" s="333"/>
      <c r="FV225" s="333"/>
      <c r="FW225" s="333"/>
      <c r="FX225" s="333"/>
      <c r="FY225" s="333"/>
      <c r="FZ225" s="333"/>
      <c r="GA225" s="333"/>
      <c r="GB225" s="333"/>
      <c r="GC225" s="333"/>
      <c r="GD225" s="333"/>
      <c r="GE225" s="333"/>
      <c r="GF225" s="333"/>
      <c r="GG225" s="333"/>
      <c r="GH225" s="333"/>
      <c r="GI225" s="333"/>
      <c r="GJ225" s="333"/>
      <c r="GK225" s="333"/>
      <c r="GL225" s="333"/>
      <c r="GM225" s="333"/>
      <c r="GN225" s="333"/>
      <c r="GO225" s="333"/>
      <c r="GP225" s="333"/>
      <c r="GQ225" s="333"/>
      <c r="GR225" s="333"/>
      <c r="GS225" s="333"/>
      <c r="GT225" s="333"/>
      <c r="GU225" s="333"/>
      <c r="GV225" s="333"/>
      <c r="GW225" s="333"/>
      <c r="GX225" s="333"/>
      <c r="GY225" s="333"/>
      <c r="GZ225" s="333"/>
      <c r="HA225" s="333"/>
      <c r="HB225" s="333"/>
      <c r="HC225" s="333"/>
      <c r="HD225" s="333"/>
      <c r="HE225" s="333"/>
      <c r="HF225" s="333"/>
      <c r="HG225" s="333"/>
      <c r="HH225" s="333"/>
      <c r="HI225" s="334"/>
      <c r="HJ225" s="334"/>
      <c r="HK225" s="333"/>
      <c r="HL225" s="334"/>
      <c r="HM225" s="333"/>
      <c r="HN225" s="333"/>
      <c r="HO225" s="333"/>
      <c r="HP225" s="333"/>
      <c r="HQ225" s="334"/>
      <c r="HR225" s="334"/>
      <c r="HS225" s="334"/>
      <c r="HT225" s="334"/>
      <c r="HU225" s="334"/>
      <c r="HV225" s="334"/>
      <c r="HW225" s="334"/>
      <c r="HX225" s="334"/>
      <c r="HY225" s="334"/>
      <c r="HZ225" s="333"/>
      <c r="IA225" s="333"/>
      <c r="IB225" s="333"/>
      <c r="IC225" s="333"/>
      <c r="ID225" s="333"/>
      <c r="IE225" s="333"/>
      <c r="IF225" s="333"/>
      <c r="IG225" s="333"/>
      <c r="IH225" s="333"/>
      <c r="II225" s="333"/>
      <c r="IJ225" s="333"/>
      <c r="IK225" s="333"/>
      <c r="IL225" s="333"/>
      <c r="IM225" s="333"/>
      <c r="IN225" s="333"/>
      <c r="IO225" s="333"/>
      <c r="IP225" s="333"/>
      <c r="IQ225" s="333"/>
      <c r="IR225" s="333"/>
      <c r="IS225" s="333"/>
      <c r="IT225" s="333"/>
      <c r="IU225" s="333"/>
      <c r="IV225" s="333"/>
      <c r="IW225" s="333"/>
      <c r="IX225" s="333"/>
      <c r="IY225" s="333"/>
      <c r="IZ225" s="333"/>
      <c r="JA225" s="333"/>
      <c r="JB225" s="333"/>
      <c r="JC225" s="312"/>
    </row>
    <row r="226" spans="1:263" s="481" customFormat="1" ht="14.45" customHeight="1" thickTop="1">
      <c r="A226" s="322" t="s">
        <v>1338</v>
      </c>
      <c r="B226" s="311" t="s">
        <v>1338</v>
      </c>
      <c r="C226" s="311" t="s">
        <v>1336</v>
      </c>
      <c r="D226" s="311" t="s">
        <v>1337</v>
      </c>
      <c r="E226" s="311" t="s">
        <v>456</v>
      </c>
      <c r="F226" s="311" t="s">
        <v>1338</v>
      </c>
      <c r="G226" s="250" t="s">
        <v>1339</v>
      </c>
      <c r="H226" s="250" t="s">
        <v>16</v>
      </c>
      <c r="I226" s="326" t="s">
        <v>1342</v>
      </c>
      <c r="J226" s="722"/>
      <c r="K226" s="206"/>
      <c r="L226" s="311"/>
      <c r="M226" s="720" t="s">
        <v>5146</v>
      </c>
      <c r="N226" s="720" t="s">
        <v>1382</v>
      </c>
      <c r="O226" s="726" t="s">
        <v>3370</v>
      </c>
      <c r="P226" s="207"/>
      <c r="Q226" s="720" t="s">
        <v>9038</v>
      </c>
      <c r="R226" s="720" t="s">
        <v>323</v>
      </c>
      <c r="S226" s="720" t="s">
        <v>12165</v>
      </c>
      <c r="T226" s="720" t="s">
        <v>12165</v>
      </c>
      <c r="U226" s="720" t="s">
        <v>11687</v>
      </c>
      <c r="V226" s="720"/>
      <c r="W226" s="952" t="str">
        <f t="shared" si="11"/>
        <v>ﾊﾞｯｸﾎｳ(ｸﾛｰﾗ型)_標準型_無_無</v>
      </c>
      <c r="X226" s="952" t="str">
        <f t="shared" si="9"/>
        <v>ﾊﾞｯｸﾎｳ(ｸﾛｰﾗ型)_標準型_無_無_山積/平積：10.0／7.3m3</v>
      </c>
      <c r="Y226" s="726" t="s">
        <v>490</v>
      </c>
      <c r="Z226" s="726" t="s">
        <v>10349</v>
      </c>
      <c r="AA226" s="726" t="s">
        <v>7316</v>
      </c>
      <c r="AB226" s="726" t="s">
        <v>5111</v>
      </c>
      <c r="AC226" s="207"/>
      <c r="AD226" s="206"/>
      <c r="AE226" s="206"/>
      <c r="AF226" s="206"/>
      <c r="AG226" s="206"/>
      <c r="AH226" s="206"/>
      <c r="AI226" s="207"/>
      <c r="AJ226" s="206"/>
      <c r="AK226" s="206"/>
      <c r="AL226" s="206"/>
      <c r="AM226" s="206"/>
      <c r="AN226" s="206"/>
      <c r="AO226" s="206"/>
      <c r="AP226" s="206"/>
      <c r="AQ226" s="206"/>
      <c r="AR226" s="311"/>
      <c r="AS226" s="766" t="s">
        <v>3458</v>
      </c>
      <c r="AT226" s="766" t="s">
        <v>2554</v>
      </c>
      <c r="AU226" s="774"/>
      <c r="AV226" s="766" t="s">
        <v>4905</v>
      </c>
      <c r="AW226" s="768" t="str">
        <f t="shared" si="10"/>
        <v>ｱｰｽｵｰｶﾞ(単体)_ｱﾎﾞﾛﾝｼｽﾃﾑ</v>
      </c>
      <c r="AX226" s="769" t="s">
        <v>5044</v>
      </c>
      <c r="AY226" s="311"/>
      <c r="AZ226" s="311"/>
      <c r="BA226" s="311"/>
      <c r="BB226" s="416">
        <v>16</v>
      </c>
      <c r="BC226" s="246"/>
      <c r="BD226" s="476"/>
      <c r="BE226" s="407" t="s">
        <v>618</v>
      </c>
      <c r="BF226" s="808" t="s">
        <v>285</v>
      </c>
      <c r="BG226" s="736"/>
      <c r="BH226" s="736"/>
      <c r="BI226" s="736"/>
      <c r="BJ226" s="736" t="s">
        <v>7597</v>
      </c>
      <c r="BK226" s="736" t="s">
        <v>7635</v>
      </c>
      <c r="BL226" s="736"/>
      <c r="BM226" s="736" t="s">
        <v>7670</v>
      </c>
      <c r="BN226" s="736" t="s">
        <v>7722</v>
      </c>
      <c r="BO226" s="736" t="s">
        <v>7744</v>
      </c>
      <c r="BP226" s="736" t="s">
        <v>7757</v>
      </c>
      <c r="BQ226" s="736"/>
      <c r="BR226" s="736"/>
      <c r="BS226" s="736"/>
      <c r="BT226" s="736"/>
      <c r="BU226" s="736"/>
      <c r="BV226" s="736"/>
      <c r="BW226" s="736"/>
      <c r="BX226" s="736"/>
      <c r="BY226" s="736"/>
      <c r="BZ226" s="736"/>
      <c r="CA226" s="736"/>
      <c r="CB226" s="736"/>
      <c r="CC226" s="736"/>
      <c r="CD226" s="736"/>
      <c r="CE226" s="341"/>
      <c r="CF226" s="341" t="s">
        <v>633</v>
      </c>
      <c r="CG226" s="808"/>
      <c r="CH226" s="736" t="s">
        <v>7875</v>
      </c>
      <c r="CI226" s="736" t="s">
        <v>7889</v>
      </c>
      <c r="CJ226" s="736"/>
      <c r="CK226" s="736"/>
      <c r="CL226" s="736"/>
      <c r="CM226" s="736"/>
      <c r="CN226" s="736"/>
      <c r="CO226" s="736" t="s">
        <v>7954</v>
      </c>
      <c r="CP226" s="736" t="s">
        <v>285</v>
      </c>
      <c r="CQ226" s="736"/>
      <c r="CR226" s="341"/>
      <c r="CS226" s="407" t="s">
        <v>431</v>
      </c>
      <c r="CT226" s="808"/>
      <c r="CU226" s="736" t="s">
        <v>7996</v>
      </c>
      <c r="CV226" s="736"/>
      <c r="CW226" s="736" t="s">
        <v>8040</v>
      </c>
      <c r="CX226" s="736" t="s">
        <v>8079</v>
      </c>
      <c r="CY226" s="341"/>
      <c r="CZ226" s="341" t="s">
        <v>9489</v>
      </c>
      <c r="DA226" s="407"/>
      <c r="DB226" s="341" t="s">
        <v>11783</v>
      </c>
      <c r="DC226" s="406"/>
      <c r="DD226" s="407"/>
      <c r="DE226" s="407"/>
      <c r="DF226" s="407"/>
      <c r="DG226" s="341"/>
      <c r="DH226" s="341"/>
      <c r="DI226" s="341"/>
      <c r="DJ226" s="341" t="s">
        <v>285</v>
      </c>
      <c r="DK226" s="341"/>
      <c r="DL226" s="341"/>
      <c r="DM226" s="341"/>
      <c r="DN226" s="341" t="s">
        <v>9487</v>
      </c>
      <c r="DO226" s="333"/>
      <c r="DP226" s="333"/>
      <c r="DQ226" s="333"/>
      <c r="DR226" s="334"/>
      <c r="DS226" s="334"/>
      <c r="DT226" s="333"/>
      <c r="DU226" s="333"/>
      <c r="DV226" s="333"/>
      <c r="DW226" s="334"/>
      <c r="DX226" s="334"/>
      <c r="DY226" s="333"/>
      <c r="DZ226" s="334"/>
      <c r="EA226" s="333"/>
      <c r="EB226" s="333"/>
      <c r="EC226" s="333"/>
      <c r="ED226" s="333"/>
      <c r="EE226" s="333"/>
      <c r="EF226" s="333"/>
      <c r="EG226" s="333"/>
      <c r="EH226" s="333"/>
      <c r="EI226" s="333"/>
      <c r="EJ226" s="333"/>
      <c r="EK226" s="333"/>
      <c r="EL226" s="333"/>
      <c r="EM226" s="333"/>
      <c r="EN226" s="333"/>
      <c r="EO226" s="333"/>
      <c r="EP226" s="333"/>
      <c r="EQ226" s="333"/>
      <c r="ER226" s="333"/>
      <c r="ES226" s="333"/>
      <c r="ET226" s="333"/>
      <c r="EU226" s="312"/>
      <c r="EV226" s="312"/>
      <c r="EW226" s="312"/>
      <c r="EX226" s="312"/>
      <c r="EY226" s="312"/>
      <c r="EZ226" s="312"/>
      <c r="FA226" s="312"/>
      <c r="FB226" s="312"/>
      <c r="FC226" s="312"/>
      <c r="FD226" s="312"/>
      <c r="FE226" s="333"/>
      <c r="FF226" s="333"/>
      <c r="FG226" s="333"/>
      <c r="FH226" s="333"/>
      <c r="FI226" s="333"/>
      <c r="FJ226" s="333"/>
      <c r="FK226" s="333"/>
      <c r="FL226" s="333"/>
      <c r="FM226" s="333"/>
      <c r="FN226" s="333"/>
      <c r="FO226" s="333"/>
      <c r="FP226" s="333"/>
      <c r="FQ226" s="333"/>
      <c r="FR226" s="333"/>
      <c r="FS226" s="333"/>
      <c r="FT226" s="333"/>
      <c r="FU226" s="333"/>
      <c r="FV226" s="333"/>
      <c r="FW226" s="333"/>
      <c r="FX226" s="333"/>
      <c r="FY226" s="333"/>
      <c r="FZ226" s="333"/>
      <c r="GA226" s="333"/>
      <c r="GB226" s="333"/>
      <c r="GC226" s="333"/>
      <c r="GD226" s="333"/>
      <c r="GE226" s="333"/>
      <c r="GF226" s="333"/>
      <c r="GG226" s="333"/>
      <c r="GH226" s="333"/>
      <c r="GI226" s="333"/>
      <c r="GJ226" s="333"/>
      <c r="GK226" s="333"/>
      <c r="GL226" s="333"/>
      <c r="GM226" s="333"/>
      <c r="GN226" s="333"/>
      <c r="GO226" s="333"/>
      <c r="GP226" s="333"/>
      <c r="GQ226" s="333"/>
      <c r="GR226" s="333"/>
      <c r="GS226" s="333"/>
      <c r="GT226" s="333"/>
      <c r="GU226" s="333"/>
      <c r="GV226" s="333"/>
      <c r="GW226" s="333"/>
      <c r="GX226" s="333"/>
      <c r="GY226" s="333"/>
      <c r="GZ226" s="333"/>
      <c r="HA226" s="333"/>
      <c r="HB226" s="333"/>
      <c r="HC226" s="333"/>
      <c r="HD226" s="333"/>
      <c r="HE226" s="333"/>
      <c r="HF226" s="333"/>
      <c r="HG226" s="333"/>
      <c r="HH226" s="333"/>
      <c r="HI226" s="334"/>
      <c r="HJ226" s="334"/>
      <c r="HK226" s="333"/>
      <c r="HL226" s="334"/>
      <c r="HM226" s="333"/>
      <c r="HN226" s="333"/>
      <c r="HO226" s="333"/>
      <c r="HP226" s="333"/>
      <c r="HQ226" s="334"/>
      <c r="HR226" s="334"/>
      <c r="HS226" s="334"/>
      <c r="HT226" s="334"/>
      <c r="HU226" s="334"/>
      <c r="HV226" s="334"/>
      <c r="HW226" s="334"/>
      <c r="HX226" s="334"/>
      <c r="HY226" s="334"/>
      <c r="HZ226" s="333"/>
      <c r="IA226" s="333"/>
      <c r="IB226" s="333"/>
      <c r="IC226" s="333"/>
      <c r="ID226" s="333"/>
      <c r="IE226" s="333"/>
      <c r="IF226" s="333"/>
      <c r="IG226" s="333"/>
      <c r="IH226" s="333"/>
      <c r="II226" s="333"/>
      <c r="IJ226" s="333"/>
      <c r="IK226" s="333"/>
      <c r="IL226" s="333"/>
      <c r="IM226" s="333"/>
      <c r="IN226" s="333"/>
      <c r="IO226" s="333"/>
      <c r="IP226" s="333"/>
      <c r="IQ226" s="333"/>
      <c r="IR226" s="333"/>
      <c r="IS226" s="333"/>
      <c r="IT226" s="333"/>
      <c r="IU226" s="333"/>
      <c r="IV226" s="333"/>
      <c r="IW226" s="333"/>
      <c r="IX226" s="333"/>
      <c r="IY226" s="333"/>
      <c r="IZ226" s="333"/>
      <c r="JA226" s="333"/>
      <c r="JB226" s="333"/>
      <c r="JC226" s="312"/>
    </row>
    <row r="227" spans="1:263" s="481" customFormat="1" ht="14.45" customHeight="1">
      <c r="A227" s="322" t="s">
        <v>2673</v>
      </c>
      <c r="B227" s="311" t="s">
        <v>2673</v>
      </c>
      <c r="C227" s="311" t="s">
        <v>2674</v>
      </c>
      <c r="D227" s="311" t="s">
        <v>2676</v>
      </c>
      <c r="E227" s="311" t="s">
        <v>456</v>
      </c>
      <c r="F227" s="311" t="s">
        <v>3129</v>
      </c>
      <c r="G227" s="250" t="s">
        <v>2678</v>
      </c>
      <c r="H227" s="250" t="s">
        <v>9377</v>
      </c>
      <c r="I227" s="326" t="s">
        <v>2679</v>
      </c>
      <c r="J227" s="722"/>
      <c r="K227" s="206"/>
      <c r="L227" s="311"/>
      <c r="M227" s="720" t="s">
        <v>1321</v>
      </c>
      <c r="N227" s="720" t="s">
        <v>3180</v>
      </c>
      <c r="O227" s="726" t="s">
        <v>3364</v>
      </c>
      <c r="P227" s="207"/>
      <c r="Q227" s="720" t="s">
        <v>9038</v>
      </c>
      <c r="R227" s="720" t="s">
        <v>323</v>
      </c>
      <c r="S227" s="720" t="s">
        <v>12332</v>
      </c>
      <c r="T227" s="720" t="s">
        <v>12165</v>
      </c>
      <c r="U227" s="720" t="s">
        <v>3617</v>
      </c>
      <c r="V227" s="720"/>
      <c r="W227" s="952" t="str">
        <f t="shared" si="11"/>
        <v>ﾊﾞｯｸﾎｳ(ｸﾛｰﾗ型)_標準型_第1次_無</v>
      </c>
      <c r="X227" s="952" t="str">
        <f t="shared" si="9"/>
        <v>ﾊﾞｯｸﾎｳ(ｸﾛｰﾗ型)_標準型_第1次_無_山積/平積：0.28／0.2m3</v>
      </c>
      <c r="Y227" s="726" t="s">
        <v>490</v>
      </c>
      <c r="Z227" s="726" t="s">
        <v>10351</v>
      </c>
      <c r="AA227" s="726" t="s">
        <v>10388</v>
      </c>
      <c r="AB227" s="726" t="s">
        <v>5111</v>
      </c>
      <c r="AC227" s="207"/>
      <c r="AD227" s="206"/>
      <c r="AE227" s="206"/>
      <c r="AF227" s="206"/>
      <c r="AG227" s="206"/>
      <c r="AH227" s="206"/>
      <c r="AI227" s="207"/>
      <c r="AJ227" s="206"/>
      <c r="AK227" s="206"/>
      <c r="AL227" s="206"/>
      <c r="AM227" s="206"/>
      <c r="AN227" s="206"/>
      <c r="AO227" s="206"/>
      <c r="AP227" s="206"/>
      <c r="AQ227" s="206"/>
      <c r="AR227" s="311"/>
      <c r="AS227" s="707" t="s">
        <v>3458</v>
      </c>
      <c r="AT227" s="707" t="s">
        <v>2554</v>
      </c>
      <c r="AU227" s="747"/>
      <c r="AV227" s="707" t="s">
        <v>4907</v>
      </c>
      <c r="AW227" s="708" t="str">
        <f t="shared" si="10"/>
        <v>ｱｰｽｵｰｶﾞ(単体)_三和機工</v>
      </c>
      <c r="AX227" s="710" t="s">
        <v>5046</v>
      </c>
      <c r="AY227" s="311"/>
      <c r="AZ227" s="311"/>
      <c r="BA227" s="311"/>
      <c r="BB227" s="416">
        <v>17</v>
      </c>
      <c r="BC227" s="246"/>
      <c r="BD227" s="496"/>
      <c r="BE227" s="341" t="s">
        <v>620</v>
      </c>
      <c r="BF227" s="808"/>
      <c r="BG227" s="736"/>
      <c r="BH227" s="736"/>
      <c r="BI227" s="736"/>
      <c r="BJ227" s="931" t="s">
        <v>10221</v>
      </c>
      <c r="BK227" s="736" t="s">
        <v>7636</v>
      </c>
      <c r="BL227" s="736"/>
      <c r="BM227" s="736" t="s">
        <v>7671</v>
      </c>
      <c r="BN227" s="736" t="s">
        <v>7723</v>
      </c>
      <c r="BO227" s="736" t="s">
        <v>7745</v>
      </c>
      <c r="BP227" s="736" t="s">
        <v>7758</v>
      </c>
      <c r="BQ227" s="736"/>
      <c r="BR227" s="736"/>
      <c r="BS227" s="736"/>
      <c r="BT227" s="736"/>
      <c r="BU227" s="736"/>
      <c r="BV227" s="736"/>
      <c r="BW227" s="736"/>
      <c r="BX227" s="736"/>
      <c r="BY227" s="736"/>
      <c r="BZ227" s="736"/>
      <c r="CA227" s="736"/>
      <c r="CB227" s="736"/>
      <c r="CC227" s="736"/>
      <c r="CD227" s="736"/>
      <c r="CE227" s="341"/>
      <c r="CF227" s="407" t="s">
        <v>634</v>
      </c>
      <c r="CG227" s="808"/>
      <c r="CH227" s="736" t="s">
        <v>285</v>
      </c>
      <c r="CI227" s="736" t="s">
        <v>7890</v>
      </c>
      <c r="CJ227" s="736"/>
      <c r="CK227" s="736"/>
      <c r="CL227" s="736"/>
      <c r="CM227" s="736"/>
      <c r="CN227" s="736"/>
      <c r="CO227" s="736" t="s">
        <v>7955</v>
      </c>
      <c r="CP227" s="736"/>
      <c r="CQ227" s="736"/>
      <c r="CR227" s="345"/>
      <c r="CS227" s="407" t="s">
        <v>432</v>
      </c>
      <c r="CT227" s="808"/>
      <c r="CU227" s="736" t="s">
        <v>7997</v>
      </c>
      <c r="CV227" s="736"/>
      <c r="CW227" s="736" t="s">
        <v>8041</v>
      </c>
      <c r="CX227" s="736" t="s">
        <v>8080</v>
      </c>
      <c r="CY227" s="341"/>
      <c r="CZ227" s="341" t="s">
        <v>9490</v>
      </c>
      <c r="DA227" s="341"/>
      <c r="DB227" s="341" t="s">
        <v>11784</v>
      </c>
      <c r="DC227" s="406"/>
      <c r="DD227" s="407"/>
      <c r="DE227" s="407"/>
      <c r="DF227" s="407"/>
      <c r="DG227" s="407"/>
      <c r="DH227" s="407"/>
      <c r="DI227" s="407"/>
      <c r="DJ227" s="407"/>
      <c r="DK227" s="345"/>
      <c r="DL227" s="345"/>
      <c r="DM227" s="341"/>
      <c r="DN227" s="341" t="s">
        <v>9488</v>
      </c>
      <c r="DO227" s="333"/>
      <c r="DP227" s="333"/>
      <c r="DQ227" s="333"/>
      <c r="DR227" s="334"/>
      <c r="DS227" s="334"/>
      <c r="DT227" s="333"/>
      <c r="DU227" s="333"/>
      <c r="DV227" s="333"/>
      <c r="DW227" s="334"/>
      <c r="DX227" s="334"/>
      <c r="DY227" s="333"/>
      <c r="DZ227" s="334"/>
      <c r="EA227" s="333"/>
      <c r="EB227" s="333"/>
      <c r="EC227" s="333"/>
      <c r="ED227" s="333"/>
      <c r="EE227" s="333"/>
      <c r="EF227" s="333"/>
      <c r="EG227" s="333"/>
      <c r="EH227" s="333"/>
      <c r="EI227" s="333"/>
      <c r="EJ227" s="333"/>
      <c r="EK227" s="333"/>
      <c r="EL227" s="333"/>
      <c r="EM227" s="333"/>
      <c r="EN227" s="333"/>
      <c r="EO227" s="333"/>
      <c r="EP227" s="333"/>
      <c r="EQ227" s="333"/>
      <c r="ER227" s="333"/>
      <c r="ES227" s="333"/>
      <c r="ET227" s="333"/>
      <c r="EU227" s="312"/>
      <c r="EV227" s="312"/>
      <c r="EW227" s="312"/>
      <c r="EX227" s="312"/>
      <c r="EY227" s="312"/>
      <c r="EZ227" s="312"/>
      <c r="FA227" s="312"/>
      <c r="FB227" s="312"/>
      <c r="FC227" s="312"/>
      <c r="FD227" s="312"/>
      <c r="FE227" s="333"/>
      <c r="FF227" s="333"/>
      <c r="FG227" s="333"/>
      <c r="FH227" s="333"/>
      <c r="FI227" s="333"/>
      <c r="FJ227" s="333"/>
      <c r="FK227" s="333"/>
      <c r="FL227" s="333"/>
      <c r="FM227" s="333"/>
      <c r="FN227" s="333"/>
      <c r="FO227" s="333"/>
      <c r="FP227" s="333"/>
      <c r="FQ227" s="333"/>
      <c r="FR227" s="333"/>
      <c r="FS227" s="333"/>
      <c r="FT227" s="333"/>
      <c r="FU227" s="333"/>
      <c r="FV227" s="333"/>
      <c r="FW227" s="333"/>
      <c r="FX227" s="333"/>
      <c r="FY227" s="333"/>
      <c r="FZ227" s="333"/>
      <c r="GA227" s="333"/>
      <c r="GB227" s="333"/>
      <c r="GC227" s="333"/>
      <c r="GD227" s="333"/>
      <c r="GE227" s="333"/>
      <c r="GF227" s="333"/>
      <c r="GG227" s="333"/>
      <c r="GH227" s="333"/>
      <c r="GI227" s="333"/>
      <c r="GJ227" s="333"/>
      <c r="GK227" s="333"/>
      <c r="GL227" s="333"/>
      <c r="GM227" s="333"/>
      <c r="GN227" s="333"/>
      <c r="GO227" s="333"/>
      <c r="GP227" s="333"/>
      <c r="GQ227" s="333"/>
      <c r="GR227" s="333"/>
      <c r="GS227" s="333"/>
      <c r="GT227" s="333"/>
      <c r="GU227" s="333"/>
      <c r="GV227" s="333"/>
      <c r="GW227" s="333"/>
      <c r="GX227" s="333"/>
      <c r="GY227" s="333"/>
      <c r="GZ227" s="333"/>
      <c r="HA227" s="333"/>
      <c r="HB227" s="333"/>
      <c r="HC227" s="333"/>
      <c r="HD227" s="333"/>
      <c r="HE227" s="333"/>
      <c r="HF227" s="333"/>
      <c r="HG227" s="333"/>
      <c r="HH227" s="333"/>
      <c r="HI227" s="334"/>
      <c r="HJ227" s="334"/>
      <c r="HK227" s="333"/>
      <c r="HL227" s="334"/>
      <c r="HM227" s="333"/>
      <c r="HN227" s="333"/>
      <c r="HO227" s="333"/>
      <c r="HP227" s="333"/>
      <c r="HQ227" s="334"/>
      <c r="HR227" s="334"/>
      <c r="HS227" s="334"/>
      <c r="HT227" s="334"/>
      <c r="HU227" s="334"/>
      <c r="HV227" s="334"/>
      <c r="HW227" s="334"/>
      <c r="HX227" s="334"/>
      <c r="HY227" s="334"/>
      <c r="HZ227" s="333"/>
      <c r="IA227" s="333"/>
      <c r="IB227" s="333"/>
      <c r="IC227" s="333"/>
      <c r="ID227" s="333"/>
      <c r="IE227" s="333"/>
      <c r="IF227" s="333"/>
      <c r="IG227" s="333"/>
      <c r="IH227" s="333"/>
      <c r="II227" s="333"/>
      <c r="IJ227" s="333"/>
      <c r="IK227" s="333"/>
      <c r="IL227" s="333"/>
      <c r="IM227" s="333"/>
      <c r="IN227" s="333"/>
      <c r="IO227" s="333"/>
      <c r="IP227" s="333"/>
      <c r="IQ227" s="333"/>
      <c r="IR227" s="333"/>
      <c r="IS227" s="333"/>
      <c r="IT227" s="333"/>
      <c r="IU227" s="333"/>
      <c r="IV227" s="333"/>
      <c r="IW227" s="333"/>
      <c r="IX227" s="333"/>
      <c r="IY227" s="333"/>
      <c r="IZ227" s="333"/>
      <c r="JA227" s="333"/>
      <c r="JB227" s="333"/>
      <c r="JC227" s="312"/>
    </row>
    <row r="228" spans="1:263" s="481" customFormat="1" ht="14.45" customHeight="1">
      <c r="A228" s="322" t="s">
        <v>2430</v>
      </c>
      <c r="B228" s="311" t="s">
        <v>2430</v>
      </c>
      <c r="C228" s="311" t="s">
        <v>2434</v>
      </c>
      <c r="D228" s="311" t="s">
        <v>2436</v>
      </c>
      <c r="E228" s="311" t="s">
        <v>456</v>
      </c>
      <c r="F228" s="311" t="s">
        <v>3130</v>
      </c>
      <c r="G228" s="250" t="s">
        <v>2438</v>
      </c>
      <c r="H228" s="250" t="s">
        <v>16</v>
      </c>
      <c r="I228" s="326" t="s">
        <v>2439</v>
      </c>
      <c r="J228" s="722"/>
      <c r="K228" s="206"/>
      <c r="L228" s="311"/>
      <c r="M228" s="720" t="s">
        <v>1721</v>
      </c>
      <c r="N228" s="720" t="s">
        <v>3053</v>
      </c>
      <c r="O228" s="726" t="s">
        <v>3385</v>
      </c>
      <c r="P228" s="207"/>
      <c r="Q228" s="720" t="s">
        <v>9038</v>
      </c>
      <c r="R228" s="720" t="s">
        <v>323</v>
      </c>
      <c r="S228" s="720" t="s">
        <v>12332</v>
      </c>
      <c r="T228" s="720" t="s">
        <v>12165</v>
      </c>
      <c r="U228" s="720" t="s">
        <v>334</v>
      </c>
      <c r="V228" s="720"/>
      <c r="W228" s="952" t="str">
        <f t="shared" si="11"/>
        <v>ﾊﾞｯｸﾎｳ(ｸﾛｰﾗ型)_標準型_第1次_無</v>
      </c>
      <c r="X228" s="952" t="str">
        <f t="shared" si="9"/>
        <v>ﾊﾞｯｸﾎｳ(ｸﾛｰﾗ型)_標準型_第1次_無_山積/平積：0.45／0.35m3</v>
      </c>
      <c r="Y228" s="726" t="s">
        <v>490</v>
      </c>
      <c r="Z228" s="726" t="s">
        <v>10351</v>
      </c>
      <c r="AA228" s="726" t="s">
        <v>5113</v>
      </c>
      <c r="AB228" s="726" t="s">
        <v>5111</v>
      </c>
      <c r="AC228" s="207"/>
      <c r="AD228" s="206"/>
      <c r="AE228" s="206"/>
      <c r="AF228" s="206"/>
      <c r="AG228" s="206"/>
      <c r="AH228" s="206"/>
      <c r="AI228" s="207"/>
      <c r="AJ228" s="206"/>
      <c r="AK228" s="206"/>
      <c r="AL228" s="206"/>
      <c r="AM228" s="206"/>
      <c r="AN228" s="206"/>
      <c r="AO228" s="206"/>
      <c r="AP228" s="206"/>
      <c r="AQ228" s="206"/>
      <c r="AR228" s="311"/>
      <c r="AS228" s="707" t="s">
        <v>3458</v>
      </c>
      <c r="AT228" s="707" t="s">
        <v>2554</v>
      </c>
      <c r="AU228" s="747"/>
      <c r="AV228" s="707" t="s">
        <v>4908</v>
      </c>
      <c r="AW228" s="708" t="str">
        <f t="shared" si="10"/>
        <v>ｱｰｽｵｰｶﾞ(単体)_三和機材</v>
      </c>
      <c r="AX228" s="710" t="s">
        <v>5047</v>
      </c>
      <c r="AY228" s="311"/>
      <c r="AZ228" s="311"/>
      <c r="BA228" s="311"/>
      <c r="BB228" s="416">
        <v>18</v>
      </c>
      <c r="BC228" s="246"/>
      <c r="BD228" s="497"/>
      <c r="BE228" s="341" t="s">
        <v>622</v>
      </c>
      <c r="BF228" s="808"/>
      <c r="BG228" s="736"/>
      <c r="BH228" s="736"/>
      <c r="BI228" s="736"/>
      <c r="BJ228" s="736" t="s">
        <v>7598</v>
      </c>
      <c r="BK228" s="736" t="s">
        <v>7637</v>
      </c>
      <c r="BL228" s="736"/>
      <c r="BM228" s="736" t="s">
        <v>7672</v>
      </c>
      <c r="BN228" s="736" t="s">
        <v>7724</v>
      </c>
      <c r="BO228" s="736" t="s">
        <v>285</v>
      </c>
      <c r="BP228" s="736" t="s">
        <v>7759</v>
      </c>
      <c r="BQ228" s="736"/>
      <c r="BR228" s="736"/>
      <c r="BS228" s="736"/>
      <c r="BT228" s="736"/>
      <c r="BU228" s="736"/>
      <c r="BV228" s="736"/>
      <c r="BW228" s="736"/>
      <c r="BX228" s="736"/>
      <c r="BY228" s="736"/>
      <c r="BZ228" s="736"/>
      <c r="CA228" s="736"/>
      <c r="CB228" s="736"/>
      <c r="CC228" s="736"/>
      <c r="CD228" s="736"/>
      <c r="CE228" s="341"/>
      <c r="CF228" s="341" t="s">
        <v>635</v>
      </c>
      <c r="CG228" s="808"/>
      <c r="CH228" s="736"/>
      <c r="CI228" s="736" t="s">
        <v>7891</v>
      </c>
      <c r="CJ228" s="736"/>
      <c r="CK228" s="736"/>
      <c r="CL228" s="736"/>
      <c r="CM228" s="736"/>
      <c r="CN228" s="736"/>
      <c r="CO228" s="736" t="s">
        <v>7956</v>
      </c>
      <c r="CP228" s="736"/>
      <c r="CQ228" s="736"/>
      <c r="CR228" s="407"/>
      <c r="CS228" s="345" t="s">
        <v>433</v>
      </c>
      <c r="CT228" s="808"/>
      <c r="CU228" s="742" t="s">
        <v>7998</v>
      </c>
      <c r="CV228" s="742"/>
      <c r="CW228" s="742" t="s">
        <v>8042</v>
      </c>
      <c r="CX228" s="742" t="s">
        <v>8081</v>
      </c>
      <c r="CY228" s="341"/>
      <c r="CZ228" s="341" t="s">
        <v>9491</v>
      </c>
      <c r="DA228" s="341"/>
      <c r="DB228" s="340" t="s">
        <v>1853</v>
      </c>
      <c r="DC228" s="406"/>
      <c r="DD228" s="407"/>
      <c r="DE228" s="407"/>
      <c r="DF228" s="407"/>
      <c r="DG228" s="407"/>
      <c r="DH228" s="407"/>
      <c r="DI228" s="407"/>
      <c r="DJ228" s="407"/>
      <c r="DK228" s="407"/>
      <c r="DL228" s="407"/>
      <c r="DM228" s="345"/>
      <c r="DN228" s="341" t="s">
        <v>285</v>
      </c>
      <c r="DO228" s="333"/>
      <c r="DP228" s="333"/>
      <c r="DQ228" s="333"/>
      <c r="DR228" s="334"/>
      <c r="DS228" s="334"/>
      <c r="DT228" s="333"/>
      <c r="DU228" s="333"/>
      <c r="DV228" s="333"/>
      <c r="DW228" s="334"/>
      <c r="DX228" s="334"/>
      <c r="DY228" s="333"/>
      <c r="DZ228" s="333"/>
      <c r="EA228" s="333"/>
      <c r="EB228" s="333"/>
      <c r="EC228" s="333"/>
      <c r="ED228" s="333"/>
      <c r="EE228" s="333"/>
      <c r="EF228" s="333"/>
      <c r="EG228" s="333"/>
      <c r="EH228" s="333"/>
      <c r="EI228" s="333"/>
      <c r="EJ228" s="333"/>
      <c r="EK228" s="333"/>
      <c r="EL228" s="333"/>
      <c r="EM228" s="333"/>
      <c r="EN228" s="333"/>
      <c r="EO228" s="333"/>
      <c r="EP228" s="333"/>
      <c r="EQ228" s="333"/>
      <c r="ER228" s="333"/>
      <c r="ES228" s="333"/>
      <c r="ET228" s="333"/>
      <c r="EU228" s="312"/>
      <c r="EV228" s="312"/>
      <c r="EW228" s="312"/>
      <c r="EX228" s="312"/>
      <c r="EY228" s="312"/>
      <c r="EZ228" s="312"/>
      <c r="FA228" s="312"/>
      <c r="FB228" s="312"/>
      <c r="FC228" s="312"/>
      <c r="FD228" s="312"/>
      <c r="FE228" s="333"/>
      <c r="FF228" s="333"/>
      <c r="FG228" s="333"/>
      <c r="FH228" s="333"/>
      <c r="FI228" s="333"/>
      <c r="FJ228" s="333"/>
      <c r="FK228" s="333"/>
      <c r="FL228" s="333"/>
      <c r="FM228" s="333"/>
      <c r="FN228" s="333"/>
      <c r="FO228" s="333"/>
      <c r="FP228" s="333"/>
      <c r="FQ228" s="333"/>
      <c r="FR228" s="333"/>
      <c r="FS228" s="333"/>
      <c r="FT228" s="333"/>
      <c r="FU228" s="333"/>
      <c r="FV228" s="333"/>
      <c r="FW228" s="333"/>
      <c r="FX228" s="333"/>
      <c r="FY228" s="333"/>
      <c r="FZ228" s="333"/>
      <c r="GA228" s="333"/>
      <c r="GB228" s="333"/>
      <c r="GC228" s="333"/>
      <c r="GD228" s="333"/>
      <c r="GE228" s="333"/>
      <c r="GF228" s="333"/>
      <c r="GG228" s="333"/>
      <c r="GH228" s="333"/>
      <c r="GI228" s="333"/>
      <c r="GJ228" s="333"/>
      <c r="GK228" s="333"/>
      <c r="GL228" s="333"/>
      <c r="GM228" s="333"/>
      <c r="GN228" s="333"/>
      <c r="GO228" s="333"/>
      <c r="GP228" s="333"/>
      <c r="GQ228" s="333"/>
      <c r="GR228" s="333"/>
      <c r="GS228" s="333"/>
      <c r="GT228" s="333"/>
      <c r="GU228" s="333"/>
      <c r="GV228" s="333"/>
      <c r="GW228" s="333"/>
      <c r="GX228" s="333"/>
      <c r="GY228" s="333"/>
      <c r="GZ228" s="333"/>
      <c r="HA228" s="333"/>
      <c r="HB228" s="333"/>
      <c r="HC228" s="333"/>
      <c r="HD228" s="333"/>
      <c r="HE228" s="333"/>
      <c r="HF228" s="333"/>
      <c r="HG228" s="333"/>
      <c r="HH228" s="333"/>
      <c r="HI228" s="334"/>
      <c r="HJ228" s="334"/>
      <c r="HK228" s="333"/>
      <c r="HL228" s="334"/>
      <c r="HM228" s="333"/>
      <c r="HN228" s="333"/>
      <c r="HO228" s="333"/>
      <c r="HP228" s="333"/>
      <c r="HQ228" s="334"/>
      <c r="HR228" s="334"/>
      <c r="HS228" s="334"/>
      <c r="HT228" s="334"/>
      <c r="HU228" s="334"/>
      <c r="HV228" s="334"/>
      <c r="HW228" s="334"/>
      <c r="HX228" s="334"/>
      <c r="HY228" s="334"/>
      <c r="HZ228" s="333"/>
      <c r="IA228" s="333"/>
      <c r="IB228" s="333"/>
      <c r="IC228" s="333"/>
      <c r="ID228" s="333"/>
      <c r="IE228" s="333"/>
      <c r="IF228" s="333"/>
      <c r="IG228" s="333"/>
      <c r="IH228" s="333"/>
      <c r="II228" s="333"/>
      <c r="IJ228" s="333"/>
      <c r="IK228" s="333"/>
      <c r="IL228" s="333"/>
      <c r="IM228" s="333"/>
      <c r="IN228" s="333"/>
      <c r="IO228" s="333"/>
      <c r="IP228" s="333"/>
      <c r="IQ228" s="333"/>
      <c r="IR228" s="333"/>
      <c r="IS228" s="333"/>
      <c r="IT228" s="333"/>
      <c r="IU228" s="333"/>
      <c r="IV228" s="333"/>
      <c r="IW228" s="333"/>
      <c r="IX228" s="333"/>
      <c r="IY228" s="333"/>
      <c r="IZ228" s="333"/>
      <c r="JA228" s="333"/>
      <c r="JB228" s="333"/>
      <c r="JC228" s="312"/>
    </row>
    <row r="229" spans="1:263" s="481" customFormat="1" ht="14.45" customHeight="1">
      <c r="A229" s="322" t="s">
        <v>2307</v>
      </c>
      <c r="B229" s="311" t="s">
        <v>2307</v>
      </c>
      <c r="C229" s="311" t="s">
        <v>2308</v>
      </c>
      <c r="D229" s="311" t="s">
        <v>2310</v>
      </c>
      <c r="E229" s="311" t="s">
        <v>456</v>
      </c>
      <c r="F229" s="311" t="s">
        <v>3131</v>
      </c>
      <c r="G229" s="250" t="s">
        <v>2312</v>
      </c>
      <c r="H229" s="250" t="s">
        <v>16</v>
      </c>
      <c r="I229" s="326" t="s">
        <v>2313</v>
      </c>
      <c r="J229" s="722"/>
      <c r="K229" s="206"/>
      <c r="L229" s="311"/>
      <c r="M229" s="720" t="s">
        <v>2475</v>
      </c>
      <c r="N229" s="720" t="s">
        <v>3109</v>
      </c>
      <c r="O229" s="726" t="s">
        <v>3451</v>
      </c>
      <c r="P229" s="207"/>
      <c r="Q229" s="720" t="s">
        <v>9038</v>
      </c>
      <c r="R229" s="720" t="s">
        <v>323</v>
      </c>
      <c r="S229" s="720" t="s">
        <v>12332</v>
      </c>
      <c r="T229" s="720" t="s">
        <v>12165</v>
      </c>
      <c r="U229" s="720" t="s">
        <v>335</v>
      </c>
      <c r="V229" s="720"/>
      <c r="W229" s="952" t="str">
        <f t="shared" si="11"/>
        <v>ﾊﾞｯｸﾎｳ(ｸﾛｰﾗ型)_標準型_第1次_無</v>
      </c>
      <c r="X229" s="952" t="str">
        <f t="shared" si="9"/>
        <v>ﾊﾞｯｸﾎｳ(ｸﾛｰﾗ型)_標準型_第1次_無_山積/平積：0.5／0.4m3</v>
      </c>
      <c r="Y229" s="726" t="s">
        <v>490</v>
      </c>
      <c r="Z229" s="726" t="s">
        <v>10351</v>
      </c>
      <c r="AA229" s="726" t="s">
        <v>10316</v>
      </c>
      <c r="AB229" s="726" t="s">
        <v>5111</v>
      </c>
      <c r="AC229" s="207"/>
      <c r="AD229" s="206"/>
      <c r="AE229" s="206"/>
      <c r="AF229" s="206"/>
      <c r="AG229" s="206"/>
      <c r="AH229" s="206"/>
      <c r="AI229" s="207"/>
      <c r="AJ229" s="206"/>
      <c r="AK229" s="206"/>
      <c r="AL229" s="206"/>
      <c r="AM229" s="206"/>
      <c r="AN229" s="206"/>
      <c r="AO229" s="206"/>
      <c r="AP229" s="206"/>
      <c r="AQ229" s="206"/>
      <c r="AR229" s="311"/>
      <c r="AS229" s="707" t="s">
        <v>3458</v>
      </c>
      <c r="AT229" s="707" t="s">
        <v>2554</v>
      </c>
      <c r="AU229" s="747"/>
      <c r="AV229" s="707" t="s">
        <v>4906</v>
      </c>
      <c r="AW229" s="708" t="str">
        <f t="shared" si="10"/>
        <v>ｱｰｽｵｰｶﾞ(単体)_ｽﾀﾝﾚｰ</v>
      </c>
      <c r="AX229" s="710" t="s">
        <v>5045</v>
      </c>
      <c r="AY229" s="311"/>
      <c r="AZ229" s="311"/>
      <c r="BA229" s="311"/>
      <c r="BB229" s="416">
        <v>19</v>
      </c>
      <c r="BC229" s="246"/>
      <c r="BD229" s="476"/>
      <c r="BE229" s="341" t="s">
        <v>430</v>
      </c>
      <c r="BF229" s="808"/>
      <c r="BG229" s="736"/>
      <c r="BH229" s="736"/>
      <c r="BI229" s="736"/>
      <c r="BJ229" s="736" t="s">
        <v>7599</v>
      </c>
      <c r="BK229" s="736" t="s">
        <v>7638</v>
      </c>
      <c r="BL229" s="736"/>
      <c r="BM229" s="736" t="s">
        <v>7673</v>
      </c>
      <c r="BN229" s="736" t="s">
        <v>7725</v>
      </c>
      <c r="BO229" s="736"/>
      <c r="BP229" s="736" t="s">
        <v>7760</v>
      </c>
      <c r="BQ229" s="736"/>
      <c r="BR229" s="736"/>
      <c r="BS229" s="736"/>
      <c r="BT229" s="736"/>
      <c r="BU229" s="736"/>
      <c r="BV229" s="736"/>
      <c r="BW229" s="736"/>
      <c r="BX229" s="736"/>
      <c r="BY229" s="736"/>
      <c r="BZ229" s="736"/>
      <c r="CA229" s="736"/>
      <c r="CB229" s="736"/>
      <c r="CC229" s="736"/>
      <c r="CD229" s="736"/>
      <c r="CE229" s="341"/>
      <c r="CF229" s="341" t="s">
        <v>613</v>
      </c>
      <c r="CG229" s="808"/>
      <c r="CH229" s="736"/>
      <c r="CI229" s="736" t="s">
        <v>7892</v>
      </c>
      <c r="CJ229" s="736"/>
      <c r="CK229" s="736"/>
      <c r="CL229" s="736"/>
      <c r="CM229" s="736"/>
      <c r="CN229" s="736"/>
      <c r="CO229" s="736" t="s">
        <v>7957</v>
      </c>
      <c r="CP229" s="736"/>
      <c r="CQ229" s="736"/>
      <c r="CR229" s="341"/>
      <c r="CS229" s="345" t="s">
        <v>627</v>
      </c>
      <c r="CT229" s="808"/>
      <c r="CU229" s="736" t="s">
        <v>7999</v>
      </c>
      <c r="CV229" s="736"/>
      <c r="CW229" s="736" t="s">
        <v>8043</v>
      </c>
      <c r="CX229" s="736" t="s">
        <v>8082</v>
      </c>
      <c r="CY229" s="345"/>
      <c r="CZ229" s="341" t="s">
        <v>9492</v>
      </c>
      <c r="DA229" s="341"/>
      <c r="DB229" s="341" t="s">
        <v>3605</v>
      </c>
      <c r="DC229" s="406"/>
      <c r="DD229" s="407"/>
      <c r="DE229" s="407"/>
      <c r="DF229" s="407"/>
      <c r="DG229" s="407"/>
      <c r="DH229" s="407"/>
      <c r="DI229" s="407"/>
      <c r="DJ229" s="407"/>
      <c r="DK229" s="341"/>
      <c r="DL229" s="341"/>
      <c r="DM229" s="407"/>
      <c r="DN229" s="407"/>
      <c r="DO229" s="333"/>
      <c r="DP229" s="333"/>
      <c r="DQ229" s="333"/>
      <c r="DR229" s="334"/>
      <c r="DS229" s="334"/>
      <c r="DT229" s="333"/>
      <c r="DU229" s="333"/>
      <c r="DV229" s="333"/>
      <c r="DW229" s="334"/>
      <c r="DX229" s="334"/>
      <c r="DY229" s="333"/>
      <c r="DZ229" s="333"/>
      <c r="EA229" s="333"/>
      <c r="EB229" s="333"/>
      <c r="EC229" s="333"/>
      <c r="ED229" s="333"/>
      <c r="EE229" s="333"/>
      <c r="EF229" s="333"/>
      <c r="EG229" s="333"/>
      <c r="EH229" s="333"/>
      <c r="EI229" s="333"/>
      <c r="EJ229" s="333"/>
      <c r="EK229" s="333"/>
      <c r="EL229" s="333"/>
      <c r="EM229" s="333"/>
      <c r="EN229" s="333"/>
      <c r="EO229" s="333"/>
      <c r="EP229" s="333"/>
      <c r="EQ229" s="333"/>
      <c r="ER229" s="333"/>
      <c r="ES229" s="333"/>
      <c r="ET229" s="333"/>
      <c r="EU229" s="312"/>
      <c r="EV229" s="312"/>
      <c r="EW229" s="312"/>
      <c r="EX229" s="312"/>
      <c r="EY229" s="312"/>
      <c r="EZ229" s="312"/>
      <c r="FA229" s="312"/>
      <c r="FB229" s="312"/>
      <c r="FC229" s="312"/>
      <c r="FD229" s="312"/>
      <c r="FE229" s="333"/>
      <c r="FF229" s="333"/>
      <c r="FG229" s="333"/>
      <c r="FH229" s="333"/>
      <c r="FI229" s="333"/>
      <c r="FJ229" s="333"/>
      <c r="FK229" s="333"/>
      <c r="FL229" s="333"/>
      <c r="FM229" s="333"/>
      <c r="FN229" s="333"/>
      <c r="FO229" s="333"/>
      <c r="FP229" s="333"/>
      <c r="FQ229" s="333"/>
      <c r="FR229" s="333"/>
      <c r="FS229" s="333"/>
      <c r="FT229" s="333"/>
      <c r="FU229" s="333"/>
      <c r="FV229" s="333"/>
      <c r="FW229" s="333"/>
      <c r="FX229" s="333"/>
      <c r="FY229" s="333"/>
      <c r="FZ229" s="333"/>
      <c r="GA229" s="333"/>
      <c r="GB229" s="333"/>
      <c r="GC229" s="333"/>
      <c r="GD229" s="333"/>
      <c r="GE229" s="333"/>
      <c r="GF229" s="333"/>
      <c r="GG229" s="333"/>
      <c r="GH229" s="333"/>
      <c r="GI229" s="333"/>
      <c r="GJ229" s="333"/>
      <c r="GK229" s="333"/>
      <c r="GL229" s="333"/>
      <c r="GM229" s="333"/>
      <c r="GN229" s="333"/>
      <c r="GO229" s="333"/>
      <c r="GP229" s="333"/>
      <c r="GQ229" s="333"/>
      <c r="GR229" s="333"/>
      <c r="GS229" s="333"/>
      <c r="GT229" s="333"/>
      <c r="GU229" s="333"/>
      <c r="GV229" s="333"/>
      <c r="GW229" s="333"/>
      <c r="GX229" s="333"/>
      <c r="GY229" s="333"/>
      <c r="GZ229" s="333"/>
      <c r="HA229" s="333"/>
      <c r="HB229" s="333"/>
      <c r="HC229" s="333"/>
      <c r="HD229" s="333"/>
      <c r="HE229" s="333"/>
      <c r="HF229" s="333"/>
      <c r="HG229" s="333"/>
      <c r="HH229" s="333"/>
      <c r="HI229" s="334"/>
      <c r="HJ229" s="334"/>
      <c r="HK229" s="333"/>
      <c r="HL229" s="334"/>
      <c r="HM229" s="333"/>
      <c r="HN229" s="333"/>
      <c r="HO229" s="333"/>
      <c r="HP229" s="333"/>
      <c r="HQ229" s="334"/>
      <c r="HR229" s="334"/>
      <c r="HS229" s="334"/>
      <c r="HT229" s="334"/>
      <c r="HU229" s="334"/>
      <c r="HV229" s="334"/>
      <c r="HW229" s="334"/>
      <c r="HX229" s="334"/>
      <c r="HY229" s="334"/>
      <c r="HZ229" s="333"/>
      <c r="IA229" s="333"/>
      <c r="IB229" s="333"/>
      <c r="IC229" s="333"/>
      <c r="ID229" s="333"/>
      <c r="IE229" s="333"/>
      <c r="IF229" s="333"/>
      <c r="IG229" s="333"/>
      <c r="IH229" s="333"/>
      <c r="II229" s="333"/>
      <c r="IJ229" s="333"/>
      <c r="IK229" s="333"/>
      <c r="IL229" s="333"/>
      <c r="IM229" s="333"/>
      <c r="IN229" s="333"/>
      <c r="IO229" s="333"/>
      <c r="IP229" s="333"/>
      <c r="IQ229" s="333"/>
      <c r="IR229" s="333"/>
      <c r="IS229" s="333"/>
      <c r="IT229" s="333"/>
      <c r="IU229" s="333"/>
      <c r="IV229" s="333"/>
      <c r="IW229" s="333"/>
      <c r="IX229" s="333"/>
      <c r="IY229" s="333"/>
      <c r="IZ229" s="333"/>
      <c r="JA229" s="333"/>
      <c r="JB229" s="333"/>
      <c r="JC229" s="312"/>
    </row>
    <row r="230" spans="1:263" s="481" customFormat="1" ht="14.45" customHeight="1" thickBot="1">
      <c r="A230" s="322" t="s">
        <v>2046</v>
      </c>
      <c r="B230" s="311" t="s">
        <v>2046</v>
      </c>
      <c r="C230" s="311" t="s">
        <v>2049</v>
      </c>
      <c r="D230" s="311" t="s">
        <v>2051</v>
      </c>
      <c r="E230" s="311" t="s">
        <v>456</v>
      </c>
      <c r="F230" s="311" t="s">
        <v>3132</v>
      </c>
      <c r="G230" s="250" t="s">
        <v>2048</v>
      </c>
      <c r="H230" s="250" t="s">
        <v>16</v>
      </c>
      <c r="I230" s="326" t="s">
        <v>2047</v>
      </c>
      <c r="J230" s="722"/>
      <c r="K230" s="206"/>
      <c r="L230" s="311"/>
      <c r="M230" s="720" t="s">
        <v>2484</v>
      </c>
      <c r="N230" s="720" t="s">
        <v>3147</v>
      </c>
      <c r="O230" s="726" t="s">
        <v>3452</v>
      </c>
      <c r="P230" s="207"/>
      <c r="Q230" s="720" t="s">
        <v>9038</v>
      </c>
      <c r="R230" s="720" t="s">
        <v>323</v>
      </c>
      <c r="S230" s="720" t="s">
        <v>12332</v>
      </c>
      <c r="T230" s="720" t="s">
        <v>12165</v>
      </c>
      <c r="U230" s="720" t="s">
        <v>337</v>
      </c>
      <c r="V230" s="720"/>
      <c r="W230" s="952" t="str">
        <f t="shared" si="11"/>
        <v>ﾊﾞｯｸﾎｳ(ｸﾛｰﾗ型)_標準型_第1次_無</v>
      </c>
      <c r="X230" s="952" t="str">
        <f t="shared" si="9"/>
        <v>ﾊﾞｯｸﾎｳ(ｸﾛｰﾗ型)_標準型_第1次_無_山積/平積：0.6／0.5m3</v>
      </c>
      <c r="Y230" s="726" t="s">
        <v>490</v>
      </c>
      <c r="Z230" s="726" t="s">
        <v>10351</v>
      </c>
      <c r="AA230" s="726" t="s">
        <v>10389</v>
      </c>
      <c r="AB230" s="726" t="s">
        <v>5111</v>
      </c>
      <c r="AC230" s="207"/>
      <c r="AD230" s="206"/>
      <c r="AE230" s="206"/>
      <c r="AF230" s="206"/>
      <c r="AG230" s="206"/>
      <c r="AH230" s="206"/>
      <c r="AI230" s="207"/>
      <c r="AJ230" s="206"/>
      <c r="AK230" s="206"/>
      <c r="AL230" s="206"/>
      <c r="AM230" s="206"/>
      <c r="AN230" s="206"/>
      <c r="AO230" s="206"/>
      <c r="AP230" s="206"/>
      <c r="AQ230" s="206"/>
      <c r="AR230" s="311"/>
      <c r="AS230" s="770" t="s">
        <v>3458</v>
      </c>
      <c r="AT230" s="770" t="s">
        <v>2554</v>
      </c>
      <c r="AU230" s="775"/>
      <c r="AV230" s="770" t="s">
        <v>4899</v>
      </c>
      <c r="AW230" s="771" t="str">
        <f t="shared" si="10"/>
        <v>ｱｰｽｵｰｶﾞ(単体)_日本車輛製造</v>
      </c>
      <c r="AX230" s="773" t="s">
        <v>5048</v>
      </c>
      <c r="AY230" s="311"/>
      <c r="AZ230" s="311"/>
      <c r="BA230" s="311"/>
      <c r="BB230" s="416">
        <v>20</v>
      </c>
      <c r="BC230" s="246"/>
      <c r="BD230" s="476"/>
      <c r="BE230" s="341" t="s">
        <v>624</v>
      </c>
      <c r="BF230" s="808"/>
      <c r="BG230" s="736"/>
      <c r="BH230" s="736"/>
      <c r="BI230" s="736"/>
      <c r="BJ230" s="736" t="s">
        <v>7600</v>
      </c>
      <c r="BK230" s="736" t="s">
        <v>7639</v>
      </c>
      <c r="BL230" s="736"/>
      <c r="BM230" s="736" t="s">
        <v>7674</v>
      </c>
      <c r="BN230" s="736" t="s">
        <v>7726</v>
      </c>
      <c r="BO230" s="736"/>
      <c r="BP230" s="736" t="s">
        <v>7761</v>
      </c>
      <c r="BQ230" s="736"/>
      <c r="BR230" s="736"/>
      <c r="BS230" s="736"/>
      <c r="BT230" s="736"/>
      <c r="BU230" s="736"/>
      <c r="BV230" s="736"/>
      <c r="BW230" s="736"/>
      <c r="BX230" s="736"/>
      <c r="BY230" s="736"/>
      <c r="BZ230" s="736"/>
      <c r="CA230" s="736"/>
      <c r="CB230" s="736"/>
      <c r="CC230" s="736"/>
      <c r="CD230" s="736"/>
      <c r="CE230" s="341"/>
      <c r="CF230" s="341" t="s">
        <v>636</v>
      </c>
      <c r="CG230" s="808"/>
      <c r="CH230" s="736"/>
      <c r="CI230" s="736" t="s">
        <v>7893</v>
      </c>
      <c r="CJ230" s="736"/>
      <c r="CK230" s="736"/>
      <c r="CL230" s="736"/>
      <c r="CM230" s="736"/>
      <c r="CN230" s="736"/>
      <c r="CO230" s="736" t="s">
        <v>285</v>
      </c>
      <c r="CP230" s="736"/>
      <c r="CQ230" s="736"/>
      <c r="CR230" s="341"/>
      <c r="CS230" s="341" t="s">
        <v>285</v>
      </c>
      <c r="CT230" s="808"/>
      <c r="CU230" s="736" t="s">
        <v>8000</v>
      </c>
      <c r="CV230" s="736"/>
      <c r="CW230" s="736" t="s">
        <v>8044</v>
      </c>
      <c r="CX230" s="736" t="s">
        <v>8083</v>
      </c>
      <c r="CY230" s="407"/>
      <c r="CZ230" s="341" t="s">
        <v>9494</v>
      </c>
      <c r="DA230" s="345"/>
      <c r="DB230" s="340" t="s">
        <v>1853</v>
      </c>
      <c r="DC230" s="406"/>
      <c r="DD230" s="407"/>
      <c r="DE230" s="407"/>
      <c r="DF230" s="407"/>
      <c r="DG230" s="407"/>
      <c r="DH230" s="407"/>
      <c r="DI230" s="407"/>
      <c r="DJ230" s="407"/>
      <c r="DK230" s="407"/>
      <c r="DL230" s="407"/>
      <c r="DM230" s="407"/>
      <c r="DN230" s="407"/>
      <c r="DO230" s="333"/>
      <c r="DP230" s="333"/>
      <c r="DQ230" s="333"/>
      <c r="DR230" s="334"/>
      <c r="DS230" s="334"/>
      <c r="DT230" s="333"/>
      <c r="DU230" s="333"/>
      <c r="DV230" s="333"/>
      <c r="DW230" s="334"/>
      <c r="DX230" s="334"/>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12"/>
      <c r="EV230" s="312"/>
      <c r="EW230" s="312"/>
      <c r="EX230" s="312"/>
      <c r="EY230" s="312"/>
      <c r="EZ230" s="312"/>
      <c r="FA230" s="312"/>
      <c r="FB230" s="312"/>
      <c r="FC230" s="312"/>
      <c r="FD230" s="312"/>
      <c r="FE230" s="333"/>
      <c r="FF230" s="333"/>
      <c r="FG230" s="333"/>
      <c r="FH230" s="333"/>
      <c r="FI230" s="333"/>
      <c r="FJ230" s="333"/>
      <c r="FK230" s="333"/>
      <c r="FL230" s="333"/>
      <c r="FM230" s="333"/>
      <c r="FN230" s="333"/>
      <c r="FO230" s="333"/>
      <c r="FP230" s="333"/>
      <c r="FQ230" s="333"/>
      <c r="FR230" s="333"/>
      <c r="FS230" s="333"/>
      <c r="FT230" s="333"/>
      <c r="FU230" s="333"/>
      <c r="FV230" s="333"/>
      <c r="FW230" s="333"/>
      <c r="FX230" s="333"/>
      <c r="FY230" s="333"/>
      <c r="FZ230" s="333"/>
      <c r="GA230" s="333"/>
      <c r="GB230" s="333"/>
      <c r="GC230" s="333"/>
      <c r="GD230" s="333"/>
      <c r="GE230" s="333"/>
      <c r="GF230" s="333"/>
      <c r="GG230" s="333"/>
      <c r="GH230" s="333"/>
      <c r="GI230" s="333"/>
      <c r="GJ230" s="333"/>
      <c r="GK230" s="333"/>
      <c r="GL230" s="333"/>
      <c r="GM230" s="333"/>
      <c r="GN230" s="333"/>
      <c r="GO230" s="333"/>
      <c r="GP230" s="333"/>
      <c r="GQ230" s="333"/>
      <c r="GR230" s="333"/>
      <c r="GS230" s="333"/>
      <c r="GT230" s="333"/>
      <c r="GU230" s="333"/>
      <c r="GV230" s="333"/>
      <c r="GW230" s="333"/>
      <c r="GX230" s="333"/>
      <c r="GY230" s="333"/>
      <c r="GZ230" s="333"/>
      <c r="HA230" s="333"/>
      <c r="HB230" s="333"/>
      <c r="HC230" s="333"/>
      <c r="HD230" s="333"/>
      <c r="HE230" s="333"/>
      <c r="HF230" s="333"/>
      <c r="HG230" s="333"/>
      <c r="HH230" s="333"/>
      <c r="HI230" s="334"/>
      <c r="HJ230" s="334"/>
      <c r="HK230" s="333"/>
      <c r="HL230" s="334"/>
      <c r="HM230" s="333"/>
      <c r="HN230" s="333"/>
      <c r="HO230" s="333"/>
      <c r="HP230" s="333"/>
      <c r="HQ230" s="334"/>
      <c r="HR230" s="334"/>
      <c r="HS230" s="334"/>
      <c r="HT230" s="334"/>
      <c r="HU230" s="334"/>
      <c r="HV230" s="334"/>
      <c r="HW230" s="334"/>
      <c r="HX230" s="334"/>
      <c r="HY230" s="334"/>
      <c r="HZ230" s="333"/>
      <c r="IA230" s="333"/>
      <c r="IB230" s="333"/>
      <c r="IC230" s="333"/>
      <c r="ID230" s="333"/>
      <c r="IE230" s="333"/>
      <c r="IF230" s="333"/>
      <c r="IG230" s="333"/>
      <c r="IH230" s="333"/>
      <c r="II230" s="333"/>
      <c r="IJ230" s="333"/>
      <c r="IK230" s="333"/>
      <c r="IL230" s="333"/>
      <c r="IM230" s="333"/>
      <c r="IN230" s="333"/>
      <c r="IO230" s="333"/>
      <c r="IP230" s="333"/>
      <c r="IQ230" s="333"/>
      <c r="IR230" s="333"/>
      <c r="IS230" s="333"/>
      <c r="IT230" s="333"/>
      <c r="IU230" s="333"/>
      <c r="IV230" s="333"/>
      <c r="IW230" s="333"/>
      <c r="IX230" s="333"/>
      <c r="IY230" s="333"/>
      <c r="IZ230" s="333"/>
      <c r="JA230" s="333"/>
      <c r="JB230" s="333"/>
      <c r="JC230" s="312"/>
    </row>
    <row r="231" spans="1:263" s="481" customFormat="1" ht="14.45" customHeight="1" thickTop="1">
      <c r="A231" s="322" t="s">
        <v>2354</v>
      </c>
      <c r="B231" s="311" t="s">
        <v>2354</v>
      </c>
      <c r="C231" s="311" t="s">
        <v>2356</v>
      </c>
      <c r="D231" s="311" t="s">
        <v>2358</v>
      </c>
      <c r="E231" s="311" t="s">
        <v>456</v>
      </c>
      <c r="F231" s="311" t="s">
        <v>1415</v>
      </c>
      <c r="G231" s="250" t="s">
        <v>2360</v>
      </c>
      <c r="H231" s="250" t="s">
        <v>16</v>
      </c>
      <c r="I231" s="326" t="s">
        <v>2361</v>
      </c>
      <c r="J231" s="722"/>
      <c r="K231" s="206"/>
      <c r="L231" s="311"/>
      <c r="M231" s="720" t="s">
        <v>2495</v>
      </c>
      <c r="N231" s="720" t="s">
        <v>3206</v>
      </c>
      <c r="O231" s="726" t="s">
        <v>3453</v>
      </c>
      <c r="P231" s="207"/>
      <c r="Q231" s="720" t="s">
        <v>9038</v>
      </c>
      <c r="R231" s="720" t="s">
        <v>323</v>
      </c>
      <c r="S231" s="720" t="s">
        <v>12332</v>
      </c>
      <c r="T231" s="720" t="s">
        <v>12165</v>
      </c>
      <c r="U231" s="720" t="s">
        <v>338</v>
      </c>
      <c r="V231" s="720"/>
      <c r="W231" s="952" t="str">
        <f t="shared" si="11"/>
        <v>ﾊﾞｯｸﾎｳ(ｸﾛｰﾗ型)_標準型_第1次_無</v>
      </c>
      <c r="X231" s="952" t="str">
        <f t="shared" si="9"/>
        <v>ﾊﾞｯｸﾎｳ(ｸﾛｰﾗ型)_標準型_第1次_無_山積/平積：0.8／0.6m3</v>
      </c>
      <c r="Y231" s="726" t="s">
        <v>490</v>
      </c>
      <c r="Z231" s="726" t="s">
        <v>10351</v>
      </c>
      <c r="AA231" s="726" t="s">
        <v>10304</v>
      </c>
      <c r="AB231" s="726" t="s">
        <v>5111</v>
      </c>
      <c r="AC231" s="207"/>
      <c r="AD231" s="206"/>
      <c r="AE231" s="206"/>
      <c r="AF231" s="206"/>
      <c r="AG231" s="206"/>
      <c r="AH231" s="206"/>
      <c r="AI231" s="207"/>
      <c r="AJ231" s="206"/>
      <c r="AK231" s="206"/>
      <c r="AL231" s="206"/>
      <c r="AM231" s="206"/>
      <c r="AN231" s="206"/>
      <c r="AO231" s="206"/>
      <c r="AP231" s="206"/>
      <c r="AQ231" s="206"/>
      <c r="AR231" s="311"/>
      <c r="AS231" s="766" t="s">
        <v>5125</v>
      </c>
      <c r="AT231" s="766" t="s">
        <v>5135</v>
      </c>
      <c r="AU231" s="774"/>
      <c r="AV231" s="766" t="s">
        <v>4896</v>
      </c>
      <c r="AW231" s="768" t="str">
        <f t="shared" si="10"/>
        <v>ｸﾛｰﾗ式杭打機_日立住友重機械建機ｸﾚｰﾝ</v>
      </c>
      <c r="AX231" s="769" t="s">
        <v>5049</v>
      </c>
      <c r="AY231" s="311"/>
      <c r="AZ231" s="311"/>
      <c r="BA231" s="311"/>
      <c r="BB231" s="416">
        <v>21</v>
      </c>
      <c r="BC231" s="246"/>
      <c r="BD231" s="476"/>
      <c r="BE231" s="341" t="s">
        <v>433</v>
      </c>
      <c r="BF231" s="808"/>
      <c r="BG231" s="736"/>
      <c r="BH231" s="736"/>
      <c r="BI231" s="736"/>
      <c r="BJ231" s="736" t="s">
        <v>7601</v>
      </c>
      <c r="BK231" s="736" t="s">
        <v>7640</v>
      </c>
      <c r="BL231" s="736"/>
      <c r="BM231" s="736" t="s">
        <v>7675</v>
      </c>
      <c r="BN231" s="736" t="s">
        <v>7727</v>
      </c>
      <c r="BO231" s="736"/>
      <c r="BP231" s="736" t="s">
        <v>7762</v>
      </c>
      <c r="BQ231" s="736"/>
      <c r="BR231" s="736"/>
      <c r="BS231" s="736"/>
      <c r="BT231" s="736"/>
      <c r="BU231" s="736"/>
      <c r="BV231" s="736"/>
      <c r="BW231" s="736"/>
      <c r="BX231" s="736"/>
      <c r="BY231" s="736"/>
      <c r="BZ231" s="736"/>
      <c r="CA231" s="736"/>
      <c r="CB231" s="736"/>
      <c r="CC231" s="736"/>
      <c r="CD231" s="736"/>
      <c r="CE231" s="341"/>
      <c r="CF231" s="341" t="s">
        <v>637</v>
      </c>
      <c r="CG231" s="808"/>
      <c r="CH231" s="736"/>
      <c r="CI231" s="736" t="s">
        <v>7894</v>
      </c>
      <c r="CJ231" s="736"/>
      <c r="CK231" s="736"/>
      <c r="CL231" s="736"/>
      <c r="CM231" s="736"/>
      <c r="CN231" s="736"/>
      <c r="CO231" s="736"/>
      <c r="CP231" s="736"/>
      <c r="CQ231" s="736"/>
      <c r="CR231" s="341"/>
      <c r="CS231" s="407"/>
      <c r="CT231" s="808"/>
      <c r="CU231" s="736" t="s">
        <v>8001</v>
      </c>
      <c r="CV231" s="736"/>
      <c r="CW231" s="736" t="s">
        <v>8045</v>
      </c>
      <c r="CX231" s="736" t="s">
        <v>8084</v>
      </c>
      <c r="CY231" s="341"/>
      <c r="CZ231" s="341" t="s">
        <v>9495</v>
      </c>
      <c r="DA231" s="407"/>
      <c r="DB231" s="341" t="s">
        <v>285</v>
      </c>
      <c r="DC231" s="406"/>
      <c r="DD231" s="407"/>
      <c r="DE231" s="407"/>
      <c r="DF231" s="407"/>
      <c r="DG231" s="407"/>
      <c r="DH231" s="407"/>
      <c r="DI231" s="407"/>
      <c r="DJ231" s="407"/>
      <c r="DK231" s="407"/>
      <c r="DL231" s="407"/>
      <c r="DM231" s="407"/>
      <c r="DN231" s="407"/>
      <c r="DO231" s="333"/>
      <c r="DP231" s="333"/>
      <c r="DQ231" s="333"/>
      <c r="DR231" s="334"/>
      <c r="DS231" s="334"/>
      <c r="DT231" s="333"/>
      <c r="DU231" s="333"/>
      <c r="DV231" s="333"/>
      <c r="DW231" s="334"/>
      <c r="DX231" s="334"/>
      <c r="DY231" s="333"/>
      <c r="DZ231" s="333"/>
      <c r="EA231" s="333"/>
      <c r="EB231" s="333"/>
      <c r="EC231" s="333"/>
      <c r="ED231" s="333"/>
      <c r="EE231" s="333"/>
      <c r="EF231" s="333"/>
      <c r="EG231" s="333"/>
      <c r="EH231" s="333"/>
      <c r="EI231" s="333"/>
      <c r="EJ231" s="333"/>
      <c r="EK231" s="333"/>
      <c r="EL231" s="333"/>
      <c r="EM231" s="333"/>
      <c r="EN231" s="333"/>
      <c r="EO231" s="333"/>
      <c r="EP231" s="333"/>
      <c r="EQ231" s="333"/>
      <c r="ER231" s="333"/>
      <c r="ES231" s="333"/>
      <c r="ET231" s="333"/>
      <c r="EU231" s="312"/>
      <c r="EV231" s="312"/>
      <c r="EW231" s="312"/>
      <c r="EX231" s="312"/>
      <c r="EY231" s="312"/>
      <c r="EZ231" s="312"/>
      <c r="FA231" s="312"/>
      <c r="FB231" s="312"/>
      <c r="FC231" s="312"/>
      <c r="FD231" s="312"/>
      <c r="FE231" s="333"/>
      <c r="FF231" s="333"/>
      <c r="FG231" s="333"/>
      <c r="FH231" s="333"/>
      <c r="FI231" s="333"/>
      <c r="FJ231" s="333"/>
      <c r="FK231" s="333"/>
      <c r="FL231" s="333"/>
      <c r="FM231" s="333"/>
      <c r="FN231" s="333"/>
      <c r="FO231" s="333"/>
      <c r="FP231" s="333"/>
      <c r="FQ231" s="333"/>
      <c r="FR231" s="333"/>
      <c r="FS231" s="333"/>
      <c r="FT231" s="333"/>
      <c r="FU231" s="333"/>
      <c r="FV231" s="333"/>
      <c r="FW231" s="333"/>
      <c r="FX231" s="333"/>
      <c r="FY231" s="333"/>
      <c r="FZ231" s="333"/>
      <c r="GA231" s="333"/>
      <c r="GB231" s="333"/>
      <c r="GC231" s="333"/>
      <c r="GD231" s="333"/>
      <c r="GE231" s="333"/>
      <c r="GF231" s="333"/>
      <c r="GG231" s="333"/>
      <c r="GH231" s="333"/>
      <c r="GI231" s="333"/>
      <c r="GJ231" s="333"/>
      <c r="GK231" s="333"/>
      <c r="GL231" s="333"/>
      <c r="GM231" s="333"/>
      <c r="GN231" s="333"/>
      <c r="GO231" s="333"/>
      <c r="GP231" s="333"/>
      <c r="GQ231" s="333"/>
      <c r="GR231" s="333"/>
      <c r="GS231" s="333"/>
      <c r="GT231" s="333"/>
      <c r="GU231" s="333"/>
      <c r="GV231" s="333"/>
      <c r="GW231" s="333"/>
      <c r="GX231" s="333"/>
      <c r="GY231" s="333"/>
      <c r="GZ231" s="333"/>
      <c r="HA231" s="333"/>
      <c r="HB231" s="333"/>
      <c r="HC231" s="333"/>
      <c r="HD231" s="333"/>
      <c r="HE231" s="333"/>
      <c r="HF231" s="333"/>
      <c r="HG231" s="333"/>
      <c r="HH231" s="333"/>
      <c r="HI231" s="334"/>
      <c r="HJ231" s="334"/>
      <c r="HK231" s="333"/>
      <c r="HL231" s="334"/>
      <c r="HM231" s="333"/>
      <c r="HN231" s="333"/>
      <c r="HO231" s="333"/>
      <c r="HP231" s="333"/>
      <c r="HQ231" s="334"/>
      <c r="HR231" s="334"/>
      <c r="HS231" s="334"/>
      <c r="HT231" s="334"/>
      <c r="HU231" s="334"/>
      <c r="HV231" s="334"/>
      <c r="HW231" s="334"/>
      <c r="HX231" s="334"/>
      <c r="HY231" s="334"/>
      <c r="HZ231" s="333"/>
      <c r="IA231" s="333"/>
      <c r="IB231" s="333"/>
      <c r="IC231" s="333"/>
      <c r="ID231" s="333"/>
      <c r="IE231" s="333"/>
      <c r="IF231" s="333"/>
      <c r="IG231" s="333"/>
      <c r="IH231" s="333"/>
      <c r="II231" s="333"/>
      <c r="IJ231" s="333"/>
      <c r="IK231" s="333"/>
      <c r="IL231" s="333"/>
      <c r="IM231" s="333"/>
      <c r="IN231" s="333"/>
      <c r="IO231" s="333"/>
      <c r="IP231" s="333"/>
      <c r="IQ231" s="333"/>
      <c r="IR231" s="333"/>
      <c r="IS231" s="333"/>
      <c r="IT231" s="333"/>
      <c r="IU231" s="333"/>
      <c r="IV231" s="333"/>
      <c r="IW231" s="333"/>
      <c r="IX231" s="333"/>
      <c r="IY231" s="333"/>
      <c r="IZ231" s="333"/>
      <c r="JA231" s="333"/>
      <c r="JB231" s="333"/>
      <c r="JC231" s="312"/>
    </row>
    <row r="232" spans="1:263" s="481" customFormat="1" ht="14.45" customHeight="1">
      <c r="A232" s="322" t="s">
        <v>899</v>
      </c>
      <c r="B232" s="311" t="s">
        <v>899</v>
      </c>
      <c r="C232" s="311" t="s">
        <v>902</v>
      </c>
      <c r="D232" s="311" t="s">
        <v>908</v>
      </c>
      <c r="E232" s="311" t="s">
        <v>456</v>
      </c>
      <c r="F232" s="311" t="s">
        <v>899</v>
      </c>
      <c r="G232" s="250" t="s">
        <v>906</v>
      </c>
      <c r="H232" s="250" t="s">
        <v>16</v>
      </c>
      <c r="I232" s="326" t="s">
        <v>1133</v>
      </c>
      <c r="J232" s="722">
        <v>27</v>
      </c>
      <c r="K232" s="206"/>
      <c r="L232" s="311"/>
      <c r="M232" s="720" t="s">
        <v>1684</v>
      </c>
      <c r="N232" s="720" t="s">
        <v>3184</v>
      </c>
      <c r="O232" s="726" t="s">
        <v>3382</v>
      </c>
      <c r="P232" s="207"/>
      <c r="Q232" s="720" t="s">
        <v>9038</v>
      </c>
      <c r="R232" s="720" t="s">
        <v>323</v>
      </c>
      <c r="S232" s="720" t="s">
        <v>12332</v>
      </c>
      <c r="T232" s="720" t="s">
        <v>12165</v>
      </c>
      <c r="U232" s="720" t="s">
        <v>339</v>
      </c>
      <c r="V232" s="720"/>
      <c r="W232" s="952" t="str">
        <f t="shared" si="11"/>
        <v>ﾊﾞｯｸﾎｳ(ｸﾛｰﾗ型)_標準型_第1次_無</v>
      </c>
      <c r="X232" s="952" t="str">
        <f t="shared" si="9"/>
        <v>ﾊﾞｯｸﾎｳ(ｸﾛｰﾗ型)_標準型_第1次_無_山積/平積：1.0／0.7m3</v>
      </c>
      <c r="Y232" s="726" t="s">
        <v>490</v>
      </c>
      <c r="Z232" s="726" t="s">
        <v>10351</v>
      </c>
      <c r="AA232" s="726" t="s">
        <v>10317</v>
      </c>
      <c r="AB232" s="726" t="s">
        <v>5111</v>
      </c>
      <c r="AC232" s="207"/>
      <c r="AD232" s="206"/>
      <c r="AE232" s="206"/>
      <c r="AF232" s="206"/>
      <c r="AG232" s="206"/>
      <c r="AH232" s="206"/>
      <c r="AI232" s="207"/>
      <c r="AJ232" s="206"/>
      <c r="AK232" s="206"/>
      <c r="AL232" s="206"/>
      <c r="AM232" s="206"/>
      <c r="AN232" s="206"/>
      <c r="AO232" s="206"/>
      <c r="AP232" s="206"/>
      <c r="AQ232" s="206"/>
      <c r="AR232" s="311"/>
      <c r="AS232" s="707" t="s">
        <v>5125</v>
      </c>
      <c r="AT232" s="707" t="s">
        <v>5134</v>
      </c>
      <c r="AU232" s="747"/>
      <c r="AV232" s="707" t="s">
        <v>4900</v>
      </c>
      <c r="AW232" s="708" t="str">
        <f t="shared" si="10"/>
        <v>ｸﾛｰﾗ式杭打機_IHI建機</v>
      </c>
      <c r="AX232" s="710" t="s">
        <v>5050</v>
      </c>
      <c r="AY232" s="311"/>
      <c r="AZ232" s="311"/>
      <c r="BA232" s="311"/>
      <c r="BB232" s="416">
        <v>22</v>
      </c>
      <c r="BC232" s="246"/>
      <c r="BD232" s="497"/>
      <c r="BE232" s="942" t="s">
        <v>9419</v>
      </c>
      <c r="BF232" s="808"/>
      <c r="BG232" s="736"/>
      <c r="BH232" s="736"/>
      <c r="BI232" s="736"/>
      <c r="BJ232" s="736" t="s">
        <v>7602</v>
      </c>
      <c r="BK232" s="736" t="s">
        <v>7641</v>
      </c>
      <c r="BL232" s="736"/>
      <c r="BM232" s="736" t="s">
        <v>7676</v>
      </c>
      <c r="BN232" s="931" t="s">
        <v>10233</v>
      </c>
      <c r="BO232" s="736"/>
      <c r="BP232" s="736" t="s">
        <v>7763</v>
      </c>
      <c r="BQ232" s="736"/>
      <c r="BR232" s="736"/>
      <c r="BS232" s="736"/>
      <c r="BT232" s="736"/>
      <c r="BU232" s="736"/>
      <c r="BV232" s="736"/>
      <c r="BW232" s="736"/>
      <c r="BX232" s="736"/>
      <c r="BY232" s="736"/>
      <c r="BZ232" s="736"/>
      <c r="CA232" s="736"/>
      <c r="CB232" s="736"/>
      <c r="CC232" s="736"/>
      <c r="CD232" s="736"/>
      <c r="CE232" s="341"/>
      <c r="CF232" s="341" t="s">
        <v>621</v>
      </c>
      <c r="CG232" s="808"/>
      <c r="CH232" s="736"/>
      <c r="CI232" s="736" t="s">
        <v>7895</v>
      </c>
      <c r="CJ232" s="736"/>
      <c r="CK232" s="736"/>
      <c r="CL232" s="736"/>
      <c r="CM232" s="736"/>
      <c r="CN232" s="736"/>
      <c r="CO232" s="736"/>
      <c r="CP232" s="736"/>
      <c r="CQ232" s="736"/>
      <c r="CR232" s="407"/>
      <c r="CS232" s="345" t="s">
        <v>437</v>
      </c>
      <c r="CT232" s="808"/>
      <c r="CU232" s="742" t="s">
        <v>8002</v>
      </c>
      <c r="CV232" s="742"/>
      <c r="CW232" s="742" t="s">
        <v>8046</v>
      </c>
      <c r="CX232" s="742" t="s">
        <v>8085</v>
      </c>
      <c r="CY232" s="341"/>
      <c r="CZ232" s="341" t="s">
        <v>9496</v>
      </c>
      <c r="DA232" s="407"/>
      <c r="DB232" s="407"/>
      <c r="DC232" s="406"/>
      <c r="DD232" s="407"/>
      <c r="DE232" s="407"/>
      <c r="DF232" s="407"/>
      <c r="DG232" s="407"/>
      <c r="DH232" s="407"/>
      <c r="DI232" s="407"/>
      <c r="DJ232" s="407"/>
      <c r="DK232" s="407"/>
      <c r="DL232" s="407"/>
      <c r="DM232" s="407"/>
      <c r="DN232" s="407"/>
      <c r="DO232" s="333"/>
      <c r="DP232" s="333"/>
      <c r="DQ232" s="333"/>
      <c r="DR232" s="334"/>
      <c r="DS232" s="334"/>
      <c r="DT232" s="333"/>
      <c r="DU232" s="333"/>
      <c r="DV232" s="333"/>
      <c r="DW232" s="334"/>
      <c r="DX232" s="334"/>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12"/>
      <c r="EV232" s="312"/>
      <c r="EW232" s="312"/>
      <c r="EX232" s="312"/>
      <c r="EY232" s="312"/>
      <c r="EZ232" s="312"/>
      <c r="FA232" s="312"/>
      <c r="FB232" s="312"/>
      <c r="FC232" s="312"/>
      <c r="FD232" s="312"/>
      <c r="FE232" s="333"/>
      <c r="FF232" s="333"/>
      <c r="FG232" s="333"/>
      <c r="FH232" s="333"/>
      <c r="FI232" s="333"/>
      <c r="FJ232" s="333"/>
      <c r="FK232" s="333"/>
      <c r="FL232" s="333"/>
      <c r="FM232" s="333"/>
      <c r="FN232" s="333"/>
      <c r="FO232" s="333"/>
      <c r="FP232" s="333"/>
      <c r="FQ232" s="333"/>
      <c r="FR232" s="333"/>
      <c r="FS232" s="333"/>
      <c r="FT232" s="333"/>
      <c r="FU232" s="333"/>
      <c r="FV232" s="333"/>
      <c r="FW232" s="333"/>
      <c r="FX232" s="333"/>
      <c r="FY232" s="333"/>
      <c r="FZ232" s="333"/>
      <c r="GA232" s="333"/>
      <c r="GB232" s="333"/>
      <c r="GC232" s="333"/>
      <c r="GD232" s="333"/>
      <c r="GE232" s="333"/>
      <c r="GF232" s="333"/>
      <c r="GG232" s="333"/>
      <c r="GH232" s="333"/>
      <c r="GI232" s="333"/>
      <c r="GJ232" s="333"/>
      <c r="GK232" s="333"/>
      <c r="GL232" s="333"/>
      <c r="GM232" s="333"/>
      <c r="GN232" s="333"/>
      <c r="GO232" s="333"/>
      <c r="GP232" s="333"/>
      <c r="GQ232" s="333"/>
      <c r="GR232" s="333"/>
      <c r="GS232" s="333"/>
      <c r="GT232" s="333"/>
      <c r="GU232" s="333"/>
      <c r="GV232" s="333"/>
      <c r="GW232" s="333"/>
      <c r="GX232" s="333"/>
      <c r="GY232" s="333"/>
      <c r="GZ232" s="333"/>
      <c r="HA232" s="333"/>
      <c r="HB232" s="333"/>
      <c r="HC232" s="333"/>
      <c r="HD232" s="333"/>
      <c r="HE232" s="333"/>
      <c r="HF232" s="333"/>
      <c r="HG232" s="333"/>
      <c r="HH232" s="333"/>
      <c r="HI232" s="334"/>
      <c r="HJ232" s="334"/>
      <c r="HK232" s="333"/>
      <c r="HL232" s="334"/>
      <c r="HM232" s="333"/>
      <c r="HN232" s="333"/>
      <c r="HO232" s="333"/>
      <c r="HP232" s="333"/>
      <c r="HQ232" s="334"/>
      <c r="HR232" s="334"/>
      <c r="HS232" s="334"/>
      <c r="HT232" s="334"/>
      <c r="HU232" s="334"/>
      <c r="HV232" s="334"/>
      <c r="HW232" s="334"/>
      <c r="HX232" s="334"/>
      <c r="HY232" s="334"/>
      <c r="HZ232" s="333"/>
      <c r="IA232" s="333"/>
      <c r="IB232" s="333"/>
      <c r="IC232" s="333"/>
      <c r="ID232" s="333"/>
      <c r="IE232" s="333"/>
      <c r="IF232" s="333"/>
      <c r="IG232" s="333"/>
      <c r="IH232" s="333"/>
      <c r="II232" s="333"/>
      <c r="IJ232" s="333"/>
      <c r="IK232" s="333"/>
      <c r="IL232" s="333"/>
      <c r="IM232" s="333"/>
      <c r="IN232" s="333"/>
      <c r="IO232" s="333"/>
      <c r="IP232" s="333"/>
      <c r="IQ232" s="333"/>
      <c r="IR232" s="333"/>
      <c r="IS232" s="333"/>
      <c r="IT232" s="333"/>
      <c r="IU232" s="333"/>
      <c r="IV232" s="333"/>
      <c r="IW232" s="333"/>
      <c r="IX232" s="333"/>
      <c r="IY232" s="333"/>
      <c r="IZ232" s="333"/>
      <c r="JA232" s="333"/>
      <c r="JB232" s="333"/>
      <c r="JC232" s="312"/>
    </row>
    <row r="233" spans="1:263" s="481" customFormat="1" ht="14.45" customHeight="1">
      <c r="A233" s="322" t="s">
        <v>1840</v>
      </c>
      <c r="B233" s="311" t="s">
        <v>1840</v>
      </c>
      <c r="C233" s="311" t="s">
        <v>1847</v>
      </c>
      <c r="D233" s="311" t="s">
        <v>1848</v>
      </c>
      <c r="E233" s="311" t="s">
        <v>456</v>
      </c>
      <c r="F233" s="311" t="s">
        <v>3133</v>
      </c>
      <c r="G233" s="250" t="s">
        <v>1854</v>
      </c>
      <c r="H233" s="250" t="s">
        <v>9364</v>
      </c>
      <c r="I233" s="326" t="s">
        <v>1855</v>
      </c>
      <c r="J233" s="722"/>
      <c r="K233" s="206"/>
      <c r="L233" s="311"/>
      <c r="M233" s="720" t="s">
        <v>1282</v>
      </c>
      <c r="N233" s="720" t="s">
        <v>3166</v>
      </c>
      <c r="O233" s="726" t="s">
        <v>3362</v>
      </c>
      <c r="P233" s="207"/>
      <c r="Q233" s="720" t="s">
        <v>9038</v>
      </c>
      <c r="R233" s="720" t="s">
        <v>323</v>
      </c>
      <c r="S233" s="720" t="s">
        <v>12332</v>
      </c>
      <c r="T233" s="720" t="s">
        <v>12165</v>
      </c>
      <c r="U233" s="720" t="s">
        <v>340</v>
      </c>
      <c r="V233" s="720"/>
      <c r="W233" s="952" t="str">
        <f t="shared" si="11"/>
        <v>ﾊﾞｯｸﾎｳ(ｸﾛｰﾗ型)_標準型_第1次_無</v>
      </c>
      <c r="X233" s="952" t="str">
        <f t="shared" si="9"/>
        <v>ﾊﾞｯｸﾎｳ(ｸﾛｰﾗ型)_標準型_第1次_無_山積/平積：1.1／0.8m3</v>
      </c>
      <c r="Y233" s="726" t="s">
        <v>490</v>
      </c>
      <c r="Z233" s="726" t="s">
        <v>10351</v>
      </c>
      <c r="AA233" s="726" t="s">
        <v>10390</v>
      </c>
      <c r="AB233" s="726" t="s">
        <v>5111</v>
      </c>
      <c r="AC233" s="207"/>
      <c r="AD233" s="206"/>
      <c r="AE233" s="206"/>
      <c r="AF233" s="206"/>
      <c r="AG233" s="206"/>
      <c r="AH233" s="206"/>
      <c r="AI233" s="207"/>
      <c r="AJ233" s="206"/>
      <c r="AK233" s="206"/>
      <c r="AL233" s="206"/>
      <c r="AM233" s="206"/>
      <c r="AN233" s="206"/>
      <c r="AO233" s="206"/>
      <c r="AP233" s="206"/>
      <c r="AQ233" s="206"/>
      <c r="AR233" s="311"/>
      <c r="AS233" s="707" t="s">
        <v>5125</v>
      </c>
      <c r="AT233" s="707" t="s">
        <v>5134</v>
      </c>
      <c r="AU233" s="747"/>
      <c r="AV233" s="707" t="s">
        <v>4902</v>
      </c>
      <c r="AW233" s="708" t="str">
        <f t="shared" si="10"/>
        <v>ｸﾛｰﾗ式杭打機_ｴｰｺｰ</v>
      </c>
      <c r="AX233" s="710" t="s">
        <v>5051</v>
      </c>
      <c r="AY233" s="311"/>
      <c r="AZ233" s="311"/>
      <c r="BA233" s="311"/>
      <c r="BB233" s="416">
        <v>23</v>
      </c>
      <c r="BC233" s="246"/>
      <c r="BD233" s="497"/>
      <c r="BE233" s="341" t="s">
        <v>626</v>
      </c>
      <c r="BF233" s="808"/>
      <c r="BG233" s="736"/>
      <c r="BH233" s="736"/>
      <c r="BI233" s="736"/>
      <c r="BJ233" s="736" t="s">
        <v>7603</v>
      </c>
      <c r="BK233" s="736" t="s">
        <v>7642</v>
      </c>
      <c r="BL233" s="736"/>
      <c r="BM233" s="736" t="s">
        <v>7677</v>
      </c>
      <c r="BN233" s="736" t="s">
        <v>7728</v>
      </c>
      <c r="BO233" s="736"/>
      <c r="BP233" s="736" t="s">
        <v>285</v>
      </c>
      <c r="BQ233" s="736"/>
      <c r="BR233" s="736"/>
      <c r="BS233" s="736"/>
      <c r="BT233" s="736"/>
      <c r="BU233" s="736"/>
      <c r="BV233" s="736"/>
      <c r="BW233" s="736"/>
      <c r="BX233" s="736"/>
      <c r="BY233" s="736"/>
      <c r="BZ233" s="736"/>
      <c r="CA233" s="736"/>
      <c r="CB233" s="736"/>
      <c r="CC233" s="736"/>
      <c r="CD233" s="736"/>
      <c r="CE233" s="341"/>
      <c r="CF233" s="341" t="s">
        <v>639</v>
      </c>
      <c r="CG233" s="808"/>
      <c r="CH233" s="736"/>
      <c r="CI233" s="736" t="s">
        <v>7896</v>
      </c>
      <c r="CJ233" s="736"/>
      <c r="CK233" s="736"/>
      <c r="CL233" s="736"/>
      <c r="CM233" s="736"/>
      <c r="CN233" s="736"/>
      <c r="CO233" s="736"/>
      <c r="CP233" s="736"/>
      <c r="CQ233" s="736"/>
      <c r="CR233" s="407"/>
      <c r="CS233" s="407" t="s">
        <v>437</v>
      </c>
      <c r="CT233" s="808"/>
      <c r="CU233" s="736" t="s">
        <v>8003</v>
      </c>
      <c r="CV233" s="736"/>
      <c r="CW233" s="933" t="s">
        <v>10239</v>
      </c>
      <c r="CX233" s="736" t="s">
        <v>8086</v>
      </c>
      <c r="CY233" s="341"/>
      <c r="CZ233" s="341" t="s">
        <v>9497</v>
      </c>
      <c r="DA233" s="341"/>
      <c r="DB233" s="341"/>
      <c r="DC233" s="406"/>
      <c r="DD233" s="407"/>
      <c r="DE233" s="407"/>
      <c r="DF233" s="407"/>
      <c r="DG233" s="407"/>
      <c r="DH233" s="407"/>
      <c r="DI233" s="407"/>
      <c r="DJ233" s="407"/>
      <c r="DK233" s="407"/>
      <c r="DL233" s="407"/>
      <c r="DM233" s="407"/>
      <c r="DN233" s="407"/>
      <c r="DO233" s="333"/>
      <c r="DP233" s="333"/>
      <c r="DQ233" s="333"/>
      <c r="DR233" s="334"/>
      <c r="DS233" s="334"/>
      <c r="DT233" s="333"/>
      <c r="DU233" s="333"/>
      <c r="DV233" s="333"/>
      <c r="DW233" s="334"/>
      <c r="DX233" s="334"/>
      <c r="DY233" s="333"/>
      <c r="DZ233" s="333"/>
      <c r="EA233" s="333"/>
      <c r="EB233" s="333"/>
      <c r="EC233" s="333"/>
      <c r="ED233" s="333"/>
      <c r="EE233" s="333"/>
      <c r="EF233" s="333"/>
      <c r="EG233" s="333"/>
      <c r="EH233" s="333"/>
      <c r="EI233" s="333"/>
      <c r="EJ233" s="333"/>
      <c r="EK233" s="333"/>
      <c r="EL233" s="333"/>
      <c r="EM233" s="333"/>
      <c r="EN233" s="333"/>
      <c r="EO233" s="333"/>
      <c r="EP233" s="333"/>
      <c r="EQ233" s="333"/>
      <c r="ER233" s="333"/>
      <c r="ES233" s="333"/>
      <c r="ET233" s="333"/>
      <c r="EU233" s="312"/>
      <c r="EV233" s="312"/>
      <c r="EW233" s="312"/>
      <c r="EX233" s="312"/>
      <c r="EY233" s="312"/>
      <c r="EZ233" s="312"/>
      <c r="FA233" s="312"/>
      <c r="FB233" s="312"/>
      <c r="FC233" s="312"/>
      <c r="FD233" s="312"/>
      <c r="FE233" s="333"/>
      <c r="FF233" s="333"/>
      <c r="FG233" s="333"/>
      <c r="FH233" s="333"/>
      <c r="FI233" s="333"/>
      <c r="FJ233" s="333"/>
      <c r="FK233" s="333"/>
      <c r="FL233" s="333"/>
      <c r="FM233" s="333"/>
      <c r="FN233" s="333"/>
      <c r="FO233" s="333"/>
      <c r="FP233" s="333"/>
      <c r="FQ233" s="333"/>
      <c r="FR233" s="333"/>
      <c r="FS233" s="333"/>
      <c r="FT233" s="333"/>
      <c r="FU233" s="333"/>
      <c r="FV233" s="333"/>
      <c r="FW233" s="333"/>
      <c r="FX233" s="333"/>
      <c r="FY233" s="333"/>
      <c r="FZ233" s="333"/>
      <c r="GA233" s="333"/>
      <c r="GB233" s="333"/>
      <c r="GC233" s="333"/>
      <c r="GD233" s="333"/>
      <c r="GE233" s="333"/>
      <c r="GF233" s="333"/>
      <c r="GG233" s="333"/>
      <c r="GH233" s="333"/>
      <c r="GI233" s="333"/>
      <c r="GJ233" s="333"/>
      <c r="GK233" s="333"/>
      <c r="GL233" s="333"/>
      <c r="GM233" s="333"/>
      <c r="GN233" s="333"/>
      <c r="GO233" s="333"/>
      <c r="GP233" s="333"/>
      <c r="GQ233" s="333"/>
      <c r="GR233" s="333"/>
      <c r="GS233" s="333"/>
      <c r="GT233" s="333"/>
      <c r="GU233" s="333"/>
      <c r="GV233" s="333"/>
      <c r="GW233" s="333"/>
      <c r="GX233" s="333"/>
      <c r="GY233" s="333"/>
      <c r="GZ233" s="333"/>
      <c r="HA233" s="333"/>
      <c r="HB233" s="333"/>
      <c r="HC233" s="333"/>
      <c r="HD233" s="333"/>
      <c r="HE233" s="333"/>
      <c r="HF233" s="333"/>
      <c r="HG233" s="333"/>
      <c r="HH233" s="333"/>
      <c r="HI233" s="334"/>
      <c r="HJ233" s="334"/>
      <c r="HK233" s="333"/>
      <c r="HL233" s="334"/>
      <c r="HM233" s="333"/>
      <c r="HN233" s="333"/>
      <c r="HO233" s="333"/>
      <c r="HP233" s="333"/>
      <c r="HQ233" s="334"/>
      <c r="HR233" s="334"/>
      <c r="HS233" s="334"/>
      <c r="HT233" s="334"/>
      <c r="HU233" s="334"/>
      <c r="HV233" s="334"/>
      <c r="HW233" s="334"/>
      <c r="HX233" s="334"/>
      <c r="HY233" s="334"/>
      <c r="HZ233" s="333"/>
      <c r="IA233" s="333"/>
      <c r="IB233" s="333"/>
      <c r="IC233" s="333"/>
      <c r="ID233" s="333"/>
      <c r="IE233" s="333"/>
      <c r="IF233" s="333"/>
      <c r="IG233" s="333"/>
      <c r="IH233" s="333"/>
      <c r="II233" s="333"/>
      <c r="IJ233" s="333"/>
      <c r="IK233" s="333"/>
      <c r="IL233" s="333"/>
      <c r="IM233" s="333"/>
      <c r="IN233" s="333"/>
      <c r="IO233" s="333"/>
      <c r="IP233" s="333"/>
      <c r="IQ233" s="333"/>
      <c r="IR233" s="333"/>
      <c r="IS233" s="333"/>
      <c r="IT233" s="333"/>
      <c r="IU233" s="333"/>
      <c r="IV233" s="333"/>
      <c r="IW233" s="333"/>
      <c r="IX233" s="333"/>
      <c r="IY233" s="333"/>
      <c r="IZ233" s="333"/>
      <c r="JA233" s="333"/>
      <c r="JB233" s="333"/>
      <c r="JC233" s="312"/>
    </row>
    <row r="234" spans="1:263" s="481" customFormat="1" ht="14.45" customHeight="1">
      <c r="A234" s="322" t="s">
        <v>2984</v>
      </c>
      <c r="B234" s="311" t="s">
        <v>2984</v>
      </c>
      <c r="C234" s="311" t="s">
        <v>2987</v>
      </c>
      <c r="D234" s="311" t="s">
        <v>2989</v>
      </c>
      <c r="E234" s="311" t="s">
        <v>456</v>
      </c>
      <c r="F234" s="311" t="s">
        <v>3134</v>
      </c>
      <c r="G234" s="250" t="s">
        <v>2985</v>
      </c>
      <c r="H234" s="250" t="s">
        <v>16</v>
      </c>
      <c r="I234" s="326" t="s">
        <v>2986</v>
      </c>
      <c r="J234" s="722"/>
      <c r="K234" s="206"/>
      <c r="L234" s="311"/>
      <c r="M234" s="720" t="s">
        <v>12144</v>
      </c>
      <c r="N234" s="720" t="s">
        <v>12145</v>
      </c>
      <c r="O234" s="726" t="s">
        <v>3454</v>
      </c>
      <c r="P234" s="207"/>
      <c r="Q234" s="720" t="s">
        <v>9038</v>
      </c>
      <c r="R234" s="720" t="s">
        <v>323</v>
      </c>
      <c r="S234" s="720" t="s">
        <v>12332</v>
      </c>
      <c r="T234" s="720" t="s">
        <v>12165</v>
      </c>
      <c r="U234" s="720" t="s">
        <v>341</v>
      </c>
      <c r="V234" s="720"/>
      <c r="W234" s="952" t="str">
        <f t="shared" si="11"/>
        <v>ﾊﾞｯｸﾎｳ(ｸﾛｰﾗ型)_標準型_第1次_無</v>
      </c>
      <c r="X234" s="952" t="str">
        <f t="shared" si="9"/>
        <v>ﾊﾞｯｸﾎｳ(ｸﾛｰﾗ型)_標準型_第1次_無_山積/平積：1.4／1.0m3</v>
      </c>
      <c r="Y234" s="726" t="s">
        <v>490</v>
      </c>
      <c r="Z234" s="726" t="s">
        <v>10351</v>
      </c>
      <c r="AA234" s="726" t="s">
        <v>10318</v>
      </c>
      <c r="AB234" s="726" t="s">
        <v>5111</v>
      </c>
      <c r="AC234" s="207"/>
      <c r="AD234" s="206"/>
      <c r="AE234" s="206"/>
      <c r="AF234" s="206"/>
      <c r="AG234" s="206"/>
      <c r="AH234" s="206"/>
      <c r="AI234" s="207"/>
      <c r="AJ234" s="206"/>
      <c r="AK234" s="206"/>
      <c r="AL234" s="206"/>
      <c r="AM234" s="206"/>
      <c r="AN234" s="206"/>
      <c r="AO234" s="206"/>
      <c r="AP234" s="206"/>
      <c r="AQ234" s="206"/>
      <c r="AR234" s="311"/>
      <c r="AS234" s="707" t="s">
        <v>5125</v>
      </c>
      <c r="AT234" s="707" t="s">
        <v>5134</v>
      </c>
      <c r="AU234" s="747"/>
      <c r="AV234" s="707" t="s">
        <v>4909</v>
      </c>
      <c r="AW234" s="708" t="str">
        <f t="shared" si="10"/>
        <v>ｸﾛｰﾗ式杭打機_近畿ｲｼｺ</v>
      </c>
      <c r="AX234" s="710" t="s">
        <v>5052</v>
      </c>
      <c r="AY234" s="311"/>
      <c r="AZ234" s="311"/>
      <c r="BA234" s="311"/>
      <c r="BB234" s="416">
        <v>24</v>
      </c>
      <c r="BC234" s="246"/>
      <c r="BD234" s="476"/>
      <c r="BE234" s="341" t="s">
        <v>627</v>
      </c>
      <c r="BF234" s="808"/>
      <c r="BG234" s="736"/>
      <c r="BH234" s="736"/>
      <c r="BI234" s="736"/>
      <c r="BJ234" s="736" t="s">
        <v>7604</v>
      </c>
      <c r="BK234" s="736" t="s">
        <v>7643</v>
      </c>
      <c r="BL234" s="736"/>
      <c r="BM234" s="736" t="s">
        <v>7678</v>
      </c>
      <c r="BN234" s="736" t="s">
        <v>7729</v>
      </c>
      <c r="BO234" s="736"/>
      <c r="BP234" s="736"/>
      <c r="BQ234" s="736"/>
      <c r="BR234" s="736"/>
      <c r="BS234" s="736"/>
      <c r="BT234" s="736"/>
      <c r="BU234" s="736"/>
      <c r="BV234" s="736"/>
      <c r="BW234" s="736"/>
      <c r="BX234" s="736"/>
      <c r="BY234" s="736"/>
      <c r="BZ234" s="736"/>
      <c r="CA234" s="736"/>
      <c r="CB234" s="736"/>
      <c r="CC234" s="736"/>
      <c r="CD234" s="736"/>
      <c r="CE234" s="341"/>
      <c r="CF234" s="341" t="s">
        <v>623</v>
      </c>
      <c r="CG234" s="808"/>
      <c r="CH234" s="736"/>
      <c r="CI234" s="736" t="s">
        <v>7897</v>
      </c>
      <c r="CJ234" s="736"/>
      <c r="CK234" s="736"/>
      <c r="CL234" s="736"/>
      <c r="CM234" s="736"/>
      <c r="CN234" s="736"/>
      <c r="CO234" s="736"/>
      <c r="CP234" s="736"/>
      <c r="CQ234" s="736"/>
      <c r="CR234" s="341"/>
      <c r="CS234" s="407" t="s">
        <v>437</v>
      </c>
      <c r="CT234" s="808"/>
      <c r="CU234" s="736" t="s">
        <v>8004</v>
      </c>
      <c r="CV234" s="736"/>
      <c r="CW234" s="736" t="s">
        <v>8047</v>
      </c>
      <c r="CX234" s="736" t="s">
        <v>8087</v>
      </c>
      <c r="CY234" s="407"/>
      <c r="CZ234" s="341" t="s">
        <v>9500</v>
      </c>
      <c r="DA234" s="341"/>
      <c r="DB234" s="407"/>
      <c r="DC234" s="406"/>
      <c r="DD234" s="407"/>
      <c r="DE234" s="407"/>
      <c r="DF234" s="407"/>
      <c r="DG234" s="407"/>
      <c r="DH234" s="407"/>
      <c r="DI234" s="407"/>
      <c r="DJ234" s="407"/>
      <c r="DK234" s="407"/>
      <c r="DL234" s="407"/>
      <c r="DM234" s="407"/>
      <c r="DN234" s="407"/>
      <c r="DO234" s="333"/>
      <c r="DP234" s="333"/>
      <c r="DQ234" s="333"/>
      <c r="DR234" s="334"/>
      <c r="DS234" s="334"/>
      <c r="DT234" s="333"/>
      <c r="DU234" s="333"/>
      <c r="DV234" s="333"/>
      <c r="DW234" s="334"/>
      <c r="DX234" s="334"/>
      <c r="DY234" s="333"/>
      <c r="DZ234" s="333"/>
      <c r="EA234" s="333"/>
      <c r="EB234" s="333"/>
      <c r="EC234" s="333"/>
      <c r="ED234" s="333"/>
      <c r="EE234" s="333"/>
      <c r="EF234" s="333"/>
      <c r="EG234" s="333"/>
      <c r="EH234" s="333"/>
      <c r="EI234" s="333"/>
      <c r="EJ234" s="333"/>
      <c r="EK234" s="333"/>
      <c r="EL234" s="333"/>
      <c r="EM234" s="333"/>
      <c r="EN234" s="333"/>
      <c r="EO234" s="333"/>
      <c r="EP234" s="333"/>
      <c r="EQ234" s="333"/>
      <c r="ER234" s="333"/>
      <c r="ES234" s="333"/>
      <c r="ET234" s="333"/>
      <c r="EU234" s="312"/>
      <c r="EV234" s="312"/>
      <c r="EW234" s="312"/>
      <c r="EX234" s="312"/>
      <c r="EY234" s="312"/>
      <c r="EZ234" s="312"/>
      <c r="FA234" s="312"/>
      <c r="FB234" s="312"/>
      <c r="FC234" s="312"/>
      <c r="FD234" s="312"/>
      <c r="FE234" s="333"/>
      <c r="FF234" s="333"/>
      <c r="FG234" s="333"/>
      <c r="FH234" s="333"/>
      <c r="FI234" s="333"/>
      <c r="FJ234" s="333"/>
      <c r="FK234" s="333"/>
      <c r="FL234" s="333"/>
      <c r="FM234" s="333"/>
      <c r="FN234" s="333"/>
      <c r="FO234" s="333"/>
      <c r="FP234" s="333"/>
      <c r="FQ234" s="333"/>
      <c r="FR234" s="333"/>
      <c r="FS234" s="333"/>
      <c r="FT234" s="333"/>
      <c r="FU234" s="333"/>
      <c r="FV234" s="333"/>
      <c r="FW234" s="333"/>
      <c r="FX234" s="333"/>
      <c r="FY234" s="333"/>
      <c r="FZ234" s="333"/>
      <c r="GA234" s="333"/>
      <c r="GB234" s="333"/>
      <c r="GC234" s="333"/>
      <c r="GD234" s="333"/>
      <c r="GE234" s="333"/>
      <c r="GF234" s="333"/>
      <c r="GG234" s="333"/>
      <c r="GH234" s="333"/>
      <c r="GI234" s="333"/>
      <c r="GJ234" s="333"/>
      <c r="GK234" s="333"/>
      <c r="GL234" s="333"/>
      <c r="GM234" s="333"/>
      <c r="GN234" s="333"/>
      <c r="GO234" s="333"/>
      <c r="GP234" s="333"/>
      <c r="GQ234" s="333"/>
      <c r="GR234" s="333"/>
      <c r="GS234" s="333"/>
      <c r="GT234" s="333"/>
      <c r="GU234" s="333"/>
      <c r="GV234" s="333"/>
      <c r="GW234" s="333"/>
      <c r="GX234" s="333"/>
      <c r="GY234" s="333"/>
      <c r="GZ234" s="333"/>
      <c r="HA234" s="333"/>
      <c r="HB234" s="333"/>
      <c r="HC234" s="333"/>
      <c r="HD234" s="333"/>
      <c r="HE234" s="333"/>
      <c r="HF234" s="333"/>
      <c r="HG234" s="333"/>
      <c r="HH234" s="333"/>
      <c r="HI234" s="334"/>
      <c r="HJ234" s="334"/>
      <c r="HK234" s="333"/>
      <c r="HL234" s="334"/>
      <c r="HM234" s="333"/>
      <c r="HN234" s="333"/>
      <c r="HO234" s="333"/>
      <c r="HP234" s="333"/>
      <c r="HQ234" s="334"/>
      <c r="HR234" s="334"/>
      <c r="HS234" s="334"/>
      <c r="HT234" s="334"/>
      <c r="HU234" s="334"/>
      <c r="HV234" s="334"/>
      <c r="HW234" s="334"/>
      <c r="HX234" s="334"/>
      <c r="HY234" s="334"/>
      <c r="HZ234" s="333"/>
      <c r="IA234" s="333"/>
      <c r="IB234" s="333"/>
      <c r="IC234" s="333"/>
      <c r="ID234" s="333"/>
      <c r="IE234" s="333"/>
      <c r="IF234" s="333"/>
      <c r="IG234" s="333"/>
      <c r="IH234" s="333"/>
      <c r="II234" s="333"/>
      <c r="IJ234" s="333"/>
      <c r="IK234" s="333"/>
      <c r="IL234" s="333"/>
      <c r="IM234" s="333"/>
      <c r="IN234" s="333"/>
      <c r="IO234" s="333"/>
      <c r="IP234" s="333"/>
      <c r="IQ234" s="333"/>
      <c r="IR234" s="333"/>
      <c r="IS234" s="333"/>
      <c r="IT234" s="333"/>
      <c r="IU234" s="333"/>
      <c r="IV234" s="333"/>
      <c r="IW234" s="333"/>
      <c r="IX234" s="333"/>
      <c r="IY234" s="333"/>
      <c r="IZ234" s="333"/>
      <c r="JA234" s="333"/>
      <c r="JB234" s="333"/>
      <c r="JC234" s="312"/>
    </row>
    <row r="235" spans="1:263" s="481" customFormat="1" ht="14.45" customHeight="1">
      <c r="A235" s="322" t="s">
        <v>693</v>
      </c>
      <c r="B235" s="311" t="s">
        <v>693</v>
      </c>
      <c r="C235" s="311" t="s">
        <v>694</v>
      </c>
      <c r="D235" s="311" t="s">
        <v>695</v>
      </c>
      <c r="E235" s="311" t="s">
        <v>456</v>
      </c>
      <c r="F235" s="311" t="s">
        <v>693</v>
      </c>
      <c r="G235" s="250" t="s">
        <v>706</v>
      </c>
      <c r="H235" s="250" t="s">
        <v>16</v>
      </c>
      <c r="I235" s="326" t="s">
        <v>1098</v>
      </c>
      <c r="J235" s="722"/>
      <c r="K235" s="206"/>
      <c r="L235" s="311"/>
      <c r="M235" s="720" t="s">
        <v>1710</v>
      </c>
      <c r="N235" s="720" t="s">
        <v>1710</v>
      </c>
      <c r="O235" s="726" t="s">
        <v>3384</v>
      </c>
      <c r="P235" s="207"/>
      <c r="Q235" s="720" t="s">
        <v>9038</v>
      </c>
      <c r="R235" s="720" t="s">
        <v>323</v>
      </c>
      <c r="S235" s="720" t="s">
        <v>12332</v>
      </c>
      <c r="T235" s="720" t="s">
        <v>12165</v>
      </c>
      <c r="U235" s="720" t="s">
        <v>342</v>
      </c>
      <c r="V235" s="720"/>
      <c r="W235" s="952" t="str">
        <f t="shared" si="11"/>
        <v>ﾊﾞｯｸﾎｳ(ｸﾛｰﾗ型)_標準型_第1次_無</v>
      </c>
      <c r="X235" s="952" t="str">
        <f t="shared" si="9"/>
        <v>ﾊﾞｯｸﾎｳ(ｸﾛｰﾗ型)_標準型_第1次_無_山積/平積：1.6／1.2m3</v>
      </c>
      <c r="Y235" s="726" t="s">
        <v>490</v>
      </c>
      <c r="Z235" s="726" t="s">
        <v>10351</v>
      </c>
      <c r="AA235" s="726" t="s">
        <v>10347</v>
      </c>
      <c r="AB235" s="726" t="s">
        <v>5111</v>
      </c>
      <c r="AC235" s="207"/>
      <c r="AD235" s="206"/>
      <c r="AE235" s="206"/>
      <c r="AF235" s="206"/>
      <c r="AG235" s="206"/>
      <c r="AH235" s="206"/>
      <c r="AI235" s="207"/>
      <c r="AJ235" s="206"/>
      <c r="AK235" s="206"/>
      <c r="AL235" s="206"/>
      <c r="AM235" s="206"/>
      <c r="AN235" s="206"/>
      <c r="AO235" s="206"/>
      <c r="AP235" s="206"/>
      <c r="AQ235" s="206"/>
      <c r="AR235" s="311"/>
      <c r="AS235" s="707" t="s">
        <v>5125</v>
      </c>
      <c r="AT235" s="707" t="s">
        <v>5134</v>
      </c>
      <c r="AU235" s="747"/>
      <c r="AV235" s="707" t="s">
        <v>4897</v>
      </c>
      <c r="AW235" s="708" t="str">
        <f t="shared" si="10"/>
        <v>ｸﾛｰﾗ式杭打機_ｺﾍﾞﾙｺ建機</v>
      </c>
      <c r="AX235" s="710" t="s">
        <v>5053</v>
      </c>
      <c r="AY235" s="311"/>
      <c r="AZ235" s="311"/>
      <c r="BA235" s="311"/>
      <c r="BB235" s="416">
        <v>25</v>
      </c>
      <c r="BC235" s="246"/>
      <c r="BD235" s="476"/>
      <c r="BE235" s="341" t="s">
        <v>628</v>
      </c>
      <c r="BF235" s="808"/>
      <c r="BG235" s="736"/>
      <c r="BH235" s="736"/>
      <c r="BI235" s="736"/>
      <c r="BJ235" s="736" t="s">
        <v>7605</v>
      </c>
      <c r="BK235" s="736" t="s">
        <v>7644</v>
      </c>
      <c r="BL235" s="736"/>
      <c r="BM235" s="736" t="s">
        <v>7679</v>
      </c>
      <c r="BN235" s="736" t="s">
        <v>7730</v>
      </c>
      <c r="BO235" s="736"/>
      <c r="BP235" s="736"/>
      <c r="BQ235" s="736"/>
      <c r="BR235" s="736"/>
      <c r="BS235" s="736"/>
      <c r="BT235" s="736"/>
      <c r="BU235" s="736"/>
      <c r="BV235" s="736"/>
      <c r="BW235" s="736"/>
      <c r="BX235" s="736"/>
      <c r="BY235" s="736"/>
      <c r="BZ235" s="736"/>
      <c r="CA235" s="736"/>
      <c r="CB235" s="736"/>
      <c r="CC235" s="736"/>
      <c r="CD235" s="736"/>
      <c r="CE235" s="341"/>
      <c r="CF235" s="341" t="s">
        <v>285</v>
      </c>
      <c r="CG235" s="808"/>
      <c r="CH235" s="736"/>
      <c r="CI235" s="736" t="s">
        <v>7898</v>
      </c>
      <c r="CJ235" s="736"/>
      <c r="CK235" s="736"/>
      <c r="CL235" s="736"/>
      <c r="CM235" s="736"/>
      <c r="CN235" s="736"/>
      <c r="CO235" s="736"/>
      <c r="CP235" s="736"/>
      <c r="CQ235" s="736"/>
      <c r="CR235" s="341"/>
      <c r="CS235" s="407" t="s">
        <v>437</v>
      </c>
      <c r="CT235" s="808"/>
      <c r="CU235" s="736" t="s">
        <v>8005</v>
      </c>
      <c r="CV235" s="736"/>
      <c r="CW235" s="736" t="s">
        <v>8048</v>
      </c>
      <c r="CX235" s="736" t="s">
        <v>8088</v>
      </c>
      <c r="CY235" s="407"/>
      <c r="CZ235" s="341" t="s">
        <v>9501</v>
      </c>
      <c r="DA235" s="407"/>
      <c r="DB235" s="407"/>
      <c r="DC235" s="406"/>
      <c r="DD235" s="407"/>
      <c r="DE235" s="407"/>
      <c r="DF235" s="407"/>
      <c r="DG235" s="407"/>
      <c r="DH235" s="407"/>
      <c r="DI235" s="407"/>
      <c r="DJ235" s="407"/>
      <c r="DK235" s="407"/>
      <c r="DL235" s="407"/>
      <c r="DM235" s="407"/>
      <c r="DN235" s="407"/>
      <c r="DO235" s="333"/>
      <c r="DP235" s="333"/>
      <c r="DQ235" s="333"/>
      <c r="DR235" s="334"/>
      <c r="DS235" s="334"/>
      <c r="DT235" s="333"/>
      <c r="DU235" s="333"/>
      <c r="DV235" s="333"/>
      <c r="DW235" s="334"/>
      <c r="DX235" s="334"/>
      <c r="DY235" s="333"/>
      <c r="DZ235" s="333"/>
      <c r="EA235" s="333"/>
      <c r="EB235" s="333"/>
      <c r="EC235" s="333"/>
      <c r="ED235" s="333"/>
      <c r="EE235" s="333"/>
      <c r="EF235" s="333"/>
      <c r="EG235" s="333"/>
      <c r="EH235" s="333"/>
      <c r="EI235" s="333"/>
      <c r="EJ235" s="333"/>
      <c r="EK235" s="333"/>
      <c r="EL235" s="333"/>
      <c r="EM235" s="333"/>
      <c r="EN235" s="333"/>
      <c r="EO235" s="333"/>
      <c r="EP235" s="333"/>
      <c r="EQ235" s="333"/>
      <c r="ER235" s="333"/>
      <c r="ES235" s="333"/>
      <c r="ET235" s="333"/>
      <c r="EU235" s="312"/>
      <c r="EV235" s="312"/>
      <c r="EW235" s="312"/>
      <c r="EX235" s="312"/>
      <c r="EY235" s="312"/>
      <c r="EZ235" s="312"/>
      <c r="FA235" s="312"/>
      <c r="FB235" s="312"/>
      <c r="FC235" s="312"/>
      <c r="FD235" s="312"/>
      <c r="FE235" s="333"/>
      <c r="FF235" s="333"/>
      <c r="FG235" s="333"/>
      <c r="FH235" s="333"/>
      <c r="FI235" s="333"/>
      <c r="FJ235" s="333"/>
      <c r="FK235" s="333"/>
      <c r="FL235" s="333"/>
      <c r="FM235" s="333"/>
      <c r="FN235" s="333"/>
      <c r="FO235" s="333"/>
      <c r="FP235" s="333"/>
      <c r="FQ235" s="333"/>
      <c r="FR235" s="333"/>
      <c r="FS235" s="333"/>
      <c r="FT235" s="333"/>
      <c r="FU235" s="333"/>
      <c r="FV235" s="333"/>
      <c r="FW235" s="333"/>
      <c r="FX235" s="333"/>
      <c r="FY235" s="333"/>
      <c r="FZ235" s="333"/>
      <c r="GA235" s="333"/>
      <c r="GB235" s="333"/>
      <c r="GC235" s="333"/>
      <c r="GD235" s="333"/>
      <c r="GE235" s="333"/>
      <c r="GF235" s="333"/>
      <c r="GG235" s="333"/>
      <c r="GH235" s="333"/>
      <c r="GI235" s="333"/>
      <c r="GJ235" s="333"/>
      <c r="GK235" s="333"/>
      <c r="GL235" s="333"/>
      <c r="GM235" s="333"/>
      <c r="GN235" s="333"/>
      <c r="GO235" s="333"/>
      <c r="GP235" s="333"/>
      <c r="GQ235" s="333"/>
      <c r="GR235" s="333"/>
      <c r="GS235" s="333"/>
      <c r="GT235" s="333"/>
      <c r="GU235" s="333"/>
      <c r="GV235" s="333"/>
      <c r="GW235" s="333"/>
      <c r="GX235" s="333"/>
      <c r="GY235" s="333"/>
      <c r="GZ235" s="333"/>
      <c r="HA235" s="333"/>
      <c r="HB235" s="333"/>
      <c r="HC235" s="333"/>
      <c r="HD235" s="333"/>
      <c r="HE235" s="333"/>
      <c r="HF235" s="333"/>
      <c r="HG235" s="333"/>
      <c r="HH235" s="333"/>
      <c r="HI235" s="334"/>
      <c r="HJ235" s="334"/>
      <c r="HK235" s="333"/>
      <c r="HL235" s="334"/>
      <c r="HM235" s="333"/>
      <c r="HN235" s="333"/>
      <c r="HO235" s="333"/>
      <c r="HP235" s="333"/>
      <c r="HQ235" s="334"/>
      <c r="HR235" s="334"/>
      <c r="HS235" s="334"/>
      <c r="HT235" s="334"/>
      <c r="HU235" s="334"/>
      <c r="HV235" s="334"/>
      <c r="HW235" s="334"/>
      <c r="HX235" s="334"/>
      <c r="HY235" s="334"/>
      <c r="HZ235" s="333"/>
      <c r="IA235" s="333"/>
      <c r="IB235" s="333"/>
      <c r="IC235" s="333"/>
      <c r="ID235" s="333"/>
      <c r="IE235" s="333"/>
      <c r="IF235" s="333"/>
      <c r="IG235" s="333"/>
      <c r="IH235" s="333"/>
      <c r="II235" s="333"/>
      <c r="IJ235" s="333"/>
      <c r="IK235" s="333"/>
      <c r="IL235" s="333"/>
      <c r="IM235" s="333"/>
      <c r="IN235" s="333"/>
      <c r="IO235" s="333"/>
      <c r="IP235" s="333"/>
      <c r="IQ235" s="333"/>
      <c r="IR235" s="333"/>
      <c r="IS235" s="333"/>
      <c r="IT235" s="333"/>
      <c r="IU235" s="333"/>
      <c r="IV235" s="333"/>
      <c r="IW235" s="333"/>
      <c r="IX235" s="333"/>
      <c r="IY235" s="333"/>
      <c r="IZ235" s="333"/>
      <c r="JA235" s="333"/>
      <c r="JB235" s="333"/>
      <c r="JC235" s="312"/>
    </row>
    <row r="236" spans="1:263" s="481" customFormat="1" ht="14.45" customHeight="1">
      <c r="A236" s="322" t="s">
        <v>2241</v>
      </c>
      <c r="B236" s="311" t="s">
        <v>2241</v>
      </c>
      <c r="C236" s="311" t="s">
        <v>2245</v>
      </c>
      <c r="D236" s="311" t="s">
        <v>2247</v>
      </c>
      <c r="E236" s="311" t="s">
        <v>456</v>
      </c>
      <c r="F236" s="311" t="s">
        <v>3135</v>
      </c>
      <c r="G236" s="250" t="s">
        <v>2243</v>
      </c>
      <c r="H236" s="250" t="s">
        <v>16</v>
      </c>
      <c r="I236" s="326" t="s">
        <v>2244</v>
      </c>
      <c r="J236" s="722"/>
      <c r="K236" s="206"/>
      <c r="L236" s="311"/>
      <c r="M236" s="720" t="s">
        <v>2516</v>
      </c>
      <c r="N236" s="720" t="s">
        <v>3199</v>
      </c>
      <c r="O236" s="726" t="s">
        <v>3455</v>
      </c>
      <c r="P236" s="207"/>
      <c r="Q236" s="720" t="s">
        <v>9038</v>
      </c>
      <c r="R236" s="720" t="s">
        <v>323</v>
      </c>
      <c r="S236" s="720" t="s">
        <v>12332</v>
      </c>
      <c r="T236" s="720" t="s">
        <v>12165</v>
      </c>
      <c r="U236" s="720" t="s">
        <v>343</v>
      </c>
      <c r="V236" s="720"/>
      <c r="W236" s="952" t="str">
        <f t="shared" si="11"/>
        <v>ﾊﾞｯｸﾎｳ(ｸﾛｰﾗ型)_標準型_第1次_無</v>
      </c>
      <c r="X236" s="952" t="str">
        <f t="shared" si="9"/>
        <v>ﾊﾞｯｸﾎｳ(ｸﾛｰﾗ型)_標準型_第1次_無_山積/平積：1.9／1.4m3</v>
      </c>
      <c r="Y236" s="726" t="s">
        <v>490</v>
      </c>
      <c r="Z236" s="726" t="s">
        <v>10351</v>
      </c>
      <c r="AA236" s="726" t="s">
        <v>10307</v>
      </c>
      <c r="AB236" s="726" t="s">
        <v>5111</v>
      </c>
      <c r="AC236" s="207"/>
      <c r="AD236" s="206"/>
      <c r="AE236" s="206"/>
      <c r="AF236" s="206"/>
      <c r="AG236" s="206"/>
      <c r="AH236" s="206"/>
      <c r="AI236" s="207"/>
      <c r="AJ236" s="206"/>
      <c r="AK236" s="206"/>
      <c r="AL236" s="206"/>
      <c r="AM236" s="206"/>
      <c r="AN236" s="206"/>
      <c r="AO236" s="206"/>
      <c r="AP236" s="206"/>
      <c r="AQ236" s="206"/>
      <c r="AR236" s="311"/>
      <c r="AS236" s="707" t="s">
        <v>5125</v>
      </c>
      <c r="AT236" s="707" t="s">
        <v>5134</v>
      </c>
      <c r="AU236" s="747"/>
      <c r="AV236" s="707" t="s">
        <v>4910</v>
      </c>
      <c r="AW236" s="708" t="str">
        <f t="shared" si="10"/>
        <v>ｸﾛｰﾗ式杭打機_住友建機</v>
      </c>
      <c r="AX236" s="710" t="s">
        <v>5054</v>
      </c>
      <c r="AY236" s="311"/>
      <c r="AZ236" s="311"/>
      <c r="BA236" s="311"/>
      <c r="BB236" s="416">
        <v>26</v>
      </c>
      <c r="BC236" s="246"/>
      <c r="BD236" s="476"/>
      <c r="BE236" s="341" t="s">
        <v>606</v>
      </c>
      <c r="BF236" s="813"/>
      <c r="BG236" s="742"/>
      <c r="BH236" s="742"/>
      <c r="BI236" s="742"/>
      <c r="BJ236" s="736" t="s">
        <v>7606</v>
      </c>
      <c r="BK236" s="742" t="s">
        <v>7645</v>
      </c>
      <c r="BL236" s="742"/>
      <c r="BM236" s="742" t="s">
        <v>7680</v>
      </c>
      <c r="BN236" s="736" t="s">
        <v>285</v>
      </c>
      <c r="BO236" s="742"/>
      <c r="BP236" s="742"/>
      <c r="BQ236" s="742"/>
      <c r="BR236" s="742"/>
      <c r="BS236" s="742"/>
      <c r="BT236" s="742"/>
      <c r="BU236" s="742"/>
      <c r="BV236" s="742"/>
      <c r="BW236" s="742"/>
      <c r="BX236" s="742"/>
      <c r="BY236" s="742"/>
      <c r="BZ236" s="742"/>
      <c r="CA236" s="742"/>
      <c r="CB236" s="742"/>
      <c r="CC236" s="742"/>
      <c r="CD236" s="742"/>
      <c r="CE236" s="345"/>
      <c r="CF236" s="407"/>
      <c r="CG236" s="813"/>
      <c r="CH236" s="736"/>
      <c r="CI236" s="736" t="s">
        <v>7899</v>
      </c>
      <c r="CJ236" s="736"/>
      <c r="CK236" s="736"/>
      <c r="CL236" s="736"/>
      <c r="CM236" s="736"/>
      <c r="CN236" s="736"/>
      <c r="CO236" s="736"/>
      <c r="CP236" s="736"/>
      <c r="CQ236" s="736"/>
      <c r="CR236" s="341"/>
      <c r="CS236" s="407" t="s">
        <v>437</v>
      </c>
      <c r="CT236" s="813"/>
      <c r="CU236" s="736" t="s">
        <v>8006</v>
      </c>
      <c r="CV236" s="736"/>
      <c r="CW236" s="931" t="s">
        <v>10240</v>
      </c>
      <c r="CX236" s="736" t="s">
        <v>8089</v>
      </c>
      <c r="CY236" s="341"/>
      <c r="CZ236" s="341" t="s">
        <v>9502</v>
      </c>
      <c r="DA236" s="341"/>
      <c r="DB236" s="407"/>
      <c r="DC236" s="406"/>
      <c r="DD236" s="407"/>
      <c r="DE236" s="407"/>
      <c r="DF236" s="407"/>
      <c r="DG236" s="407"/>
      <c r="DH236" s="407"/>
      <c r="DI236" s="407"/>
      <c r="DJ236" s="407"/>
      <c r="DK236" s="407"/>
      <c r="DL236" s="407"/>
      <c r="DM236" s="407"/>
      <c r="DN236" s="407"/>
      <c r="DO236" s="333"/>
      <c r="DP236" s="333"/>
      <c r="DQ236" s="333"/>
      <c r="DR236" s="334"/>
      <c r="DS236" s="334"/>
      <c r="DT236" s="333"/>
      <c r="DU236" s="333"/>
      <c r="DV236" s="333"/>
      <c r="DW236" s="334"/>
      <c r="DX236" s="334"/>
      <c r="DY236" s="333"/>
      <c r="DZ236" s="333"/>
      <c r="EA236" s="333"/>
      <c r="EB236" s="333"/>
      <c r="EC236" s="333"/>
      <c r="ED236" s="333"/>
      <c r="EE236" s="333"/>
      <c r="EF236" s="333"/>
      <c r="EG236" s="333"/>
      <c r="EH236" s="333"/>
      <c r="EI236" s="333"/>
      <c r="EJ236" s="333"/>
      <c r="EK236" s="333"/>
      <c r="EL236" s="333"/>
      <c r="EM236" s="333"/>
      <c r="EN236" s="333"/>
      <c r="EO236" s="333"/>
      <c r="EP236" s="333"/>
      <c r="EQ236" s="333"/>
      <c r="ER236" s="333"/>
      <c r="ES236" s="333"/>
      <c r="ET236" s="333"/>
      <c r="EU236" s="312"/>
      <c r="EV236" s="312"/>
      <c r="EW236" s="312"/>
      <c r="EX236" s="312"/>
      <c r="EY236" s="312"/>
      <c r="EZ236" s="312"/>
      <c r="FA236" s="312"/>
      <c r="FB236" s="312"/>
      <c r="FC236" s="312"/>
      <c r="FD236" s="312"/>
      <c r="FE236" s="333"/>
      <c r="FF236" s="333"/>
      <c r="FG236" s="333"/>
      <c r="FH236" s="333"/>
      <c r="FI236" s="333"/>
      <c r="FJ236" s="333"/>
      <c r="FK236" s="333"/>
      <c r="FL236" s="333"/>
      <c r="FM236" s="333"/>
      <c r="FN236" s="333"/>
      <c r="FO236" s="333"/>
      <c r="FP236" s="333"/>
      <c r="FQ236" s="333"/>
      <c r="FR236" s="333"/>
      <c r="FS236" s="333"/>
      <c r="FT236" s="333"/>
      <c r="FU236" s="333"/>
      <c r="FV236" s="333"/>
      <c r="FW236" s="333"/>
      <c r="FX236" s="333"/>
      <c r="FY236" s="333"/>
      <c r="FZ236" s="333"/>
      <c r="GA236" s="333"/>
      <c r="GB236" s="333"/>
      <c r="GC236" s="333"/>
      <c r="GD236" s="333"/>
      <c r="GE236" s="333"/>
      <c r="GF236" s="333"/>
      <c r="GG236" s="333"/>
      <c r="GH236" s="333"/>
      <c r="GI236" s="333"/>
      <c r="GJ236" s="333"/>
      <c r="GK236" s="333"/>
      <c r="GL236" s="333"/>
      <c r="GM236" s="333"/>
      <c r="GN236" s="333"/>
      <c r="GO236" s="333"/>
      <c r="GP236" s="333"/>
      <c r="GQ236" s="333"/>
      <c r="GR236" s="333"/>
      <c r="GS236" s="333"/>
      <c r="GT236" s="333"/>
      <c r="GU236" s="333"/>
      <c r="GV236" s="333"/>
      <c r="GW236" s="333"/>
      <c r="GX236" s="333"/>
      <c r="GY236" s="333"/>
      <c r="GZ236" s="333"/>
      <c r="HA236" s="333"/>
      <c r="HB236" s="333"/>
      <c r="HC236" s="333"/>
      <c r="HD236" s="333"/>
      <c r="HE236" s="333"/>
      <c r="HF236" s="333"/>
      <c r="HG236" s="333"/>
      <c r="HH236" s="333"/>
      <c r="HI236" s="334"/>
      <c r="HJ236" s="334"/>
      <c r="HK236" s="333"/>
      <c r="HL236" s="334"/>
      <c r="HM236" s="333"/>
      <c r="HN236" s="333"/>
      <c r="HO236" s="333"/>
      <c r="HP236" s="333"/>
      <c r="HQ236" s="334"/>
      <c r="HR236" s="334"/>
      <c r="HS236" s="334"/>
      <c r="HT236" s="334"/>
      <c r="HU236" s="334"/>
      <c r="HV236" s="334"/>
      <c r="HW236" s="334"/>
      <c r="HX236" s="334"/>
      <c r="HY236" s="334"/>
      <c r="HZ236" s="333"/>
      <c r="IA236" s="333"/>
      <c r="IB236" s="333"/>
      <c r="IC236" s="333"/>
      <c r="ID236" s="333"/>
      <c r="IE236" s="333"/>
      <c r="IF236" s="333"/>
      <c r="IG236" s="333"/>
      <c r="IH236" s="333"/>
      <c r="II236" s="333"/>
      <c r="IJ236" s="333"/>
      <c r="IK236" s="333"/>
      <c r="IL236" s="333"/>
      <c r="IM236" s="333"/>
      <c r="IN236" s="333"/>
      <c r="IO236" s="333"/>
      <c r="IP236" s="333"/>
      <c r="IQ236" s="333"/>
      <c r="IR236" s="333"/>
      <c r="IS236" s="333"/>
      <c r="IT236" s="333"/>
      <c r="IU236" s="333"/>
      <c r="IV236" s="333"/>
      <c r="IW236" s="333"/>
      <c r="IX236" s="333"/>
      <c r="IY236" s="333"/>
      <c r="IZ236" s="333"/>
      <c r="JA236" s="333"/>
      <c r="JB236" s="333"/>
      <c r="JC236" s="312"/>
    </row>
    <row r="237" spans="1:263" s="481" customFormat="1" ht="14.45" customHeight="1">
      <c r="A237" s="324" t="s">
        <v>1697</v>
      </c>
      <c r="B237" s="316"/>
      <c r="C237" s="316"/>
      <c r="D237" s="316"/>
      <c r="E237" s="316"/>
      <c r="F237" s="316" t="s">
        <v>2753</v>
      </c>
      <c r="G237" s="317"/>
      <c r="H237" s="317"/>
      <c r="I237" s="325"/>
      <c r="J237" s="722">
        <v>28</v>
      </c>
      <c r="K237" s="206"/>
      <c r="L237" s="311"/>
      <c r="M237" s="720" t="s">
        <v>2524</v>
      </c>
      <c r="N237" s="720" t="s">
        <v>3173</v>
      </c>
      <c r="O237" s="726" t="s">
        <v>3456</v>
      </c>
      <c r="P237" s="207"/>
      <c r="Q237" s="720" t="s">
        <v>9038</v>
      </c>
      <c r="R237" s="720" t="s">
        <v>323</v>
      </c>
      <c r="S237" s="720" t="s">
        <v>10643</v>
      </c>
      <c r="T237" s="720" t="s">
        <v>12165</v>
      </c>
      <c r="U237" s="720" t="s">
        <v>3617</v>
      </c>
      <c r="V237" s="720"/>
      <c r="W237" s="952" t="str">
        <f t="shared" si="11"/>
        <v>ﾊﾞｯｸﾎｳ(ｸﾛｰﾗ型)_標準型_第2次_無</v>
      </c>
      <c r="X237" s="952" t="str">
        <f t="shared" si="9"/>
        <v>ﾊﾞｯｸﾎｳ(ｸﾛｰﾗ型)_標準型_第2次_無_山積/平積：0.28／0.2m3</v>
      </c>
      <c r="Y237" s="726" t="s">
        <v>490</v>
      </c>
      <c r="Z237" s="726" t="s">
        <v>10357</v>
      </c>
      <c r="AA237" s="726" t="s">
        <v>10388</v>
      </c>
      <c r="AB237" s="726" t="s">
        <v>5111</v>
      </c>
      <c r="AC237" s="207"/>
      <c r="AD237" s="206"/>
      <c r="AE237" s="206"/>
      <c r="AF237" s="206"/>
      <c r="AG237" s="206"/>
      <c r="AH237" s="206"/>
      <c r="AI237" s="207"/>
      <c r="AJ237" s="206"/>
      <c r="AK237" s="206"/>
      <c r="AL237" s="206"/>
      <c r="AM237" s="206"/>
      <c r="AN237" s="206"/>
      <c r="AO237" s="206"/>
      <c r="AP237" s="206"/>
      <c r="AQ237" s="206"/>
      <c r="AR237" s="311"/>
      <c r="AS237" s="707" t="s">
        <v>5125</v>
      </c>
      <c r="AT237" s="707" t="s">
        <v>5134</v>
      </c>
      <c r="AU237" s="747"/>
      <c r="AV237" s="707" t="s">
        <v>4899</v>
      </c>
      <c r="AW237" s="708" t="str">
        <f t="shared" si="10"/>
        <v>ｸﾛｰﾗ式杭打機_日本車輛製造</v>
      </c>
      <c r="AX237" s="710" t="s">
        <v>5055</v>
      </c>
      <c r="AY237" s="311"/>
      <c r="AZ237" s="311"/>
      <c r="BA237" s="311"/>
      <c r="BB237" s="416">
        <v>27</v>
      </c>
      <c r="BC237" s="246"/>
      <c r="BD237" s="476"/>
      <c r="BE237" s="341" t="s">
        <v>607</v>
      </c>
      <c r="BF237" s="810"/>
      <c r="BG237" s="737"/>
      <c r="BH237" s="737"/>
      <c r="BI237" s="737"/>
      <c r="BJ237" s="736" t="s">
        <v>7607</v>
      </c>
      <c r="BK237" s="737" t="s">
        <v>7646</v>
      </c>
      <c r="BL237" s="737"/>
      <c r="BM237" s="737" t="s">
        <v>7681</v>
      </c>
      <c r="BN237" s="737"/>
      <c r="BO237" s="737"/>
      <c r="BP237" s="737"/>
      <c r="BQ237" s="737"/>
      <c r="BR237" s="737"/>
      <c r="BS237" s="737"/>
      <c r="BT237" s="737"/>
      <c r="BU237" s="737"/>
      <c r="BV237" s="737"/>
      <c r="BW237" s="737"/>
      <c r="BX237" s="737"/>
      <c r="BY237" s="737"/>
      <c r="BZ237" s="737"/>
      <c r="CA237" s="737"/>
      <c r="CB237" s="736"/>
      <c r="CC237" s="736"/>
      <c r="CD237" s="736"/>
      <c r="CE237" s="407"/>
      <c r="CF237" s="407"/>
      <c r="CG237" s="808"/>
      <c r="CH237" s="736"/>
      <c r="CI237" s="736" t="s">
        <v>285</v>
      </c>
      <c r="CJ237" s="736"/>
      <c r="CK237" s="736"/>
      <c r="CL237" s="736"/>
      <c r="CM237" s="736"/>
      <c r="CN237" s="736"/>
      <c r="CO237" s="736"/>
      <c r="CP237" s="736"/>
      <c r="CQ237" s="736"/>
      <c r="CR237" s="341"/>
      <c r="CS237" s="407" t="s">
        <v>437</v>
      </c>
      <c r="CT237" s="808"/>
      <c r="CU237" s="736" t="s">
        <v>8007</v>
      </c>
      <c r="CV237" s="736"/>
      <c r="CW237" s="736" t="s">
        <v>8049</v>
      </c>
      <c r="CX237" s="736" t="s">
        <v>8090</v>
      </c>
      <c r="CY237" s="341"/>
      <c r="CZ237" s="341" t="s">
        <v>9505</v>
      </c>
      <c r="DA237" s="407"/>
      <c r="DB237" s="407"/>
      <c r="DC237" s="406"/>
      <c r="DD237" s="407"/>
      <c r="DE237" s="407"/>
      <c r="DF237" s="407"/>
      <c r="DG237" s="407"/>
      <c r="DH237" s="407"/>
      <c r="DI237" s="407"/>
      <c r="DJ237" s="407"/>
      <c r="DK237" s="407"/>
      <c r="DL237" s="407"/>
      <c r="DM237" s="407"/>
      <c r="DN237" s="407"/>
      <c r="DO237" s="333"/>
      <c r="DP237" s="333"/>
      <c r="DQ237" s="333"/>
      <c r="DR237" s="334"/>
      <c r="DS237" s="334" t="s">
        <v>3604</v>
      </c>
      <c r="DT237" s="333"/>
      <c r="DU237" s="333"/>
      <c r="DV237" s="333"/>
      <c r="DW237" s="334"/>
      <c r="DX237" s="334"/>
      <c r="DY237" s="333"/>
      <c r="DZ237" s="333"/>
      <c r="EA237" s="333"/>
      <c r="EB237" s="333"/>
      <c r="EC237" s="333"/>
      <c r="ED237" s="333"/>
      <c r="EE237" s="333"/>
      <c r="EF237" s="333"/>
      <c r="EG237" s="333"/>
      <c r="EH237" s="333"/>
      <c r="EI237" s="333"/>
      <c r="EJ237" s="333"/>
      <c r="EK237" s="333"/>
      <c r="EL237" s="333"/>
      <c r="EM237" s="333"/>
      <c r="EN237" s="333"/>
      <c r="EO237" s="333"/>
      <c r="EP237" s="333"/>
      <c r="EQ237" s="333"/>
      <c r="ER237" s="333"/>
      <c r="ES237" s="333"/>
      <c r="ET237" s="333"/>
      <c r="EU237" s="312"/>
      <c r="EV237" s="312"/>
      <c r="EW237" s="312"/>
      <c r="EX237" s="312"/>
      <c r="EY237" s="312"/>
      <c r="EZ237" s="312"/>
      <c r="FA237" s="312"/>
      <c r="FB237" s="312"/>
      <c r="FC237" s="312"/>
      <c r="FD237" s="312"/>
      <c r="FE237" s="333"/>
      <c r="FF237" s="333"/>
      <c r="FG237" s="333"/>
      <c r="FH237" s="333"/>
      <c r="FI237" s="333"/>
      <c r="FJ237" s="333"/>
      <c r="FK237" s="333"/>
      <c r="FL237" s="333"/>
      <c r="FM237" s="333"/>
      <c r="FN237" s="333"/>
      <c r="FO237" s="333"/>
      <c r="FP237" s="333"/>
      <c r="FQ237" s="333"/>
      <c r="FR237" s="333"/>
      <c r="FS237" s="333"/>
      <c r="FT237" s="333"/>
      <c r="FU237" s="333"/>
      <c r="FV237" s="333"/>
      <c r="FW237" s="333"/>
      <c r="FX237" s="333"/>
      <c r="FY237" s="333"/>
      <c r="FZ237" s="333"/>
      <c r="GA237" s="333"/>
      <c r="GB237" s="333"/>
      <c r="GC237" s="333"/>
      <c r="GD237" s="333"/>
      <c r="GE237" s="333"/>
      <c r="GF237" s="333"/>
      <c r="GG237" s="333"/>
      <c r="GH237" s="333"/>
      <c r="GI237" s="333"/>
      <c r="GJ237" s="333"/>
      <c r="GK237" s="333"/>
      <c r="GL237" s="333"/>
      <c r="GM237" s="333"/>
      <c r="GN237" s="333"/>
      <c r="GO237" s="333"/>
      <c r="GP237" s="333"/>
      <c r="GQ237" s="333"/>
      <c r="GR237" s="333"/>
      <c r="GS237" s="333"/>
      <c r="GT237" s="333"/>
      <c r="GU237" s="333"/>
      <c r="GV237" s="333"/>
      <c r="GW237" s="333"/>
      <c r="GX237" s="333"/>
      <c r="GY237" s="333"/>
      <c r="GZ237" s="333"/>
      <c r="HA237" s="333"/>
      <c r="HB237" s="333"/>
      <c r="HC237" s="333"/>
      <c r="HD237" s="333"/>
      <c r="HE237" s="333"/>
      <c r="HF237" s="333"/>
      <c r="HG237" s="333"/>
      <c r="HH237" s="333"/>
      <c r="HI237" s="334"/>
      <c r="HJ237" s="334"/>
      <c r="HK237" s="333"/>
      <c r="HL237" s="334"/>
      <c r="HM237" s="333"/>
      <c r="HN237" s="333"/>
      <c r="HO237" s="333"/>
      <c r="HP237" s="333"/>
      <c r="HQ237" s="334"/>
      <c r="HR237" s="334"/>
      <c r="HS237" s="334"/>
      <c r="HT237" s="334"/>
      <c r="HU237" s="334"/>
      <c r="HV237" s="334"/>
      <c r="HW237" s="334"/>
      <c r="HX237" s="334"/>
      <c r="HY237" s="334"/>
      <c r="HZ237" s="333"/>
      <c r="IA237" s="333"/>
      <c r="IB237" s="333"/>
      <c r="IC237" s="333"/>
      <c r="ID237" s="333"/>
      <c r="IE237" s="333"/>
      <c r="IF237" s="333"/>
      <c r="IG237" s="333"/>
      <c r="IH237" s="333"/>
      <c r="II237" s="333"/>
      <c r="IJ237" s="333"/>
      <c r="IK237" s="333"/>
      <c r="IL237" s="333"/>
      <c r="IM237" s="333"/>
      <c r="IN237" s="333"/>
      <c r="IO237" s="333"/>
      <c r="IP237" s="333"/>
      <c r="IQ237" s="333"/>
      <c r="IR237" s="333"/>
      <c r="IS237" s="333"/>
      <c r="IT237" s="333"/>
      <c r="IU237" s="333"/>
      <c r="IV237" s="333"/>
      <c r="IW237" s="333"/>
      <c r="IX237" s="333"/>
      <c r="IY237" s="333"/>
      <c r="IZ237" s="333"/>
      <c r="JA237" s="333"/>
      <c r="JB237" s="333"/>
      <c r="JC237" s="312"/>
    </row>
    <row r="238" spans="1:263" s="481" customFormat="1" ht="14.45" customHeight="1" thickBot="1">
      <c r="A238" s="327" t="s">
        <v>2222</v>
      </c>
      <c r="B238" s="251"/>
      <c r="C238" s="251"/>
      <c r="D238" s="251"/>
      <c r="E238" s="251"/>
      <c r="F238" s="251" t="s">
        <v>2766</v>
      </c>
      <c r="G238" s="318"/>
      <c r="H238" s="318"/>
      <c r="I238" s="328"/>
      <c r="J238" s="722">
        <v>29</v>
      </c>
      <c r="K238" s="206"/>
      <c r="L238" s="311"/>
      <c r="M238" s="720" t="s">
        <v>2542</v>
      </c>
      <c r="N238" s="720" t="s">
        <v>3088</v>
      </c>
      <c r="O238" s="726" t="s">
        <v>3378</v>
      </c>
      <c r="P238" s="207"/>
      <c r="Q238" s="720" t="s">
        <v>9038</v>
      </c>
      <c r="R238" s="720" t="s">
        <v>323</v>
      </c>
      <c r="S238" s="720" t="s">
        <v>10643</v>
      </c>
      <c r="T238" s="720" t="s">
        <v>12165</v>
      </c>
      <c r="U238" s="720" t="s">
        <v>334</v>
      </c>
      <c r="V238" s="720"/>
      <c r="W238" s="952" t="str">
        <f t="shared" si="11"/>
        <v>ﾊﾞｯｸﾎｳ(ｸﾛｰﾗ型)_標準型_第2次_無</v>
      </c>
      <c r="X238" s="952" t="str">
        <f t="shared" si="9"/>
        <v>ﾊﾞｯｸﾎｳ(ｸﾛｰﾗ型)_標準型_第2次_無_山積/平積：0.45／0.35m3</v>
      </c>
      <c r="Y238" s="726" t="s">
        <v>490</v>
      </c>
      <c r="Z238" s="726" t="s">
        <v>10357</v>
      </c>
      <c r="AA238" s="726" t="s">
        <v>5113</v>
      </c>
      <c r="AB238" s="726" t="s">
        <v>5111</v>
      </c>
      <c r="AC238" s="207"/>
      <c r="AD238" s="206"/>
      <c r="AE238" s="206"/>
      <c r="AF238" s="206"/>
      <c r="AG238" s="206"/>
      <c r="AH238" s="206"/>
      <c r="AI238" s="207"/>
      <c r="AJ238" s="206"/>
      <c r="AK238" s="206"/>
      <c r="AL238" s="206"/>
      <c r="AM238" s="206"/>
      <c r="AN238" s="206"/>
      <c r="AO238" s="206"/>
      <c r="AP238" s="206"/>
      <c r="AQ238" s="206"/>
      <c r="AR238" s="311"/>
      <c r="AS238" s="770" t="s">
        <v>5125</v>
      </c>
      <c r="AT238" s="770" t="s">
        <v>5134</v>
      </c>
      <c r="AU238" s="775"/>
      <c r="AV238" s="770" t="s">
        <v>4911</v>
      </c>
      <c r="AW238" s="771" t="str">
        <f t="shared" si="10"/>
        <v>ｸﾛｰﾗ式杭打機_日立建機</v>
      </c>
      <c r="AX238" s="773" t="s">
        <v>5056</v>
      </c>
      <c r="AY238" s="311"/>
      <c r="AZ238" s="311"/>
      <c r="BA238" s="311"/>
      <c r="BB238" s="416">
        <v>28</v>
      </c>
      <c r="BC238" s="246"/>
      <c r="BD238" s="476"/>
      <c r="BE238" s="341" t="s">
        <v>608</v>
      </c>
      <c r="BF238" s="808"/>
      <c r="BG238" s="736"/>
      <c r="BH238" s="736"/>
      <c r="BI238" s="736"/>
      <c r="BJ238" s="742" t="s">
        <v>7608</v>
      </c>
      <c r="BK238" s="736" t="s">
        <v>7647</v>
      </c>
      <c r="BL238" s="736"/>
      <c r="BM238" s="736" t="s">
        <v>7682</v>
      </c>
      <c r="BN238" s="736"/>
      <c r="BO238" s="736"/>
      <c r="BP238" s="736"/>
      <c r="BQ238" s="736"/>
      <c r="BR238" s="736"/>
      <c r="BS238" s="736"/>
      <c r="BT238" s="736"/>
      <c r="BU238" s="736"/>
      <c r="BV238" s="736"/>
      <c r="BW238" s="736"/>
      <c r="BX238" s="736"/>
      <c r="BY238" s="736"/>
      <c r="BZ238" s="736"/>
      <c r="CA238" s="736"/>
      <c r="CB238" s="736"/>
      <c r="CC238" s="736"/>
      <c r="CD238" s="736"/>
      <c r="CE238" s="341"/>
      <c r="CF238" s="407"/>
      <c r="CG238" s="808"/>
      <c r="CH238" s="736"/>
      <c r="CI238" s="736"/>
      <c r="CJ238" s="736"/>
      <c r="CK238" s="736"/>
      <c r="CL238" s="736"/>
      <c r="CM238" s="736"/>
      <c r="CN238" s="736"/>
      <c r="CO238" s="736"/>
      <c r="CP238" s="736"/>
      <c r="CQ238" s="736"/>
      <c r="CR238" s="341"/>
      <c r="CS238" s="407" t="s">
        <v>436</v>
      </c>
      <c r="CT238" s="808"/>
      <c r="CU238" s="736" t="s">
        <v>8008</v>
      </c>
      <c r="CV238" s="736"/>
      <c r="CW238" s="736" t="s">
        <v>8050</v>
      </c>
      <c r="CX238" s="736" t="s">
        <v>8091</v>
      </c>
      <c r="CY238" s="341"/>
      <c r="CZ238" s="341" t="s">
        <v>9507</v>
      </c>
      <c r="DA238" s="407"/>
      <c r="DB238" s="407"/>
      <c r="DC238" s="406"/>
      <c r="DD238" s="407"/>
      <c r="DE238" s="407"/>
      <c r="DF238" s="407"/>
      <c r="DG238" s="407"/>
      <c r="DH238" s="407"/>
      <c r="DI238" s="407"/>
      <c r="DJ238" s="407"/>
      <c r="DK238" s="407"/>
      <c r="DL238" s="407"/>
      <c r="DM238" s="407"/>
      <c r="DN238" s="407"/>
      <c r="DO238" s="333"/>
      <c r="DP238" s="333"/>
      <c r="DQ238" s="333"/>
      <c r="DR238" s="334"/>
      <c r="DS238" s="334"/>
      <c r="DT238" s="333"/>
      <c r="DU238" s="333"/>
      <c r="DV238" s="333"/>
      <c r="DW238" s="333"/>
      <c r="DX238" s="334"/>
      <c r="DY238" s="333"/>
      <c r="DZ238" s="333"/>
      <c r="EA238" s="333"/>
      <c r="EB238" s="333"/>
      <c r="EC238" s="333"/>
      <c r="ED238" s="333"/>
      <c r="EE238" s="333"/>
      <c r="EF238" s="333"/>
      <c r="EG238" s="333"/>
      <c r="EH238" s="333"/>
      <c r="EI238" s="333"/>
      <c r="EJ238" s="333"/>
      <c r="EK238" s="333"/>
      <c r="EL238" s="333"/>
      <c r="EM238" s="333"/>
      <c r="EN238" s="333"/>
      <c r="EO238" s="333"/>
      <c r="EP238" s="333"/>
      <c r="EQ238" s="333"/>
      <c r="ER238" s="333"/>
      <c r="ES238" s="333"/>
      <c r="ET238" s="333"/>
      <c r="EU238" s="312"/>
      <c r="EV238" s="312"/>
      <c r="EW238" s="312"/>
      <c r="EX238" s="312"/>
      <c r="EY238" s="312"/>
      <c r="EZ238" s="312"/>
      <c r="FA238" s="312"/>
      <c r="FB238" s="312"/>
      <c r="FC238" s="312"/>
      <c r="FD238" s="312"/>
      <c r="FE238" s="333"/>
      <c r="FF238" s="333"/>
      <c r="FG238" s="333"/>
      <c r="FH238" s="333"/>
      <c r="FI238" s="333"/>
      <c r="FJ238" s="333"/>
      <c r="FK238" s="333"/>
      <c r="FL238" s="333"/>
      <c r="FM238" s="333"/>
      <c r="FN238" s="333"/>
      <c r="FO238" s="333"/>
      <c r="FP238" s="333"/>
      <c r="FQ238" s="333"/>
      <c r="FR238" s="333"/>
      <c r="FS238" s="333"/>
      <c r="FT238" s="333"/>
      <c r="FU238" s="333"/>
      <c r="FV238" s="333"/>
      <c r="FW238" s="333"/>
      <c r="FX238" s="333"/>
      <c r="FY238" s="333"/>
      <c r="FZ238" s="333"/>
      <c r="GA238" s="333"/>
      <c r="GB238" s="333"/>
      <c r="GC238" s="333"/>
      <c r="GD238" s="333"/>
      <c r="GE238" s="333"/>
      <c r="GF238" s="333"/>
      <c r="GG238" s="333"/>
      <c r="GH238" s="333"/>
      <c r="GI238" s="333"/>
      <c r="GJ238" s="333"/>
      <c r="GK238" s="333"/>
      <c r="GL238" s="333"/>
      <c r="GM238" s="333"/>
      <c r="GN238" s="333"/>
      <c r="GO238" s="333"/>
      <c r="GP238" s="333"/>
      <c r="GQ238" s="333"/>
      <c r="GR238" s="333"/>
      <c r="GS238" s="333"/>
      <c r="GT238" s="333"/>
      <c r="GU238" s="333"/>
      <c r="GV238" s="333"/>
      <c r="GW238" s="333"/>
      <c r="GX238" s="333"/>
      <c r="GY238" s="333"/>
      <c r="GZ238" s="333"/>
      <c r="HA238" s="333"/>
      <c r="HB238" s="333"/>
      <c r="HC238" s="333"/>
      <c r="HD238" s="333"/>
      <c r="HE238" s="333"/>
      <c r="HF238" s="333"/>
      <c r="HG238" s="333"/>
      <c r="HH238" s="333"/>
      <c r="HI238" s="334"/>
      <c r="HJ238" s="334"/>
      <c r="HK238" s="333"/>
      <c r="HL238" s="334"/>
      <c r="HM238" s="333"/>
      <c r="HN238" s="333"/>
      <c r="HO238" s="333"/>
      <c r="HP238" s="333"/>
      <c r="HQ238" s="334"/>
      <c r="HR238" s="334"/>
      <c r="HS238" s="334"/>
      <c r="HT238" s="334"/>
      <c r="HU238" s="334"/>
      <c r="HV238" s="334"/>
      <c r="HW238" s="334"/>
      <c r="HX238" s="334"/>
      <c r="HY238" s="334"/>
      <c r="HZ238" s="333"/>
      <c r="IA238" s="333"/>
      <c r="IB238" s="333"/>
      <c r="IC238" s="333"/>
      <c r="ID238" s="333"/>
      <c r="IE238" s="333"/>
      <c r="IF238" s="333"/>
      <c r="IG238" s="333"/>
      <c r="IH238" s="333"/>
      <c r="II238" s="333"/>
      <c r="IJ238" s="333"/>
      <c r="IK238" s="333"/>
      <c r="IL238" s="333"/>
      <c r="IM238" s="333"/>
      <c r="IN238" s="333"/>
      <c r="IO238" s="333"/>
      <c r="IP238" s="333"/>
      <c r="IQ238" s="333"/>
      <c r="IR238" s="333"/>
      <c r="IS238" s="333"/>
      <c r="IT238" s="333"/>
      <c r="IU238" s="333"/>
      <c r="IV238" s="333"/>
      <c r="IW238" s="333"/>
      <c r="IX238" s="333"/>
      <c r="IY238" s="333"/>
      <c r="IZ238" s="333"/>
      <c r="JA238" s="333"/>
      <c r="JB238" s="333"/>
      <c r="JC238" s="312"/>
    </row>
    <row r="239" spans="1:263" s="481" customFormat="1" ht="14.45" customHeight="1" thickTop="1">
      <c r="A239" s="322" t="s">
        <v>2462</v>
      </c>
      <c r="B239" s="311" t="s">
        <v>2462</v>
      </c>
      <c r="C239" s="311" t="s">
        <v>2471</v>
      </c>
      <c r="D239" s="311" t="s">
        <v>2473</v>
      </c>
      <c r="E239" s="311" t="s">
        <v>456</v>
      </c>
      <c r="F239" s="311" t="s">
        <v>3136</v>
      </c>
      <c r="G239" s="250" t="s">
        <v>2469</v>
      </c>
      <c r="H239" s="250" t="s">
        <v>16</v>
      </c>
      <c r="I239" s="326" t="s">
        <v>2470</v>
      </c>
      <c r="J239" s="722"/>
      <c r="K239" s="206"/>
      <c r="L239" s="311"/>
      <c r="M239" s="720" t="s">
        <v>1461</v>
      </c>
      <c r="N239" s="720" t="s">
        <v>1461</v>
      </c>
      <c r="O239" s="726" t="s">
        <v>3378</v>
      </c>
      <c r="P239" s="207"/>
      <c r="Q239" s="720" t="s">
        <v>9038</v>
      </c>
      <c r="R239" s="720" t="s">
        <v>323</v>
      </c>
      <c r="S239" s="720" t="s">
        <v>10643</v>
      </c>
      <c r="T239" s="720" t="s">
        <v>12165</v>
      </c>
      <c r="U239" s="720" t="s">
        <v>335</v>
      </c>
      <c r="V239" s="720"/>
      <c r="W239" s="952" t="str">
        <f t="shared" si="11"/>
        <v>ﾊﾞｯｸﾎｳ(ｸﾛｰﾗ型)_標準型_第2次_無</v>
      </c>
      <c r="X239" s="952" t="str">
        <f t="shared" si="9"/>
        <v>ﾊﾞｯｸﾎｳ(ｸﾛｰﾗ型)_標準型_第2次_無_山積/平積：0.5／0.4m3</v>
      </c>
      <c r="Y239" s="726" t="s">
        <v>490</v>
      </c>
      <c r="Z239" s="726" t="s">
        <v>10357</v>
      </c>
      <c r="AA239" s="726" t="s">
        <v>10316</v>
      </c>
      <c r="AB239" s="726" t="s">
        <v>5111</v>
      </c>
      <c r="AC239" s="207"/>
      <c r="AD239" s="206"/>
      <c r="AE239" s="206"/>
      <c r="AF239" s="206"/>
      <c r="AG239" s="206"/>
      <c r="AH239" s="206"/>
      <c r="AI239" s="207"/>
      <c r="AJ239" s="206"/>
      <c r="AK239" s="206"/>
      <c r="AL239" s="206"/>
      <c r="AM239" s="206"/>
      <c r="AN239" s="206"/>
      <c r="AO239" s="206"/>
      <c r="AP239" s="206"/>
      <c r="AQ239" s="206"/>
      <c r="AR239" s="311"/>
      <c r="AS239" s="766" t="s">
        <v>3417</v>
      </c>
      <c r="AT239" s="766" t="s">
        <v>2134</v>
      </c>
      <c r="AU239" s="774"/>
      <c r="AV239" s="766" t="s">
        <v>4896</v>
      </c>
      <c r="AW239" s="768" t="str">
        <f t="shared" si="10"/>
        <v>ｱｰｽﾄﾞﾘﾙ_日立住友重機械建機ｸﾚｰﾝ</v>
      </c>
      <c r="AX239" s="769" t="s">
        <v>4993</v>
      </c>
      <c r="AY239" s="311"/>
      <c r="AZ239" s="311"/>
      <c r="BA239" s="311"/>
      <c r="BB239" s="416">
        <v>29</v>
      </c>
      <c r="BC239" s="246"/>
      <c r="BD239" s="476"/>
      <c r="BE239" s="341" t="s">
        <v>609</v>
      </c>
      <c r="BF239" s="808"/>
      <c r="BG239" s="736"/>
      <c r="BH239" s="736"/>
      <c r="BI239" s="736"/>
      <c r="BJ239" s="737" t="s">
        <v>7609</v>
      </c>
      <c r="BK239" s="736" t="s">
        <v>7648</v>
      </c>
      <c r="BL239" s="736"/>
      <c r="BM239" s="736" t="s">
        <v>7683</v>
      </c>
      <c r="BN239" s="736"/>
      <c r="BO239" s="736"/>
      <c r="BP239" s="736"/>
      <c r="BQ239" s="736"/>
      <c r="BR239" s="736"/>
      <c r="BS239" s="736"/>
      <c r="BT239" s="736"/>
      <c r="BU239" s="736"/>
      <c r="BV239" s="736"/>
      <c r="BW239" s="736"/>
      <c r="BX239" s="736"/>
      <c r="BY239" s="736"/>
      <c r="BZ239" s="736"/>
      <c r="CA239" s="736"/>
      <c r="CB239" s="736"/>
      <c r="CC239" s="736"/>
      <c r="CD239" s="736"/>
      <c r="CE239" s="341"/>
      <c r="CF239" s="407"/>
      <c r="CG239" s="808"/>
      <c r="CH239" s="736"/>
      <c r="CI239" s="736"/>
      <c r="CJ239" s="736"/>
      <c r="CK239" s="736"/>
      <c r="CL239" s="736"/>
      <c r="CM239" s="736"/>
      <c r="CN239" s="736"/>
      <c r="CO239" s="736"/>
      <c r="CP239" s="736"/>
      <c r="CQ239" s="736"/>
      <c r="CR239" s="341"/>
      <c r="CS239" s="407" t="s">
        <v>437</v>
      </c>
      <c r="CT239" s="808"/>
      <c r="CU239" s="736" t="s">
        <v>8009</v>
      </c>
      <c r="CV239" s="736"/>
      <c r="CW239" s="736" t="s">
        <v>8051</v>
      </c>
      <c r="CX239" s="736" t="s">
        <v>8092</v>
      </c>
      <c r="CY239" s="341"/>
      <c r="CZ239" s="341" t="s">
        <v>9508</v>
      </c>
      <c r="DA239" s="407"/>
      <c r="DB239" s="407"/>
      <c r="DC239" s="406"/>
      <c r="DD239" s="407"/>
      <c r="DE239" s="407"/>
      <c r="DF239" s="407"/>
      <c r="DG239" s="407"/>
      <c r="DH239" s="407"/>
      <c r="DI239" s="407"/>
      <c r="DJ239" s="407"/>
      <c r="DK239" s="407"/>
      <c r="DL239" s="407"/>
      <c r="DM239" s="407"/>
      <c r="DN239" s="407"/>
      <c r="DO239" s="333"/>
      <c r="DP239" s="333"/>
      <c r="DQ239" s="333"/>
      <c r="DR239" s="334"/>
      <c r="DS239" s="334"/>
      <c r="DT239" s="333"/>
      <c r="DU239" s="333"/>
      <c r="DV239" s="333"/>
      <c r="DW239" s="333"/>
      <c r="DX239" s="334"/>
      <c r="DY239" s="333"/>
      <c r="DZ239" s="333"/>
      <c r="EA239" s="333"/>
      <c r="EB239" s="333"/>
      <c r="EC239" s="333"/>
      <c r="ED239" s="333"/>
      <c r="EE239" s="333"/>
      <c r="EF239" s="333"/>
      <c r="EG239" s="333"/>
      <c r="EH239" s="333"/>
      <c r="EI239" s="333"/>
      <c r="EJ239" s="333"/>
      <c r="EK239" s="333"/>
      <c r="EL239" s="333"/>
      <c r="EM239" s="333"/>
      <c r="EN239" s="333"/>
      <c r="EO239" s="333"/>
      <c r="EP239" s="333"/>
      <c r="EQ239" s="333"/>
      <c r="ER239" s="333"/>
      <c r="ES239" s="333"/>
      <c r="ET239" s="333"/>
      <c r="EU239" s="312"/>
      <c r="EV239" s="312"/>
      <c r="EW239" s="312"/>
      <c r="EX239" s="312"/>
      <c r="EY239" s="312"/>
      <c r="EZ239" s="312"/>
      <c r="FA239" s="312"/>
      <c r="FB239" s="312"/>
      <c r="FC239" s="312"/>
      <c r="FD239" s="312"/>
      <c r="FE239" s="333"/>
      <c r="FF239" s="333"/>
      <c r="FG239" s="333"/>
      <c r="FH239" s="333"/>
      <c r="FI239" s="333"/>
      <c r="FJ239" s="333"/>
      <c r="FK239" s="333"/>
      <c r="FL239" s="333"/>
      <c r="FM239" s="333"/>
      <c r="FN239" s="333"/>
      <c r="FO239" s="333"/>
      <c r="FP239" s="333"/>
      <c r="FQ239" s="333"/>
      <c r="FR239" s="333"/>
      <c r="FS239" s="333"/>
      <c r="FT239" s="333"/>
      <c r="FU239" s="333"/>
      <c r="FV239" s="333"/>
      <c r="FW239" s="333"/>
      <c r="FX239" s="333"/>
      <c r="FY239" s="333"/>
      <c r="FZ239" s="333"/>
      <c r="GA239" s="333"/>
      <c r="GB239" s="333"/>
      <c r="GC239" s="333"/>
      <c r="GD239" s="333"/>
      <c r="GE239" s="333"/>
      <c r="GF239" s="333"/>
      <c r="GG239" s="333"/>
      <c r="GH239" s="333"/>
      <c r="GI239" s="333"/>
      <c r="GJ239" s="333"/>
      <c r="GK239" s="333"/>
      <c r="GL239" s="333"/>
      <c r="GM239" s="333"/>
      <c r="GN239" s="333"/>
      <c r="GO239" s="333"/>
      <c r="GP239" s="333"/>
      <c r="GQ239" s="333"/>
      <c r="GR239" s="333"/>
      <c r="GS239" s="333"/>
      <c r="GT239" s="333"/>
      <c r="GU239" s="333"/>
      <c r="GV239" s="333"/>
      <c r="GW239" s="333"/>
      <c r="GX239" s="333"/>
      <c r="GY239" s="333"/>
      <c r="GZ239" s="333"/>
      <c r="HA239" s="333"/>
      <c r="HB239" s="333"/>
      <c r="HC239" s="333"/>
      <c r="HD239" s="333"/>
      <c r="HE239" s="333"/>
      <c r="HF239" s="333"/>
      <c r="HG239" s="333"/>
      <c r="HH239" s="333"/>
      <c r="HI239" s="334"/>
      <c r="HJ239" s="334"/>
      <c r="HK239" s="333"/>
      <c r="HL239" s="334"/>
      <c r="HM239" s="333"/>
      <c r="HN239" s="333"/>
      <c r="HO239" s="333"/>
      <c r="HP239" s="333"/>
      <c r="HQ239" s="334"/>
      <c r="HR239" s="334"/>
      <c r="HS239" s="334"/>
      <c r="HT239" s="334"/>
      <c r="HU239" s="334"/>
      <c r="HV239" s="334"/>
      <c r="HW239" s="334"/>
      <c r="HX239" s="334"/>
      <c r="HY239" s="334"/>
      <c r="HZ239" s="333"/>
      <c r="IA239" s="333"/>
      <c r="IB239" s="333"/>
      <c r="IC239" s="333"/>
      <c r="ID239" s="333"/>
      <c r="IE239" s="333"/>
      <c r="IF239" s="333"/>
      <c r="IG239" s="333"/>
      <c r="IH239" s="333"/>
      <c r="II239" s="333"/>
      <c r="IJ239" s="333"/>
      <c r="IK239" s="333"/>
      <c r="IL239" s="333"/>
      <c r="IM239" s="333"/>
      <c r="IN239" s="333"/>
      <c r="IO239" s="333"/>
      <c r="IP239" s="333"/>
      <c r="IQ239" s="333"/>
      <c r="IR239" s="333"/>
      <c r="IS239" s="333"/>
      <c r="IT239" s="333"/>
      <c r="IU239" s="333"/>
      <c r="IV239" s="333"/>
      <c r="IW239" s="333"/>
      <c r="IX239" s="333"/>
      <c r="IY239" s="333"/>
      <c r="IZ239" s="333"/>
      <c r="JA239" s="333"/>
      <c r="JB239" s="333"/>
      <c r="JC239" s="312"/>
    </row>
    <row r="240" spans="1:263" s="481" customFormat="1" ht="14.45" customHeight="1">
      <c r="A240" s="322" t="s">
        <v>3009</v>
      </c>
      <c r="B240" s="311" t="s">
        <v>3009</v>
      </c>
      <c r="C240" s="311" t="s">
        <v>3012</v>
      </c>
      <c r="D240" s="311" t="s">
        <v>3014</v>
      </c>
      <c r="E240" s="311" t="s">
        <v>456</v>
      </c>
      <c r="F240" s="311" t="s">
        <v>3137</v>
      </c>
      <c r="G240" s="250" t="s">
        <v>3010</v>
      </c>
      <c r="H240" s="250" t="s">
        <v>16</v>
      </c>
      <c r="I240" s="326" t="s">
        <v>3011</v>
      </c>
      <c r="J240" s="722"/>
      <c r="K240" s="206"/>
      <c r="L240" s="311"/>
      <c r="M240" s="720" t="s">
        <v>1462</v>
      </c>
      <c r="N240" s="720" t="s">
        <v>1462</v>
      </c>
      <c r="O240" s="726" t="s">
        <v>3378</v>
      </c>
      <c r="P240" s="207"/>
      <c r="Q240" s="720" t="s">
        <v>9038</v>
      </c>
      <c r="R240" s="720" t="s">
        <v>323</v>
      </c>
      <c r="S240" s="720" t="s">
        <v>10643</v>
      </c>
      <c r="T240" s="720" t="s">
        <v>12165</v>
      </c>
      <c r="U240" s="720" t="s">
        <v>337</v>
      </c>
      <c r="V240" s="720"/>
      <c r="W240" s="952" t="str">
        <f t="shared" si="11"/>
        <v>ﾊﾞｯｸﾎｳ(ｸﾛｰﾗ型)_標準型_第2次_無</v>
      </c>
      <c r="X240" s="952" t="str">
        <f t="shared" si="9"/>
        <v>ﾊﾞｯｸﾎｳ(ｸﾛｰﾗ型)_標準型_第2次_無_山積/平積：0.6／0.5m3</v>
      </c>
      <c r="Y240" s="726" t="s">
        <v>490</v>
      </c>
      <c r="Z240" s="726" t="s">
        <v>10357</v>
      </c>
      <c r="AA240" s="726" t="s">
        <v>10389</v>
      </c>
      <c r="AB240" s="726" t="s">
        <v>5111</v>
      </c>
      <c r="AC240" s="207"/>
      <c r="AD240" s="206"/>
      <c r="AE240" s="206"/>
      <c r="AF240" s="206"/>
      <c r="AG240" s="206"/>
      <c r="AH240" s="206"/>
      <c r="AI240" s="207"/>
      <c r="AJ240" s="206"/>
      <c r="AK240" s="206"/>
      <c r="AL240" s="206"/>
      <c r="AM240" s="206"/>
      <c r="AN240" s="206"/>
      <c r="AO240" s="206"/>
      <c r="AP240" s="206"/>
      <c r="AQ240" s="206"/>
      <c r="AR240" s="311"/>
      <c r="AS240" s="707" t="s">
        <v>3417</v>
      </c>
      <c r="AT240" s="707" t="s">
        <v>2134</v>
      </c>
      <c r="AU240" s="747"/>
      <c r="AV240" s="707" t="s">
        <v>4912</v>
      </c>
      <c r="AW240" s="708" t="str">
        <f t="shared" si="10"/>
        <v>ｱｰｽﾄﾞﾘﾙ_加藤製作所</v>
      </c>
      <c r="AX240" s="710" t="s">
        <v>4994</v>
      </c>
      <c r="AY240" s="311"/>
      <c r="AZ240" s="311"/>
      <c r="BA240" s="311"/>
      <c r="BB240" s="416">
        <v>30</v>
      </c>
      <c r="BC240" s="246"/>
      <c r="BD240" s="476"/>
      <c r="BE240" s="341" t="s">
        <v>611</v>
      </c>
      <c r="BF240" s="808"/>
      <c r="BG240" s="736"/>
      <c r="BH240" s="736"/>
      <c r="BI240" s="736"/>
      <c r="BJ240" s="736" t="s">
        <v>7610</v>
      </c>
      <c r="BK240" s="736" t="s">
        <v>7649</v>
      </c>
      <c r="BL240" s="736"/>
      <c r="BM240" s="736" t="s">
        <v>7684</v>
      </c>
      <c r="BN240" s="736"/>
      <c r="BO240" s="736"/>
      <c r="BP240" s="736"/>
      <c r="BQ240" s="736"/>
      <c r="BR240" s="736"/>
      <c r="BS240" s="736"/>
      <c r="BT240" s="736"/>
      <c r="BU240" s="736"/>
      <c r="BV240" s="736"/>
      <c r="BW240" s="736"/>
      <c r="BX240" s="736"/>
      <c r="BY240" s="736"/>
      <c r="BZ240" s="736"/>
      <c r="CA240" s="736"/>
      <c r="CB240" s="736"/>
      <c r="CC240" s="736"/>
      <c r="CD240" s="736"/>
      <c r="CE240" s="341"/>
      <c r="CF240" s="407"/>
      <c r="CG240" s="808"/>
      <c r="CH240" s="736"/>
      <c r="CI240" s="736"/>
      <c r="CJ240" s="736"/>
      <c r="CK240" s="736"/>
      <c r="CL240" s="736"/>
      <c r="CM240" s="736"/>
      <c r="CN240" s="736"/>
      <c r="CO240" s="736"/>
      <c r="CP240" s="736"/>
      <c r="CQ240" s="736"/>
      <c r="CR240" s="341"/>
      <c r="CS240" s="407" t="s">
        <v>438</v>
      </c>
      <c r="CT240" s="808"/>
      <c r="CU240" s="736" t="s">
        <v>8010</v>
      </c>
      <c r="CV240" s="736"/>
      <c r="CW240" s="736" t="s">
        <v>8052</v>
      </c>
      <c r="CX240" s="736" t="s">
        <v>8093</v>
      </c>
      <c r="CY240" s="341"/>
      <c r="CZ240" s="341" t="s">
        <v>9510</v>
      </c>
      <c r="DA240" s="407"/>
      <c r="DB240" s="407"/>
      <c r="DC240" s="406"/>
      <c r="DD240" s="407"/>
      <c r="DE240" s="407"/>
      <c r="DF240" s="407"/>
      <c r="DG240" s="407"/>
      <c r="DH240" s="407"/>
      <c r="DI240" s="407"/>
      <c r="DJ240" s="407"/>
      <c r="DK240" s="407"/>
      <c r="DL240" s="407"/>
      <c r="DM240" s="407"/>
      <c r="DN240" s="407"/>
      <c r="DO240" s="333"/>
      <c r="DP240" s="333"/>
      <c r="DQ240" s="333"/>
      <c r="DR240" s="334"/>
      <c r="DS240" s="334"/>
      <c r="DT240" s="333"/>
      <c r="DU240" s="333"/>
      <c r="DV240" s="333"/>
      <c r="DW240" s="333"/>
      <c r="DX240" s="334"/>
      <c r="DY240" s="333"/>
      <c r="DZ240" s="333"/>
      <c r="EA240" s="333"/>
      <c r="EB240" s="333"/>
      <c r="EC240" s="333"/>
      <c r="ED240" s="333"/>
      <c r="EE240" s="333"/>
      <c r="EF240" s="333"/>
      <c r="EG240" s="333"/>
      <c r="EH240" s="333"/>
      <c r="EI240" s="333"/>
      <c r="EJ240" s="333"/>
      <c r="EK240" s="333"/>
      <c r="EL240" s="333"/>
      <c r="EM240" s="333"/>
      <c r="EN240" s="333"/>
      <c r="EO240" s="333"/>
      <c r="EP240" s="333"/>
      <c r="EQ240" s="333"/>
      <c r="ER240" s="333"/>
      <c r="ES240" s="333"/>
      <c r="ET240" s="333"/>
      <c r="EU240" s="312"/>
      <c r="EV240" s="312"/>
      <c r="EW240" s="312"/>
      <c r="EX240" s="312"/>
      <c r="EY240" s="312"/>
      <c r="EZ240" s="312"/>
      <c r="FA240" s="312"/>
      <c r="FB240" s="312"/>
      <c r="FC240" s="312"/>
      <c r="FD240" s="312"/>
      <c r="FE240" s="333"/>
      <c r="FF240" s="333"/>
      <c r="FG240" s="333"/>
      <c r="FH240" s="333"/>
      <c r="FI240" s="333"/>
      <c r="FJ240" s="333"/>
      <c r="FK240" s="333"/>
      <c r="FL240" s="333"/>
      <c r="FM240" s="333"/>
      <c r="FN240" s="333"/>
      <c r="FO240" s="333"/>
      <c r="FP240" s="333"/>
      <c r="FQ240" s="333"/>
      <c r="FR240" s="333"/>
      <c r="FS240" s="333"/>
      <c r="FT240" s="333"/>
      <c r="FU240" s="333"/>
      <c r="FV240" s="333"/>
      <c r="FW240" s="333"/>
      <c r="FX240" s="333"/>
      <c r="FY240" s="333"/>
      <c r="FZ240" s="333"/>
      <c r="GA240" s="333"/>
      <c r="GB240" s="333"/>
      <c r="GC240" s="333"/>
      <c r="GD240" s="333"/>
      <c r="GE240" s="333"/>
      <c r="GF240" s="333"/>
      <c r="GG240" s="333"/>
      <c r="GH240" s="333"/>
      <c r="GI240" s="333"/>
      <c r="GJ240" s="333"/>
      <c r="GK240" s="333"/>
      <c r="GL240" s="333"/>
      <c r="GM240" s="333"/>
      <c r="GN240" s="333"/>
      <c r="GO240" s="333"/>
      <c r="GP240" s="333"/>
      <c r="GQ240" s="333"/>
      <c r="GR240" s="333"/>
      <c r="GS240" s="333"/>
      <c r="GT240" s="333"/>
      <c r="GU240" s="333"/>
      <c r="GV240" s="333"/>
      <c r="GW240" s="333"/>
      <c r="GX240" s="333"/>
      <c r="GY240" s="333"/>
      <c r="GZ240" s="333"/>
      <c r="HA240" s="333"/>
      <c r="HB240" s="333"/>
      <c r="HC240" s="333"/>
      <c r="HD240" s="333"/>
      <c r="HE240" s="333"/>
      <c r="HF240" s="333"/>
      <c r="HG240" s="333"/>
      <c r="HH240" s="333"/>
      <c r="HI240" s="334"/>
      <c r="HJ240" s="334"/>
      <c r="HK240" s="333"/>
      <c r="HL240" s="334"/>
      <c r="HM240" s="333"/>
      <c r="HN240" s="333"/>
      <c r="HO240" s="333"/>
      <c r="HP240" s="333"/>
      <c r="HQ240" s="334"/>
      <c r="HR240" s="334"/>
      <c r="HS240" s="334"/>
      <c r="HT240" s="334"/>
      <c r="HU240" s="334"/>
      <c r="HV240" s="334"/>
      <c r="HW240" s="334"/>
      <c r="HX240" s="334"/>
      <c r="HY240" s="334"/>
      <c r="HZ240" s="333"/>
      <c r="IA240" s="333"/>
      <c r="IB240" s="333"/>
      <c r="IC240" s="333"/>
      <c r="ID240" s="333"/>
      <c r="IE240" s="333"/>
      <c r="IF240" s="333"/>
      <c r="IG240" s="333"/>
      <c r="IH240" s="333"/>
      <c r="II240" s="333"/>
      <c r="IJ240" s="333"/>
      <c r="IK240" s="333"/>
      <c r="IL240" s="333"/>
      <c r="IM240" s="333"/>
      <c r="IN240" s="333"/>
      <c r="IO240" s="333"/>
      <c r="IP240" s="333"/>
      <c r="IQ240" s="333"/>
      <c r="IR240" s="333"/>
      <c r="IS240" s="333"/>
      <c r="IT240" s="333"/>
      <c r="IU240" s="333"/>
      <c r="IV240" s="333"/>
      <c r="IW240" s="333"/>
      <c r="IX240" s="333"/>
      <c r="IY240" s="333"/>
      <c r="IZ240" s="333"/>
      <c r="JA240" s="333"/>
      <c r="JB240" s="333"/>
      <c r="JC240" s="312"/>
    </row>
    <row r="241" spans="1:263" s="481" customFormat="1" ht="14.45" customHeight="1">
      <c r="A241" s="322" t="s">
        <v>2265</v>
      </c>
      <c r="B241" s="311" t="s">
        <v>2265</v>
      </c>
      <c r="C241" s="311" t="s">
        <v>2268</v>
      </c>
      <c r="D241" s="311" t="s">
        <v>2269</v>
      </c>
      <c r="E241" s="311" t="s">
        <v>456</v>
      </c>
      <c r="F241" s="311" t="s">
        <v>3138</v>
      </c>
      <c r="G241" s="250" t="s">
        <v>2266</v>
      </c>
      <c r="H241" s="250" t="s">
        <v>9299</v>
      </c>
      <c r="I241" s="326" t="s">
        <v>2267</v>
      </c>
      <c r="J241" s="722"/>
      <c r="K241" s="206"/>
      <c r="L241" s="311"/>
      <c r="M241" s="720" t="s">
        <v>2532</v>
      </c>
      <c r="N241" s="720" t="s">
        <v>3196</v>
      </c>
      <c r="O241" s="726" t="s">
        <v>3378</v>
      </c>
      <c r="P241" s="207"/>
      <c r="Q241" s="720" t="s">
        <v>9038</v>
      </c>
      <c r="R241" s="720" t="s">
        <v>323</v>
      </c>
      <c r="S241" s="720" t="s">
        <v>10643</v>
      </c>
      <c r="T241" s="720" t="s">
        <v>12165</v>
      </c>
      <c r="U241" s="720" t="s">
        <v>338</v>
      </c>
      <c r="V241" s="720"/>
      <c r="W241" s="952" t="str">
        <f t="shared" si="11"/>
        <v>ﾊﾞｯｸﾎｳ(ｸﾛｰﾗ型)_標準型_第2次_無</v>
      </c>
      <c r="X241" s="952" t="str">
        <f t="shared" si="9"/>
        <v>ﾊﾞｯｸﾎｳ(ｸﾛｰﾗ型)_標準型_第2次_無_山積/平積：0.8／0.6m3</v>
      </c>
      <c r="Y241" s="726" t="s">
        <v>490</v>
      </c>
      <c r="Z241" s="726" t="s">
        <v>10357</v>
      </c>
      <c r="AA241" s="726" t="s">
        <v>10304</v>
      </c>
      <c r="AB241" s="726" t="s">
        <v>5111</v>
      </c>
      <c r="AC241" s="207"/>
      <c r="AD241" s="206"/>
      <c r="AE241" s="206"/>
      <c r="AF241" s="206"/>
      <c r="AG241" s="206"/>
      <c r="AH241" s="206"/>
      <c r="AI241" s="207"/>
      <c r="AJ241" s="206"/>
      <c r="AK241" s="206"/>
      <c r="AL241" s="206"/>
      <c r="AM241" s="206"/>
      <c r="AN241" s="206"/>
      <c r="AO241" s="206"/>
      <c r="AP241" s="206"/>
      <c r="AQ241" s="206"/>
      <c r="AR241" s="311"/>
      <c r="AS241" s="707" t="s">
        <v>3417</v>
      </c>
      <c r="AT241" s="707" t="s">
        <v>2134</v>
      </c>
      <c r="AU241" s="747"/>
      <c r="AV241" s="707" t="s">
        <v>4910</v>
      </c>
      <c r="AW241" s="708" t="str">
        <f t="shared" si="10"/>
        <v>ｱｰｽﾄﾞﾘﾙ_住友建機</v>
      </c>
      <c r="AX241" s="710" t="s">
        <v>4995</v>
      </c>
      <c r="AY241" s="311"/>
      <c r="AZ241" s="311"/>
      <c r="BA241" s="311"/>
      <c r="BB241" s="416">
        <v>31</v>
      </c>
      <c r="BC241" s="246"/>
      <c r="BD241" s="476"/>
      <c r="BE241" s="341" t="s">
        <v>613</v>
      </c>
      <c r="BF241" s="808"/>
      <c r="BG241" s="736"/>
      <c r="BH241" s="736"/>
      <c r="BI241" s="736"/>
      <c r="BJ241" s="736" t="s">
        <v>7611</v>
      </c>
      <c r="BK241" s="736" t="s">
        <v>7650</v>
      </c>
      <c r="BL241" s="736"/>
      <c r="BM241" s="736" t="s">
        <v>7685</v>
      </c>
      <c r="BN241" s="736"/>
      <c r="BO241" s="736"/>
      <c r="BP241" s="736"/>
      <c r="BQ241" s="736"/>
      <c r="BR241" s="736"/>
      <c r="BS241" s="736"/>
      <c r="BT241" s="736"/>
      <c r="BU241" s="736"/>
      <c r="BV241" s="736"/>
      <c r="BW241" s="736"/>
      <c r="BX241" s="736"/>
      <c r="BY241" s="736"/>
      <c r="BZ241" s="736"/>
      <c r="CA241" s="736"/>
      <c r="CB241" s="736"/>
      <c r="CC241" s="736"/>
      <c r="CD241" s="736"/>
      <c r="CE241" s="341"/>
      <c r="CF241" s="407"/>
      <c r="CG241" s="808"/>
      <c r="CH241" s="736"/>
      <c r="CI241" s="736"/>
      <c r="CJ241" s="736"/>
      <c r="CK241" s="736"/>
      <c r="CL241" s="736"/>
      <c r="CM241" s="736"/>
      <c r="CN241" s="736"/>
      <c r="CO241" s="736"/>
      <c r="CP241" s="736"/>
      <c r="CQ241" s="736"/>
      <c r="CR241" s="341"/>
      <c r="CS241" s="407" t="s">
        <v>439</v>
      </c>
      <c r="CT241" s="808"/>
      <c r="CU241" s="736" t="s">
        <v>8011</v>
      </c>
      <c r="CV241" s="736"/>
      <c r="CW241" s="736" t="s">
        <v>8053</v>
      </c>
      <c r="CX241" s="736" t="s">
        <v>8094</v>
      </c>
      <c r="CY241" s="341"/>
      <c r="CZ241" s="341" t="s">
        <v>9511</v>
      </c>
      <c r="DA241" s="407"/>
      <c r="DB241" s="407"/>
      <c r="DC241" s="406"/>
      <c r="DD241" s="407"/>
      <c r="DE241" s="407"/>
      <c r="DF241" s="407"/>
      <c r="DG241" s="407"/>
      <c r="DH241" s="407"/>
      <c r="DI241" s="407"/>
      <c r="DJ241" s="407"/>
      <c r="DK241" s="407"/>
      <c r="DL241" s="407"/>
      <c r="DM241" s="407"/>
      <c r="DN241" s="407"/>
      <c r="DO241" s="333"/>
      <c r="DP241" s="333"/>
      <c r="DQ241" s="333"/>
      <c r="DR241" s="334"/>
      <c r="DS241" s="334"/>
      <c r="DT241" s="333"/>
      <c r="DU241" s="333"/>
      <c r="DV241" s="333"/>
      <c r="DW241" s="333"/>
      <c r="DX241" s="334"/>
      <c r="DY241" s="333"/>
      <c r="DZ241" s="333"/>
      <c r="EA241" s="333"/>
      <c r="EB241" s="333"/>
      <c r="EC241" s="333"/>
      <c r="ED241" s="333"/>
      <c r="EE241" s="333"/>
      <c r="EF241" s="333"/>
      <c r="EG241" s="333"/>
      <c r="EH241" s="333"/>
      <c r="EI241" s="333"/>
      <c r="EJ241" s="333"/>
      <c r="EK241" s="333"/>
      <c r="EL241" s="333"/>
      <c r="EM241" s="333"/>
      <c r="EN241" s="333"/>
      <c r="EO241" s="333"/>
      <c r="EP241" s="333"/>
      <c r="EQ241" s="333"/>
      <c r="ER241" s="333"/>
      <c r="ES241" s="333"/>
      <c r="ET241" s="333"/>
      <c r="EU241" s="312"/>
      <c r="EV241" s="312"/>
      <c r="EW241" s="312"/>
      <c r="EX241" s="312"/>
      <c r="EY241" s="312"/>
      <c r="EZ241" s="312"/>
      <c r="FA241" s="312"/>
      <c r="FB241" s="312"/>
      <c r="FC241" s="312"/>
      <c r="FD241" s="312"/>
      <c r="FE241" s="333"/>
      <c r="FF241" s="333"/>
      <c r="FG241" s="333"/>
      <c r="FH241" s="333"/>
      <c r="FI241" s="333"/>
      <c r="FJ241" s="333"/>
      <c r="FK241" s="333"/>
      <c r="FL241" s="333"/>
      <c r="FM241" s="333"/>
      <c r="FN241" s="333"/>
      <c r="FO241" s="333"/>
      <c r="FP241" s="333"/>
      <c r="FQ241" s="333"/>
      <c r="FR241" s="333"/>
      <c r="FS241" s="333"/>
      <c r="FT241" s="333"/>
      <c r="FU241" s="333"/>
      <c r="FV241" s="333"/>
      <c r="FW241" s="333"/>
      <c r="FX241" s="333"/>
      <c r="FY241" s="333"/>
      <c r="FZ241" s="333"/>
      <c r="GA241" s="333"/>
      <c r="GB241" s="333"/>
      <c r="GC241" s="333"/>
      <c r="GD241" s="333"/>
      <c r="GE241" s="333"/>
      <c r="GF241" s="333"/>
      <c r="GG241" s="333"/>
      <c r="GH241" s="333"/>
      <c r="GI241" s="333"/>
      <c r="GJ241" s="333"/>
      <c r="GK241" s="333"/>
      <c r="GL241" s="333"/>
      <c r="GM241" s="333"/>
      <c r="GN241" s="333"/>
      <c r="GO241" s="333"/>
      <c r="GP241" s="333"/>
      <c r="GQ241" s="333"/>
      <c r="GR241" s="333"/>
      <c r="GS241" s="333"/>
      <c r="GT241" s="333"/>
      <c r="GU241" s="333"/>
      <c r="GV241" s="333"/>
      <c r="GW241" s="333"/>
      <c r="GX241" s="333"/>
      <c r="GY241" s="333"/>
      <c r="GZ241" s="333"/>
      <c r="HA241" s="333"/>
      <c r="HB241" s="333"/>
      <c r="HC241" s="333"/>
      <c r="HD241" s="333"/>
      <c r="HE241" s="333"/>
      <c r="HF241" s="333"/>
      <c r="HG241" s="333"/>
      <c r="HH241" s="333"/>
      <c r="HI241" s="334"/>
      <c r="HJ241" s="334"/>
      <c r="HK241" s="333"/>
      <c r="HL241" s="334"/>
      <c r="HM241" s="333"/>
      <c r="HN241" s="333"/>
      <c r="HO241" s="333"/>
      <c r="HP241" s="333"/>
      <c r="HQ241" s="334"/>
      <c r="HR241" s="334"/>
      <c r="HS241" s="334"/>
      <c r="HT241" s="334"/>
      <c r="HU241" s="334"/>
      <c r="HV241" s="334"/>
      <c r="HW241" s="334"/>
      <c r="HX241" s="334"/>
      <c r="HY241" s="334"/>
      <c r="HZ241" s="333"/>
      <c r="IA241" s="333"/>
      <c r="IB241" s="333"/>
      <c r="IC241" s="333"/>
      <c r="ID241" s="333"/>
      <c r="IE241" s="333"/>
      <c r="IF241" s="333"/>
      <c r="IG241" s="333"/>
      <c r="IH241" s="333"/>
      <c r="II241" s="333"/>
      <c r="IJ241" s="333"/>
      <c r="IK241" s="333"/>
      <c r="IL241" s="333"/>
      <c r="IM241" s="333"/>
      <c r="IN241" s="333"/>
      <c r="IO241" s="333"/>
      <c r="IP241" s="333"/>
      <c r="IQ241" s="333"/>
      <c r="IR241" s="333"/>
      <c r="IS241" s="333"/>
      <c r="IT241" s="333"/>
      <c r="IU241" s="333"/>
      <c r="IV241" s="333"/>
      <c r="IW241" s="333"/>
      <c r="IX241" s="333"/>
      <c r="IY241" s="333"/>
      <c r="IZ241" s="333"/>
      <c r="JA241" s="333"/>
      <c r="JB241" s="333"/>
      <c r="JC241" s="312"/>
    </row>
    <row r="242" spans="1:263" s="481" customFormat="1" ht="14.45" customHeight="1">
      <c r="A242" s="322" t="s">
        <v>588</v>
      </c>
      <c r="B242" s="311" t="s">
        <v>587</v>
      </c>
      <c r="C242" s="311" t="s">
        <v>585</v>
      </c>
      <c r="D242" s="311" t="s">
        <v>586</v>
      </c>
      <c r="E242" s="311" t="s">
        <v>456</v>
      </c>
      <c r="F242" s="311" t="s">
        <v>588</v>
      </c>
      <c r="G242" s="250" t="s">
        <v>589</v>
      </c>
      <c r="H242" s="250" t="s">
        <v>9389</v>
      </c>
      <c r="I242" s="326" t="s">
        <v>1107</v>
      </c>
      <c r="J242" s="722"/>
      <c r="K242" s="206"/>
      <c r="L242" s="311"/>
      <c r="M242" s="720"/>
      <c r="N242" s="720" t="s">
        <v>2753</v>
      </c>
      <c r="O242" s="720"/>
      <c r="P242" s="207"/>
      <c r="Q242" s="720" t="s">
        <v>9038</v>
      </c>
      <c r="R242" s="720" t="s">
        <v>323</v>
      </c>
      <c r="S242" s="720" t="s">
        <v>10643</v>
      </c>
      <c r="T242" s="720" t="s">
        <v>12165</v>
      </c>
      <c r="U242" s="720" t="s">
        <v>339</v>
      </c>
      <c r="V242" s="720"/>
      <c r="W242" s="952" t="str">
        <f t="shared" si="11"/>
        <v>ﾊﾞｯｸﾎｳ(ｸﾛｰﾗ型)_標準型_第2次_無</v>
      </c>
      <c r="X242" s="952" t="str">
        <f t="shared" si="9"/>
        <v>ﾊﾞｯｸﾎｳ(ｸﾛｰﾗ型)_標準型_第2次_無_山積/平積：1.0／0.7m3</v>
      </c>
      <c r="Y242" s="726" t="s">
        <v>490</v>
      </c>
      <c r="Z242" s="726" t="s">
        <v>10357</v>
      </c>
      <c r="AA242" s="726" t="s">
        <v>10317</v>
      </c>
      <c r="AB242" s="726" t="s">
        <v>5111</v>
      </c>
      <c r="AC242" s="207"/>
      <c r="AD242" s="206"/>
      <c r="AE242" s="206"/>
      <c r="AF242" s="206"/>
      <c r="AG242" s="206"/>
      <c r="AH242" s="206"/>
      <c r="AI242" s="207"/>
      <c r="AJ242" s="206"/>
      <c r="AK242" s="206"/>
      <c r="AL242" s="206"/>
      <c r="AM242" s="206"/>
      <c r="AN242" s="206"/>
      <c r="AO242" s="206"/>
      <c r="AP242" s="206"/>
      <c r="AQ242" s="206"/>
      <c r="AR242" s="311"/>
      <c r="AS242" s="707" t="s">
        <v>3417</v>
      </c>
      <c r="AT242" s="707" t="s">
        <v>2134</v>
      </c>
      <c r="AU242" s="747"/>
      <c r="AV242" s="707" t="s">
        <v>4899</v>
      </c>
      <c r="AW242" s="708" t="str">
        <f t="shared" si="10"/>
        <v>ｱｰｽﾄﾞﾘﾙ_日本車輛製造</v>
      </c>
      <c r="AX242" s="710" t="s">
        <v>4996</v>
      </c>
      <c r="AY242" s="311"/>
      <c r="AZ242" s="311"/>
      <c r="BA242" s="311"/>
      <c r="BB242" s="416">
        <v>32</v>
      </c>
      <c r="BC242" s="246"/>
      <c r="BD242" s="476"/>
      <c r="BE242" s="345" t="s">
        <v>615</v>
      </c>
      <c r="BF242" s="808"/>
      <c r="BG242" s="736"/>
      <c r="BH242" s="736"/>
      <c r="BI242" s="736"/>
      <c r="BJ242" s="736" t="s">
        <v>7612</v>
      </c>
      <c r="BK242" s="736" t="s">
        <v>3865</v>
      </c>
      <c r="BL242" s="736"/>
      <c r="BM242" s="736" t="s">
        <v>7686</v>
      </c>
      <c r="BN242" s="736"/>
      <c r="BO242" s="736"/>
      <c r="BP242" s="736"/>
      <c r="BQ242" s="736"/>
      <c r="BR242" s="736"/>
      <c r="BS242" s="736"/>
      <c r="BT242" s="736"/>
      <c r="BU242" s="736"/>
      <c r="BV242" s="736"/>
      <c r="BW242" s="736"/>
      <c r="BX242" s="736"/>
      <c r="BY242" s="736"/>
      <c r="BZ242" s="736"/>
      <c r="CA242" s="736"/>
      <c r="CB242" s="736"/>
      <c r="CC242" s="736"/>
      <c r="CD242" s="736"/>
      <c r="CE242" s="341"/>
      <c r="CF242" s="341"/>
      <c r="CG242" s="808"/>
      <c r="CH242" s="736"/>
      <c r="CI242" s="736"/>
      <c r="CJ242" s="736"/>
      <c r="CK242" s="736"/>
      <c r="CL242" s="736"/>
      <c r="CM242" s="736"/>
      <c r="CN242" s="736"/>
      <c r="CO242" s="736"/>
      <c r="CP242" s="736"/>
      <c r="CQ242" s="736"/>
      <c r="CR242" s="341"/>
      <c r="CS242" s="407"/>
      <c r="CT242" s="808"/>
      <c r="CU242" s="736" t="s">
        <v>8012</v>
      </c>
      <c r="CV242" s="736"/>
      <c r="CW242" s="736" t="s">
        <v>8054</v>
      </c>
      <c r="CX242" s="736" t="s">
        <v>8095</v>
      </c>
      <c r="CY242" s="341"/>
      <c r="CZ242" s="341" t="s">
        <v>9512</v>
      </c>
      <c r="DA242" s="407"/>
      <c r="DB242" s="407"/>
      <c r="DC242" s="406"/>
      <c r="DD242" s="407"/>
      <c r="DE242" s="407"/>
      <c r="DF242" s="407"/>
      <c r="DG242" s="407"/>
      <c r="DH242" s="407"/>
      <c r="DI242" s="407"/>
      <c r="DJ242" s="407"/>
      <c r="DK242" s="407"/>
      <c r="DL242" s="407"/>
      <c r="DM242" s="407"/>
      <c r="DN242" s="407"/>
      <c r="DO242" s="333"/>
      <c r="DP242" s="333"/>
      <c r="DQ242" s="333"/>
      <c r="DR242" s="334"/>
      <c r="DS242" s="334"/>
      <c r="DT242" s="333"/>
      <c r="DU242" s="333"/>
      <c r="DV242" s="333"/>
      <c r="DW242" s="333"/>
      <c r="DX242" s="334"/>
      <c r="DY242" s="333"/>
      <c r="DZ242" s="333"/>
      <c r="EA242" s="333"/>
      <c r="EB242" s="333"/>
      <c r="EC242" s="333"/>
      <c r="ED242" s="333"/>
      <c r="EE242" s="333"/>
      <c r="EF242" s="333"/>
      <c r="EG242" s="333"/>
      <c r="EH242" s="333"/>
      <c r="EI242" s="333"/>
      <c r="EJ242" s="333"/>
      <c r="EK242" s="333"/>
      <c r="EL242" s="333"/>
      <c r="EM242" s="333"/>
      <c r="EN242" s="333"/>
      <c r="EO242" s="333"/>
      <c r="EP242" s="333"/>
      <c r="EQ242" s="333"/>
      <c r="ER242" s="333"/>
      <c r="ES242" s="333"/>
      <c r="ET242" s="333"/>
      <c r="EU242" s="312"/>
      <c r="EV242" s="312"/>
      <c r="EW242" s="312"/>
      <c r="EX242" s="312"/>
      <c r="EY242" s="312"/>
      <c r="EZ242" s="312"/>
      <c r="FA242" s="312"/>
      <c r="FB242" s="312"/>
      <c r="FC242" s="312"/>
      <c r="FD242" s="312"/>
      <c r="FE242" s="333"/>
      <c r="FF242" s="333"/>
      <c r="FG242" s="333"/>
      <c r="FH242" s="333"/>
      <c r="FI242" s="333"/>
      <c r="FJ242" s="333"/>
      <c r="FK242" s="333"/>
      <c r="FL242" s="333"/>
      <c r="FM242" s="333"/>
      <c r="FN242" s="333"/>
      <c r="FO242" s="333"/>
      <c r="FP242" s="333"/>
      <c r="FQ242" s="333"/>
      <c r="FR242" s="333"/>
      <c r="FS242" s="333"/>
      <c r="FT242" s="333"/>
      <c r="FU242" s="333"/>
      <c r="FV242" s="333"/>
      <c r="FW242" s="333"/>
      <c r="FX242" s="333"/>
      <c r="FY242" s="333"/>
      <c r="FZ242" s="333"/>
      <c r="GA242" s="333"/>
      <c r="GB242" s="333"/>
      <c r="GC242" s="333"/>
      <c r="GD242" s="333"/>
      <c r="GE242" s="333"/>
      <c r="GF242" s="333"/>
      <c r="GG242" s="333"/>
      <c r="GH242" s="333"/>
      <c r="GI242" s="333"/>
      <c r="GJ242" s="333"/>
      <c r="GK242" s="333"/>
      <c r="GL242" s="333"/>
      <c r="GM242" s="333"/>
      <c r="GN242" s="333"/>
      <c r="GO242" s="333"/>
      <c r="GP242" s="333"/>
      <c r="GQ242" s="333"/>
      <c r="GR242" s="333"/>
      <c r="GS242" s="333"/>
      <c r="GT242" s="333"/>
      <c r="GU242" s="333"/>
      <c r="GV242" s="333"/>
      <c r="GW242" s="333"/>
      <c r="GX242" s="333"/>
      <c r="GY242" s="333"/>
      <c r="GZ242" s="333"/>
      <c r="HA242" s="333"/>
      <c r="HB242" s="333"/>
      <c r="HC242" s="333"/>
      <c r="HD242" s="333"/>
      <c r="HE242" s="333"/>
      <c r="HF242" s="333"/>
      <c r="HG242" s="333"/>
      <c r="HH242" s="333"/>
      <c r="HI242" s="334"/>
      <c r="HJ242" s="334"/>
      <c r="HK242" s="333"/>
      <c r="HL242" s="334"/>
      <c r="HM242" s="333"/>
      <c r="HN242" s="333"/>
      <c r="HO242" s="333"/>
      <c r="HP242" s="333"/>
      <c r="HQ242" s="334"/>
      <c r="HR242" s="334"/>
      <c r="HS242" s="334"/>
      <c r="HT242" s="334"/>
      <c r="HU242" s="334"/>
      <c r="HV242" s="334"/>
      <c r="HW242" s="334"/>
      <c r="HX242" s="334"/>
      <c r="HY242" s="334"/>
      <c r="HZ242" s="333"/>
      <c r="IA242" s="333"/>
      <c r="IB242" s="333"/>
      <c r="IC242" s="333"/>
      <c r="ID242" s="333"/>
      <c r="IE242" s="333"/>
      <c r="IF242" s="333"/>
      <c r="IG242" s="333"/>
      <c r="IH242" s="333"/>
      <c r="II242" s="333"/>
      <c r="IJ242" s="333"/>
      <c r="IK242" s="333"/>
      <c r="IL242" s="333"/>
      <c r="IM242" s="333"/>
      <c r="IN242" s="333"/>
      <c r="IO242" s="333"/>
      <c r="IP242" s="333"/>
      <c r="IQ242" s="333"/>
      <c r="IR242" s="333"/>
      <c r="IS242" s="333"/>
      <c r="IT242" s="333"/>
      <c r="IU242" s="333"/>
      <c r="IV242" s="333"/>
      <c r="IW242" s="333"/>
      <c r="IX242" s="333"/>
      <c r="IY242" s="333"/>
      <c r="IZ242" s="333"/>
      <c r="JA242" s="333"/>
      <c r="JB242" s="333"/>
      <c r="JC242" s="312"/>
    </row>
    <row r="243" spans="1:263" s="481" customFormat="1" ht="14.45" customHeight="1" thickBot="1">
      <c r="A243" s="322" t="s">
        <v>2016</v>
      </c>
      <c r="B243" s="311" t="s">
        <v>2007</v>
      </c>
      <c r="C243" s="311" t="s">
        <v>2012</v>
      </c>
      <c r="D243" s="311" t="s">
        <v>2014</v>
      </c>
      <c r="E243" s="311" t="s">
        <v>456</v>
      </c>
      <c r="F243" s="311" t="s">
        <v>2016</v>
      </c>
      <c r="G243" s="250" t="s">
        <v>2017</v>
      </c>
      <c r="H243" s="250" t="s">
        <v>16</v>
      </c>
      <c r="I243" s="326" t="s">
        <v>2018</v>
      </c>
      <c r="J243" s="722"/>
      <c r="K243" s="206"/>
      <c r="L243" s="311"/>
      <c r="M243" s="311"/>
      <c r="N243" s="311"/>
      <c r="O243" s="311"/>
      <c r="P243" s="207"/>
      <c r="Q243" s="720" t="s">
        <v>9038</v>
      </c>
      <c r="R243" s="720" t="s">
        <v>323</v>
      </c>
      <c r="S243" s="720" t="s">
        <v>10643</v>
      </c>
      <c r="T243" s="720" t="s">
        <v>12165</v>
      </c>
      <c r="U243" s="720" t="s">
        <v>340</v>
      </c>
      <c r="V243" s="720"/>
      <c r="W243" s="952" t="str">
        <f t="shared" si="11"/>
        <v>ﾊﾞｯｸﾎｳ(ｸﾛｰﾗ型)_標準型_第2次_無</v>
      </c>
      <c r="X243" s="952" t="str">
        <f t="shared" si="9"/>
        <v>ﾊﾞｯｸﾎｳ(ｸﾛｰﾗ型)_標準型_第2次_無_山積/平積：1.1／0.8m3</v>
      </c>
      <c r="Y243" s="726" t="s">
        <v>490</v>
      </c>
      <c r="Z243" s="726" t="s">
        <v>10357</v>
      </c>
      <c r="AA243" s="726" t="s">
        <v>10390</v>
      </c>
      <c r="AB243" s="726" t="s">
        <v>5111</v>
      </c>
      <c r="AC243" s="207"/>
      <c r="AD243" s="206"/>
      <c r="AE243" s="206"/>
      <c r="AF243" s="206"/>
      <c r="AG243" s="206"/>
      <c r="AH243" s="206"/>
      <c r="AI243" s="207"/>
      <c r="AJ243" s="206"/>
      <c r="AK243" s="206"/>
      <c r="AL243" s="206"/>
      <c r="AM243" s="206"/>
      <c r="AN243" s="206"/>
      <c r="AO243" s="206"/>
      <c r="AP243" s="206"/>
      <c r="AQ243" s="206"/>
      <c r="AR243" s="311"/>
      <c r="AS243" s="770" t="s">
        <v>3417</v>
      </c>
      <c r="AT243" s="770" t="s">
        <v>2134</v>
      </c>
      <c r="AU243" s="775"/>
      <c r="AV243" s="770" t="s">
        <v>4911</v>
      </c>
      <c r="AW243" s="771" t="str">
        <f t="shared" si="10"/>
        <v>ｱｰｽﾄﾞﾘﾙ_日立建機</v>
      </c>
      <c r="AX243" s="773" t="s">
        <v>4997</v>
      </c>
      <c r="AY243" s="311"/>
      <c r="AZ243" s="311"/>
      <c r="BA243" s="311"/>
      <c r="BB243" s="416">
        <v>33</v>
      </c>
      <c r="BC243" s="246"/>
      <c r="BD243" s="476"/>
      <c r="BE243" s="407" t="s">
        <v>619</v>
      </c>
      <c r="BF243" s="808"/>
      <c r="BG243" s="736"/>
      <c r="BH243" s="736"/>
      <c r="BI243" s="736"/>
      <c r="BJ243" s="736" t="s">
        <v>7613</v>
      </c>
      <c r="BK243" s="736" t="s">
        <v>285</v>
      </c>
      <c r="BL243" s="736"/>
      <c r="BM243" s="736" t="s">
        <v>7687</v>
      </c>
      <c r="BN243" s="736"/>
      <c r="BO243" s="736"/>
      <c r="BP243" s="736"/>
      <c r="BQ243" s="736"/>
      <c r="BR243" s="736"/>
      <c r="BS243" s="736"/>
      <c r="BT243" s="736"/>
      <c r="BU243" s="736"/>
      <c r="BV243" s="736"/>
      <c r="BW243" s="736"/>
      <c r="BX243" s="736"/>
      <c r="BY243" s="736"/>
      <c r="BZ243" s="736"/>
      <c r="CA243" s="736"/>
      <c r="CB243" s="736"/>
      <c r="CC243" s="736"/>
      <c r="CD243" s="736"/>
      <c r="CE243" s="341"/>
      <c r="CF243" s="341"/>
      <c r="CG243" s="808"/>
      <c r="CH243" s="736"/>
      <c r="CI243" s="736"/>
      <c r="CJ243" s="736"/>
      <c r="CK243" s="736"/>
      <c r="CL243" s="736"/>
      <c r="CM243" s="736"/>
      <c r="CN243" s="736"/>
      <c r="CO243" s="736"/>
      <c r="CP243" s="736"/>
      <c r="CQ243" s="736"/>
      <c r="CR243" s="341"/>
      <c r="CS243" s="407"/>
      <c r="CT243" s="808"/>
      <c r="CU243" s="736" t="s">
        <v>8013</v>
      </c>
      <c r="CV243" s="736"/>
      <c r="CW243" s="736" t="s">
        <v>8055</v>
      </c>
      <c r="CX243" s="736" t="s">
        <v>8096</v>
      </c>
      <c r="CY243" s="341"/>
      <c r="CZ243" s="341" t="s">
        <v>9516</v>
      </c>
      <c r="DA243" s="407"/>
      <c r="DB243" s="407"/>
      <c r="DC243" s="406"/>
      <c r="DD243" s="407"/>
      <c r="DE243" s="407"/>
      <c r="DF243" s="407"/>
      <c r="DG243" s="407"/>
      <c r="DH243" s="407"/>
      <c r="DI243" s="407"/>
      <c r="DJ243" s="407"/>
      <c r="DK243" s="407"/>
      <c r="DL243" s="407"/>
      <c r="DM243" s="407"/>
      <c r="DN243" s="407"/>
      <c r="DO243" s="333"/>
      <c r="DP243" s="333"/>
      <c r="DQ243" s="333"/>
      <c r="DR243" s="334"/>
      <c r="DS243" s="334"/>
      <c r="DT243" s="333"/>
      <c r="DU243" s="333"/>
      <c r="DV243" s="333"/>
      <c r="DW243" s="333"/>
      <c r="DX243" s="333"/>
      <c r="DY243" s="333"/>
      <c r="DZ243" s="333"/>
      <c r="EA243" s="333"/>
      <c r="EB243" s="333"/>
      <c r="EC243" s="333"/>
      <c r="ED243" s="333"/>
      <c r="EE243" s="333"/>
      <c r="EF243" s="333"/>
      <c r="EG243" s="333"/>
      <c r="EH243" s="333"/>
      <c r="EI243" s="333"/>
      <c r="EJ243" s="333"/>
      <c r="EK243" s="333"/>
      <c r="EL243" s="333"/>
      <c r="EM243" s="333"/>
      <c r="EN243" s="333"/>
      <c r="EO243" s="333"/>
      <c r="EP243" s="333"/>
      <c r="EQ243" s="333"/>
      <c r="ER243" s="333"/>
      <c r="ES243" s="333"/>
      <c r="ET243" s="333"/>
      <c r="EU243" s="312"/>
      <c r="EV243" s="312"/>
      <c r="EW243" s="312"/>
      <c r="EX243" s="312"/>
      <c r="EY243" s="312"/>
      <c r="EZ243" s="312"/>
      <c r="FA243" s="312"/>
      <c r="FB243" s="312"/>
      <c r="FC243" s="312"/>
      <c r="FD243" s="312"/>
      <c r="FE243" s="333"/>
      <c r="FF243" s="333"/>
      <c r="FG243" s="333"/>
      <c r="FH243" s="333"/>
      <c r="FI243" s="333"/>
      <c r="FJ243" s="333"/>
      <c r="FK243" s="333"/>
      <c r="FL243" s="333"/>
      <c r="FM243" s="333"/>
      <c r="FN243" s="333"/>
      <c r="FO243" s="333"/>
      <c r="FP243" s="333"/>
      <c r="FQ243" s="333"/>
      <c r="FR243" s="333"/>
      <c r="FS243" s="333"/>
      <c r="FT243" s="333"/>
      <c r="FU243" s="333"/>
      <c r="FV243" s="333"/>
      <c r="FW243" s="333"/>
      <c r="FX243" s="333"/>
      <c r="FY243" s="333"/>
      <c r="FZ243" s="333"/>
      <c r="GA243" s="333"/>
      <c r="GB243" s="333"/>
      <c r="GC243" s="333"/>
      <c r="GD243" s="333"/>
      <c r="GE243" s="333"/>
      <c r="GF243" s="333"/>
      <c r="GG243" s="333"/>
      <c r="GH243" s="333"/>
      <c r="GI243" s="333"/>
      <c r="GJ243" s="333"/>
      <c r="GK243" s="333"/>
      <c r="GL243" s="333"/>
      <c r="GM243" s="333"/>
      <c r="GN243" s="333"/>
      <c r="GO243" s="333"/>
      <c r="GP243" s="333"/>
      <c r="GQ243" s="333"/>
      <c r="GR243" s="333"/>
      <c r="GS243" s="333"/>
      <c r="GT243" s="333"/>
      <c r="GU243" s="333"/>
      <c r="GV243" s="333"/>
      <c r="GW243" s="333"/>
      <c r="GX243" s="333"/>
      <c r="GY243" s="333"/>
      <c r="GZ243" s="333"/>
      <c r="HA243" s="333"/>
      <c r="HB243" s="333"/>
      <c r="HC243" s="333"/>
      <c r="HD243" s="333"/>
      <c r="HE243" s="333"/>
      <c r="HF243" s="333"/>
      <c r="HG243" s="333"/>
      <c r="HH243" s="333"/>
      <c r="HI243" s="334"/>
      <c r="HJ243" s="334"/>
      <c r="HK243" s="333"/>
      <c r="HL243" s="334"/>
      <c r="HM243" s="333"/>
      <c r="HN243" s="333"/>
      <c r="HO243" s="333"/>
      <c r="HP243" s="333"/>
      <c r="HQ243" s="334"/>
      <c r="HR243" s="334"/>
      <c r="HS243" s="334"/>
      <c r="HT243" s="334"/>
      <c r="HU243" s="334"/>
      <c r="HV243" s="334"/>
      <c r="HW243" s="334"/>
      <c r="HX243" s="334"/>
      <c r="HY243" s="334"/>
      <c r="HZ243" s="333"/>
      <c r="IA243" s="333"/>
      <c r="IB243" s="333"/>
      <c r="IC243" s="333"/>
      <c r="ID243" s="333"/>
      <c r="IE243" s="333"/>
      <c r="IF243" s="333"/>
      <c r="IG243" s="333"/>
      <c r="IH243" s="333"/>
      <c r="II243" s="333"/>
      <c r="IJ243" s="333"/>
      <c r="IK243" s="333"/>
      <c r="IL243" s="333"/>
      <c r="IM243" s="333"/>
      <c r="IN243" s="333"/>
      <c r="IO243" s="333"/>
      <c r="IP243" s="333"/>
      <c r="IQ243" s="333"/>
      <c r="IR243" s="333"/>
      <c r="IS243" s="333"/>
      <c r="IT243" s="333"/>
      <c r="IU243" s="333"/>
      <c r="IV243" s="333"/>
      <c r="IW243" s="333"/>
      <c r="IX243" s="333"/>
      <c r="IY243" s="333"/>
      <c r="IZ243" s="333"/>
      <c r="JA243" s="333"/>
      <c r="JB243" s="333"/>
      <c r="JC243" s="312"/>
    </row>
    <row r="244" spans="1:263" s="481" customFormat="1" ht="14.45" customHeight="1" thickTop="1">
      <c r="A244" s="322" t="s">
        <v>901</v>
      </c>
      <c r="B244" s="311" t="s">
        <v>900</v>
      </c>
      <c r="C244" s="311" t="s">
        <v>904</v>
      </c>
      <c r="D244" s="311" t="s">
        <v>9941</v>
      </c>
      <c r="E244" s="311" t="s">
        <v>456</v>
      </c>
      <c r="F244" s="311" t="s">
        <v>901</v>
      </c>
      <c r="G244" s="250" t="s">
        <v>907</v>
      </c>
      <c r="H244" s="250" t="s">
        <v>16</v>
      </c>
      <c r="I244" s="326" t="s">
        <v>1134</v>
      </c>
      <c r="J244" s="722">
        <v>30</v>
      </c>
      <c r="K244" s="206"/>
      <c r="L244" s="311"/>
      <c r="M244" s="311"/>
      <c r="N244" s="311" t="s">
        <v>2753</v>
      </c>
      <c r="O244" s="311"/>
      <c r="P244" s="207"/>
      <c r="Q244" s="720" t="s">
        <v>9038</v>
      </c>
      <c r="R244" s="720" t="s">
        <v>323</v>
      </c>
      <c r="S244" s="720" t="s">
        <v>10643</v>
      </c>
      <c r="T244" s="720" t="s">
        <v>12165</v>
      </c>
      <c r="U244" s="720" t="s">
        <v>341</v>
      </c>
      <c r="V244" s="720"/>
      <c r="W244" s="952" t="str">
        <f t="shared" si="11"/>
        <v>ﾊﾞｯｸﾎｳ(ｸﾛｰﾗ型)_標準型_第2次_無</v>
      </c>
      <c r="X244" s="952" t="str">
        <f t="shared" si="9"/>
        <v>ﾊﾞｯｸﾎｳ(ｸﾛｰﾗ型)_標準型_第2次_無_山積/平積：1.4／1.0m3</v>
      </c>
      <c r="Y244" s="726" t="s">
        <v>490</v>
      </c>
      <c r="Z244" s="726" t="s">
        <v>10357</v>
      </c>
      <c r="AA244" s="726" t="s">
        <v>10318</v>
      </c>
      <c r="AB244" s="726" t="s">
        <v>5111</v>
      </c>
      <c r="AC244" s="207"/>
      <c r="AD244" s="206"/>
      <c r="AE244" s="206"/>
      <c r="AF244" s="206"/>
      <c r="AG244" s="206"/>
      <c r="AH244" s="206"/>
      <c r="AI244" s="207"/>
      <c r="AJ244" s="206"/>
      <c r="AK244" s="206"/>
      <c r="AL244" s="206"/>
      <c r="AM244" s="206"/>
      <c r="AN244" s="206"/>
      <c r="AO244" s="206"/>
      <c r="AP244" s="206"/>
      <c r="AQ244" s="206"/>
      <c r="AR244" s="311"/>
      <c r="AS244" s="766" t="s">
        <v>3349</v>
      </c>
      <c r="AT244" s="766" t="s">
        <v>1064</v>
      </c>
      <c r="AU244" s="774"/>
      <c r="AV244" s="766" t="s">
        <v>4896</v>
      </c>
      <c r="AW244" s="768" t="str">
        <f t="shared" si="10"/>
        <v>全回転型ｵｰﾙｹｰｼﾝｸﾞ掘削機_日立住友重機械建機ｸﾚｰﾝ</v>
      </c>
      <c r="AX244" s="769" t="s">
        <v>4998</v>
      </c>
      <c r="AY244" s="311"/>
      <c r="AZ244" s="311"/>
      <c r="BA244" s="311"/>
      <c r="BB244" s="416">
        <v>34</v>
      </c>
      <c r="BC244" s="246"/>
      <c r="BD244" s="476"/>
      <c r="BE244" s="341" t="s">
        <v>621</v>
      </c>
      <c r="BF244" s="808"/>
      <c r="BG244" s="736"/>
      <c r="BH244" s="736"/>
      <c r="BI244" s="736"/>
      <c r="BJ244" s="736" t="s">
        <v>7614</v>
      </c>
      <c r="BK244" s="736"/>
      <c r="BL244" s="736"/>
      <c r="BM244" s="736" t="s">
        <v>7688</v>
      </c>
      <c r="BN244" s="736"/>
      <c r="BO244" s="736"/>
      <c r="BP244" s="736"/>
      <c r="BQ244" s="736"/>
      <c r="BR244" s="736"/>
      <c r="BS244" s="736"/>
      <c r="BT244" s="736"/>
      <c r="BU244" s="736"/>
      <c r="BV244" s="736"/>
      <c r="BW244" s="736"/>
      <c r="BX244" s="736"/>
      <c r="BY244" s="736"/>
      <c r="BZ244" s="736"/>
      <c r="CA244" s="736"/>
      <c r="CB244" s="736"/>
      <c r="CC244" s="736"/>
      <c r="CD244" s="736"/>
      <c r="CE244" s="341"/>
      <c r="CF244" s="341"/>
      <c r="CG244" s="808"/>
      <c r="CH244" s="736"/>
      <c r="CI244" s="736"/>
      <c r="CJ244" s="736"/>
      <c r="CK244" s="736"/>
      <c r="CL244" s="736"/>
      <c r="CM244" s="736"/>
      <c r="CN244" s="736"/>
      <c r="CO244" s="736"/>
      <c r="CP244" s="736"/>
      <c r="CQ244" s="736"/>
      <c r="CR244" s="341"/>
      <c r="CS244" s="407"/>
      <c r="CT244" s="808"/>
      <c r="CU244" s="736" t="s">
        <v>8014</v>
      </c>
      <c r="CV244" s="736"/>
      <c r="CW244" s="736" t="s">
        <v>8056</v>
      </c>
      <c r="CX244" s="736" t="s">
        <v>8097</v>
      </c>
      <c r="CY244" s="341"/>
      <c r="CZ244" s="341" t="s">
        <v>9519</v>
      </c>
      <c r="DA244" s="407"/>
      <c r="DB244" s="407"/>
      <c r="DC244" s="406"/>
      <c r="DD244" s="407"/>
      <c r="DE244" s="407"/>
      <c r="DF244" s="407"/>
      <c r="DG244" s="407"/>
      <c r="DH244" s="407"/>
      <c r="DI244" s="407"/>
      <c r="DJ244" s="407"/>
      <c r="DK244" s="407"/>
      <c r="DL244" s="407"/>
      <c r="DM244" s="407"/>
      <c r="DN244" s="407"/>
      <c r="DO244" s="333"/>
      <c r="DP244" s="333"/>
      <c r="DQ244" s="333"/>
      <c r="DR244" s="334"/>
      <c r="DS244" s="334"/>
      <c r="DT244" s="333"/>
      <c r="DU244" s="333"/>
      <c r="DV244" s="333"/>
      <c r="DW244" s="333"/>
      <c r="DX244" s="333"/>
      <c r="DY244" s="333"/>
      <c r="DZ244" s="333"/>
      <c r="EA244" s="333"/>
      <c r="EB244" s="333"/>
      <c r="EC244" s="333"/>
      <c r="ED244" s="333"/>
      <c r="EE244" s="333"/>
      <c r="EF244" s="333"/>
      <c r="EG244" s="333"/>
      <c r="EH244" s="333"/>
      <c r="EI244" s="333"/>
      <c r="EJ244" s="333"/>
      <c r="EK244" s="333"/>
      <c r="EL244" s="333"/>
      <c r="EM244" s="333"/>
      <c r="EN244" s="333"/>
      <c r="EO244" s="333"/>
      <c r="EP244" s="333"/>
      <c r="EQ244" s="333"/>
      <c r="ER244" s="333"/>
      <c r="ES244" s="333"/>
      <c r="ET244" s="333"/>
      <c r="EU244" s="312"/>
      <c r="EV244" s="312"/>
      <c r="EW244" s="312"/>
      <c r="EX244" s="312"/>
      <c r="EY244" s="312"/>
      <c r="EZ244" s="312"/>
      <c r="FA244" s="312"/>
      <c r="FB244" s="312"/>
      <c r="FC244" s="312"/>
      <c r="FD244" s="312"/>
      <c r="FE244" s="333"/>
      <c r="FF244" s="333"/>
      <c r="FG244" s="333"/>
      <c r="FH244" s="333"/>
      <c r="FI244" s="333"/>
      <c r="FJ244" s="333"/>
      <c r="FK244" s="333"/>
      <c r="FL244" s="333"/>
      <c r="FM244" s="333"/>
      <c r="FN244" s="333"/>
      <c r="FO244" s="333"/>
      <c r="FP244" s="333"/>
      <c r="FQ244" s="333"/>
      <c r="FR244" s="333"/>
      <c r="FS244" s="333"/>
      <c r="FT244" s="333"/>
      <c r="FU244" s="333"/>
      <c r="FV244" s="333"/>
      <c r="FW244" s="333"/>
      <c r="FX244" s="333"/>
      <c r="FY244" s="333"/>
      <c r="FZ244" s="333"/>
      <c r="GA244" s="333"/>
      <c r="GB244" s="333"/>
      <c r="GC244" s="333"/>
      <c r="GD244" s="333"/>
      <c r="GE244" s="333"/>
      <c r="GF244" s="333"/>
      <c r="GG244" s="333"/>
      <c r="GH244" s="333"/>
      <c r="GI244" s="333"/>
      <c r="GJ244" s="333"/>
      <c r="GK244" s="333"/>
      <c r="GL244" s="333"/>
      <c r="GM244" s="333"/>
      <c r="GN244" s="333"/>
      <c r="GO244" s="333"/>
      <c r="GP244" s="333"/>
      <c r="GQ244" s="333"/>
      <c r="GR244" s="333"/>
      <c r="GS244" s="333"/>
      <c r="GT244" s="333"/>
      <c r="GU244" s="333"/>
      <c r="GV244" s="333"/>
      <c r="GW244" s="333"/>
      <c r="GX244" s="333"/>
      <c r="GY244" s="333"/>
      <c r="GZ244" s="333"/>
      <c r="HA244" s="333"/>
      <c r="HB244" s="333"/>
      <c r="HC244" s="333"/>
      <c r="HD244" s="333"/>
      <c r="HE244" s="333"/>
      <c r="HF244" s="333"/>
      <c r="HG244" s="333"/>
      <c r="HH244" s="333"/>
      <c r="HI244" s="334"/>
      <c r="HJ244" s="334"/>
      <c r="HK244" s="333"/>
      <c r="HL244" s="334"/>
      <c r="HM244" s="333"/>
      <c r="HN244" s="333"/>
      <c r="HO244" s="333"/>
      <c r="HP244" s="333"/>
      <c r="HQ244" s="334"/>
      <c r="HR244" s="334"/>
      <c r="HS244" s="334"/>
      <c r="HT244" s="334"/>
      <c r="HU244" s="334"/>
      <c r="HV244" s="334"/>
      <c r="HW244" s="334"/>
      <c r="HX244" s="334"/>
      <c r="HY244" s="334"/>
      <c r="HZ244" s="333"/>
      <c r="IA244" s="333"/>
      <c r="IB244" s="333"/>
      <c r="IC244" s="333"/>
      <c r="ID244" s="333"/>
      <c r="IE244" s="333"/>
      <c r="IF244" s="333"/>
      <c r="IG244" s="333"/>
      <c r="IH244" s="333"/>
      <c r="II244" s="333"/>
      <c r="IJ244" s="333"/>
      <c r="IK244" s="333"/>
      <c r="IL244" s="333"/>
      <c r="IM244" s="333"/>
      <c r="IN244" s="333"/>
      <c r="IO244" s="333"/>
      <c r="IP244" s="333"/>
      <c r="IQ244" s="333"/>
      <c r="IR244" s="333"/>
      <c r="IS244" s="333"/>
      <c r="IT244" s="333"/>
      <c r="IU244" s="333"/>
      <c r="IV244" s="333"/>
      <c r="IW244" s="333"/>
      <c r="IX244" s="333"/>
      <c r="IY244" s="333"/>
      <c r="IZ244" s="333"/>
      <c r="JA244" s="333"/>
      <c r="JB244" s="333"/>
      <c r="JC244" s="312"/>
    </row>
    <row r="245" spans="1:263" s="481" customFormat="1" ht="14.45" customHeight="1">
      <c r="A245" s="322" t="s">
        <v>2817</v>
      </c>
      <c r="B245" s="311" t="s">
        <v>2817</v>
      </c>
      <c r="C245" s="311" t="s">
        <v>2826</v>
      </c>
      <c r="D245" s="311" t="s">
        <v>2828</v>
      </c>
      <c r="E245" s="311" t="s">
        <v>456</v>
      </c>
      <c r="F245" s="311" t="s">
        <v>3139</v>
      </c>
      <c r="G245" s="250" t="s">
        <v>2824</v>
      </c>
      <c r="H245" s="250" t="s">
        <v>16</v>
      </c>
      <c r="I245" s="326" t="s">
        <v>2825</v>
      </c>
      <c r="J245" s="722"/>
      <c r="K245" s="206"/>
      <c r="L245" s="311"/>
      <c r="M245" s="311"/>
      <c r="N245" s="311"/>
      <c r="O245" s="311"/>
      <c r="P245" s="207"/>
      <c r="Q245" s="720" t="s">
        <v>9038</v>
      </c>
      <c r="R245" s="720" t="s">
        <v>323</v>
      </c>
      <c r="S245" s="720" t="s">
        <v>10643</v>
      </c>
      <c r="T245" s="720" t="s">
        <v>12165</v>
      </c>
      <c r="U245" s="720" t="s">
        <v>343</v>
      </c>
      <c r="V245" s="720"/>
      <c r="W245" s="952" t="str">
        <f t="shared" si="11"/>
        <v>ﾊﾞｯｸﾎｳ(ｸﾛｰﾗ型)_標準型_第2次_無</v>
      </c>
      <c r="X245" s="952" t="str">
        <f t="shared" si="9"/>
        <v>ﾊﾞｯｸﾎｳ(ｸﾛｰﾗ型)_標準型_第2次_無_山積/平積：1.9／1.4m3</v>
      </c>
      <c r="Y245" s="726" t="s">
        <v>490</v>
      </c>
      <c r="Z245" s="726" t="s">
        <v>10357</v>
      </c>
      <c r="AA245" s="726" t="s">
        <v>10307</v>
      </c>
      <c r="AB245" s="726" t="s">
        <v>5111</v>
      </c>
      <c r="AC245" s="207"/>
      <c r="AD245" s="206"/>
      <c r="AE245" s="206"/>
      <c r="AF245" s="206"/>
      <c r="AG245" s="206"/>
      <c r="AH245" s="206"/>
      <c r="AI245" s="207"/>
      <c r="AJ245" s="206"/>
      <c r="AK245" s="206"/>
      <c r="AL245" s="206"/>
      <c r="AM245" s="206"/>
      <c r="AN245" s="206"/>
      <c r="AO245" s="206"/>
      <c r="AP245" s="206"/>
      <c r="AQ245" s="206"/>
      <c r="AR245" s="311"/>
      <c r="AS245" s="707" t="s">
        <v>3349</v>
      </c>
      <c r="AT245" s="707" t="s">
        <v>1064</v>
      </c>
      <c r="AU245" s="747"/>
      <c r="AV245" s="707" t="s">
        <v>4912</v>
      </c>
      <c r="AW245" s="708" t="str">
        <f t="shared" si="10"/>
        <v>全回転型ｵｰﾙｹｰｼﾝｸﾞ掘削機_加藤製作所</v>
      </c>
      <c r="AX245" s="710" t="s">
        <v>4999</v>
      </c>
      <c r="AY245" s="311"/>
      <c r="AZ245" s="311"/>
      <c r="BA245" s="311"/>
      <c r="BB245" s="416">
        <v>35</v>
      </c>
      <c r="BC245" s="246"/>
      <c r="BD245" s="476"/>
      <c r="BE245" s="341" t="s">
        <v>623</v>
      </c>
      <c r="BF245" s="808"/>
      <c r="BG245" s="736"/>
      <c r="BH245" s="736"/>
      <c r="BI245" s="736"/>
      <c r="BJ245" s="736" t="s">
        <v>7615</v>
      </c>
      <c r="BK245" s="736"/>
      <c r="BL245" s="736"/>
      <c r="BM245" s="736" t="s">
        <v>7689</v>
      </c>
      <c r="BN245" s="736"/>
      <c r="BO245" s="736"/>
      <c r="BP245" s="736"/>
      <c r="BQ245" s="736"/>
      <c r="BR245" s="736"/>
      <c r="BS245" s="736"/>
      <c r="BT245" s="736"/>
      <c r="BU245" s="736"/>
      <c r="BV245" s="736"/>
      <c r="BW245" s="736"/>
      <c r="BX245" s="736"/>
      <c r="BY245" s="736"/>
      <c r="BZ245" s="736"/>
      <c r="CA245" s="736"/>
      <c r="CB245" s="736"/>
      <c r="CC245" s="736"/>
      <c r="CD245" s="736"/>
      <c r="CE245" s="341"/>
      <c r="CF245" s="341"/>
      <c r="CG245" s="808"/>
      <c r="CH245" s="736"/>
      <c r="CI245" s="736"/>
      <c r="CJ245" s="736"/>
      <c r="CK245" s="736"/>
      <c r="CL245" s="736"/>
      <c r="CM245" s="736"/>
      <c r="CN245" s="736"/>
      <c r="CO245" s="736"/>
      <c r="CP245" s="736"/>
      <c r="CQ245" s="736"/>
      <c r="CR245" s="341"/>
      <c r="CS245" s="407"/>
      <c r="CT245" s="808"/>
      <c r="CU245" s="736" t="s">
        <v>8015</v>
      </c>
      <c r="CV245" s="736"/>
      <c r="CW245" s="736" t="s">
        <v>8057</v>
      </c>
      <c r="CX245" s="736" t="s">
        <v>8098</v>
      </c>
      <c r="CY245" s="341"/>
      <c r="CZ245" s="909" t="s">
        <v>9420</v>
      </c>
      <c r="DA245" s="407"/>
      <c r="DB245" s="407"/>
      <c r="DC245" s="406"/>
      <c r="DD245" s="407"/>
      <c r="DE245" s="407"/>
      <c r="DF245" s="407"/>
      <c r="DG245" s="407"/>
      <c r="DH245" s="407"/>
      <c r="DI245" s="407"/>
      <c r="DJ245" s="407"/>
      <c r="DK245" s="407"/>
      <c r="DL245" s="407"/>
      <c r="DM245" s="407"/>
      <c r="DN245" s="407"/>
      <c r="DO245" s="333"/>
      <c r="DP245" s="333"/>
      <c r="DQ245" s="333"/>
      <c r="DR245" s="334"/>
      <c r="DS245" s="334"/>
      <c r="DT245" s="333"/>
      <c r="DU245" s="333"/>
      <c r="DV245" s="333"/>
      <c r="DW245" s="333"/>
      <c r="DX245" s="333"/>
      <c r="DY245" s="333"/>
      <c r="DZ245" s="333"/>
      <c r="EA245" s="333"/>
      <c r="EB245" s="333"/>
      <c r="EC245" s="333"/>
      <c r="ED245" s="333"/>
      <c r="EE245" s="333"/>
      <c r="EF245" s="333"/>
      <c r="EG245" s="333"/>
      <c r="EH245" s="333"/>
      <c r="EI245" s="333"/>
      <c r="EJ245" s="333"/>
      <c r="EK245" s="333"/>
      <c r="EL245" s="333"/>
      <c r="EM245" s="333"/>
      <c r="EN245" s="333"/>
      <c r="EO245" s="333"/>
      <c r="EP245" s="333"/>
      <c r="EQ245" s="333"/>
      <c r="ER245" s="333"/>
      <c r="ES245" s="333"/>
      <c r="ET245" s="333"/>
      <c r="EU245" s="312"/>
      <c r="EV245" s="312"/>
      <c r="EW245" s="312"/>
      <c r="EX245" s="312"/>
      <c r="EY245" s="312"/>
      <c r="EZ245" s="312"/>
      <c r="FA245" s="312"/>
      <c r="FB245" s="312"/>
      <c r="FC245" s="312"/>
      <c r="FD245" s="312"/>
      <c r="FE245" s="333"/>
      <c r="FF245" s="333"/>
      <c r="FG245" s="333"/>
      <c r="FH245" s="333"/>
      <c r="FI245" s="333"/>
      <c r="FJ245" s="333"/>
      <c r="FK245" s="333"/>
      <c r="FL245" s="333"/>
      <c r="FM245" s="333"/>
      <c r="FN245" s="333"/>
      <c r="FO245" s="333"/>
      <c r="FP245" s="333"/>
      <c r="FQ245" s="333"/>
      <c r="FR245" s="333"/>
      <c r="FS245" s="333"/>
      <c r="FT245" s="333"/>
      <c r="FU245" s="333"/>
      <c r="FV245" s="333"/>
      <c r="FW245" s="333"/>
      <c r="FX245" s="333"/>
      <c r="FY245" s="333"/>
      <c r="FZ245" s="333"/>
      <c r="GA245" s="333"/>
      <c r="GB245" s="333"/>
      <c r="GC245" s="333"/>
      <c r="GD245" s="333"/>
      <c r="GE245" s="333"/>
      <c r="GF245" s="333"/>
      <c r="GG245" s="333"/>
      <c r="GH245" s="333"/>
      <c r="GI245" s="333"/>
      <c r="GJ245" s="333"/>
      <c r="GK245" s="333"/>
      <c r="GL245" s="333"/>
      <c r="GM245" s="333"/>
      <c r="GN245" s="333"/>
      <c r="GO245" s="333"/>
      <c r="GP245" s="333"/>
      <c r="GQ245" s="333"/>
      <c r="GR245" s="333"/>
      <c r="GS245" s="333"/>
      <c r="GT245" s="333"/>
      <c r="GU245" s="333"/>
      <c r="GV245" s="333"/>
      <c r="GW245" s="333"/>
      <c r="GX245" s="333"/>
      <c r="GY245" s="333"/>
      <c r="GZ245" s="333"/>
      <c r="HA245" s="333"/>
      <c r="HB245" s="333"/>
      <c r="HC245" s="333"/>
      <c r="HD245" s="333"/>
      <c r="HE245" s="333"/>
      <c r="HF245" s="333"/>
      <c r="HG245" s="333"/>
      <c r="HH245" s="333"/>
      <c r="HI245" s="334"/>
      <c r="HJ245" s="334"/>
      <c r="HK245" s="333"/>
      <c r="HL245" s="334"/>
      <c r="HM245" s="333"/>
      <c r="HN245" s="333"/>
      <c r="HO245" s="333"/>
      <c r="HP245" s="333"/>
      <c r="HQ245" s="334"/>
      <c r="HR245" s="334"/>
      <c r="HS245" s="334"/>
      <c r="HT245" s="334"/>
      <c r="HU245" s="334"/>
      <c r="HV245" s="334"/>
      <c r="HW245" s="334"/>
      <c r="HX245" s="334"/>
      <c r="HY245" s="334"/>
      <c r="HZ245" s="333"/>
      <c r="IA245" s="333"/>
      <c r="IB245" s="333"/>
      <c r="IC245" s="333"/>
      <c r="ID245" s="333"/>
      <c r="IE245" s="333"/>
      <c r="IF245" s="333"/>
      <c r="IG245" s="333"/>
      <c r="IH245" s="333"/>
      <c r="II245" s="333"/>
      <c r="IJ245" s="333"/>
      <c r="IK245" s="333"/>
      <c r="IL245" s="333"/>
      <c r="IM245" s="333"/>
      <c r="IN245" s="333"/>
      <c r="IO245" s="333"/>
      <c r="IP245" s="333"/>
      <c r="IQ245" s="333"/>
      <c r="IR245" s="333"/>
      <c r="IS245" s="333"/>
      <c r="IT245" s="333"/>
      <c r="IU245" s="333"/>
      <c r="IV245" s="333"/>
      <c r="IW245" s="333"/>
      <c r="IX245" s="333"/>
      <c r="IY245" s="333"/>
      <c r="IZ245" s="333"/>
      <c r="JA245" s="333"/>
      <c r="JB245" s="333"/>
      <c r="JC245" s="312"/>
    </row>
    <row r="246" spans="1:263" s="481" customFormat="1" ht="14.45" customHeight="1">
      <c r="A246" s="322" t="s">
        <v>924</v>
      </c>
      <c r="B246" s="311" t="s">
        <v>923</v>
      </c>
      <c r="C246" s="311" t="s">
        <v>981</v>
      </c>
      <c r="D246" s="311" t="s">
        <v>983</v>
      </c>
      <c r="E246" s="311" t="s">
        <v>456</v>
      </c>
      <c r="F246" s="311" t="s">
        <v>924</v>
      </c>
      <c r="G246" s="250" t="s">
        <v>925</v>
      </c>
      <c r="H246" s="250" t="s">
        <v>16</v>
      </c>
      <c r="I246" s="326" t="s">
        <v>1121</v>
      </c>
      <c r="J246" s="722"/>
      <c r="K246" s="206"/>
      <c r="L246" s="311"/>
      <c r="M246" s="311"/>
      <c r="N246" s="311" t="s">
        <v>2753</v>
      </c>
      <c r="O246" s="311"/>
      <c r="P246" s="207"/>
      <c r="Q246" s="720" t="s">
        <v>9038</v>
      </c>
      <c r="R246" s="720" t="s">
        <v>323</v>
      </c>
      <c r="S246" s="720" t="s">
        <v>10643</v>
      </c>
      <c r="T246" s="720" t="s">
        <v>12165</v>
      </c>
      <c r="U246" s="720" t="s">
        <v>344</v>
      </c>
      <c r="V246" s="720"/>
      <c r="W246" s="952" t="str">
        <f t="shared" si="11"/>
        <v>ﾊﾞｯｸﾎｳ(ｸﾛｰﾗ型)_標準型_第2次_無</v>
      </c>
      <c r="X246" s="952" t="str">
        <f t="shared" si="9"/>
        <v>ﾊﾞｯｸﾎｳ(ｸﾛｰﾗ型)_標準型_第2次_無_山積/平積：2.7／2.1m3</v>
      </c>
      <c r="Y246" s="726" t="s">
        <v>490</v>
      </c>
      <c r="Z246" s="726" t="s">
        <v>10357</v>
      </c>
      <c r="AA246" s="726" t="s">
        <v>10309</v>
      </c>
      <c r="AB246" s="726" t="s">
        <v>5111</v>
      </c>
      <c r="AC246" s="207"/>
      <c r="AD246" s="206"/>
      <c r="AE246" s="206"/>
      <c r="AF246" s="206"/>
      <c r="AG246" s="206"/>
      <c r="AH246" s="206"/>
      <c r="AI246" s="207"/>
      <c r="AJ246" s="206"/>
      <c r="AK246" s="206"/>
      <c r="AL246" s="206"/>
      <c r="AM246" s="206"/>
      <c r="AN246" s="206"/>
      <c r="AO246" s="206"/>
      <c r="AP246" s="206"/>
      <c r="AQ246" s="206"/>
      <c r="AR246" s="311"/>
      <c r="AS246" s="707" t="s">
        <v>3349</v>
      </c>
      <c r="AT246" s="707" t="s">
        <v>1064</v>
      </c>
      <c r="AU246" s="747"/>
      <c r="AV246" s="707" t="s">
        <v>4913</v>
      </c>
      <c r="AW246" s="708" t="str">
        <f t="shared" si="10"/>
        <v>全回転型ｵｰﾙｹｰｼﾝｸﾞ掘削機_協和機工</v>
      </c>
      <c r="AX246" s="710" t="s">
        <v>5000</v>
      </c>
      <c r="AY246" s="311"/>
      <c r="AZ246" s="311"/>
      <c r="BA246" s="311"/>
      <c r="BB246" s="416">
        <v>36</v>
      </c>
      <c r="BC246" s="246"/>
      <c r="BD246" s="476"/>
      <c r="BE246" s="341" t="s">
        <v>625</v>
      </c>
      <c r="BF246" s="808"/>
      <c r="BG246" s="736"/>
      <c r="BH246" s="736"/>
      <c r="BI246" s="736"/>
      <c r="BJ246" s="736" t="s">
        <v>7616</v>
      </c>
      <c r="BK246" s="736"/>
      <c r="BL246" s="736"/>
      <c r="BM246" s="736" t="s">
        <v>7690</v>
      </c>
      <c r="BN246" s="736"/>
      <c r="BO246" s="736"/>
      <c r="BP246" s="736"/>
      <c r="BQ246" s="736"/>
      <c r="BR246" s="736"/>
      <c r="BS246" s="736"/>
      <c r="BT246" s="736"/>
      <c r="BU246" s="736"/>
      <c r="BV246" s="736"/>
      <c r="BW246" s="736"/>
      <c r="BX246" s="736"/>
      <c r="BY246" s="736"/>
      <c r="BZ246" s="736"/>
      <c r="CA246" s="736"/>
      <c r="CB246" s="736"/>
      <c r="CC246" s="736"/>
      <c r="CD246" s="736"/>
      <c r="CE246" s="341"/>
      <c r="CF246" s="341"/>
      <c r="CG246" s="808"/>
      <c r="CH246" s="736"/>
      <c r="CI246" s="736"/>
      <c r="CJ246" s="736"/>
      <c r="CK246" s="736"/>
      <c r="CL246" s="736"/>
      <c r="CM246" s="736"/>
      <c r="CN246" s="736"/>
      <c r="CO246" s="736"/>
      <c r="CP246" s="736"/>
      <c r="CQ246" s="736"/>
      <c r="CR246" s="341"/>
      <c r="CS246" s="407"/>
      <c r="CT246" s="808"/>
      <c r="CU246" s="736" t="s">
        <v>8016</v>
      </c>
      <c r="CV246" s="736"/>
      <c r="CW246" s="736" t="s">
        <v>8058</v>
      </c>
      <c r="CX246" s="736" t="s">
        <v>8099</v>
      </c>
      <c r="CY246" s="341"/>
      <c r="CZ246" s="340" t="s">
        <v>1853</v>
      </c>
      <c r="DA246" s="407"/>
      <c r="DB246" s="407"/>
      <c r="DC246" s="406"/>
      <c r="DD246" s="407"/>
      <c r="DE246" s="407"/>
      <c r="DF246" s="407"/>
      <c r="DG246" s="407"/>
      <c r="DH246" s="407"/>
      <c r="DI246" s="407"/>
      <c r="DJ246" s="407"/>
      <c r="DK246" s="407"/>
      <c r="DL246" s="407"/>
      <c r="DM246" s="407"/>
      <c r="DN246" s="407"/>
      <c r="DO246" s="333"/>
      <c r="DP246" s="333"/>
      <c r="DQ246" s="333"/>
      <c r="DR246" s="334"/>
      <c r="DS246" s="334"/>
      <c r="DT246" s="333"/>
      <c r="DU246" s="333"/>
      <c r="DV246" s="333"/>
      <c r="DW246" s="333"/>
      <c r="DX246" s="333"/>
      <c r="DY246" s="333"/>
      <c r="DZ246" s="333"/>
      <c r="EA246" s="333"/>
      <c r="EB246" s="333"/>
      <c r="EC246" s="333"/>
      <c r="ED246" s="333"/>
      <c r="EE246" s="333"/>
      <c r="EF246" s="333"/>
      <c r="EG246" s="333"/>
      <c r="EH246" s="333"/>
      <c r="EI246" s="333"/>
      <c r="EJ246" s="333"/>
      <c r="EK246" s="333"/>
      <c r="EL246" s="333"/>
      <c r="EM246" s="333"/>
      <c r="EN246" s="333"/>
      <c r="EO246" s="333"/>
      <c r="EP246" s="333"/>
      <c r="EQ246" s="333"/>
      <c r="ER246" s="333"/>
      <c r="ES246" s="333"/>
      <c r="ET246" s="333"/>
      <c r="EU246" s="312"/>
      <c r="EV246" s="312"/>
      <c r="EW246" s="312"/>
      <c r="EX246" s="312"/>
      <c r="EY246" s="312"/>
      <c r="EZ246" s="312"/>
      <c r="FA246" s="312"/>
      <c r="FB246" s="312"/>
      <c r="FC246" s="312"/>
      <c r="FD246" s="312"/>
      <c r="FE246" s="333"/>
      <c r="FF246" s="333"/>
      <c r="FG246" s="333"/>
      <c r="FH246" s="333"/>
      <c r="FI246" s="333"/>
      <c r="FJ246" s="333"/>
      <c r="FK246" s="333"/>
      <c r="FL246" s="333"/>
      <c r="FM246" s="333"/>
      <c r="FN246" s="333"/>
      <c r="FO246" s="333"/>
      <c r="FP246" s="333"/>
      <c r="FQ246" s="333"/>
      <c r="FR246" s="333"/>
      <c r="FS246" s="333"/>
      <c r="FT246" s="333"/>
      <c r="FU246" s="333"/>
      <c r="FV246" s="333"/>
      <c r="FW246" s="333"/>
      <c r="FX246" s="333"/>
      <c r="FY246" s="333"/>
      <c r="FZ246" s="333"/>
      <c r="GA246" s="333"/>
      <c r="GB246" s="333"/>
      <c r="GC246" s="333"/>
      <c r="GD246" s="333"/>
      <c r="GE246" s="333"/>
      <c r="GF246" s="333"/>
      <c r="GG246" s="333"/>
      <c r="GH246" s="333"/>
      <c r="GI246" s="333"/>
      <c r="GJ246" s="333"/>
      <c r="GK246" s="333"/>
      <c r="GL246" s="333"/>
      <c r="GM246" s="333"/>
      <c r="GN246" s="333"/>
      <c r="GO246" s="333"/>
      <c r="GP246" s="333"/>
      <c r="GQ246" s="333"/>
      <c r="GR246" s="333"/>
      <c r="GS246" s="333"/>
      <c r="GT246" s="333"/>
      <c r="GU246" s="333"/>
      <c r="GV246" s="333"/>
      <c r="GW246" s="333"/>
      <c r="GX246" s="333"/>
      <c r="GY246" s="333"/>
      <c r="GZ246" s="333"/>
      <c r="HA246" s="333"/>
      <c r="HB246" s="333"/>
      <c r="HC246" s="333"/>
      <c r="HD246" s="333"/>
      <c r="HE246" s="333"/>
      <c r="HF246" s="333"/>
      <c r="HG246" s="333"/>
      <c r="HH246" s="333"/>
      <c r="HI246" s="334"/>
      <c r="HJ246" s="334"/>
      <c r="HK246" s="333"/>
      <c r="HL246" s="334"/>
      <c r="HM246" s="333"/>
      <c r="HN246" s="333"/>
      <c r="HO246" s="333"/>
      <c r="HP246" s="333"/>
      <c r="HQ246" s="334"/>
      <c r="HR246" s="334"/>
      <c r="HS246" s="334"/>
      <c r="HT246" s="334"/>
      <c r="HU246" s="334"/>
      <c r="HV246" s="334"/>
      <c r="HW246" s="334"/>
      <c r="HX246" s="334"/>
      <c r="HY246" s="334"/>
      <c r="HZ246" s="333"/>
      <c r="IA246" s="333"/>
      <c r="IB246" s="333"/>
      <c r="IC246" s="333"/>
      <c r="ID246" s="333"/>
      <c r="IE246" s="333"/>
      <c r="IF246" s="333"/>
      <c r="IG246" s="333"/>
      <c r="IH246" s="333"/>
      <c r="II246" s="333"/>
      <c r="IJ246" s="333"/>
      <c r="IK246" s="333"/>
      <c r="IL246" s="333"/>
      <c r="IM246" s="333"/>
      <c r="IN246" s="333"/>
      <c r="IO246" s="333"/>
      <c r="IP246" s="333"/>
      <c r="IQ246" s="333"/>
      <c r="IR246" s="333"/>
      <c r="IS246" s="333"/>
      <c r="IT246" s="333"/>
      <c r="IU246" s="333"/>
      <c r="IV246" s="333"/>
      <c r="IW246" s="333"/>
      <c r="IX246" s="333"/>
      <c r="IY246" s="333"/>
      <c r="IZ246" s="333"/>
      <c r="JA246" s="333"/>
      <c r="JB246" s="333"/>
      <c r="JC246" s="312"/>
    </row>
    <row r="247" spans="1:263" s="481" customFormat="1" ht="14.45" customHeight="1">
      <c r="A247" s="322" t="s">
        <v>2680</v>
      </c>
      <c r="B247" s="311" t="s">
        <v>2680</v>
      </c>
      <c r="C247" s="311" t="s">
        <v>2682</v>
      </c>
      <c r="D247" s="311" t="s">
        <v>2684</v>
      </c>
      <c r="E247" s="311" t="s">
        <v>456</v>
      </c>
      <c r="F247" s="311" t="s">
        <v>3140</v>
      </c>
      <c r="G247" s="250" t="s">
        <v>2686</v>
      </c>
      <c r="H247" s="250" t="s">
        <v>9383</v>
      </c>
      <c r="I247" s="326" t="s">
        <v>2687</v>
      </c>
      <c r="J247" s="722"/>
      <c r="K247" s="206"/>
      <c r="L247" s="311"/>
      <c r="M247" s="311"/>
      <c r="N247" s="311"/>
      <c r="O247" s="311"/>
      <c r="P247" s="207"/>
      <c r="Q247" s="720" t="s">
        <v>9038</v>
      </c>
      <c r="R247" s="720" t="s">
        <v>323</v>
      </c>
      <c r="S247" s="720" t="s">
        <v>10643</v>
      </c>
      <c r="T247" s="720" t="s">
        <v>12165</v>
      </c>
      <c r="U247" s="720" t="s">
        <v>345</v>
      </c>
      <c r="V247" s="720"/>
      <c r="W247" s="952" t="str">
        <f t="shared" si="11"/>
        <v>ﾊﾞｯｸﾎｳ(ｸﾛｰﾗ型)_標準型_第2次_無</v>
      </c>
      <c r="X247" s="952" t="str">
        <f t="shared" si="9"/>
        <v>ﾊﾞｯｸﾎｳ(ｸﾛｰﾗ型)_標準型_第2次_無_山積/平積：3.1／2.4m3</v>
      </c>
      <c r="Y247" s="726" t="s">
        <v>490</v>
      </c>
      <c r="Z247" s="726" t="s">
        <v>10357</v>
      </c>
      <c r="AA247" s="726" t="s">
        <v>10391</v>
      </c>
      <c r="AB247" s="726" t="s">
        <v>5111</v>
      </c>
      <c r="AC247" s="207"/>
      <c r="AD247" s="206"/>
      <c r="AE247" s="206"/>
      <c r="AF247" s="206"/>
      <c r="AG247" s="206"/>
      <c r="AH247" s="206"/>
      <c r="AI247" s="207"/>
      <c r="AJ247" s="206"/>
      <c r="AK247" s="206"/>
      <c r="AL247" s="206"/>
      <c r="AM247" s="206"/>
      <c r="AN247" s="206"/>
      <c r="AO247" s="206"/>
      <c r="AP247" s="206"/>
      <c r="AQ247" s="206"/>
      <c r="AR247" s="311"/>
      <c r="AS247" s="707" t="s">
        <v>3349</v>
      </c>
      <c r="AT247" s="707" t="s">
        <v>1064</v>
      </c>
      <c r="AU247" s="747"/>
      <c r="AV247" s="707" t="s">
        <v>4907</v>
      </c>
      <c r="AW247" s="708" t="str">
        <f t="shared" si="10"/>
        <v>全回転型ｵｰﾙｹｰｼﾝｸﾞ掘削機_三和機工</v>
      </c>
      <c r="AX247" s="710" t="s">
        <v>5002</v>
      </c>
      <c r="AY247" s="311"/>
      <c r="AZ247" s="311"/>
      <c r="BA247" s="311"/>
      <c r="BB247" s="416">
        <v>37</v>
      </c>
      <c r="BC247" s="246"/>
      <c r="BD247" s="476"/>
      <c r="BE247" s="341" t="s">
        <v>10717</v>
      </c>
      <c r="BF247" s="808"/>
      <c r="BG247" s="736"/>
      <c r="BH247" s="736"/>
      <c r="BI247" s="736"/>
      <c r="BJ247" s="736" t="s">
        <v>7617</v>
      </c>
      <c r="BK247" s="736"/>
      <c r="BL247" s="736"/>
      <c r="BM247" s="736" t="s">
        <v>7691</v>
      </c>
      <c r="BN247" s="736"/>
      <c r="BO247" s="736"/>
      <c r="BP247" s="736"/>
      <c r="BQ247" s="736"/>
      <c r="BR247" s="736"/>
      <c r="BS247" s="736"/>
      <c r="BT247" s="736"/>
      <c r="BU247" s="736"/>
      <c r="BV247" s="736"/>
      <c r="BW247" s="736"/>
      <c r="BX247" s="736"/>
      <c r="BY247" s="736"/>
      <c r="BZ247" s="736"/>
      <c r="CA247" s="736"/>
      <c r="CB247" s="736"/>
      <c r="CC247" s="736"/>
      <c r="CD247" s="736"/>
      <c r="CE247" s="341"/>
      <c r="CF247" s="341"/>
      <c r="CG247" s="808"/>
      <c r="CH247" s="736"/>
      <c r="CI247" s="736"/>
      <c r="CJ247" s="736"/>
      <c r="CK247" s="736"/>
      <c r="CL247" s="736"/>
      <c r="CM247" s="736"/>
      <c r="CN247" s="736"/>
      <c r="CO247" s="736"/>
      <c r="CP247" s="736"/>
      <c r="CQ247" s="736"/>
      <c r="CR247" s="341"/>
      <c r="CS247" s="407"/>
      <c r="CT247" s="808"/>
      <c r="CU247" s="736" t="s">
        <v>8017</v>
      </c>
      <c r="CV247" s="736"/>
      <c r="CW247" s="736" t="s">
        <v>8059</v>
      </c>
      <c r="CX247" s="736" t="s">
        <v>8100</v>
      </c>
      <c r="CY247" s="341"/>
      <c r="CZ247" s="341" t="s">
        <v>11772</v>
      </c>
      <c r="DA247" s="407"/>
      <c r="DB247" s="407"/>
      <c r="DC247" s="406"/>
      <c r="DD247" s="407"/>
      <c r="DE247" s="407"/>
      <c r="DF247" s="407"/>
      <c r="DG247" s="407"/>
      <c r="DH247" s="407"/>
      <c r="DI247" s="407"/>
      <c r="DJ247" s="407"/>
      <c r="DK247" s="407"/>
      <c r="DL247" s="407"/>
      <c r="DM247" s="407"/>
      <c r="DN247" s="407"/>
      <c r="DO247" s="333"/>
      <c r="DP247" s="333"/>
      <c r="DQ247" s="333"/>
      <c r="DR247" s="334"/>
      <c r="DS247" s="334"/>
      <c r="DT247" s="333"/>
      <c r="DU247" s="333"/>
      <c r="DV247" s="333"/>
      <c r="DW247" s="333"/>
      <c r="DX247" s="333"/>
      <c r="DY247" s="333"/>
      <c r="DZ247" s="333"/>
      <c r="EA247" s="333"/>
      <c r="EB247" s="333"/>
      <c r="EC247" s="333"/>
      <c r="ED247" s="333"/>
      <c r="EE247" s="333"/>
      <c r="EF247" s="333"/>
      <c r="EG247" s="333"/>
      <c r="EH247" s="333"/>
      <c r="EI247" s="333"/>
      <c r="EJ247" s="333"/>
      <c r="EK247" s="333"/>
      <c r="EL247" s="333"/>
      <c r="EM247" s="333"/>
      <c r="EN247" s="333"/>
      <c r="EO247" s="333"/>
      <c r="EP247" s="333"/>
      <c r="EQ247" s="333"/>
      <c r="ER247" s="333"/>
      <c r="ES247" s="333"/>
      <c r="ET247" s="333"/>
      <c r="EU247" s="312"/>
      <c r="EV247" s="312"/>
      <c r="EW247" s="312"/>
      <c r="EX247" s="312"/>
      <c r="EY247" s="312"/>
      <c r="EZ247" s="312"/>
      <c r="FA247" s="312"/>
      <c r="FB247" s="312"/>
      <c r="FC247" s="312"/>
      <c r="FD247" s="312"/>
      <c r="FE247" s="333"/>
      <c r="FF247" s="333"/>
      <c r="FG247" s="333"/>
      <c r="FH247" s="333"/>
      <c r="FI247" s="333"/>
      <c r="FJ247" s="333"/>
      <c r="FK247" s="333"/>
      <c r="FL247" s="333"/>
      <c r="FM247" s="333"/>
      <c r="FN247" s="333"/>
      <c r="FO247" s="333"/>
      <c r="FP247" s="333"/>
      <c r="FQ247" s="333"/>
      <c r="FR247" s="333"/>
      <c r="FS247" s="333"/>
      <c r="FT247" s="333"/>
      <c r="FU247" s="333"/>
      <c r="FV247" s="333"/>
      <c r="FW247" s="333"/>
      <c r="FX247" s="333"/>
      <c r="FY247" s="333"/>
      <c r="FZ247" s="333"/>
      <c r="GA247" s="333"/>
      <c r="GB247" s="333"/>
      <c r="GC247" s="333"/>
      <c r="GD247" s="333"/>
      <c r="GE247" s="333"/>
      <c r="GF247" s="333"/>
      <c r="GG247" s="333"/>
      <c r="GH247" s="333"/>
      <c r="GI247" s="333"/>
      <c r="GJ247" s="333"/>
      <c r="GK247" s="333"/>
      <c r="GL247" s="333"/>
      <c r="GM247" s="333"/>
      <c r="GN247" s="333"/>
      <c r="GO247" s="333"/>
      <c r="GP247" s="333"/>
      <c r="GQ247" s="333"/>
      <c r="GR247" s="333"/>
      <c r="GS247" s="333"/>
      <c r="GT247" s="333"/>
      <c r="GU247" s="333"/>
      <c r="GV247" s="333"/>
      <c r="GW247" s="333"/>
      <c r="GX247" s="333"/>
      <c r="GY247" s="333"/>
      <c r="GZ247" s="333"/>
      <c r="HA247" s="333"/>
      <c r="HB247" s="333"/>
      <c r="HC247" s="333"/>
      <c r="HD247" s="333"/>
      <c r="HE247" s="333"/>
      <c r="HF247" s="333"/>
      <c r="HG247" s="333"/>
      <c r="HH247" s="333"/>
      <c r="HI247" s="334"/>
      <c r="HJ247" s="334"/>
      <c r="HK247" s="333"/>
      <c r="HL247" s="334"/>
      <c r="HM247" s="333"/>
      <c r="HN247" s="333"/>
      <c r="HO247" s="333"/>
      <c r="HP247" s="333"/>
      <c r="HQ247" s="334"/>
      <c r="HR247" s="334"/>
      <c r="HS247" s="334"/>
      <c r="HT247" s="334"/>
      <c r="HU247" s="334"/>
      <c r="HV247" s="334"/>
      <c r="HW247" s="334"/>
      <c r="HX247" s="334"/>
      <c r="HY247" s="334"/>
      <c r="HZ247" s="333"/>
      <c r="IA247" s="333"/>
      <c r="IB247" s="333"/>
      <c r="IC247" s="333"/>
      <c r="ID247" s="333"/>
      <c r="IE247" s="333"/>
      <c r="IF247" s="333"/>
      <c r="IG247" s="333"/>
      <c r="IH247" s="333"/>
      <c r="II247" s="333"/>
      <c r="IJ247" s="333"/>
      <c r="IK247" s="333"/>
      <c r="IL247" s="333"/>
      <c r="IM247" s="333"/>
      <c r="IN247" s="333"/>
      <c r="IO247" s="333"/>
      <c r="IP247" s="333"/>
      <c r="IQ247" s="333"/>
      <c r="IR247" s="333"/>
      <c r="IS247" s="333"/>
      <c r="IT247" s="333"/>
      <c r="IU247" s="333"/>
      <c r="IV247" s="333"/>
      <c r="IW247" s="333"/>
      <c r="IX247" s="333"/>
      <c r="IY247" s="333"/>
      <c r="IZ247" s="333"/>
      <c r="JA247" s="333"/>
      <c r="JB247" s="333"/>
      <c r="JC247" s="312"/>
    </row>
    <row r="248" spans="1:263" s="481" customFormat="1" ht="14.45" customHeight="1">
      <c r="A248" s="322" t="s">
        <v>2689</v>
      </c>
      <c r="B248" s="311" t="s">
        <v>2689</v>
      </c>
      <c r="C248" s="311" t="s">
        <v>2690</v>
      </c>
      <c r="D248" s="311" t="s">
        <v>2692</v>
      </c>
      <c r="E248" s="311" t="s">
        <v>456</v>
      </c>
      <c r="F248" s="311" t="s">
        <v>3141</v>
      </c>
      <c r="G248" s="250" t="s">
        <v>2694</v>
      </c>
      <c r="H248" s="250" t="s">
        <v>9385</v>
      </c>
      <c r="I248" s="326" t="s">
        <v>2695</v>
      </c>
      <c r="J248" s="722"/>
      <c r="K248" s="206"/>
      <c r="L248" s="311"/>
      <c r="M248" s="311"/>
      <c r="N248" s="311" t="s">
        <v>2753</v>
      </c>
      <c r="O248" s="311"/>
      <c r="P248" s="207"/>
      <c r="Q248" s="720" t="s">
        <v>9038</v>
      </c>
      <c r="R248" s="720" t="s">
        <v>323</v>
      </c>
      <c r="S248" s="720" t="s">
        <v>10643</v>
      </c>
      <c r="T248" s="720" t="s">
        <v>12165</v>
      </c>
      <c r="U248" s="720" t="s">
        <v>346</v>
      </c>
      <c r="V248" s="720"/>
      <c r="W248" s="952" t="str">
        <f t="shared" si="11"/>
        <v>ﾊﾞｯｸﾎｳ(ｸﾛｰﾗ型)_標準型_第2次_無</v>
      </c>
      <c r="X248" s="952" t="str">
        <f t="shared" si="9"/>
        <v>ﾊﾞｯｸﾎｳ(ｸﾛｰﾗ型)_標準型_第2次_無_山積/平積：3.5／2.6m3</v>
      </c>
      <c r="Y248" s="726" t="s">
        <v>490</v>
      </c>
      <c r="Z248" s="726" t="s">
        <v>10357</v>
      </c>
      <c r="AA248" s="726" t="s">
        <v>10392</v>
      </c>
      <c r="AB248" s="726" t="s">
        <v>5111</v>
      </c>
      <c r="AC248" s="207"/>
      <c r="AD248" s="206"/>
      <c r="AE248" s="206"/>
      <c r="AF248" s="206"/>
      <c r="AG248" s="206"/>
      <c r="AH248" s="206"/>
      <c r="AI248" s="207"/>
      <c r="AJ248" s="206"/>
      <c r="AK248" s="206"/>
      <c r="AL248" s="206"/>
      <c r="AM248" s="206"/>
      <c r="AN248" s="206"/>
      <c r="AO248" s="206"/>
      <c r="AP248" s="206"/>
      <c r="AQ248" s="206"/>
      <c r="AR248" s="311"/>
      <c r="AS248" s="707" t="s">
        <v>3349</v>
      </c>
      <c r="AT248" s="707" t="s">
        <v>1064</v>
      </c>
      <c r="AU248" s="747"/>
      <c r="AV248" s="707" t="s">
        <v>4908</v>
      </c>
      <c r="AW248" s="708" t="str">
        <f t="shared" si="10"/>
        <v>全回転型ｵｰﾙｹｰｼﾝｸﾞ掘削機_三和機材</v>
      </c>
      <c r="AX248" s="710" t="s">
        <v>5003</v>
      </c>
      <c r="AY248" s="311"/>
      <c r="AZ248" s="311"/>
      <c r="BA248" s="311"/>
      <c r="BB248" s="416">
        <v>38</v>
      </c>
      <c r="BC248" s="246"/>
      <c r="BD248" s="476"/>
      <c r="BE248" s="341" t="s">
        <v>10726</v>
      </c>
      <c r="BF248" s="808"/>
      <c r="BG248" s="736"/>
      <c r="BH248" s="736"/>
      <c r="BI248" s="736"/>
      <c r="BJ248" s="736" t="s">
        <v>7618</v>
      </c>
      <c r="BK248" s="736"/>
      <c r="BL248" s="736"/>
      <c r="BM248" s="736" t="s">
        <v>7692</v>
      </c>
      <c r="BN248" s="736"/>
      <c r="BO248" s="736"/>
      <c r="BP248" s="736"/>
      <c r="BQ248" s="736"/>
      <c r="BR248" s="736"/>
      <c r="BS248" s="736"/>
      <c r="BT248" s="736"/>
      <c r="BU248" s="736"/>
      <c r="BV248" s="736"/>
      <c r="BW248" s="736"/>
      <c r="BX248" s="736"/>
      <c r="BY248" s="736"/>
      <c r="BZ248" s="736"/>
      <c r="CA248" s="736"/>
      <c r="CB248" s="736"/>
      <c r="CC248" s="736"/>
      <c r="CD248" s="736"/>
      <c r="CE248" s="341"/>
      <c r="CF248" s="341"/>
      <c r="CG248" s="808"/>
      <c r="CH248" s="736"/>
      <c r="CI248" s="736"/>
      <c r="CJ248" s="736"/>
      <c r="CK248" s="736"/>
      <c r="CL248" s="736"/>
      <c r="CM248" s="736"/>
      <c r="CN248" s="736"/>
      <c r="CO248" s="736"/>
      <c r="CP248" s="736"/>
      <c r="CQ248" s="736"/>
      <c r="CR248" s="341"/>
      <c r="CS248" s="407"/>
      <c r="CT248" s="808"/>
      <c r="CU248" s="736" t="s">
        <v>285</v>
      </c>
      <c r="CV248" s="736"/>
      <c r="CW248" s="736" t="s">
        <v>8060</v>
      </c>
      <c r="CX248" s="736" t="s">
        <v>8101</v>
      </c>
      <c r="CY248" s="341"/>
      <c r="CZ248" s="340" t="s">
        <v>1853</v>
      </c>
      <c r="DA248" s="407"/>
      <c r="DB248" s="407"/>
      <c r="DC248" s="406"/>
      <c r="DD248" s="407"/>
      <c r="DE248" s="407"/>
      <c r="DF248" s="407"/>
      <c r="DG248" s="407"/>
      <c r="DH248" s="407"/>
      <c r="DI248" s="407"/>
      <c r="DJ248" s="407"/>
      <c r="DK248" s="407"/>
      <c r="DL248" s="407"/>
      <c r="DM248" s="407"/>
      <c r="DN248" s="407"/>
      <c r="DO248" s="333"/>
      <c r="DP248" s="333"/>
      <c r="DQ248" s="333"/>
      <c r="DR248" s="334"/>
      <c r="DS248" s="334"/>
      <c r="DT248" s="333"/>
      <c r="DU248" s="333"/>
      <c r="DV248" s="333"/>
      <c r="DW248" s="333"/>
      <c r="DX248" s="333"/>
      <c r="DY248" s="333"/>
      <c r="DZ248" s="333"/>
      <c r="EA248" s="333"/>
      <c r="EB248" s="333"/>
      <c r="EC248" s="333"/>
      <c r="ED248" s="333"/>
      <c r="EE248" s="333"/>
      <c r="EF248" s="333"/>
      <c r="EG248" s="333"/>
      <c r="EH248" s="333"/>
      <c r="EI248" s="333"/>
      <c r="EJ248" s="333"/>
      <c r="EK248" s="333"/>
      <c r="EL248" s="333"/>
      <c r="EM248" s="333"/>
      <c r="EN248" s="333"/>
      <c r="EO248" s="333"/>
      <c r="EP248" s="333"/>
      <c r="EQ248" s="333"/>
      <c r="ER248" s="333"/>
      <c r="ES248" s="333"/>
      <c r="ET248" s="333"/>
      <c r="EU248" s="312"/>
      <c r="EV248" s="312"/>
      <c r="EW248" s="312"/>
      <c r="EX248" s="312"/>
      <c r="EY248" s="312"/>
      <c r="EZ248" s="312"/>
      <c r="FA248" s="312"/>
      <c r="FB248" s="312"/>
      <c r="FC248" s="312"/>
      <c r="FD248" s="312"/>
      <c r="FE248" s="333"/>
      <c r="FF248" s="333"/>
      <c r="FG248" s="333"/>
      <c r="FH248" s="333"/>
      <c r="FI248" s="333"/>
      <c r="FJ248" s="333"/>
      <c r="FK248" s="333"/>
      <c r="FL248" s="333"/>
      <c r="FM248" s="333"/>
      <c r="FN248" s="333"/>
      <c r="FO248" s="333"/>
      <c r="FP248" s="333"/>
      <c r="FQ248" s="333"/>
      <c r="FR248" s="333"/>
      <c r="FS248" s="333"/>
      <c r="FT248" s="333"/>
      <c r="FU248" s="333"/>
      <c r="FV248" s="333"/>
      <c r="FW248" s="333"/>
      <c r="FX248" s="333"/>
      <c r="FY248" s="333"/>
      <c r="FZ248" s="333"/>
      <c r="GA248" s="333"/>
      <c r="GB248" s="333"/>
      <c r="GC248" s="333"/>
      <c r="GD248" s="333"/>
      <c r="GE248" s="333"/>
      <c r="GF248" s="333"/>
      <c r="GG248" s="333"/>
      <c r="GH248" s="333"/>
      <c r="GI248" s="333"/>
      <c r="GJ248" s="333"/>
      <c r="GK248" s="333"/>
      <c r="GL248" s="333"/>
      <c r="GM248" s="333"/>
      <c r="GN248" s="333"/>
      <c r="GO248" s="333"/>
      <c r="GP248" s="333"/>
      <c r="GQ248" s="333"/>
      <c r="GR248" s="333"/>
      <c r="GS248" s="333"/>
      <c r="GT248" s="333"/>
      <c r="GU248" s="333"/>
      <c r="GV248" s="333"/>
      <c r="GW248" s="333"/>
      <c r="GX248" s="333"/>
      <c r="GY248" s="333"/>
      <c r="GZ248" s="333"/>
      <c r="HA248" s="333"/>
      <c r="HB248" s="333"/>
      <c r="HC248" s="333"/>
      <c r="HD248" s="333"/>
      <c r="HE248" s="333"/>
      <c r="HF248" s="333"/>
      <c r="HG248" s="333"/>
      <c r="HH248" s="333"/>
      <c r="HI248" s="334"/>
      <c r="HJ248" s="334"/>
      <c r="HK248" s="333"/>
      <c r="HL248" s="334"/>
      <c r="HM248" s="333"/>
      <c r="HN248" s="333"/>
      <c r="HO248" s="333"/>
      <c r="HP248" s="333"/>
      <c r="HQ248" s="334"/>
      <c r="HR248" s="334"/>
      <c r="HS248" s="334"/>
      <c r="HT248" s="334"/>
      <c r="HU248" s="334"/>
      <c r="HV248" s="334"/>
      <c r="HW248" s="334"/>
      <c r="HX248" s="334"/>
      <c r="HY248" s="334"/>
      <c r="HZ248" s="333"/>
      <c r="IA248" s="333"/>
      <c r="IB248" s="333"/>
      <c r="IC248" s="333"/>
      <c r="ID248" s="333"/>
      <c r="IE248" s="333"/>
      <c r="IF248" s="333"/>
      <c r="IG248" s="333"/>
      <c r="IH248" s="333"/>
      <c r="II248" s="333"/>
      <c r="IJ248" s="333"/>
      <c r="IK248" s="333"/>
      <c r="IL248" s="333"/>
      <c r="IM248" s="333"/>
      <c r="IN248" s="333"/>
      <c r="IO248" s="333"/>
      <c r="IP248" s="333"/>
      <c r="IQ248" s="333"/>
      <c r="IR248" s="333"/>
      <c r="IS248" s="333"/>
      <c r="IT248" s="333"/>
      <c r="IU248" s="333"/>
      <c r="IV248" s="333"/>
      <c r="IW248" s="333"/>
      <c r="IX248" s="333"/>
      <c r="IY248" s="333"/>
      <c r="IZ248" s="333"/>
      <c r="JA248" s="333"/>
      <c r="JB248" s="333"/>
      <c r="JC248" s="312"/>
    </row>
    <row r="249" spans="1:263" s="481" customFormat="1" ht="14.45" customHeight="1">
      <c r="A249" s="324" t="s">
        <v>1697</v>
      </c>
      <c r="B249" s="316"/>
      <c r="C249" s="316"/>
      <c r="D249" s="316"/>
      <c r="E249" s="316"/>
      <c r="F249" s="316" t="s">
        <v>2753</v>
      </c>
      <c r="G249" s="317"/>
      <c r="H249" s="317"/>
      <c r="I249" s="325"/>
      <c r="J249" s="722"/>
      <c r="K249" s="206"/>
      <c r="L249" s="311"/>
      <c r="M249" s="311"/>
      <c r="N249" s="311"/>
      <c r="O249" s="311"/>
      <c r="P249" s="207"/>
      <c r="Q249" s="720" t="s">
        <v>9038</v>
      </c>
      <c r="R249" s="720" t="s">
        <v>323</v>
      </c>
      <c r="S249" s="720" t="s">
        <v>10643</v>
      </c>
      <c r="T249" s="720" t="s">
        <v>12165</v>
      </c>
      <c r="U249" s="720" t="s">
        <v>11688</v>
      </c>
      <c r="V249" s="720"/>
      <c r="W249" s="952" t="str">
        <f t="shared" si="11"/>
        <v>ﾊﾞｯｸﾎｳ(ｸﾛｰﾗ型)_標準型_第2次_無</v>
      </c>
      <c r="X249" s="952" t="str">
        <f t="shared" si="9"/>
        <v>ﾊﾞｯｸﾎｳ(ｸﾛｰﾗ型)_標準型_第2次_無_山積/平積：5.0／3.8m3</v>
      </c>
      <c r="Y249" s="726" t="s">
        <v>490</v>
      </c>
      <c r="Z249" s="726" t="s">
        <v>10357</v>
      </c>
      <c r="AA249" s="726" t="s">
        <v>10393</v>
      </c>
      <c r="AB249" s="726" t="s">
        <v>5111</v>
      </c>
      <c r="AC249" s="207"/>
      <c r="AD249" s="206"/>
      <c r="AE249" s="206"/>
      <c r="AF249" s="206"/>
      <c r="AG249" s="206"/>
      <c r="AH249" s="206"/>
      <c r="AI249" s="207"/>
      <c r="AJ249" s="206"/>
      <c r="AK249" s="206"/>
      <c r="AL249" s="206"/>
      <c r="AM249" s="206"/>
      <c r="AN249" s="206"/>
      <c r="AO249" s="206"/>
      <c r="AP249" s="206"/>
      <c r="AQ249" s="206"/>
      <c r="AR249" s="311"/>
      <c r="AS249" s="707" t="s">
        <v>3349</v>
      </c>
      <c r="AT249" s="707" t="s">
        <v>1064</v>
      </c>
      <c r="AU249" s="747"/>
      <c r="AV249" s="707" t="s">
        <v>4910</v>
      </c>
      <c r="AW249" s="708" t="str">
        <f t="shared" si="10"/>
        <v>全回転型ｵｰﾙｹｰｼﾝｸﾞ掘削機_住友建機</v>
      </c>
      <c r="AX249" s="710" t="s">
        <v>5004</v>
      </c>
      <c r="AY249" s="311"/>
      <c r="AZ249" s="311"/>
      <c r="BA249" s="311"/>
      <c r="BB249" s="416">
        <v>39</v>
      </c>
      <c r="BC249" s="246"/>
      <c r="BD249" s="476"/>
      <c r="BE249" s="341" t="s">
        <v>10718</v>
      </c>
      <c r="BF249" s="808"/>
      <c r="BG249" s="736"/>
      <c r="BH249" s="736"/>
      <c r="BI249" s="736"/>
      <c r="BJ249" s="736" t="s">
        <v>7619</v>
      </c>
      <c r="BK249" s="736"/>
      <c r="BL249" s="736"/>
      <c r="BM249" s="736" t="s">
        <v>7693</v>
      </c>
      <c r="BN249" s="736"/>
      <c r="BO249" s="736"/>
      <c r="BP249" s="736"/>
      <c r="BQ249" s="736"/>
      <c r="BR249" s="736"/>
      <c r="BS249" s="736"/>
      <c r="BT249" s="736"/>
      <c r="BU249" s="736"/>
      <c r="BV249" s="736"/>
      <c r="BW249" s="736"/>
      <c r="BX249" s="736"/>
      <c r="BY249" s="736"/>
      <c r="BZ249" s="736"/>
      <c r="CA249" s="736"/>
      <c r="CB249" s="736"/>
      <c r="CC249" s="736"/>
      <c r="CD249" s="736"/>
      <c r="CE249" s="341"/>
      <c r="CF249" s="341"/>
      <c r="CG249" s="808"/>
      <c r="CH249" s="736"/>
      <c r="CI249" s="736"/>
      <c r="CJ249" s="736"/>
      <c r="CK249" s="736"/>
      <c r="CL249" s="736"/>
      <c r="CM249" s="736"/>
      <c r="CN249" s="736"/>
      <c r="CO249" s="736"/>
      <c r="CP249" s="736"/>
      <c r="CQ249" s="736"/>
      <c r="CR249" s="341"/>
      <c r="CS249" s="407"/>
      <c r="CT249" s="808"/>
      <c r="CU249" s="736"/>
      <c r="CV249" s="736"/>
      <c r="CW249" s="736" t="s">
        <v>8061</v>
      </c>
      <c r="CX249" s="736" t="s">
        <v>8102</v>
      </c>
      <c r="CY249" s="341"/>
      <c r="CZ249" s="341" t="s">
        <v>285</v>
      </c>
      <c r="DA249" s="407"/>
      <c r="DB249" s="407"/>
      <c r="DC249" s="406"/>
      <c r="DD249" s="407"/>
      <c r="DE249" s="407"/>
      <c r="DF249" s="407"/>
      <c r="DG249" s="407"/>
      <c r="DH249" s="407"/>
      <c r="DI249" s="407"/>
      <c r="DJ249" s="407"/>
      <c r="DK249" s="407"/>
      <c r="DL249" s="407"/>
      <c r="DM249" s="407"/>
      <c r="DN249" s="407"/>
      <c r="DO249" s="333"/>
      <c r="DP249" s="333"/>
      <c r="DQ249" s="333"/>
      <c r="DR249" s="334"/>
      <c r="DS249" s="334"/>
      <c r="DT249" s="333"/>
      <c r="DU249" s="333"/>
      <c r="DV249" s="333"/>
      <c r="DW249" s="333"/>
      <c r="DX249" s="333"/>
      <c r="DY249" s="333"/>
      <c r="DZ249" s="333"/>
      <c r="EA249" s="333"/>
      <c r="EB249" s="333"/>
      <c r="EC249" s="333"/>
      <c r="ED249" s="333"/>
      <c r="EE249" s="333"/>
      <c r="EF249" s="333"/>
      <c r="EG249" s="333"/>
      <c r="EH249" s="333"/>
      <c r="EI249" s="333"/>
      <c r="EJ249" s="333"/>
      <c r="EK249" s="333"/>
      <c r="EL249" s="333"/>
      <c r="EM249" s="333"/>
      <c r="EN249" s="333"/>
      <c r="EO249" s="333"/>
      <c r="EP249" s="333"/>
      <c r="EQ249" s="333"/>
      <c r="ER249" s="333"/>
      <c r="ES249" s="333"/>
      <c r="ET249" s="333"/>
      <c r="EU249" s="312"/>
      <c r="EV249" s="312"/>
      <c r="EW249" s="312"/>
      <c r="EX249" s="312"/>
      <c r="EY249" s="312"/>
      <c r="EZ249" s="312"/>
      <c r="FA249" s="312"/>
      <c r="FB249" s="312"/>
      <c r="FC249" s="312"/>
      <c r="FD249" s="312"/>
      <c r="FE249" s="333"/>
      <c r="FF249" s="333"/>
      <c r="FG249" s="333"/>
      <c r="FH249" s="333"/>
      <c r="FI249" s="333"/>
      <c r="FJ249" s="333"/>
      <c r="FK249" s="333"/>
      <c r="FL249" s="333"/>
      <c r="FM249" s="333"/>
      <c r="FN249" s="333"/>
      <c r="FO249" s="333"/>
      <c r="FP249" s="333"/>
      <c r="FQ249" s="333"/>
      <c r="FR249" s="333"/>
      <c r="FS249" s="333"/>
      <c r="FT249" s="333"/>
      <c r="FU249" s="333"/>
      <c r="FV249" s="333"/>
      <c r="FW249" s="333"/>
      <c r="FX249" s="333"/>
      <c r="FY249" s="333"/>
      <c r="FZ249" s="333"/>
      <c r="GA249" s="333"/>
      <c r="GB249" s="333"/>
      <c r="GC249" s="333"/>
      <c r="GD249" s="333"/>
      <c r="GE249" s="333"/>
      <c r="GF249" s="333"/>
      <c r="GG249" s="333"/>
      <c r="GH249" s="333"/>
      <c r="GI249" s="333"/>
      <c r="GJ249" s="333"/>
      <c r="GK249" s="333"/>
      <c r="GL249" s="333"/>
      <c r="GM249" s="333"/>
      <c r="GN249" s="333"/>
      <c r="GO249" s="333"/>
      <c r="GP249" s="333"/>
      <c r="GQ249" s="333"/>
      <c r="GR249" s="333"/>
      <c r="GS249" s="333"/>
      <c r="GT249" s="333"/>
      <c r="GU249" s="333"/>
      <c r="GV249" s="333"/>
      <c r="GW249" s="333"/>
      <c r="GX249" s="333"/>
      <c r="GY249" s="333"/>
      <c r="GZ249" s="333"/>
      <c r="HA249" s="333"/>
      <c r="HB249" s="333"/>
      <c r="HC249" s="333"/>
      <c r="HD249" s="333"/>
      <c r="HE249" s="333"/>
      <c r="HF249" s="333"/>
      <c r="HG249" s="333"/>
      <c r="HH249" s="333"/>
      <c r="HI249" s="334"/>
      <c r="HJ249" s="334"/>
      <c r="HK249" s="333"/>
      <c r="HL249" s="334"/>
      <c r="HM249" s="333"/>
      <c r="HN249" s="333"/>
      <c r="HO249" s="333"/>
      <c r="HP249" s="333"/>
      <c r="HQ249" s="334"/>
      <c r="HR249" s="334"/>
      <c r="HS249" s="334"/>
      <c r="HT249" s="334"/>
      <c r="HU249" s="334"/>
      <c r="HV249" s="334"/>
      <c r="HW249" s="334"/>
      <c r="HX249" s="334"/>
      <c r="HY249" s="334"/>
      <c r="HZ249" s="333"/>
      <c r="IA249" s="333"/>
      <c r="IB249" s="333"/>
      <c r="IC249" s="333"/>
      <c r="ID249" s="333"/>
      <c r="IE249" s="333"/>
      <c r="IF249" s="333"/>
      <c r="IG249" s="333"/>
      <c r="IH249" s="333"/>
      <c r="II249" s="333"/>
      <c r="IJ249" s="333"/>
      <c r="IK249" s="333"/>
      <c r="IL249" s="333"/>
      <c r="IM249" s="333"/>
      <c r="IN249" s="333"/>
      <c r="IO249" s="333"/>
      <c r="IP249" s="333"/>
      <c r="IQ249" s="333"/>
      <c r="IR249" s="333"/>
      <c r="IS249" s="333"/>
      <c r="IT249" s="333"/>
      <c r="IU249" s="333"/>
      <c r="IV249" s="333"/>
      <c r="IW249" s="333"/>
      <c r="IX249" s="333"/>
      <c r="IY249" s="333"/>
      <c r="IZ249" s="333"/>
      <c r="JA249" s="333"/>
      <c r="JB249" s="333"/>
      <c r="JC249" s="312"/>
    </row>
    <row r="250" spans="1:263" s="481" customFormat="1" ht="14.45" customHeight="1">
      <c r="A250" s="327" t="s">
        <v>2224</v>
      </c>
      <c r="B250" s="251"/>
      <c r="C250" s="251"/>
      <c r="D250" s="251"/>
      <c r="E250" s="251"/>
      <c r="F250" s="251" t="s">
        <v>2767</v>
      </c>
      <c r="G250" s="318"/>
      <c r="H250" s="318"/>
      <c r="I250" s="328"/>
      <c r="J250" s="722"/>
      <c r="K250" s="206"/>
      <c r="L250" s="311"/>
      <c r="M250" s="311"/>
      <c r="N250" s="311" t="s">
        <v>2753</v>
      </c>
      <c r="O250" s="311"/>
      <c r="P250" s="207"/>
      <c r="Q250" s="720" t="s">
        <v>9038</v>
      </c>
      <c r="R250" s="720" t="s">
        <v>323</v>
      </c>
      <c r="S250" s="720" t="s">
        <v>10645</v>
      </c>
      <c r="T250" s="720" t="s">
        <v>12165</v>
      </c>
      <c r="U250" s="720" t="s">
        <v>3617</v>
      </c>
      <c r="V250" s="720"/>
      <c r="W250" s="952" t="str">
        <f t="shared" si="11"/>
        <v>ﾊﾞｯｸﾎｳ(ｸﾛｰﾗ型)_標準型_第3次_無</v>
      </c>
      <c r="X250" s="952" t="str">
        <f t="shared" si="9"/>
        <v>ﾊﾞｯｸﾎｳ(ｸﾛｰﾗ型)_標準型_第3次_無_山積/平積：0.28／0.2m3</v>
      </c>
      <c r="Y250" s="726" t="s">
        <v>490</v>
      </c>
      <c r="Z250" s="726" t="s">
        <v>10394</v>
      </c>
      <c r="AA250" s="726" t="s">
        <v>10388</v>
      </c>
      <c r="AB250" s="726" t="s">
        <v>5111</v>
      </c>
      <c r="AC250" s="207"/>
      <c r="AD250" s="206"/>
      <c r="AE250" s="206"/>
      <c r="AF250" s="206"/>
      <c r="AG250" s="206"/>
      <c r="AH250" s="206"/>
      <c r="AI250" s="207"/>
      <c r="AJ250" s="206"/>
      <c r="AK250" s="206"/>
      <c r="AL250" s="206"/>
      <c r="AM250" s="206"/>
      <c r="AN250" s="206"/>
      <c r="AO250" s="206"/>
      <c r="AP250" s="206"/>
      <c r="AQ250" s="206"/>
      <c r="AR250" s="311"/>
      <c r="AS250" s="707" t="s">
        <v>3349</v>
      </c>
      <c r="AT250" s="707" t="s">
        <v>1064</v>
      </c>
      <c r="AU250" s="747"/>
      <c r="AV250" s="707" t="s">
        <v>4899</v>
      </c>
      <c r="AW250" s="708" t="str">
        <f t="shared" si="10"/>
        <v>全回転型ｵｰﾙｹｰｼﾝｸﾞ掘削機_日本車輛製造</v>
      </c>
      <c r="AX250" s="710" t="s">
        <v>5005</v>
      </c>
      <c r="AY250" s="311"/>
      <c r="AZ250" s="311"/>
      <c r="BA250" s="311"/>
      <c r="BB250" s="416">
        <v>40</v>
      </c>
      <c r="BC250" s="246"/>
      <c r="BD250" s="476"/>
      <c r="BE250" s="341" t="s">
        <v>10719</v>
      </c>
      <c r="BF250" s="808"/>
      <c r="BG250" s="736"/>
      <c r="BH250" s="736"/>
      <c r="BI250" s="736"/>
      <c r="BJ250" s="736" t="s">
        <v>7620</v>
      </c>
      <c r="BK250" s="736"/>
      <c r="BL250" s="736"/>
      <c r="BM250" s="736" t="s">
        <v>7694</v>
      </c>
      <c r="BN250" s="736"/>
      <c r="BO250" s="736"/>
      <c r="BP250" s="736"/>
      <c r="BQ250" s="736"/>
      <c r="BR250" s="736"/>
      <c r="BS250" s="736"/>
      <c r="BT250" s="736"/>
      <c r="BU250" s="736"/>
      <c r="BV250" s="736"/>
      <c r="BW250" s="736"/>
      <c r="BX250" s="736"/>
      <c r="BY250" s="736"/>
      <c r="BZ250" s="736"/>
      <c r="CA250" s="736"/>
      <c r="CB250" s="736"/>
      <c r="CC250" s="736"/>
      <c r="CD250" s="736"/>
      <c r="CE250" s="341"/>
      <c r="CF250" s="341"/>
      <c r="CG250" s="808"/>
      <c r="CH250" s="736"/>
      <c r="CI250" s="736"/>
      <c r="CJ250" s="736"/>
      <c r="CK250" s="736"/>
      <c r="CL250" s="736"/>
      <c r="CM250" s="736"/>
      <c r="CN250" s="736"/>
      <c r="CO250" s="736"/>
      <c r="CP250" s="736"/>
      <c r="CQ250" s="736"/>
      <c r="CR250" s="341"/>
      <c r="CS250" s="407"/>
      <c r="CT250" s="808"/>
      <c r="CU250" s="736"/>
      <c r="CV250" s="736"/>
      <c r="CW250" s="736" t="s">
        <v>8062</v>
      </c>
      <c r="CX250" s="736" t="s">
        <v>8103</v>
      </c>
      <c r="CY250" s="341"/>
      <c r="CZ250" s="407"/>
      <c r="DA250" s="407"/>
      <c r="DB250" s="407"/>
      <c r="DC250" s="406"/>
      <c r="DD250" s="407"/>
      <c r="DE250" s="407"/>
      <c r="DF250" s="407"/>
      <c r="DG250" s="407"/>
      <c r="DH250" s="407"/>
      <c r="DI250" s="407"/>
      <c r="DJ250" s="407"/>
      <c r="DK250" s="407"/>
      <c r="DL250" s="407"/>
      <c r="DM250" s="407"/>
      <c r="DN250" s="407"/>
      <c r="DO250" s="333"/>
      <c r="DP250" s="333"/>
      <c r="DQ250" s="333"/>
      <c r="DR250" s="334"/>
      <c r="DS250" s="334"/>
      <c r="DT250" s="333"/>
      <c r="DU250" s="333"/>
      <c r="DV250" s="333"/>
      <c r="DW250" s="333"/>
      <c r="DX250" s="333"/>
      <c r="DY250" s="333"/>
      <c r="DZ250" s="333"/>
      <c r="EA250" s="333"/>
      <c r="EB250" s="333"/>
      <c r="EC250" s="333"/>
      <c r="ED250" s="333"/>
      <c r="EE250" s="333"/>
      <c r="EF250" s="333"/>
      <c r="EG250" s="333"/>
      <c r="EH250" s="333"/>
      <c r="EI250" s="333"/>
      <c r="EJ250" s="333"/>
      <c r="EK250" s="333"/>
      <c r="EL250" s="333"/>
      <c r="EM250" s="333"/>
      <c r="EN250" s="333"/>
      <c r="EO250" s="333"/>
      <c r="EP250" s="333"/>
      <c r="EQ250" s="333"/>
      <c r="ER250" s="333"/>
      <c r="ES250" s="333"/>
      <c r="ET250" s="333"/>
      <c r="EU250" s="312"/>
      <c r="EV250" s="312"/>
      <c r="EW250" s="312"/>
      <c r="EX250" s="312"/>
      <c r="EY250" s="312"/>
      <c r="EZ250" s="312"/>
      <c r="FA250" s="312"/>
      <c r="FB250" s="312"/>
      <c r="FC250" s="312"/>
      <c r="FD250" s="312"/>
      <c r="FE250" s="333"/>
      <c r="FF250" s="333"/>
      <c r="FG250" s="333"/>
      <c r="FH250" s="333"/>
      <c r="FI250" s="333"/>
      <c r="FJ250" s="333"/>
      <c r="FK250" s="333"/>
      <c r="FL250" s="333"/>
      <c r="FM250" s="333"/>
      <c r="FN250" s="333"/>
      <c r="FO250" s="333"/>
      <c r="FP250" s="333"/>
      <c r="FQ250" s="333"/>
      <c r="FR250" s="333"/>
      <c r="FS250" s="333"/>
      <c r="FT250" s="333"/>
      <c r="FU250" s="333"/>
      <c r="FV250" s="333"/>
      <c r="FW250" s="333"/>
      <c r="FX250" s="333"/>
      <c r="FY250" s="333"/>
      <c r="FZ250" s="333"/>
      <c r="GA250" s="333"/>
      <c r="GB250" s="333"/>
      <c r="GC250" s="333"/>
      <c r="GD250" s="333"/>
      <c r="GE250" s="333"/>
      <c r="GF250" s="333"/>
      <c r="GG250" s="333"/>
      <c r="GH250" s="333"/>
      <c r="GI250" s="333"/>
      <c r="GJ250" s="333"/>
      <c r="GK250" s="333"/>
      <c r="GL250" s="333"/>
      <c r="GM250" s="333"/>
      <c r="GN250" s="333"/>
      <c r="GO250" s="333"/>
      <c r="GP250" s="333"/>
      <c r="GQ250" s="333"/>
      <c r="GR250" s="333"/>
      <c r="GS250" s="333"/>
      <c r="GT250" s="333"/>
      <c r="GU250" s="333"/>
      <c r="GV250" s="333"/>
      <c r="GW250" s="333"/>
      <c r="GX250" s="333"/>
      <c r="GY250" s="333"/>
      <c r="GZ250" s="333"/>
      <c r="HA250" s="333"/>
      <c r="HB250" s="333"/>
      <c r="HC250" s="333"/>
      <c r="HD250" s="333"/>
      <c r="HE250" s="333"/>
      <c r="HF250" s="333"/>
      <c r="HG250" s="333"/>
      <c r="HH250" s="333"/>
      <c r="HI250" s="334"/>
      <c r="HJ250" s="334"/>
      <c r="HK250" s="333"/>
      <c r="HL250" s="334"/>
      <c r="HM250" s="333"/>
      <c r="HN250" s="333"/>
      <c r="HO250" s="333"/>
      <c r="HP250" s="333"/>
      <c r="HQ250" s="334"/>
      <c r="HR250" s="334"/>
      <c r="HS250" s="334"/>
      <c r="HT250" s="334"/>
      <c r="HU250" s="334"/>
      <c r="HV250" s="334"/>
      <c r="HW250" s="334"/>
      <c r="HX250" s="334"/>
      <c r="HY250" s="334"/>
      <c r="HZ250" s="333"/>
      <c r="IA250" s="333"/>
      <c r="IB250" s="333"/>
      <c r="IC250" s="333"/>
      <c r="ID250" s="333"/>
      <c r="IE250" s="333"/>
      <c r="IF250" s="333"/>
      <c r="IG250" s="333"/>
      <c r="IH250" s="333"/>
      <c r="II250" s="333"/>
      <c r="IJ250" s="333"/>
      <c r="IK250" s="333"/>
      <c r="IL250" s="333"/>
      <c r="IM250" s="333"/>
      <c r="IN250" s="333"/>
      <c r="IO250" s="333"/>
      <c r="IP250" s="333"/>
      <c r="IQ250" s="333"/>
      <c r="IR250" s="333"/>
      <c r="IS250" s="333"/>
      <c r="IT250" s="333"/>
      <c r="IU250" s="333"/>
      <c r="IV250" s="333"/>
      <c r="IW250" s="333"/>
      <c r="IX250" s="333"/>
      <c r="IY250" s="333"/>
      <c r="IZ250" s="333"/>
      <c r="JA250" s="333"/>
      <c r="JB250" s="333"/>
      <c r="JC250" s="312"/>
    </row>
    <row r="251" spans="1:263" s="481" customFormat="1" ht="14.45" customHeight="1">
      <c r="A251" s="322" t="s">
        <v>1065</v>
      </c>
      <c r="B251" s="311" t="s">
        <v>1064</v>
      </c>
      <c r="C251" s="311" t="s">
        <v>1062</v>
      </c>
      <c r="D251" s="311" t="s">
        <v>1066</v>
      </c>
      <c r="E251" s="311" t="s">
        <v>456</v>
      </c>
      <c r="F251" s="311" t="s">
        <v>1065</v>
      </c>
      <c r="G251" s="250" t="s">
        <v>1061</v>
      </c>
      <c r="H251" s="250" t="s">
        <v>9362</v>
      </c>
      <c r="I251" s="326" t="s">
        <v>1146</v>
      </c>
      <c r="J251" s="722"/>
      <c r="K251" s="206"/>
      <c r="L251" s="311"/>
      <c r="M251" s="311"/>
      <c r="N251" s="311"/>
      <c r="O251" s="311"/>
      <c r="P251" s="207"/>
      <c r="Q251" s="720" t="s">
        <v>9038</v>
      </c>
      <c r="R251" s="720" t="s">
        <v>323</v>
      </c>
      <c r="S251" s="720" t="s">
        <v>10645</v>
      </c>
      <c r="T251" s="720" t="s">
        <v>12165</v>
      </c>
      <c r="U251" s="720" t="s">
        <v>335</v>
      </c>
      <c r="V251" s="720"/>
      <c r="W251" s="952" t="str">
        <f t="shared" si="11"/>
        <v>ﾊﾞｯｸﾎｳ(ｸﾛｰﾗ型)_標準型_第3次_無</v>
      </c>
      <c r="X251" s="952" t="str">
        <f t="shared" si="9"/>
        <v>ﾊﾞｯｸﾎｳ(ｸﾛｰﾗ型)_標準型_第3次_無_山積/平積：0.5／0.4m3</v>
      </c>
      <c r="Y251" s="726" t="s">
        <v>490</v>
      </c>
      <c r="Z251" s="726" t="s">
        <v>10394</v>
      </c>
      <c r="AA251" s="726" t="s">
        <v>10316</v>
      </c>
      <c r="AB251" s="726" t="s">
        <v>5111</v>
      </c>
      <c r="AC251" s="207"/>
      <c r="AD251" s="206"/>
      <c r="AE251" s="206"/>
      <c r="AF251" s="206"/>
      <c r="AG251" s="206"/>
      <c r="AH251" s="206"/>
      <c r="AI251" s="207"/>
      <c r="AJ251" s="206"/>
      <c r="AK251" s="206"/>
      <c r="AL251" s="206"/>
      <c r="AM251" s="206"/>
      <c r="AN251" s="206"/>
      <c r="AO251" s="206"/>
      <c r="AP251" s="206"/>
      <c r="AQ251" s="206"/>
      <c r="AR251" s="311"/>
      <c r="AS251" s="707" t="s">
        <v>3349</v>
      </c>
      <c r="AT251" s="707" t="s">
        <v>1064</v>
      </c>
      <c r="AU251" s="747"/>
      <c r="AV251" s="707" t="s">
        <v>4898</v>
      </c>
      <c r="AW251" s="708" t="str">
        <f t="shared" si="10"/>
        <v>全回転型ｵｰﾙｹｰｼﾝｸﾞ掘削機_三菱重工業</v>
      </c>
      <c r="AX251" s="710" t="s">
        <v>5001</v>
      </c>
      <c r="AY251" s="311"/>
      <c r="AZ251" s="311"/>
      <c r="BA251" s="311"/>
      <c r="BB251" s="416">
        <v>41</v>
      </c>
      <c r="BC251" s="246"/>
      <c r="BD251" s="476"/>
      <c r="BE251" s="341" t="s">
        <v>10724</v>
      </c>
      <c r="BF251" s="808"/>
      <c r="BG251" s="736"/>
      <c r="BH251" s="736"/>
      <c r="BI251" s="736"/>
      <c r="BJ251" s="736" t="s">
        <v>7621</v>
      </c>
      <c r="BK251" s="736"/>
      <c r="BL251" s="736"/>
      <c r="BM251" s="736" t="s">
        <v>7695</v>
      </c>
      <c r="BN251" s="736"/>
      <c r="BO251" s="736"/>
      <c r="BP251" s="736"/>
      <c r="BQ251" s="736"/>
      <c r="BR251" s="736"/>
      <c r="BS251" s="736"/>
      <c r="BT251" s="736"/>
      <c r="BU251" s="736"/>
      <c r="BV251" s="736"/>
      <c r="BW251" s="736"/>
      <c r="BX251" s="736"/>
      <c r="BY251" s="736"/>
      <c r="BZ251" s="736"/>
      <c r="CA251" s="736"/>
      <c r="CB251" s="736"/>
      <c r="CC251" s="736"/>
      <c r="CD251" s="736"/>
      <c r="CE251" s="341"/>
      <c r="CF251" s="341"/>
      <c r="CG251" s="808"/>
      <c r="CH251" s="736"/>
      <c r="CI251" s="736"/>
      <c r="CJ251" s="736"/>
      <c r="CK251" s="736"/>
      <c r="CL251" s="736"/>
      <c r="CM251" s="736"/>
      <c r="CN251" s="736"/>
      <c r="CO251" s="736"/>
      <c r="CP251" s="736"/>
      <c r="CQ251" s="736"/>
      <c r="CR251" s="341"/>
      <c r="CS251" s="407"/>
      <c r="CT251" s="808"/>
      <c r="CU251" s="736"/>
      <c r="CV251" s="736"/>
      <c r="CW251" s="736" t="s">
        <v>8063</v>
      </c>
      <c r="CX251" s="736" t="s">
        <v>8104</v>
      </c>
      <c r="CY251" s="341"/>
      <c r="CZ251" s="341"/>
      <c r="DA251" s="407"/>
      <c r="DB251" s="407"/>
      <c r="DC251" s="406"/>
      <c r="DD251" s="407"/>
      <c r="DE251" s="407"/>
      <c r="DF251" s="407"/>
      <c r="DG251" s="407"/>
      <c r="DH251" s="407"/>
      <c r="DI251" s="407"/>
      <c r="DJ251" s="407"/>
      <c r="DK251" s="407"/>
      <c r="DL251" s="407"/>
      <c r="DM251" s="407"/>
      <c r="DN251" s="407"/>
      <c r="DO251" s="333"/>
      <c r="DP251" s="333"/>
      <c r="DQ251" s="333"/>
      <c r="DR251" s="334"/>
      <c r="DS251" s="334"/>
      <c r="DT251" s="333"/>
      <c r="DU251" s="333"/>
      <c r="DV251" s="333"/>
      <c r="DW251" s="333"/>
      <c r="DX251" s="333"/>
      <c r="DY251" s="333"/>
      <c r="DZ251" s="333"/>
      <c r="EA251" s="333"/>
      <c r="EB251" s="333"/>
      <c r="EC251" s="333"/>
      <c r="ED251" s="333"/>
      <c r="EE251" s="333"/>
      <c r="EF251" s="333"/>
      <c r="EG251" s="333"/>
      <c r="EH251" s="333"/>
      <c r="EI251" s="333"/>
      <c r="EJ251" s="333"/>
      <c r="EK251" s="333"/>
      <c r="EL251" s="333"/>
      <c r="EM251" s="333"/>
      <c r="EN251" s="333"/>
      <c r="EO251" s="333"/>
      <c r="EP251" s="333"/>
      <c r="EQ251" s="333"/>
      <c r="ER251" s="333"/>
      <c r="ES251" s="333"/>
      <c r="ET251" s="333"/>
      <c r="EU251" s="312"/>
      <c r="EV251" s="312"/>
      <c r="EW251" s="312"/>
      <c r="EX251" s="312"/>
      <c r="EY251" s="312"/>
      <c r="EZ251" s="312"/>
      <c r="FA251" s="312"/>
      <c r="FB251" s="312"/>
      <c r="FC251" s="312"/>
      <c r="FD251" s="312"/>
      <c r="FE251" s="333"/>
      <c r="FF251" s="333"/>
      <c r="FG251" s="333"/>
      <c r="FH251" s="333"/>
      <c r="FI251" s="333"/>
      <c r="FJ251" s="333"/>
      <c r="FK251" s="333"/>
      <c r="FL251" s="333"/>
      <c r="FM251" s="333"/>
      <c r="FN251" s="333"/>
      <c r="FO251" s="333"/>
      <c r="FP251" s="333"/>
      <c r="FQ251" s="333"/>
      <c r="FR251" s="333"/>
      <c r="FS251" s="333"/>
      <c r="FT251" s="333"/>
      <c r="FU251" s="333"/>
      <c r="FV251" s="333"/>
      <c r="FW251" s="333"/>
      <c r="FX251" s="333"/>
      <c r="FY251" s="333"/>
      <c r="FZ251" s="333"/>
      <c r="GA251" s="333"/>
      <c r="GB251" s="333"/>
      <c r="GC251" s="333"/>
      <c r="GD251" s="333"/>
      <c r="GE251" s="333"/>
      <c r="GF251" s="333"/>
      <c r="GG251" s="333"/>
      <c r="GH251" s="333"/>
      <c r="GI251" s="333"/>
      <c r="GJ251" s="333"/>
      <c r="GK251" s="333"/>
      <c r="GL251" s="333"/>
      <c r="GM251" s="333"/>
      <c r="GN251" s="333"/>
      <c r="GO251" s="333"/>
      <c r="GP251" s="333"/>
      <c r="GQ251" s="333"/>
      <c r="GR251" s="333"/>
      <c r="GS251" s="333"/>
      <c r="GT251" s="333"/>
      <c r="GU251" s="333"/>
      <c r="GV251" s="333"/>
      <c r="GW251" s="333"/>
      <c r="GX251" s="333"/>
      <c r="GY251" s="333"/>
      <c r="GZ251" s="333"/>
      <c r="HA251" s="333"/>
      <c r="HB251" s="333"/>
      <c r="HC251" s="333"/>
      <c r="HD251" s="333"/>
      <c r="HE251" s="333"/>
      <c r="HF251" s="333"/>
      <c r="HG251" s="333"/>
      <c r="HH251" s="333"/>
      <c r="HI251" s="334"/>
      <c r="HJ251" s="334"/>
      <c r="HK251" s="333"/>
      <c r="HL251" s="334"/>
      <c r="HM251" s="333"/>
      <c r="HN251" s="333"/>
      <c r="HO251" s="333"/>
      <c r="HP251" s="333"/>
      <c r="HQ251" s="334"/>
      <c r="HR251" s="334"/>
      <c r="HS251" s="334"/>
      <c r="HT251" s="334"/>
      <c r="HU251" s="334"/>
      <c r="HV251" s="334"/>
      <c r="HW251" s="334"/>
      <c r="HX251" s="334"/>
      <c r="HY251" s="334"/>
      <c r="HZ251" s="333"/>
      <c r="IA251" s="333"/>
      <c r="IB251" s="333"/>
      <c r="IC251" s="333"/>
      <c r="ID251" s="333"/>
      <c r="IE251" s="333"/>
      <c r="IF251" s="333"/>
      <c r="IG251" s="333"/>
      <c r="IH251" s="333"/>
      <c r="II251" s="333"/>
      <c r="IJ251" s="333"/>
      <c r="IK251" s="333"/>
      <c r="IL251" s="333"/>
      <c r="IM251" s="333"/>
      <c r="IN251" s="333"/>
      <c r="IO251" s="333"/>
      <c r="IP251" s="333"/>
      <c r="IQ251" s="333"/>
      <c r="IR251" s="333"/>
      <c r="IS251" s="333"/>
      <c r="IT251" s="333"/>
      <c r="IU251" s="333"/>
      <c r="IV251" s="333"/>
      <c r="IW251" s="333"/>
      <c r="IX251" s="333"/>
      <c r="IY251" s="333"/>
      <c r="IZ251" s="333"/>
      <c r="JA251" s="333"/>
      <c r="JB251" s="333"/>
      <c r="JC251" s="312"/>
    </row>
    <row r="252" spans="1:263" s="481" customFormat="1" ht="14.45" customHeight="1" thickBot="1">
      <c r="A252" s="322" t="s">
        <v>2151</v>
      </c>
      <c r="B252" s="311" t="s">
        <v>2151</v>
      </c>
      <c r="C252" s="311" t="s">
        <v>2154</v>
      </c>
      <c r="D252" s="311" t="s">
        <v>2156</v>
      </c>
      <c r="E252" s="311" t="s">
        <v>456</v>
      </c>
      <c r="F252" s="311" t="s">
        <v>3142</v>
      </c>
      <c r="G252" s="250" t="s">
        <v>2152</v>
      </c>
      <c r="H252" s="250" t="s">
        <v>16</v>
      </c>
      <c r="I252" s="326" t="s">
        <v>2153</v>
      </c>
      <c r="J252" s="722"/>
      <c r="K252" s="206"/>
      <c r="L252" s="311"/>
      <c r="M252" s="311"/>
      <c r="N252" s="311"/>
      <c r="O252" s="311"/>
      <c r="P252" s="207"/>
      <c r="Q252" s="720" t="s">
        <v>9038</v>
      </c>
      <c r="R252" s="720" t="s">
        <v>323</v>
      </c>
      <c r="S252" s="720" t="s">
        <v>10645</v>
      </c>
      <c r="T252" s="720" t="s">
        <v>12165</v>
      </c>
      <c r="U252" s="720" t="s">
        <v>337</v>
      </c>
      <c r="V252" s="720"/>
      <c r="W252" s="952" t="str">
        <f t="shared" si="11"/>
        <v>ﾊﾞｯｸﾎｳ(ｸﾛｰﾗ型)_標準型_第3次_無</v>
      </c>
      <c r="X252" s="952" t="str">
        <f t="shared" si="9"/>
        <v>ﾊﾞｯｸﾎｳ(ｸﾛｰﾗ型)_標準型_第3次_無_山積/平積：0.6／0.5m3</v>
      </c>
      <c r="Y252" s="726" t="s">
        <v>490</v>
      </c>
      <c r="Z252" s="726" t="s">
        <v>10394</v>
      </c>
      <c r="AA252" s="726" t="s">
        <v>10389</v>
      </c>
      <c r="AB252" s="726" t="s">
        <v>5111</v>
      </c>
      <c r="AC252" s="207"/>
      <c r="AD252" s="206"/>
      <c r="AE252" s="206"/>
      <c r="AF252" s="206"/>
      <c r="AG252" s="206"/>
      <c r="AH252" s="206"/>
      <c r="AI252" s="207"/>
      <c r="AJ252" s="206"/>
      <c r="AK252" s="206"/>
      <c r="AL252" s="206"/>
      <c r="AM252" s="206"/>
      <c r="AN252" s="206"/>
      <c r="AO252" s="206"/>
      <c r="AP252" s="206"/>
      <c r="AQ252" s="206"/>
      <c r="AR252" s="311"/>
      <c r="AS252" s="770" t="s">
        <v>3349</v>
      </c>
      <c r="AT252" s="770" t="s">
        <v>1064</v>
      </c>
      <c r="AU252" s="775"/>
      <c r="AV252" s="770" t="s">
        <v>4948</v>
      </c>
      <c r="AW252" s="771" t="str">
        <f t="shared" si="10"/>
        <v>全回転型ｵｰﾙｹｰｼﾝｸﾞ掘削機_ﾊﾞｳｱｰ</v>
      </c>
      <c r="AX252" s="773" t="s">
        <v>4978</v>
      </c>
      <c r="AY252" s="311"/>
      <c r="AZ252" s="311"/>
      <c r="BA252" s="311"/>
      <c r="BB252" s="416">
        <v>42</v>
      </c>
      <c r="BC252" s="246"/>
      <c r="BD252" s="476"/>
      <c r="BE252" s="341" t="s">
        <v>10720</v>
      </c>
      <c r="BF252" s="808"/>
      <c r="BG252" s="736"/>
      <c r="BH252" s="736"/>
      <c r="BI252" s="736"/>
      <c r="BJ252" s="736" t="s">
        <v>285</v>
      </c>
      <c r="BK252" s="736"/>
      <c r="BL252" s="736"/>
      <c r="BM252" s="736" t="s">
        <v>7696</v>
      </c>
      <c r="BN252" s="736"/>
      <c r="BO252" s="736"/>
      <c r="BP252" s="736"/>
      <c r="BQ252" s="736"/>
      <c r="BR252" s="736"/>
      <c r="BS252" s="736"/>
      <c r="BT252" s="736"/>
      <c r="BU252" s="736"/>
      <c r="BV252" s="736"/>
      <c r="BW252" s="736"/>
      <c r="BX252" s="736"/>
      <c r="BY252" s="736"/>
      <c r="BZ252" s="736"/>
      <c r="CA252" s="736"/>
      <c r="CB252" s="736"/>
      <c r="CC252" s="736"/>
      <c r="CD252" s="736"/>
      <c r="CE252" s="341"/>
      <c r="CF252" s="341"/>
      <c r="CG252" s="808"/>
      <c r="CH252" s="736"/>
      <c r="CI252" s="736"/>
      <c r="CJ252" s="736"/>
      <c r="CK252" s="736"/>
      <c r="CL252" s="736"/>
      <c r="CM252" s="736"/>
      <c r="CN252" s="736"/>
      <c r="CO252" s="736"/>
      <c r="CP252" s="736"/>
      <c r="CQ252" s="736"/>
      <c r="CR252" s="341"/>
      <c r="CS252" s="407"/>
      <c r="CT252" s="808"/>
      <c r="CU252" s="736"/>
      <c r="CV252" s="736"/>
      <c r="CW252" s="736" t="s">
        <v>8064</v>
      </c>
      <c r="CX252" s="736" t="s">
        <v>8105</v>
      </c>
      <c r="CY252" s="341"/>
      <c r="CZ252" s="341"/>
      <c r="DA252" s="407"/>
      <c r="DB252" s="407"/>
      <c r="DC252" s="406"/>
      <c r="DD252" s="407"/>
      <c r="DE252" s="407"/>
      <c r="DF252" s="407"/>
      <c r="DG252" s="407"/>
      <c r="DH252" s="407"/>
      <c r="DI252" s="407"/>
      <c r="DJ252" s="407"/>
      <c r="DK252" s="407"/>
      <c r="DL252" s="407"/>
      <c r="DM252" s="407"/>
      <c r="DN252" s="407"/>
      <c r="DO252" s="333"/>
      <c r="DP252" s="333"/>
      <c r="DQ252" s="333"/>
      <c r="DR252" s="334"/>
      <c r="DS252" s="334"/>
      <c r="DT252" s="333"/>
      <c r="DU252" s="333"/>
      <c r="DV252" s="333"/>
      <c r="DW252" s="333"/>
      <c r="DX252" s="333"/>
      <c r="DY252" s="333"/>
      <c r="DZ252" s="333"/>
      <c r="EA252" s="333"/>
      <c r="EB252" s="333"/>
      <c r="EC252" s="333"/>
      <c r="ED252" s="333"/>
      <c r="EE252" s="333"/>
      <c r="EF252" s="333"/>
      <c r="EG252" s="333"/>
      <c r="EH252" s="333"/>
      <c r="EI252" s="333"/>
      <c r="EJ252" s="333"/>
      <c r="EK252" s="333"/>
      <c r="EL252" s="333"/>
      <c r="EM252" s="333"/>
      <c r="EN252" s="333"/>
      <c r="EO252" s="333"/>
      <c r="EP252" s="333"/>
      <c r="EQ252" s="333"/>
      <c r="ER252" s="333"/>
      <c r="ES252" s="333"/>
      <c r="ET252" s="333"/>
      <c r="EU252" s="312"/>
      <c r="EV252" s="312"/>
      <c r="EW252" s="312"/>
      <c r="EX252" s="312"/>
      <c r="EY252" s="312"/>
      <c r="EZ252" s="312"/>
      <c r="FA252" s="312"/>
      <c r="FB252" s="312"/>
      <c r="FC252" s="312"/>
      <c r="FD252" s="312"/>
      <c r="FE252" s="333"/>
      <c r="FF252" s="333"/>
      <c r="FG252" s="333"/>
      <c r="FH252" s="333"/>
      <c r="FI252" s="333"/>
      <c r="FJ252" s="333"/>
      <c r="FK252" s="333"/>
      <c r="FL252" s="333"/>
      <c r="FM252" s="333"/>
      <c r="FN252" s="333"/>
      <c r="FO252" s="333"/>
      <c r="FP252" s="333"/>
      <c r="FQ252" s="333"/>
      <c r="FR252" s="333"/>
      <c r="FS252" s="333"/>
      <c r="FT252" s="333"/>
      <c r="FU252" s="333"/>
      <c r="FV252" s="333"/>
      <c r="FW252" s="333"/>
      <c r="FX252" s="333"/>
      <c r="FY252" s="333"/>
      <c r="FZ252" s="333"/>
      <c r="GA252" s="333"/>
      <c r="GB252" s="333"/>
      <c r="GC252" s="333"/>
      <c r="GD252" s="333"/>
      <c r="GE252" s="333"/>
      <c r="GF252" s="333"/>
      <c r="GG252" s="333"/>
      <c r="GH252" s="333"/>
      <c r="GI252" s="333"/>
      <c r="GJ252" s="333"/>
      <c r="GK252" s="333"/>
      <c r="GL252" s="333"/>
      <c r="GM252" s="333"/>
      <c r="GN252" s="333"/>
      <c r="GO252" s="333"/>
      <c r="GP252" s="333"/>
      <c r="GQ252" s="333"/>
      <c r="GR252" s="333"/>
      <c r="GS252" s="333"/>
      <c r="GT252" s="333"/>
      <c r="GU252" s="333"/>
      <c r="GV252" s="333"/>
      <c r="GW252" s="333"/>
      <c r="GX252" s="333"/>
      <c r="GY252" s="333"/>
      <c r="GZ252" s="333"/>
      <c r="HA252" s="333"/>
      <c r="HB252" s="333"/>
      <c r="HC252" s="333"/>
      <c r="HD252" s="333"/>
      <c r="HE252" s="333"/>
      <c r="HF252" s="333"/>
      <c r="HG252" s="333"/>
      <c r="HH252" s="333"/>
      <c r="HI252" s="334"/>
      <c r="HJ252" s="334"/>
      <c r="HK252" s="333"/>
      <c r="HL252" s="334"/>
      <c r="HM252" s="333"/>
      <c r="HN252" s="333"/>
      <c r="HO252" s="333"/>
      <c r="HP252" s="333"/>
      <c r="HQ252" s="334"/>
      <c r="HR252" s="334"/>
      <c r="HS252" s="334"/>
      <c r="HT252" s="334"/>
      <c r="HU252" s="334"/>
      <c r="HV252" s="334"/>
      <c r="HW252" s="334"/>
      <c r="HX252" s="334"/>
      <c r="HY252" s="334"/>
      <c r="HZ252" s="333"/>
      <c r="IA252" s="333"/>
      <c r="IB252" s="333"/>
      <c r="IC252" s="333"/>
      <c r="ID252" s="333"/>
      <c r="IE252" s="333"/>
      <c r="IF252" s="333"/>
      <c r="IG252" s="333"/>
      <c r="IH252" s="333"/>
      <c r="II252" s="333"/>
      <c r="IJ252" s="333"/>
      <c r="IK252" s="333"/>
      <c r="IL252" s="333"/>
      <c r="IM252" s="333"/>
      <c r="IN252" s="333"/>
      <c r="IO252" s="333"/>
      <c r="IP252" s="333"/>
      <c r="IQ252" s="333"/>
      <c r="IR252" s="333"/>
      <c r="IS252" s="333"/>
      <c r="IT252" s="333"/>
      <c r="IU252" s="333"/>
      <c r="IV252" s="333"/>
      <c r="IW252" s="333"/>
      <c r="IX252" s="333"/>
      <c r="IY252" s="333"/>
      <c r="IZ252" s="333"/>
      <c r="JA252" s="333"/>
      <c r="JB252" s="333"/>
      <c r="JC252" s="312"/>
    </row>
    <row r="253" spans="1:263" s="481" customFormat="1" ht="14.45" customHeight="1" thickTop="1" thickBot="1">
      <c r="A253" s="324" t="s">
        <v>1697</v>
      </c>
      <c r="B253" s="316"/>
      <c r="C253" s="316"/>
      <c r="D253" s="316"/>
      <c r="E253" s="316"/>
      <c r="F253" s="316" t="s">
        <v>2753</v>
      </c>
      <c r="G253" s="317"/>
      <c r="H253" s="317"/>
      <c r="I253" s="325"/>
      <c r="J253" s="722">
        <v>31</v>
      </c>
      <c r="K253" s="206"/>
      <c r="L253" s="311"/>
      <c r="M253" s="311"/>
      <c r="N253" s="311"/>
      <c r="O253" s="311"/>
      <c r="P253" s="207"/>
      <c r="Q253" s="720" t="s">
        <v>9038</v>
      </c>
      <c r="R253" s="720" t="s">
        <v>323</v>
      </c>
      <c r="S253" s="720" t="s">
        <v>10645</v>
      </c>
      <c r="T253" s="720" t="s">
        <v>12165</v>
      </c>
      <c r="U253" s="720" t="s">
        <v>338</v>
      </c>
      <c r="V253" s="720"/>
      <c r="W253" s="952" t="str">
        <f t="shared" si="11"/>
        <v>ﾊﾞｯｸﾎｳ(ｸﾛｰﾗ型)_標準型_第3次_無</v>
      </c>
      <c r="X253" s="952" t="str">
        <f t="shared" si="9"/>
        <v>ﾊﾞｯｸﾎｳ(ｸﾛｰﾗ型)_標準型_第3次_無_山積/平積：0.8／0.6m3</v>
      </c>
      <c r="Y253" s="726" t="s">
        <v>490</v>
      </c>
      <c r="Z253" s="726" t="s">
        <v>10394</v>
      </c>
      <c r="AA253" s="726" t="s">
        <v>10304</v>
      </c>
      <c r="AB253" s="726" t="s">
        <v>5111</v>
      </c>
      <c r="AC253" s="207"/>
      <c r="AD253" s="206"/>
      <c r="AE253" s="206"/>
      <c r="AF253" s="206"/>
      <c r="AG253" s="206"/>
      <c r="AH253" s="206"/>
      <c r="AI253" s="207"/>
      <c r="AJ253" s="206"/>
      <c r="AK253" s="206"/>
      <c r="AL253" s="206"/>
      <c r="AM253" s="206"/>
      <c r="AN253" s="206"/>
      <c r="AO253" s="206"/>
      <c r="AP253" s="206"/>
      <c r="AQ253" s="206"/>
      <c r="AR253" s="311"/>
      <c r="AS253" s="776" t="s">
        <v>3461</v>
      </c>
      <c r="AT253" s="776" t="s">
        <v>2595</v>
      </c>
      <c r="AU253" s="811"/>
      <c r="AV253" s="776" t="s">
        <v>4946</v>
      </c>
      <c r="AW253" s="778" t="str">
        <f t="shared" si="10"/>
        <v>ﾘﾊﾞｰｽｻｰｷｭﾚｰｼｮﾝﾄﾞﾘﾙ_東邦地下工機</v>
      </c>
      <c r="AX253" s="779" t="s">
        <v>4980</v>
      </c>
      <c r="AY253" s="311"/>
      <c r="AZ253" s="311"/>
      <c r="BA253" s="311"/>
      <c r="BB253" s="416">
        <v>43</v>
      </c>
      <c r="BC253" s="246"/>
      <c r="BD253" s="476"/>
      <c r="BE253" s="341" t="s">
        <v>10721</v>
      </c>
      <c r="BF253" s="808"/>
      <c r="BG253" s="736"/>
      <c r="BH253" s="736"/>
      <c r="BI253" s="736"/>
      <c r="BJ253" s="736"/>
      <c r="BK253" s="736"/>
      <c r="BL253" s="736"/>
      <c r="BM253" s="736" t="s">
        <v>7697</v>
      </c>
      <c r="BN253" s="736"/>
      <c r="BO253" s="736"/>
      <c r="BP253" s="736"/>
      <c r="BQ253" s="736"/>
      <c r="BR253" s="736"/>
      <c r="BS253" s="736"/>
      <c r="BT253" s="736"/>
      <c r="BU253" s="736"/>
      <c r="BV253" s="736"/>
      <c r="BW253" s="736"/>
      <c r="BX253" s="736"/>
      <c r="BY253" s="736"/>
      <c r="BZ253" s="736"/>
      <c r="CA253" s="736"/>
      <c r="CB253" s="736"/>
      <c r="CC253" s="736"/>
      <c r="CD253" s="736"/>
      <c r="CE253" s="341"/>
      <c r="CF253" s="341"/>
      <c r="CG253" s="808"/>
      <c r="CH253" s="736"/>
      <c r="CI253" s="736"/>
      <c r="CJ253" s="736"/>
      <c r="CK253" s="736"/>
      <c r="CL253" s="736"/>
      <c r="CM253" s="736"/>
      <c r="CN253" s="736"/>
      <c r="CO253" s="736"/>
      <c r="CP253" s="736"/>
      <c r="CQ253" s="736"/>
      <c r="CR253" s="341"/>
      <c r="CS253" s="341"/>
      <c r="CT253" s="808"/>
      <c r="CU253" s="736"/>
      <c r="CV253" s="736"/>
      <c r="CW253" s="736" t="s">
        <v>8065</v>
      </c>
      <c r="CX253" s="736" t="s">
        <v>8106</v>
      </c>
      <c r="CY253" s="341"/>
      <c r="CZ253" s="341"/>
      <c r="DA253" s="407"/>
      <c r="DB253" s="407"/>
      <c r="DC253" s="406"/>
      <c r="DD253" s="407"/>
      <c r="DE253" s="407"/>
      <c r="DF253" s="407"/>
      <c r="DG253" s="407"/>
      <c r="DH253" s="407"/>
      <c r="DI253" s="407"/>
      <c r="DJ253" s="407"/>
      <c r="DK253" s="407"/>
      <c r="DL253" s="407"/>
      <c r="DM253" s="407"/>
      <c r="DN253" s="407"/>
      <c r="DO253" s="333"/>
      <c r="DP253" s="333"/>
      <c r="DQ253" s="333"/>
      <c r="DR253" s="334"/>
      <c r="DS253" s="334"/>
      <c r="DT253" s="333"/>
      <c r="DU253" s="333"/>
      <c r="DV253" s="333"/>
      <c r="DW253" s="333"/>
      <c r="DX253" s="333"/>
      <c r="DY253" s="333"/>
      <c r="DZ253" s="333"/>
      <c r="EA253" s="333"/>
      <c r="EB253" s="333"/>
      <c r="EC253" s="333"/>
      <c r="ED253" s="333"/>
      <c r="EE253" s="333"/>
      <c r="EF253" s="333"/>
      <c r="EG253" s="333"/>
      <c r="EH253" s="333"/>
      <c r="EI253" s="333"/>
      <c r="EJ253" s="333"/>
      <c r="EK253" s="333"/>
      <c r="EL253" s="333"/>
      <c r="EM253" s="333"/>
      <c r="EN253" s="333"/>
      <c r="EO253" s="333"/>
      <c r="EP253" s="333"/>
      <c r="EQ253" s="333"/>
      <c r="ER253" s="333"/>
      <c r="ES253" s="333"/>
      <c r="ET253" s="333"/>
      <c r="EU253" s="312"/>
      <c r="EV253" s="312"/>
      <c r="EW253" s="312"/>
      <c r="EX253" s="312"/>
      <c r="EY253" s="312"/>
      <c r="EZ253" s="312"/>
      <c r="FA253" s="312"/>
      <c r="FB253" s="312"/>
      <c r="FC253" s="312"/>
      <c r="FD253" s="312"/>
      <c r="FE253" s="333"/>
      <c r="FF253" s="333"/>
      <c r="FG253" s="333"/>
      <c r="FH253" s="333"/>
      <c r="FI253" s="333"/>
      <c r="FJ253" s="333"/>
      <c r="FK253" s="333"/>
      <c r="FL253" s="333"/>
      <c r="FM253" s="333"/>
      <c r="FN253" s="333"/>
      <c r="FO253" s="333"/>
      <c r="FP253" s="333"/>
      <c r="FQ253" s="333"/>
      <c r="FR253" s="333"/>
      <c r="FS253" s="333"/>
      <c r="FT253" s="333"/>
      <c r="FU253" s="333"/>
      <c r="FV253" s="333"/>
      <c r="FW253" s="333"/>
      <c r="FX253" s="333"/>
      <c r="FY253" s="333"/>
      <c r="FZ253" s="333"/>
      <c r="GA253" s="333"/>
      <c r="GB253" s="333"/>
      <c r="GC253" s="333"/>
      <c r="GD253" s="333"/>
      <c r="GE253" s="333"/>
      <c r="GF253" s="333"/>
      <c r="GG253" s="333"/>
      <c r="GH253" s="333"/>
      <c r="GI253" s="333"/>
      <c r="GJ253" s="333"/>
      <c r="GK253" s="333"/>
      <c r="GL253" s="333"/>
      <c r="GM253" s="333"/>
      <c r="GN253" s="333"/>
      <c r="GO253" s="333"/>
      <c r="GP253" s="333"/>
      <c r="GQ253" s="333"/>
      <c r="GR253" s="333"/>
      <c r="GS253" s="333"/>
      <c r="GT253" s="333"/>
      <c r="GU253" s="333"/>
      <c r="GV253" s="333"/>
      <c r="GW253" s="333"/>
      <c r="GX253" s="333"/>
      <c r="GY253" s="333"/>
      <c r="GZ253" s="333"/>
      <c r="HA253" s="333"/>
      <c r="HB253" s="333"/>
      <c r="HC253" s="333"/>
      <c r="HD253" s="333"/>
      <c r="HE253" s="333"/>
      <c r="HF253" s="333"/>
      <c r="HG253" s="333"/>
      <c r="HH253" s="333"/>
      <c r="HI253" s="334"/>
      <c r="HJ253" s="334"/>
      <c r="HK253" s="333"/>
      <c r="HL253" s="334"/>
      <c r="HM253" s="333"/>
      <c r="HN253" s="333"/>
      <c r="HO253" s="333"/>
      <c r="HP253" s="333"/>
      <c r="HQ253" s="334"/>
      <c r="HR253" s="334"/>
      <c r="HS253" s="334"/>
      <c r="HT253" s="334"/>
      <c r="HU253" s="334"/>
      <c r="HV253" s="334"/>
      <c r="HW253" s="334"/>
      <c r="HX253" s="334"/>
      <c r="HY253" s="334"/>
      <c r="HZ253" s="333"/>
      <c r="IA253" s="333"/>
      <c r="IB253" s="333"/>
      <c r="IC253" s="333"/>
      <c r="ID253" s="333"/>
      <c r="IE253" s="333"/>
      <c r="IF253" s="333"/>
      <c r="IG253" s="333"/>
      <c r="IH253" s="333"/>
      <c r="II253" s="333"/>
      <c r="IJ253" s="333"/>
      <c r="IK253" s="333"/>
      <c r="IL253" s="333"/>
      <c r="IM253" s="333"/>
      <c r="IN253" s="333"/>
      <c r="IO253" s="333"/>
      <c r="IP253" s="333"/>
      <c r="IQ253" s="333"/>
      <c r="IR253" s="333"/>
      <c r="IS253" s="333"/>
      <c r="IT253" s="333"/>
      <c r="IU253" s="333"/>
      <c r="IV253" s="333"/>
      <c r="IW253" s="333"/>
      <c r="IX253" s="333"/>
      <c r="IY253" s="333"/>
      <c r="IZ253" s="333"/>
      <c r="JA253" s="333"/>
      <c r="JB253" s="333"/>
      <c r="JC253" s="312"/>
    </row>
    <row r="254" spans="1:263" s="481" customFormat="1" ht="14.45" customHeight="1" thickTop="1">
      <c r="A254" s="327" t="s">
        <v>2223</v>
      </c>
      <c r="B254" s="251"/>
      <c r="C254" s="251"/>
      <c r="D254" s="251"/>
      <c r="E254" s="251"/>
      <c r="F254" s="251" t="s">
        <v>2768</v>
      </c>
      <c r="G254" s="318"/>
      <c r="H254" s="318"/>
      <c r="I254" s="328"/>
      <c r="J254" s="722">
        <v>32</v>
      </c>
      <c r="K254" s="206"/>
      <c r="L254" s="311"/>
      <c r="M254" s="311"/>
      <c r="N254" s="246" t="s">
        <v>2753</v>
      </c>
      <c r="O254" s="246"/>
      <c r="P254" s="207"/>
      <c r="Q254" s="720" t="s">
        <v>9038</v>
      </c>
      <c r="R254" s="720" t="s">
        <v>323</v>
      </c>
      <c r="S254" s="720" t="s">
        <v>10645</v>
      </c>
      <c r="T254" s="720" t="s">
        <v>12165</v>
      </c>
      <c r="U254" s="720" t="s">
        <v>339</v>
      </c>
      <c r="V254" s="720"/>
      <c r="W254" s="952" t="str">
        <f t="shared" si="11"/>
        <v>ﾊﾞｯｸﾎｳ(ｸﾛｰﾗ型)_標準型_第3次_無</v>
      </c>
      <c r="X254" s="952" t="str">
        <f t="shared" si="9"/>
        <v>ﾊﾞｯｸﾎｳ(ｸﾛｰﾗ型)_標準型_第3次_無_山積/平積：1.0／0.7m3</v>
      </c>
      <c r="Y254" s="726" t="s">
        <v>490</v>
      </c>
      <c r="Z254" s="726" t="s">
        <v>10394</v>
      </c>
      <c r="AA254" s="726" t="s">
        <v>10317</v>
      </c>
      <c r="AB254" s="726" t="s">
        <v>5111</v>
      </c>
      <c r="AC254" s="207"/>
      <c r="AD254" s="206"/>
      <c r="AE254" s="206"/>
      <c r="AF254" s="206"/>
      <c r="AG254" s="206"/>
      <c r="AH254" s="206"/>
      <c r="AI254" s="207"/>
      <c r="AJ254" s="206"/>
      <c r="AK254" s="206"/>
      <c r="AL254" s="206"/>
      <c r="AM254" s="206"/>
      <c r="AN254" s="206"/>
      <c r="AO254" s="206"/>
      <c r="AP254" s="206"/>
      <c r="AQ254" s="206"/>
      <c r="AR254" s="311"/>
      <c r="AS254" s="766" t="s">
        <v>4155</v>
      </c>
      <c r="AT254" s="766" t="s">
        <v>1840</v>
      </c>
      <c r="AU254" s="774"/>
      <c r="AV254" s="766" t="s">
        <v>4904</v>
      </c>
      <c r="AW254" s="768" t="str">
        <f t="shared" si="10"/>
        <v>深層混合処理機(ｽﾗﾘｰ式)_ﾜｲﾋﾞｰｴﾑ</v>
      </c>
      <c r="AX254" s="769" t="s">
        <v>5057</v>
      </c>
      <c r="AY254" s="311"/>
      <c r="AZ254" s="311"/>
      <c r="BA254" s="311"/>
      <c r="BB254" s="416">
        <v>44</v>
      </c>
      <c r="BC254" s="246"/>
      <c r="BD254" s="476"/>
      <c r="BE254" s="341" t="s">
        <v>10722</v>
      </c>
      <c r="BF254" s="808"/>
      <c r="BG254" s="736"/>
      <c r="BH254" s="736"/>
      <c r="BI254" s="736"/>
      <c r="BJ254" s="736"/>
      <c r="BK254" s="736"/>
      <c r="BL254" s="736"/>
      <c r="BM254" s="736" t="s">
        <v>7698</v>
      </c>
      <c r="BN254" s="736"/>
      <c r="BO254" s="736"/>
      <c r="BP254" s="736"/>
      <c r="BQ254" s="736"/>
      <c r="BR254" s="736"/>
      <c r="BS254" s="736"/>
      <c r="BT254" s="736"/>
      <c r="BU254" s="736"/>
      <c r="BV254" s="736"/>
      <c r="BW254" s="736"/>
      <c r="BX254" s="736"/>
      <c r="BY254" s="736"/>
      <c r="BZ254" s="736"/>
      <c r="CA254" s="736"/>
      <c r="CB254" s="736"/>
      <c r="CC254" s="736"/>
      <c r="CD254" s="736"/>
      <c r="CE254" s="341"/>
      <c r="CF254" s="341"/>
      <c r="CG254" s="808"/>
      <c r="CH254" s="736"/>
      <c r="CI254" s="736"/>
      <c r="CJ254" s="736"/>
      <c r="CK254" s="736"/>
      <c r="CL254" s="736"/>
      <c r="CM254" s="736"/>
      <c r="CN254" s="736"/>
      <c r="CO254" s="736"/>
      <c r="CP254" s="736"/>
      <c r="CQ254" s="736"/>
      <c r="CR254" s="341"/>
      <c r="CS254" s="341"/>
      <c r="CT254" s="808"/>
      <c r="CU254" s="736"/>
      <c r="CV254" s="736"/>
      <c r="CW254" s="736" t="s">
        <v>285</v>
      </c>
      <c r="CX254" s="736" t="s">
        <v>8107</v>
      </c>
      <c r="CY254" s="341"/>
      <c r="CZ254" s="341"/>
      <c r="DA254" s="407"/>
      <c r="DB254" s="341"/>
      <c r="DC254" s="406"/>
      <c r="DD254" s="407"/>
      <c r="DE254" s="407"/>
      <c r="DF254" s="407"/>
      <c r="DG254" s="407"/>
      <c r="DH254" s="407"/>
      <c r="DI254" s="407"/>
      <c r="DJ254" s="407"/>
      <c r="DK254" s="407"/>
      <c r="DL254" s="407"/>
      <c r="DM254" s="407"/>
      <c r="DN254" s="407"/>
      <c r="DO254" s="333"/>
      <c r="DP254" s="333"/>
      <c r="DQ254" s="333"/>
      <c r="DR254" s="333"/>
      <c r="DS254" s="333"/>
      <c r="DT254" s="333"/>
      <c r="DU254" s="333"/>
      <c r="DV254" s="333"/>
      <c r="DW254" s="333"/>
      <c r="DX254" s="333"/>
      <c r="DY254" s="333"/>
      <c r="DZ254" s="333"/>
      <c r="EA254" s="333"/>
      <c r="EB254" s="333"/>
      <c r="EC254" s="333"/>
      <c r="ED254" s="333"/>
      <c r="EE254" s="333"/>
      <c r="EF254" s="333"/>
      <c r="EG254" s="333"/>
      <c r="EH254" s="333"/>
      <c r="EI254" s="333"/>
      <c r="EJ254" s="333"/>
      <c r="EK254" s="333"/>
      <c r="EL254" s="333"/>
      <c r="EM254" s="333"/>
      <c r="EN254" s="333"/>
      <c r="EO254" s="333"/>
      <c r="EP254" s="333"/>
      <c r="EQ254" s="333"/>
      <c r="ER254" s="333"/>
      <c r="ES254" s="333"/>
      <c r="ET254" s="333"/>
      <c r="EU254" s="312"/>
      <c r="EV254" s="312"/>
      <c r="EW254" s="312"/>
      <c r="EX254" s="312"/>
      <c r="EY254" s="312"/>
      <c r="EZ254" s="312"/>
      <c r="FA254" s="312"/>
      <c r="FB254" s="312"/>
      <c r="FC254" s="312"/>
      <c r="FD254" s="312"/>
      <c r="FE254" s="333"/>
      <c r="FF254" s="333"/>
      <c r="FG254" s="333"/>
      <c r="FH254" s="333"/>
      <c r="FI254" s="333"/>
      <c r="FJ254" s="333"/>
      <c r="FK254" s="333"/>
      <c r="FL254" s="333"/>
      <c r="FM254" s="333"/>
      <c r="FN254" s="333"/>
      <c r="FO254" s="333"/>
      <c r="FP254" s="333"/>
      <c r="FQ254" s="333"/>
      <c r="FR254" s="333"/>
      <c r="FS254" s="333"/>
      <c r="FT254" s="333"/>
      <c r="FU254" s="333"/>
      <c r="FV254" s="333"/>
      <c r="FW254" s="333"/>
      <c r="FX254" s="333"/>
      <c r="FY254" s="333"/>
      <c r="FZ254" s="333"/>
      <c r="GA254" s="333"/>
      <c r="GB254" s="333"/>
      <c r="GC254" s="333"/>
      <c r="GD254" s="333"/>
      <c r="GE254" s="333"/>
      <c r="GF254" s="333"/>
      <c r="GG254" s="333"/>
      <c r="GH254" s="333"/>
      <c r="GI254" s="333"/>
      <c r="GJ254" s="333"/>
      <c r="GK254" s="333"/>
      <c r="GL254" s="333"/>
      <c r="GM254" s="333"/>
      <c r="GN254" s="333"/>
      <c r="GO254" s="333"/>
      <c r="GP254" s="333"/>
      <c r="GQ254" s="333"/>
      <c r="GR254" s="333"/>
      <c r="GS254" s="333"/>
      <c r="GT254" s="333"/>
      <c r="GU254" s="333"/>
      <c r="GV254" s="333"/>
      <c r="GW254" s="333"/>
      <c r="GX254" s="333"/>
      <c r="GY254" s="333"/>
      <c r="GZ254" s="333"/>
      <c r="HA254" s="333"/>
      <c r="HB254" s="333"/>
      <c r="HC254" s="333"/>
      <c r="HD254" s="333"/>
      <c r="HE254" s="333"/>
      <c r="HF254" s="333"/>
      <c r="HG254" s="333"/>
      <c r="HH254" s="333"/>
      <c r="HI254" s="334"/>
      <c r="HJ254" s="334"/>
      <c r="HK254" s="333"/>
      <c r="HL254" s="334"/>
      <c r="HM254" s="333"/>
      <c r="HN254" s="333"/>
      <c r="HO254" s="333"/>
      <c r="HP254" s="333"/>
      <c r="HQ254" s="334"/>
      <c r="HR254" s="334"/>
      <c r="HS254" s="334"/>
      <c r="HT254" s="334"/>
      <c r="HU254" s="334"/>
      <c r="HV254" s="334"/>
      <c r="HW254" s="334"/>
      <c r="HX254" s="334"/>
      <c r="HY254" s="334"/>
      <c r="HZ254" s="333"/>
      <c r="IA254" s="333"/>
      <c r="IB254" s="333"/>
      <c r="IC254" s="333"/>
      <c r="ID254" s="333"/>
      <c r="IE254" s="333"/>
      <c r="IF254" s="333"/>
      <c r="IG254" s="333"/>
      <c r="IH254" s="333"/>
      <c r="II254" s="333"/>
      <c r="IJ254" s="333"/>
      <c r="IK254" s="333"/>
      <c r="IL254" s="333"/>
      <c r="IM254" s="333"/>
      <c r="IN254" s="333"/>
      <c r="IO254" s="333"/>
      <c r="IP254" s="333"/>
      <c r="IQ254" s="333"/>
      <c r="IR254" s="333"/>
      <c r="IS254" s="333"/>
      <c r="IT254" s="333"/>
      <c r="IU254" s="333"/>
      <c r="IV254" s="333"/>
      <c r="IW254" s="333"/>
      <c r="IX254" s="333"/>
      <c r="IY254" s="333"/>
      <c r="IZ254" s="333"/>
      <c r="JA254" s="333"/>
      <c r="JB254" s="333"/>
      <c r="JC254" s="312"/>
    </row>
    <row r="255" spans="1:263" s="481" customFormat="1" ht="14.45" customHeight="1" thickBot="1">
      <c r="A255" s="322" t="s">
        <v>1819</v>
      </c>
      <c r="B255" s="311" t="s">
        <v>1819</v>
      </c>
      <c r="C255" s="311" t="s">
        <v>1820</v>
      </c>
      <c r="D255" s="311" t="s">
        <v>1821</v>
      </c>
      <c r="E255" s="311" t="s">
        <v>456</v>
      </c>
      <c r="F255" s="311" t="s">
        <v>3143</v>
      </c>
      <c r="G255" s="250" t="s">
        <v>1823</v>
      </c>
      <c r="H255" s="250" t="s">
        <v>16</v>
      </c>
      <c r="I255" s="326" t="s">
        <v>1824</v>
      </c>
      <c r="J255" s="722"/>
      <c r="K255" s="206"/>
      <c r="L255" s="311"/>
      <c r="M255" s="311"/>
      <c r="N255" s="246"/>
      <c r="O255" s="246"/>
      <c r="P255" s="207"/>
      <c r="Q255" s="720" t="s">
        <v>9038</v>
      </c>
      <c r="R255" s="720" t="s">
        <v>323</v>
      </c>
      <c r="S255" s="720" t="s">
        <v>10645</v>
      </c>
      <c r="T255" s="720" t="s">
        <v>12165</v>
      </c>
      <c r="U255" s="720" t="s">
        <v>340</v>
      </c>
      <c r="V255" s="720"/>
      <c r="W255" s="952" t="str">
        <f t="shared" si="11"/>
        <v>ﾊﾞｯｸﾎｳ(ｸﾛｰﾗ型)_標準型_第3次_無</v>
      </c>
      <c r="X255" s="952" t="str">
        <f t="shared" si="9"/>
        <v>ﾊﾞｯｸﾎｳ(ｸﾛｰﾗ型)_標準型_第3次_無_山積/平積：1.1／0.8m3</v>
      </c>
      <c r="Y255" s="726" t="s">
        <v>490</v>
      </c>
      <c r="Z255" s="726" t="s">
        <v>10394</v>
      </c>
      <c r="AA255" s="726" t="s">
        <v>10390</v>
      </c>
      <c r="AB255" s="726" t="s">
        <v>5111</v>
      </c>
      <c r="AC255" s="207"/>
      <c r="AD255" s="206"/>
      <c r="AE255" s="206"/>
      <c r="AF255" s="206"/>
      <c r="AG255" s="206"/>
      <c r="AH255" s="206"/>
      <c r="AI255" s="207"/>
      <c r="AJ255" s="206"/>
      <c r="AK255" s="206"/>
      <c r="AL255" s="206"/>
      <c r="AM255" s="206"/>
      <c r="AN255" s="206"/>
      <c r="AO255" s="206"/>
      <c r="AP255" s="206"/>
      <c r="AQ255" s="206"/>
      <c r="AR255" s="311"/>
      <c r="AS255" s="770" t="s">
        <v>4155</v>
      </c>
      <c r="AT255" s="770" t="s">
        <v>1840</v>
      </c>
      <c r="AU255" s="775"/>
      <c r="AV255" s="770" t="s">
        <v>4899</v>
      </c>
      <c r="AW255" s="771" t="str">
        <f t="shared" si="10"/>
        <v>深層混合処理機(ｽﾗﾘｰ式)_日本車輛製造</v>
      </c>
      <c r="AX255" s="773" t="s">
        <v>5058</v>
      </c>
      <c r="AY255" s="311"/>
      <c r="AZ255" s="311"/>
      <c r="BA255" s="311"/>
      <c r="BB255" s="416">
        <v>45</v>
      </c>
      <c r="BC255" s="246"/>
      <c r="BD255" s="476"/>
      <c r="BE255" s="341" t="s">
        <v>10725</v>
      </c>
      <c r="BF255" s="808"/>
      <c r="BG255" s="736"/>
      <c r="BH255" s="736"/>
      <c r="BI255" s="736"/>
      <c r="BJ255" s="736"/>
      <c r="BK255" s="736"/>
      <c r="BL255" s="736"/>
      <c r="BM255" s="736" t="s">
        <v>7699</v>
      </c>
      <c r="BN255" s="736"/>
      <c r="BO255" s="736"/>
      <c r="BP255" s="736"/>
      <c r="BQ255" s="736"/>
      <c r="BR255" s="736"/>
      <c r="BS255" s="736"/>
      <c r="BT255" s="736"/>
      <c r="BU255" s="736"/>
      <c r="BV255" s="736"/>
      <c r="BW255" s="736"/>
      <c r="BX255" s="736"/>
      <c r="BY255" s="736"/>
      <c r="BZ255" s="736"/>
      <c r="CA255" s="736"/>
      <c r="CB255" s="736"/>
      <c r="CC255" s="736"/>
      <c r="CD255" s="736"/>
      <c r="CE255" s="341"/>
      <c r="CF255" s="341"/>
      <c r="CG255" s="808"/>
      <c r="CH255" s="736"/>
      <c r="CI255" s="736"/>
      <c r="CJ255" s="736"/>
      <c r="CK255" s="736"/>
      <c r="CL255" s="736"/>
      <c r="CM255" s="736"/>
      <c r="CN255" s="736"/>
      <c r="CO255" s="736"/>
      <c r="CP255" s="736"/>
      <c r="CQ255" s="736"/>
      <c r="CR255" s="341"/>
      <c r="CS255" s="341"/>
      <c r="CT255" s="808"/>
      <c r="CU255" s="736"/>
      <c r="CV255" s="736"/>
      <c r="CW255" s="736"/>
      <c r="CX255" s="736" t="s">
        <v>8108</v>
      </c>
      <c r="CY255" s="341"/>
      <c r="CZ255" s="341"/>
      <c r="DA255" s="407"/>
      <c r="DB255" s="341"/>
      <c r="DC255" s="406"/>
      <c r="DD255" s="407"/>
      <c r="DE255" s="407"/>
      <c r="DF255" s="407"/>
      <c r="DG255" s="407"/>
      <c r="DH255" s="407"/>
      <c r="DI255" s="407"/>
      <c r="DJ255" s="407"/>
      <c r="DK255" s="407"/>
      <c r="DL255" s="407"/>
      <c r="DM255" s="407"/>
      <c r="DN255" s="407"/>
      <c r="DO255" s="333"/>
      <c r="DP255" s="333"/>
      <c r="DQ255" s="333"/>
      <c r="DR255" s="333"/>
      <c r="DS255" s="333"/>
      <c r="DT255" s="333"/>
      <c r="DU255" s="333"/>
      <c r="DV255" s="333"/>
      <c r="DW255" s="333"/>
      <c r="DX255" s="333"/>
      <c r="DY255" s="333"/>
      <c r="DZ255" s="333"/>
      <c r="EA255" s="333"/>
      <c r="EB255" s="333"/>
      <c r="EC255" s="333"/>
      <c r="ED255" s="333"/>
      <c r="EE255" s="333"/>
      <c r="EF255" s="333"/>
      <c r="EG255" s="333"/>
      <c r="EH255" s="333"/>
      <c r="EI255" s="333"/>
      <c r="EJ255" s="333"/>
      <c r="EK255" s="333"/>
      <c r="EL255" s="333"/>
      <c r="EM255" s="333"/>
      <c r="EN255" s="333"/>
      <c r="EO255" s="333"/>
      <c r="EP255" s="333"/>
      <c r="EQ255" s="333"/>
      <c r="ER255" s="333"/>
      <c r="ES255" s="333"/>
      <c r="ET255" s="333"/>
      <c r="EU255" s="312"/>
      <c r="EV255" s="312"/>
      <c r="EW255" s="312"/>
      <c r="EX255" s="312"/>
      <c r="EY255" s="312"/>
      <c r="EZ255" s="312"/>
      <c r="FA255" s="312"/>
      <c r="FB255" s="312"/>
      <c r="FC255" s="312"/>
      <c r="FD255" s="312"/>
      <c r="FE255" s="333"/>
      <c r="FF255" s="333"/>
      <c r="FG255" s="333"/>
      <c r="FH255" s="333"/>
      <c r="FI255" s="333"/>
      <c r="FJ255" s="333"/>
      <c r="FK255" s="333"/>
      <c r="FL255" s="333"/>
      <c r="FM255" s="333"/>
      <c r="FN255" s="333"/>
      <c r="FO255" s="333"/>
      <c r="FP255" s="333"/>
      <c r="FQ255" s="333"/>
      <c r="FR255" s="333"/>
      <c r="FS255" s="333"/>
      <c r="FT255" s="333"/>
      <c r="FU255" s="333"/>
      <c r="FV255" s="333"/>
      <c r="FW255" s="333"/>
      <c r="FX255" s="333"/>
      <c r="FY255" s="333"/>
      <c r="FZ255" s="333"/>
      <c r="GA255" s="333"/>
      <c r="GB255" s="333"/>
      <c r="GC255" s="333"/>
      <c r="GD255" s="333"/>
      <c r="GE255" s="333"/>
      <c r="GF255" s="333"/>
      <c r="GG255" s="333"/>
      <c r="GH255" s="333"/>
      <c r="GI255" s="333"/>
      <c r="GJ255" s="333"/>
      <c r="GK255" s="333"/>
      <c r="GL255" s="333"/>
      <c r="GM255" s="333"/>
      <c r="GN255" s="333"/>
      <c r="GO255" s="333"/>
      <c r="GP255" s="333"/>
      <c r="GQ255" s="333"/>
      <c r="GR255" s="333"/>
      <c r="GS255" s="333"/>
      <c r="GT255" s="333"/>
      <c r="GU255" s="333"/>
      <c r="GV255" s="333"/>
      <c r="GW255" s="333"/>
      <c r="GX255" s="333"/>
      <c r="GY255" s="333"/>
      <c r="GZ255" s="333"/>
      <c r="HA255" s="333"/>
      <c r="HB255" s="333"/>
      <c r="HC255" s="333"/>
      <c r="HD255" s="333"/>
      <c r="HE255" s="333"/>
      <c r="HF255" s="333"/>
      <c r="HG255" s="333"/>
      <c r="HH255" s="333"/>
      <c r="HI255" s="334"/>
      <c r="HJ255" s="334"/>
      <c r="HK255" s="333"/>
      <c r="HL255" s="334"/>
      <c r="HM255" s="333"/>
      <c r="HN255" s="333"/>
      <c r="HO255" s="333"/>
      <c r="HP255" s="333"/>
      <c r="HQ255" s="334"/>
      <c r="HR255" s="334"/>
      <c r="HS255" s="334"/>
      <c r="HT255" s="334"/>
      <c r="HU255" s="334"/>
      <c r="HV255" s="334"/>
      <c r="HW255" s="334"/>
      <c r="HX255" s="334"/>
      <c r="HY255" s="334"/>
      <c r="HZ255" s="333"/>
      <c r="IA255" s="333"/>
      <c r="IB255" s="333"/>
      <c r="IC255" s="333"/>
      <c r="ID255" s="333"/>
      <c r="IE255" s="333"/>
      <c r="IF255" s="333"/>
      <c r="IG255" s="333"/>
      <c r="IH255" s="333"/>
      <c r="II255" s="333"/>
      <c r="IJ255" s="333"/>
      <c r="IK255" s="333"/>
      <c r="IL255" s="333"/>
      <c r="IM255" s="333"/>
      <c r="IN255" s="333"/>
      <c r="IO255" s="333"/>
      <c r="IP255" s="333"/>
      <c r="IQ255" s="333"/>
      <c r="IR255" s="333"/>
      <c r="IS255" s="333"/>
      <c r="IT255" s="333"/>
      <c r="IU255" s="333"/>
      <c r="IV255" s="333"/>
      <c r="IW255" s="333"/>
      <c r="IX255" s="333"/>
      <c r="IY255" s="333"/>
      <c r="IZ255" s="333"/>
      <c r="JA255" s="333"/>
      <c r="JB255" s="333"/>
      <c r="JC255" s="312"/>
    </row>
    <row r="256" spans="1:263" s="481" customFormat="1" ht="14.45" customHeight="1" thickTop="1" thickBot="1">
      <c r="A256" s="322" t="s">
        <v>1037</v>
      </c>
      <c r="B256" s="311" t="s">
        <v>1037</v>
      </c>
      <c r="C256" s="311" t="s">
        <v>1038</v>
      </c>
      <c r="D256" s="311" t="s">
        <v>1040</v>
      </c>
      <c r="E256" s="311" t="s">
        <v>456</v>
      </c>
      <c r="F256" s="311" t="s">
        <v>3144</v>
      </c>
      <c r="G256" s="250" t="s">
        <v>512</v>
      </c>
      <c r="H256" s="250" t="s">
        <v>16</v>
      </c>
      <c r="I256" s="326" t="s">
        <v>1144</v>
      </c>
      <c r="J256" s="722">
        <v>33</v>
      </c>
      <c r="K256" s="206"/>
      <c r="L256" s="311"/>
      <c r="M256" s="311"/>
      <c r="N256" s="246" t="s">
        <v>2753</v>
      </c>
      <c r="O256" s="246"/>
      <c r="P256" s="207"/>
      <c r="Q256" s="720" t="s">
        <v>9038</v>
      </c>
      <c r="R256" s="720" t="s">
        <v>323</v>
      </c>
      <c r="S256" s="720" t="s">
        <v>10645</v>
      </c>
      <c r="T256" s="720" t="s">
        <v>12165</v>
      </c>
      <c r="U256" s="720" t="s">
        <v>341</v>
      </c>
      <c r="V256" s="720"/>
      <c r="W256" s="952" t="str">
        <f t="shared" si="11"/>
        <v>ﾊﾞｯｸﾎｳ(ｸﾛｰﾗ型)_標準型_第3次_無</v>
      </c>
      <c r="X256" s="952" t="str">
        <f t="shared" si="9"/>
        <v>ﾊﾞｯｸﾎｳ(ｸﾛｰﾗ型)_標準型_第3次_無_山積/平積：1.4／1.0m3</v>
      </c>
      <c r="Y256" s="726" t="s">
        <v>490</v>
      </c>
      <c r="Z256" s="726" t="s">
        <v>10394</v>
      </c>
      <c r="AA256" s="726" t="s">
        <v>10318</v>
      </c>
      <c r="AB256" s="726" t="s">
        <v>5111</v>
      </c>
      <c r="AC256" s="207"/>
      <c r="AD256" s="206"/>
      <c r="AE256" s="206"/>
      <c r="AF256" s="206"/>
      <c r="AG256" s="206"/>
      <c r="AH256" s="206"/>
      <c r="AI256" s="207"/>
      <c r="AJ256" s="206"/>
      <c r="AK256" s="206"/>
      <c r="AL256" s="206"/>
      <c r="AM256" s="206"/>
      <c r="AN256" s="206"/>
      <c r="AO256" s="206"/>
      <c r="AP256" s="206"/>
      <c r="AQ256" s="206"/>
      <c r="AR256" s="311"/>
      <c r="AS256" s="776" t="s">
        <v>3486</v>
      </c>
      <c r="AT256" s="776" t="s">
        <v>3108</v>
      </c>
      <c r="AU256" s="811"/>
      <c r="AV256" s="776" t="s">
        <v>4904</v>
      </c>
      <c r="AW256" s="778" t="str">
        <f t="shared" si="10"/>
        <v>高圧噴射攪拌式地盤改良機_ﾜｲﾋﾞｰｴﾑ</v>
      </c>
      <c r="AX256" s="779" t="s">
        <v>4175</v>
      </c>
      <c r="AY256" s="311"/>
      <c r="AZ256" s="311"/>
      <c r="BA256" s="311"/>
      <c r="BB256" s="416">
        <v>46</v>
      </c>
      <c r="BC256" s="246"/>
      <c r="BD256" s="476"/>
      <c r="BE256" s="341" t="s">
        <v>10723</v>
      </c>
      <c r="BF256" s="808"/>
      <c r="BG256" s="736"/>
      <c r="BH256" s="736"/>
      <c r="BI256" s="736"/>
      <c r="BJ256" s="736"/>
      <c r="BK256" s="736"/>
      <c r="BL256" s="736"/>
      <c r="BM256" s="736" t="s">
        <v>7700</v>
      </c>
      <c r="BN256" s="736"/>
      <c r="BO256" s="736"/>
      <c r="BP256" s="736"/>
      <c r="BQ256" s="736"/>
      <c r="BR256" s="736"/>
      <c r="BS256" s="736"/>
      <c r="BT256" s="736"/>
      <c r="BU256" s="736"/>
      <c r="BV256" s="736"/>
      <c r="BW256" s="736"/>
      <c r="BX256" s="736"/>
      <c r="BY256" s="736"/>
      <c r="BZ256" s="736"/>
      <c r="CA256" s="736"/>
      <c r="CB256" s="736"/>
      <c r="CC256" s="736"/>
      <c r="CD256" s="736"/>
      <c r="CE256" s="341"/>
      <c r="CF256" s="341"/>
      <c r="CG256" s="808"/>
      <c r="CH256" s="736"/>
      <c r="CI256" s="736"/>
      <c r="CJ256" s="736"/>
      <c r="CK256" s="736"/>
      <c r="CL256" s="736"/>
      <c r="CM256" s="736"/>
      <c r="CN256" s="736"/>
      <c r="CO256" s="736"/>
      <c r="CP256" s="736"/>
      <c r="CQ256" s="736"/>
      <c r="CR256" s="341"/>
      <c r="CS256" s="341"/>
      <c r="CT256" s="808"/>
      <c r="CU256" s="736"/>
      <c r="CV256" s="736"/>
      <c r="CW256" s="736"/>
      <c r="CX256" s="736" t="s">
        <v>8109</v>
      </c>
      <c r="CY256" s="341"/>
      <c r="CZ256" s="341"/>
      <c r="DA256" s="407"/>
      <c r="DB256" s="341"/>
      <c r="DC256" s="406"/>
      <c r="DD256" s="407"/>
      <c r="DE256" s="407"/>
      <c r="DF256" s="407"/>
      <c r="DG256" s="407"/>
      <c r="DH256" s="407"/>
      <c r="DI256" s="407"/>
      <c r="DJ256" s="407"/>
      <c r="DK256" s="407"/>
      <c r="DL256" s="407"/>
      <c r="DM256" s="407"/>
      <c r="DN256" s="407"/>
      <c r="DO256" s="333"/>
      <c r="DP256" s="333"/>
      <c r="DQ256" s="333"/>
      <c r="DR256" s="333"/>
      <c r="DS256" s="333"/>
      <c r="DT256" s="333"/>
      <c r="DU256" s="333"/>
      <c r="DV256" s="333"/>
      <c r="DW256" s="333"/>
      <c r="DX256" s="333"/>
      <c r="DY256" s="333"/>
      <c r="DZ256" s="333"/>
      <c r="EA256" s="333"/>
      <c r="EB256" s="333"/>
      <c r="EC256" s="333"/>
      <c r="ED256" s="333"/>
      <c r="EE256" s="333"/>
      <c r="EF256" s="333"/>
      <c r="EG256" s="333"/>
      <c r="EH256" s="333"/>
      <c r="EI256" s="333"/>
      <c r="EJ256" s="333"/>
      <c r="EK256" s="333"/>
      <c r="EL256" s="333"/>
      <c r="EM256" s="333"/>
      <c r="EN256" s="333"/>
      <c r="EO256" s="333"/>
      <c r="EP256" s="333"/>
      <c r="EQ256" s="333"/>
      <c r="ER256" s="333"/>
      <c r="ES256" s="333"/>
      <c r="ET256" s="333"/>
      <c r="EU256" s="312"/>
      <c r="EV256" s="312"/>
      <c r="EW256" s="312"/>
      <c r="EX256" s="312"/>
      <c r="EY256" s="312"/>
      <c r="EZ256" s="312"/>
      <c r="FA256" s="312"/>
      <c r="FB256" s="312"/>
      <c r="FC256" s="312"/>
      <c r="FD256" s="312"/>
      <c r="FE256" s="333"/>
      <c r="FF256" s="333"/>
      <c r="FG256" s="333"/>
      <c r="FH256" s="333"/>
      <c r="FI256" s="333"/>
      <c r="FJ256" s="333"/>
      <c r="FK256" s="333"/>
      <c r="FL256" s="333"/>
      <c r="FM256" s="333"/>
      <c r="FN256" s="333"/>
      <c r="FO256" s="333"/>
      <c r="FP256" s="333"/>
      <c r="FQ256" s="333"/>
      <c r="FR256" s="333"/>
      <c r="FS256" s="333"/>
      <c r="FT256" s="333"/>
      <c r="FU256" s="333"/>
      <c r="FV256" s="333"/>
      <c r="FW256" s="333"/>
      <c r="FX256" s="333"/>
      <c r="FY256" s="333"/>
      <c r="FZ256" s="333"/>
      <c r="GA256" s="333"/>
      <c r="GB256" s="333"/>
      <c r="GC256" s="333"/>
      <c r="GD256" s="333"/>
      <c r="GE256" s="333"/>
      <c r="GF256" s="333"/>
      <c r="GG256" s="333"/>
      <c r="GH256" s="333"/>
      <c r="GI256" s="333"/>
      <c r="GJ256" s="333"/>
      <c r="GK256" s="333"/>
      <c r="GL256" s="333"/>
      <c r="GM256" s="333"/>
      <c r="GN256" s="333"/>
      <c r="GO256" s="333"/>
      <c r="GP256" s="333"/>
      <c r="GQ256" s="333"/>
      <c r="GR256" s="333"/>
      <c r="GS256" s="333"/>
      <c r="GT256" s="333"/>
      <c r="GU256" s="333"/>
      <c r="GV256" s="333"/>
      <c r="GW256" s="333"/>
      <c r="GX256" s="333"/>
      <c r="GY256" s="333"/>
      <c r="GZ256" s="333"/>
      <c r="HA256" s="333"/>
      <c r="HB256" s="333"/>
      <c r="HC256" s="333"/>
      <c r="HD256" s="333"/>
      <c r="HE256" s="333"/>
      <c r="HF256" s="333"/>
      <c r="HG256" s="333"/>
      <c r="HH256" s="333"/>
      <c r="HI256" s="334"/>
      <c r="HJ256" s="334"/>
      <c r="HK256" s="333"/>
      <c r="HL256" s="334"/>
      <c r="HM256" s="333"/>
      <c r="HN256" s="333"/>
      <c r="HO256" s="333"/>
      <c r="HP256" s="333"/>
      <c r="HQ256" s="334"/>
      <c r="HR256" s="334"/>
      <c r="HS256" s="334"/>
      <c r="HT256" s="334"/>
      <c r="HU256" s="334"/>
      <c r="HV256" s="334"/>
      <c r="HW256" s="334"/>
      <c r="HX256" s="334"/>
      <c r="HY256" s="334"/>
      <c r="HZ256" s="333"/>
      <c r="IA256" s="333"/>
      <c r="IB256" s="333"/>
      <c r="IC256" s="333"/>
      <c r="ID256" s="333"/>
      <c r="IE256" s="333"/>
      <c r="IF256" s="333"/>
      <c r="IG256" s="333"/>
      <c r="IH256" s="333"/>
      <c r="II256" s="333"/>
      <c r="IJ256" s="333"/>
      <c r="IK256" s="333"/>
      <c r="IL256" s="333"/>
      <c r="IM256" s="333"/>
      <c r="IN256" s="333"/>
      <c r="IO256" s="333"/>
      <c r="IP256" s="333"/>
      <c r="IQ256" s="333"/>
      <c r="IR256" s="333"/>
      <c r="IS256" s="333"/>
      <c r="IT256" s="333"/>
      <c r="IU256" s="333"/>
      <c r="IV256" s="333"/>
      <c r="IW256" s="333"/>
      <c r="IX256" s="333"/>
      <c r="IY256" s="333"/>
      <c r="IZ256" s="333"/>
      <c r="JA256" s="333"/>
      <c r="JB256" s="333"/>
      <c r="JC256" s="312"/>
    </row>
    <row r="257" spans="1:269" s="481" customFormat="1" ht="14.45" customHeight="1" thickTop="1">
      <c r="A257" s="322" t="s">
        <v>1775</v>
      </c>
      <c r="B257" s="311" t="s">
        <v>1775</v>
      </c>
      <c r="C257" s="311" t="s">
        <v>1776</v>
      </c>
      <c r="D257" s="311" t="s">
        <v>1778</v>
      </c>
      <c r="E257" s="311" t="s">
        <v>456</v>
      </c>
      <c r="F257" s="311" t="s">
        <v>3145</v>
      </c>
      <c r="G257" s="250" t="s">
        <v>1780</v>
      </c>
      <c r="H257" s="250" t="s">
        <v>16</v>
      </c>
      <c r="I257" s="326" t="s">
        <v>1781</v>
      </c>
      <c r="J257" s="722"/>
      <c r="K257" s="206"/>
      <c r="L257" s="311"/>
      <c r="M257" s="311"/>
      <c r="N257" s="246"/>
      <c r="O257" s="246"/>
      <c r="P257" s="207"/>
      <c r="Q257" s="720" t="s">
        <v>9038</v>
      </c>
      <c r="R257" s="720" t="s">
        <v>323</v>
      </c>
      <c r="S257" s="720" t="s">
        <v>10645</v>
      </c>
      <c r="T257" s="720" t="s">
        <v>12165</v>
      </c>
      <c r="U257" s="720" t="s">
        <v>343</v>
      </c>
      <c r="V257" s="720"/>
      <c r="W257" s="952" t="str">
        <f t="shared" si="11"/>
        <v>ﾊﾞｯｸﾎｳ(ｸﾛｰﾗ型)_標準型_第3次_無</v>
      </c>
      <c r="X257" s="952" t="str">
        <f t="shared" si="9"/>
        <v>ﾊﾞｯｸﾎｳ(ｸﾛｰﾗ型)_標準型_第3次_無_山積/平積：1.9／1.4m3</v>
      </c>
      <c r="Y257" s="726" t="s">
        <v>490</v>
      </c>
      <c r="Z257" s="726" t="s">
        <v>10394</v>
      </c>
      <c r="AA257" s="726" t="s">
        <v>10307</v>
      </c>
      <c r="AB257" s="726" t="s">
        <v>5111</v>
      </c>
      <c r="AC257" s="207"/>
      <c r="AD257" s="206"/>
      <c r="AE257" s="206"/>
      <c r="AF257" s="206"/>
      <c r="AG257" s="206"/>
      <c r="AH257" s="206"/>
      <c r="AI257" s="207"/>
      <c r="AJ257" s="206"/>
      <c r="AK257" s="206"/>
      <c r="AL257" s="206"/>
      <c r="AM257" s="206"/>
      <c r="AN257" s="206"/>
      <c r="AO257" s="206"/>
      <c r="AP257" s="206"/>
      <c r="AQ257" s="206"/>
      <c r="AR257" s="311"/>
      <c r="AS257" s="766" t="s">
        <v>3355</v>
      </c>
      <c r="AT257" s="766" t="s">
        <v>1188</v>
      </c>
      <c r="AU257" s="774"/>
      <c r="AV257" s="766" t="s">
        <v>4904</v>
      </c>
      <c r="AW257" s="768" t="str">
        <f t="shared" si="10"/>
        <v>ｸﾞﾗｳﾄﾎﾟﾝﾌﾟ_ﾜｲﾋﾞｰｴﾑ</v>
      </c>
      <c r="AX257" s="769" t="s">
        <v>5006</v>
      </c>
      <c r="AY257" s="311"/>
      <c r="AZ257" s="311"/>
      <c r="BA257" s="311"/>
      <c r="BB257" s="416">
        <v>47</v>
      </c>
      <c r="BC257" s="246"/>
      <c r="BD257" s="476"/>
      <c r="BE257" s="341" t="s">
        <v>10711</v>
      </c>
      <c r="BF257" s="808"/>
      <c r="BG257" s="736"/>
      <c r="BH257" s="736"/>
      <c r="BI257" s="736"/>
      <c r="BJ257" s="736"/>
      <c r="BK257" s="736"/>
      <c r="BL257" s="736"/>
      <c r="BM257" s="736" t="s">
        <v>7701</v>
      </c>
      <c r="BN257" s="736"/>
      <c r="BO257" s="736"/>
      <c r="BP257" s="736"/>
      <c r="BQ257" s="736"/>
      <c r="BR257" s="736"/>
      <c r="BS257" s="736"/>
      <c r="BT257" s="736"/>
      <c r="BU257" s="736"/>
      <c r="BV257" s="736"/>
      <c r="BW257" s="736"/>
      <c r="BX257" s="736"/>
      <c r="BY257" s="736"/>
      <c r="BZ257" s="736"/>
      <c r="CA257" s="736"/>
      <c r="CB257" s="736"/>
      <c r="CC257" s="736"/>
      <c r="CD257" s="736"/>
      <c r="CE257" s="341"/>
      <c r="CF257" s="341"/>
      <c r="CG257" s="808"/>
      <c r="CH257" s="736"/>
      <c r="CI257" s="736"/>
      <c r="CJ257" s="736"/>
      <c r="CK257" s="736"/>
      <c r="CL257" s="736"/>
      <c r="CM257" s="736"/>
      <c r="CN257" s="736"/>
      <c r="CO257" s="736"/>
      <c r="CP257" s="736"/>
      <c r="CQ257" s="736"/>
      <c r="CR257" s="341"/>
      <c r="CS257" s="341"/>
      <c r="CT257" s="808"/>
      <c r="CU257" s="736"/>
      <c r="CV257" s="736"/>
      <c r="CW257" s="736"/>
      <c r="CX257" s="736" t="s">
        <v>8110</v>
      </c>
      <c r="CY257" s="341"/>
      <c r="CZ257" s="341"/>
      <c r="DA257" s="341"/>
      <c r="DB257" s="341"/>
      <c r="DC257" s="406"/>
      <c r="DD257" s="407"/>
      <c r="DE257" s="407"/>
      <c r="DF257" s="407"/>
      <c r="DG257" s="407"/>
      <c r="DH257" s="407"/>
      <c r="DI257" s="407"/>
      <c r="DJ257" s="407"/>
      <c r="DK257" s="407"/>
      <c r="DL257" s="407"/>
      <c r="DM257" s="407"/>
      <c r="DN257" s="407"/>
      <c r="DO257" s="333"/>
      <c r="DP257" s="333"/>
      <c r="DQ257" s="333"/>
      <c r="DR257" s="333"/>
      <c r="DS257" s="333"/>
      <c r="DT257" s="333"/>
      <c r="DU257" s="333"/>
      <c r="DV257" s="333"/>
      <c r="DW257" s="333"/>
      <c r="DX257" s="333"/>
      <c r="DY257" s="333"/>
      <c r="DZ257" s="333"/>
      <c r="EA257" s="333"/>
      <c r="EB257" s="333"/>
      <c r="EC257" s="333"/>
      <c r="ED257" s="333"/>
      <c r="EE257" s="333"/>
      <c r="EF257" s="333"/>
      <c r="EG257" s="333"/>
      <c r="EH257" s="333"/>
      <c r="EI257" s="333"/>
      <c r="EJ257" s="333"/>
      <c r="EK257" s="333"/>
      <c r="EL257" s="333"/>
      <c r="EM257" s="333"/>
      <c r="EN257" s="333"/>
      <c r="EO257" s="333"/>
      <c r="EP257" s="333"/>
      <c r="EQ257" s="333"/>
      <c r="ER257" s="333"/>
      <c r="ES257" s="333"/>
      <c r="ET257" s="333"/>
      <c r="EU257" s="312"/>
      <c r="EV257" s="312"/>
      <c r="EW257" s="312"/>
      <c r="EX257" s="312"/>
      <c r="EY257" s="312"/>
      <c r="EZ257" s="312"/>
      <c r="FA257" s="312"/>
      <c r="FB257" s="312"/>
      <c r="FC257" s="312"/>
      <c r="FD257" s="312"/>
      <c r="FE257" s="333"/>
      <c r="FF257" s="333"/>
      <c r="FG257" s="333"/>
      <c r="FH257" s="333"/>
      <c r="FI257" s="333"/>
      <c r="FJ257" s="333"/>
      <c r="FK257" s="333"/>
      <c r="FL257" s="333"/>
      <c r="FM257" s="333"/>
      <c r="FN257" s="333"/>
      <c r="FO257" s="333"/>
      <c r="FP257" s="333"/>
      <c r="FQ257" s="333"/>
      <c r="FR257" s="333"/>
      <c r="FS257" s="333"/>
      <c r="FT257" s="333"/>
      <c r="FU257" s="333"/>
      <c r="FV257" s="333"/>
      <c r="FW257" s="333"/>
      <c r="FX257" s="333"/>
      <c r="FY257" s="333"/>
      <c r="FZ257" s="333"/>
      <c r="GA257" s="333"/>
      <c r="GB257" s="333"/>
      <c r="GC257" s="333"/>
      <c r="GD257" s="333"/>
      <c r="GE257" s="333"/>
      <c r="GF257" s="333"/>
      <c r="GG257" s="333"/>
      <c r="GH257" s="333"/>
      <c r="GI257" s="333"/>
      <c r="GJ257" s="333"/>
      <c r="GK257" s="333"/>
      <c r="GL257" s="333"/>
      <c r="GM257" s="333"/>
      <c r="GN257" s="333"/>
      <c r="GO257" s="333"/>
      <c r="GP257" s="333"/>
      <c r="GQ257" s="333"/>
      <c r="GR257" s="333"/>
      <c r="GS257" s="333"/>
      <c r="GT257" s="333"/>
      <c r="GU257" s="333"/>
      <c r="GV257" s="333"/>
      <c r="GW257" s="333"/>
      <c r="GX257" s="333"/>
      <c r="GY257" s="333"/>
      <c r="GZ257" s="333"/>
      <c r="HA257" s="333"/>
      <c r="HB257" s="333"/>
      <c r="HC257" s="333"/>
      <c r="HD257" s="333"/>
      <c r="HE257" s="333"/>
      <c r="HF257" s="333"/>
      <c r="HG257" s="333"/>
      <c r="HH257" s="333"/>
      <c r="HI257" s="334"/>
      <c r="HJ257" s="334"/>
      <c r="HK257" s="333"/>
      <c r="HL257" s="334"/>
      <c r="HM257" s="333"/>
      <c r="HN257" s="333"/>
      <c r="HO257" s="333"/>
      <c r="HP257" s="333"/>
      <c r="HQ257" s="334"/>
      <c r="HR257" s="334"/>
      <c r="HS257" s="334"/>
      <c r="HT257" s="334"/>
      <c r="HU257" s="334"/>
      <c r="HV257" s="334"/>
      <c r="HW257" s="334"/>
      <c r="HX257" s="334"/>
      <c r="HY257" s="334"/>
      <c r="HZ257" s="333"/>
      <c r="IA257" s="333"/>
      <c r="IB257" s="333"/>
      <c r="IC257" s="333"/>
      <c r="ID257" s="333"/>
      <c r="IE257" s="333"/>
      <c r="IF257" s="333"/>
      <c r="IG257" s="333"/>
      <c r="IH257" s="333"/>
      <c r="II257" s="333"/>
      <c r="IJ257" s="333"/>
      <c r="IK257" s="333"/>
      <c r="IL257" s="333"/>
      <c r="IM257" s="333"/>
      <c r="IN257" s="333"/>
      <c r="IO257" s="333"/>
      <c r="IP257" s="333"/>
      <c r="IQ257" s="333"/>
      <c r="IR257" s="333"/>
      <c r="IS257" s="333"/>
      <c r="IT257" s="333"/>
      <c r="IU257" s="333"/>
      <c r="IV257" s="333"/>
      <c r="IW257" s="333"/>
      <c r="IX257" s="333"/>
      <c r="IY257" s="333"/>
      <c r="IZ257" s="333"/>
      <c r="JA257" s="333"/>
      <c r="JB257" s="333"/>
      <c r="JC257" s="312"/>
    </row>
    <row r="258" spans="1:269" s="481" customFormat="1" ht="14.45" customHeight="1">
      <c r="A258" s="322" t="s">
        <v>2912</v>
      </c>
      <c r="B258" s="311" t="s">
        <v>2912</v>
      </c>
      <c r="C258" s="311" t="s">
        <v>2917</v>
      </c>
      <c r="D258" s="311" t="s">
        <v>2919</v>
      </c>
      <c r="E258" s="311" t="s">
        <v>456</v>
      </c>
      <c r="F258" s="311" t="s">
        <v>3146</v>
      </c>
      <c r="G258" s="250" t="s">
        <v>2913</v>
      </c>
      <c r="H258" s="250" t="s">
        <v>16</v>
      </c>
      <c r="I258" s="326" t="s">
        <v>2916</v>
      </c>
      <c r="J258" s="722"/>
      <c r="K258" s="206"/>
      <c r="L258" s="311"/>
      <c r="M258" s="311"/>
      <c r="N258" s="246"/>
      <c r="O258" s="246"/>
      <c r="P258" s="207"/>
      <c r="Q258" s="720" t="s">
        <v>9038</v>
      </c>
      <c r="R258" s="720" t="s">
        <v>323</v>
      </c>
      <c r="S258" s="720" t="s">
        <v>10645</v>
      </c>
      <c r="T258" s="720" t="s">
        <v>12165</v>
      </c>
      <c r="U258" s="720" t="s">
        <v>344</v>
      </c>
      <c r="V258" s="720"/>
      <c r="W258" s="952" t="str">
        <f t="shared" si="11"/>
        <v>ﾊﾞｯｸﾎｳ(ｸﾛｰﾗ型)_標準型_第3次_無</v>
      </c>
      <c r="X258" s="952" t="str">
        <f t="shared" ref="X258:X321" si="12">IF($V258="",$Q258&amp;"_"&amp;$R258&amp;"_"&amp;$S258&amp;"_"&amp;$T258&amp;"_"&amp;$U258,$Q258&amp;"_"&amp;$R258&amp;"_"&amp;$S258&amp;"_"&amp;$T258&amp;"_"&amp;$U258&amp;$V258)</f>
        <v>ﾊﾞｯｸﾎｳ(ｸﾛｰﾗ型)_標準型_第3次_無_山積/平積：2.7／2.1m3</v>
      </c>
      <c r="Y258" s="726" t="s">
        <v>490</v>
      </c>
      <c r="Z258" s="726" t="s">
        <v>10394</v>
      </c>
      <c r="AA258" s="726" t="s">
        <v>10309</v>
      </c>
      <c r="AB258" s="726" t="s">
        <v>5111</v>
      </c>
      <c r="AC258" s="207"/>
      <c r="AD258" s="206"/>
      <c r="AE258" s="206"/>
      <c r="AF258" s="206"/>
      <c r="AG258" s="206"/>
      <c r="AH258" s="206"/>
      <c r="AI258" s="207"/>
      <c r="AJ258" s="206"/>
      <c r="AK258" s="206"/>
      <c r="AL258" s="206"/>
      <c r="AM258" s="206"/>
      <c r="AN258" s="206"/>
      <c r="AO258" s="206"/>
      <c r="AP258" s="206"/>
      <c r="AQ258" s="206"/>
      <c r="AR258" s="311"/>
      <c r="AS258" s="707" t="s">
        <v>3355</v>
      </c>
      <c r="AT258" s="707" t="s">
        <v>1188</v>
      </c>
      <c r="AU258" s="747"/>
      <c r="AV258" s="707" t="s">
        <v>4946</v>
      </c>
      <c r="AW258" s="708" t="str">
        <f t="shared" ref="AW258:AW321" si="13">IF(AU258="",AT258&amp;"_"&amp;VLOOKUP($AV258,$AD$1:$AE$156,2,FALSE),AT258&amp;"_"&amp;AU258&amp;"_"&amp;VLOOKUP($AV258,$AD$1:$AE$156,2,FALSE))</f>
        <v>ｸﾞﾗｳﾄﾎﾟﾝﾌﾟ_東邦地下工機</v>
      </c>
      <c r="AX258" s="710" t="s">
        <v>4982</v>
      </c>
      <c r="AY258" s="311"/>
      <c r="AZ258" s="311"/>
      <c r="BA258" s="311"/>
      <c r="BB258" s="416">
        <v>48</v>
      </c>
      <c r="BC258" s="246"/>
      <c r="BD258" s="476"/>
      <c r="BE258" s="341" t="s">
        <v>10712</v>
      </c>
      <c r="BF258" s="808"/>
      <c r="BG258" s="736"/>
      <c r="BH258" s="736"/>
      <c r="BI258" s="736"/>
      <c r="BJ258" s="736"/>
      <c r="BK258" s="736"/>
      <c r="BL258" s="736"/>
      <c r="BM258" s="736" t="s">
        <v>7702</v>
      </c>
      <c r="BN258" s="736"/>
      <c r="BO258" s="736"/>
      <c r="BP258" s="736"/>
      <c r="BQ258" s="736"/>
      <c r="BR258" s="736"/>
      <c r="BS258" s="736"/>
      <c r="BT258" s="736"/>
      <c r="BU258" s="736"/>
      <c r="BV258" s="736"/>
      <c r="BW258" s="736"/>
      <c r="BX258" s="736"/>
      <c r="BY258" s="736"/>
      <c r="BZ258" s="736"/>
      <c r="CA258" s="736"/>
      <c r="CB258" s="736"/>
      <c r="CC258" s="736"/>
      <c r="CD258" s="736"/>
      <c r="CE258" s="341"/>
      <c r="CF258" s="341"/>
      <c r="CG258" s="808"/>
      <c r="CH258" s="736"/>
      <c r="CI258" s="736"/>
      <c r="CJ258" s="736"/>
      <c r="CK258" s="736"/>
      <c r="CL258" s="736"/>
      <c r="CM258" s="736"/>
      <c r="CN258" s="736"/>
      <c r="CO258" s="736"/>
      <c r="CP258" s="736"/>
      <c r="CQ258" s="736"/>
      <c r="CR258" s="341"/>
      <c r="CS258" s="341"/>
      <c r="CT258" s="808"/>
      <c r="CU258" s="736"/>
      <c r="CV258" s="736"/>
      <c r="CW258" s="736"/>
      <c r="CX258" s="736" t="s">
        <v>8111</v>
      </c>
      <c r="CY258" s="341"/>
      <c r="CZ258" s="341"/>
      <c r="DA258" s="341"/>
      <c r="DB258" s="341"/>
      <c r="DC258" s="406"/>
      <c r="DD258" s="407"/>
      <c r="DE258" s="407"/>
      <c r="DF258" s="407"/>
      <c r="DG258" s="407"/>
      <c r="DH258" s="407"/>
      <c r="DI258" s="407"/>
      <c r="DJ258" s="407"/>
      <c r="DK258" s="407"/>
      <c r="DL258" s="407"/>
      <c r="DM258" s="407"/>
      <c r="DN258" s="407"/>
      <c r="DO258" s="333"/>
      <c r="DP258" s="333"/>
      <c r="DQ258" s="333"/>
      <c r="DR258" s="333"/>
      <c r="DS258" s="333"/>
      <c r="DT258" s="333"/>
      <c r="DU258" s="333"/>
      <c r="DV258" s="333"/>
      <c r="DW258" s="333"/>
      <c r="DX258" s="333"/>
      <c r="DY258" s="333"/>
      <c r="DZ258" s="333"/>
      <c r="EA258" s="333"/>
      <c r="EB258" s="333"/>
      <c r="EC258" s="333"/>
      <c r="ED258" s="333"/>
      <c r="EE258" s="333"/>
      <c r="EF258" s="333"/>
      <c r="EG258" s="333"/>
      <c r="EH258" s="333"/>
      <c r="EI258" s="333"/>
      <c r="EJ258" s="333"/>
      <c r="EK258" s="333"/>
      <c r="EL258" s="333"/>
      <c r="EM258" s="333"/>
      <c r="EN258" s="333"/>
      <c r="EO258" s="333"/>
      <c r="EP258" s="333"/>
      <c r="EQ258" s="333"/>
      <c r="ER258" s="333"/>
      <c r="ES258" s="333"/>
      <c r="ET258" s="333"/>
      <c r="EU258" s="312"/>
      <c r="EV258" s="312"/>
      <c r="EW258" s="312"/>
      <c r="EX258" s="312"/>
      <c r="EY258" s="312"/>
      <c r="EZ258" s="312"/>
      <c r="FA258" s="312"/>
      <c r="FB258" s="312"/>
      <c r="FC258" s="312"/>
      <c r="FD258" s="312"/>
      <c r="FE258" s="333"/>
      <c r="FF258" s="333"/>
      <c r="FG258" s="333"/>
      <c r="FH258" s="333"/>
      <c r="FI258" s="333"/>
      <c r="FJ258" s="333"/>
      <c r="FK258" s="333"/>
      <c r="FL258" s="333"/>
      <c r="FM258" s="333"/>
      <c r="FN258" s="333"/>
      <c r="FO258" s="333"/>
      <c r="FP258" s="333"/>
      <c r="FQ258" s="333"/>
      <c r="FR258" s="333"/>
      <c r="FS258" s="333"/>
      <c r="FT258" s="333"/>
      <c r="FU258" s="333"/>
      <c r="FV258" s="333"/>
      <c r="FW258" s="333"/>
      <c r="FX258" s="333"/>
      <c r="FY258" s="333"/>
      <c r="FZ258" s="333"/>
      <c r="GA258" s="333"/>
      <c r="GB258" s="333"/>
      <c r="GC258" s="333"/>
      <c r="GD258" s="333"/>
      <c r="GE258" s="333"/>
      <c r="GF258" s="333"/>
      <c r="GG258" s="333"/>
      <c r="GH258" s="333"/>
      <c r="GI258" s="333"/>
      <c r="GJ258" s="333"/>
      <c r="GK258" s="333"/>
      <c r="GL258" s="333"/>
      <c r="GM258" s="333"/>
      <c r="GN258" s="333"/>
      <c r="GO258" s="333"/>
      <c r="GP258" s="333"/>
      <c r="GQ258" s="333"/>
      <c r="GR258" s="333"/>
      <c r="GS258" s="333"/>
      <c r="GT258" s="333"/>
      <c r="GU258" s="333"/>
      <c r="GV258" s="333"/>
      <c r="GW258" s="333"/>
      <c r="GX258" s="333"/>
      <c r="GY258" s="333"/>
      <c r="GZ258" s="333"/>
      <c r="HA258" s="333"/>
      <c r="HB258" s="333"/>
      <c r="HC258" s="333"/>
      <c r="HD258" s="333"/>
      <c r="HE258" s="333"/>
      <c r="HF258" s="333"/>
      <c r="HG258" s="333"/>
      <c r="HH258" s="333"/>
      <c r="HI258" s="334"/>
      <c r="HJ258" s="334"/>
      <c r="HK258" s="333"/>
      <c r="HL258" s="334"/>
      <c r="HM258" s="333"/>
      <c r="HN258" s="333"/>
      <c r="HO258" s="333"/>
      <c r="HP258" s="333"/>
      <c r="HQ258" s="334"/>
      <c r="HR258" s="334"/>
      <c r="HS258" s="334"/>
      <c r="HT258" s="334"/>
      <c r="HU258" s="334"/>
      <c r="HV258" s="334"/>
      <c r="HW258" s="334"/>
      <c r="HX258" s="334"/>
      <c r="HY258" s="334"/>
      <c r="HZ258" s="333"/>
      <c r="IA258" s="333"/>
      <c r="IB258" s="333"/>
      <c r="IC258" s="333"/>
      <c r="ID258" s="333"/>
      <c r="IE258" s="333"/>
      <c r="IF258" s="333"/>
      <c r="IG258" s="333"/>
      <c r="IH258" s="333"/>
      <c r="II258" s="333"/>
      <c r="IJ258" s="333"/>
      <c r="IK258" s="333"/>
      <c r="IL258" s="333"/>
      <c r="IM258" s="333"/>
      <c r="IN258" s="333"/>
      <c r="IO258" s="333"/>
      <c r="IP258" s="333"/>
      <c r="IQ258" s="333"/>
      <c r="IR258" s="333"/>
      <c r="IS258" s="333"/>
      <c r="IT258" s="333"/>
      <c r="IU258" s="333"/>
      <c r="IV258" s="333"/>
      <c r="IW258" s="333"/>
      <c r="IX258" s="333"/>
      <c r="IY258" s="333"/>
      <c r="IZ258" s="333"/>
      <c r="JA258" s="333"/>
      <c r="JB258" s="333"/>
      <c r="JC258" s="312"/>
    </row>
    <row r="259" spans="1:269" s="481" customFormat="1" ht="14.45" customHeight="1" thickBot="1">
      <c r="A259" s="322" t="s">
        <v>809</v>
      </c>
      <c r="B259" s="311" t="s">
        <v>809</v>
      </c>
      <c r="C259" s="311" t="s">
        <v>832</v>
      </c>
      <c r="D259" s="311" t="s">
        <v>833</v>
      </c>
      <c r="E259" s="311" t="s">
        <v>456</v>
      </c>
      <c r="F259" s="311" t="s">
        <v>809</v>
      </c>
      <c r="G259" s="250" t="s">
        <v>835</v>
      </c>
      <c r="H259" s="250" t="s">
        <v>16</v>
      </c>
      <c r="I259" s="326" t="s">
        <v>1123</v>
      </c>
      <c r="J259" s="722"/>
      <c r="K259" s="206"/>
      <c r="L259" s="311"/>
      <c r="M259" s="311"/>
      <c r="N259" s="246" t="s">
        <v>2753</v>
      </c>
      <c r="O259" s="246"/>
      <c r="P259" s="207"/>
      <c r="Q259" s="720" t="s">
        <v>9038</v>
      </c>
      <c r="R259" s="720" t="s">
        <v>323</v>
      </c>
      <c r="S259" s="720" t="s">
        <v>10645</v>
      </c>
      <c r="T259" s="720" t="s">
        <v>12165</v>
      </c>
      <c r="U259" s="720" t="s">
        <v>345</v>
      </c>
      <c r="V259" s="720"/>
      <c r="W259" s="952" t="str">
        <f t="shared" ref="W259:W322" si="14">$Q259&amp;"_"&amp;$R259&amp;"_"&amp;$S259&amp;"_"&amp;T259</f>
        <v>ﾊﾞｯｸﾎｳ(ｸﾛｰﾗ型)_標準型_第3次_無</v>
      </c>
      <c r="X259" s="952" t="str">
        <f t="shared" si="12"/>
        <v>ﾊﾞｯｸﾎｳ(ｸﾛｰﾗ型)_標準型_第3次_無_山積/平積：3.1／2.4m3</v>
      </c>
      <c r="Y259" s="726" t="s">
        <v>490</v>
      </c>
      <c r="Z259" s="726" t="s">
        <v>10394</v>
      </c>
      <c r="AA259" s="726" t="s">
        <v>10391</v>
      </c>
      <c r="AB259" s="726" t="s">
        <v>5111</v>
      </c>
      <c r="AC259" s="207"/>
      <c r="AD259" s="206"/>
      <c r="AE259" s="206"/>
      <c r="AF259" s="206"/>
      <c r="AG259" s="206"/>
      <c r="AH259" s="206"/>
      <c r="AI259" s="207"/>
      <c r="AJ259" s="206"/>
      <c r="AK259" s="206"/>
      <c r="AL259" s="206"/>
      <c r="AM259" s="206"/>
      <c r="AN259" s="206"/>
      <c r="AO259" s="206"/>
      <c r="AP259" s="206"/>
      <c r="AQ259" s="206"/>
      <c r="AR259" s="311"/>
      <c r="AS259" s="770" t="s">
        <v>3355</v>
      </c>
      <c r="AT259" s="770" t="s">
        <v>1188</v>
      </c>
      <c r="AU259" s="775"/>
      <c r="AV259" s="770" t="s">
        <v>4941</v>
      </c>
      <c r="AW259" s="771" t="str">
        <f t="shared" si="13"/>
        <v>ｸﾞﾗｳﾄﾎﾟﾝﾌﾟ_鉱研工業</v>
      </c>
      <c r="AX259" s="773" t="s">
        <v>4984</v>
      </c>
      <c r="AY259" s="311"/>
      <c r="AZ259" s="311"/>
      <c r="BA259" s="311"/>
      <c r="BB259" s="416">
        <v>49</v>
      </c>
      <c r="BC259" s="246"/>
      <c r="BD259" s="476"/>
      <c r="BE259" s="341" t="s">
        <v>10713</v>
      </c>
      <c r="BF259" s="808"/>
      <c r="BG259" s="736"/>
      <c r="BH259" s="736"/>
      <c r="BI259" s="736"/>
      <c r="BJ259" s="736"/>
      <c r="BK259" s="736"/>
      <c r="BL259" s="736"/>
      <c r="BM259" s="736" t="s">
        <v>7703</v>
      </c>
      <c r="BN259" s="736"/>
      <c r="BO259" s="736"/>
      <c r="BP259" s="736"/>
      <c r="BQ259" s="736"/>
      <c r="BR259" s="736"/>
      <c r="BS259" s="736"/>
      <c r="BT259" s="736"/>
      <c r="BU259" s="736"/>
      <c r="BV259" s="736"/>
      <c r="BW259" s="736"/>
      <c r="BX259" s="736"/>
      <c r="BY259" s="736"/>
      <c r="BZ259" s="736"/>
      <c r="CA259" s="736"/>
      <c r="CB259" s="736"/>
      <c r="CC259" s="736"/>
      <c r="CD259" s="736"/>
      <c r="CE259" s="341"/>
      <c r="CF259" s="341"/>
      <c r="CG259" s="808"/>
      <c r="CH259" s="736"/>
      <c r="CI259" s="736"/>
      <c r="CJ259" s="736"/>
      <c r="CK259" s="736"/>
      <c r="CL259" s="736"/>
      <c r="CM259" s="736"/>
      <c r="CN259" s="736"/>
      <c r="CO259" s="736"/>
      <c r="CP259" s="736"/>
      <c r="CQ259" s="736"/>
      <c r="CR259" s="341"/>
      <c r="CS259" s="341"/>
      <c r="CT259" s="808"/>
      <c r="CU259" s="736"/>
      <c r="CV259" s="736"/>
      <c r="CW259" s="736"/>
      <c r="CX259" s="736" t="s">
        <v>8112</v>
      </c>
      <c r="CY259" s="341"/>
      <c r="CZ259" s="341"/>
      <c r="DA259" s="341"/>
      <c r="DB259" s="341"/>
      <c r="DC259" s="406"/>
      <c r="DD259" s="407"/>
      <c r="DE259" s="407"/>
      <c r="DF259" s="407"/>
      <c r="DG259" s="407"/>
      <c r="DH259" s="407"/>
      <c r="DI259" s="407"/>
      <c r="DJ259" s="407"/>
      <c r="DK259" s="407"/>
      <c r="DL259" s="407"/>
      <c r="DM259" s="407"/>
      <c r="DN259" s="407"/>
      <c r="DO259" s="333"/>
      <c r="DP259" s="333"/>
      <c r="DQ259" s="333"/>
      <c r="DR259" s="333"/>
      <c r="DS259" s="333"/>
      <c r="DT259" s="333"/>
      <c r="DU259" s="333"/>
      <c r="DV259" s="333"/>
      <c r="DW259" s="333"/>
      <c r="DX259" s="333"/>
      <c r="DY259" s="333"/>
      <c r="DZ259" s="333"/>
      <c r="EA259" s="333"/>
      <c r="EB259" s="333"/>
      <c r="EC259" s="333"/>
      <c r="ED259" s="333"/>
      <c r="EE259" s="333"/>
      <c r="EF259" s="333"/>
      <c r="EG259" s="333"/>
      <c r="EH259" s="333"/>
      <c r="EI259" s="333"/>
      <c r="EJ259" s="333"/>
      <c r="EK259" s="333"/>
      <c r="EL259" s="333"/>
      <c r="EM259" s="333"/>
      <c r="EN259" s="333"/>
      <c r="EO259" s="333"/>
      <c r="EP259" s="333"/>
      <c r="EQ259" s="333"/>
      <c r="ER259" s="333"/>
      <c r="ES259" s="333"/>
      <c r="ET259" s="333"/>
      <c r="EU259" s="312"/>
      <c r="EV259" s="312"/>
      <c r="EW259" s="312"/>
      <c r="EX259" s="312"/>
      <c r="EY259" s="312"/>
      <c r="EZ259" s="312"/>
      <c r="FA259" s="312"/>
      <c r="FB259" s="312"/>
      <c r="FC259" s="312"/>
      <c r="FD259" s="312"/>
      <c r="FE259" s="333"/>
      <c r="FF259" s="333"/>
      <c r="FG259" s="333"/>
      <c r="FH259" s="333"/>
      <c r="FI259" s="333"/>
      <c r="FJ259" s="333"/>
      <c r="FK259" s="333"/>
      <c r="FL259" s="333"/>
      <c r="FM259" s="333"/>
      <c r="FN259" s="333"/>
      <c r="FO259" s="333"/>
      <c r="FP259" s="333"/>
      <c r="FQ259" s="333"/>
      <c r="FR259" s="333"/>
      <c r="FS259" s="333"/>
      <c r="FT259" s="333"/>
      <c r="FU259" s="333"/>
      <c r="FV259" s="333"/>
      <c r="FW259" s="333"/>
      <c r="FX259" s="333"/>
      <c r="FY259" s="333"/>
      <c r="FZ259" s="333"/>
      <c r="GA259" s="333"/>
      <c r="GB259" s="333"/>
      <c r="GC259" s="333"/>
      <c r="GD259" s="333"/>
      <c r="GE259" s="333"/>
      <c r="GF259" s="333"/>
      <c r="GG259" s="333"/>
      <c r="GH259" s="333"/>
      <c r="GI259" s="333"/>
      <c r="GJ259" s="333"/>
      <c r="GK259" s="333"/>
      <c r="GL259" s="333"/>
      <c r="GM259" s="333"/>
      <c r="GN259" s="333"/>
      <c r="GO259" s="333"/>
      <c r="GP259" s="333"/>
      <c r="GQ259" s="333"/>
      <c r="GR259" s="333"/>
      <c r="GS259" s="333"/>
      <c r="GT259" s="333"/>
      <c r="GU259" s="333"/>
      <c r="GV259" s="333"/>
      <c r="GW259" s="333"/>
      <c r="GX259" s="333"/>
      <c r="GY259" s="333"/>
      <c r="GZ259" s="333"/>
      <c r="HA259" s="333"/>
      <c r="HB259" s="333"/>
      <c r="HC259" s="333"/>
      <c r="HD259" s="333"/>
      <c r="HE259" s="333"/>
      <c r="HF259" s="333"/>
      <c r="HG259" s="333"/>
      <c r="HH259" s="333"/>
      <c r="HI259" s="334"/>
      <c r="HJ259" s="334"/>
      <c r="HK259" s="333"/>
      <c r="HL259" s="334"/>
      <c r="HM259" s="333"/>
      <c r="HN259" s="333"/>
      <c r="HO259" s="333"/>
      <c r="HP259" s="333"/>
      <c r="HQ259" s="334"/>
      <c r="HR259" s="334"/>
      <c r="HS259" s="334"/>
      <c r="HT259" s="334"/>
      <c r="HU259" s="334"/>
      <c r="HV259" s="334"/>
      <c r="HW259" s="334"/>
      <c r="HX259" s="334"/>
      <c r="HY259" s="334"/>
      <c r="HZ259" s="333"/>
      <c r="IA259" s="333"/>
      <c r="IB259" s="333"/>
      <c r="IC259" s="333"/>
      <c r="ID259" s="333"/>
      <c r="IE259" s="333"/>
      <c r="IF259" s="333"/>
      <c r="IG259" s="333"/>
      <c r="IH259" s="333"/>
      <c r="II259" s="333"/>
      <c r="IJ259" s="333"/>
      <c r="IK259" s="333"/>
      <c r="IL259" s="333"/>
      <c r="IM259" s="333"/>
      <c r="IN259" s="333"/>
      <c r="IO259" s="333"/>
      <c r="IP259" s="333"/>
      <c r="IQ259" s="333"/>
      <c r="IR259" s="333"/>
      <c r="IS259" s="333"/>
      <c r="IT259" s="333"/>
      <c r="IU259" s="333"/>
      <c r="IV259" s="333"/>
      <c r="IW259" s="333"/>
      <c r="IX259" s="333"/>
      <c r="IY259" s="333"/>
      <c r="IZ259" s="333"/>
      <c r="JA259" s="333"/>
      <c r="JB259" s="333"/>
      <c r="JC259" s="312"/>
    </row>
    <row r="260" spans="1:269" s="481" customFormat="1" ht="14.45" customHeight="1" thickTop="1">
      <c r="A260" s="324" t="s">
        <v>1697</v>
      </c>
      <c r="B260" s="316"/>
      <c r="C260" s="316"/>
      <c r="D260" s="316"/>
      <c r="E260" s="316"/>
      <c r="F260" s="316" t="s">
        <v>2753</v>
      </c>
      <c r="G260" s="317"/>
      <c r="H260" s="317"/>
      <c r="I260" s="325"/>
      <c r="J260" s="722">
        <v>34</v>
      </c>
      <c r="K260" s="206"/>
      <c r="L260" s="311"/>
      <c r="M260" s="311"/>
      <c r="N260" s="246"/>
      <c r="O260" s="246"/>
      <c r="P260" s="207"/>
      <c r="Q260" s="720" t="s">
        <v>9038</v>
      </c>
      <c r="R260" s="720" t="s">
        <v>323</v>
      </c>
      <c r="S260" s="720" t="s">
        <v>10645</v>
      </c>
      <c r="T260" s="720" t="s">
        <v>12165</v>
      </c>
      <c r="U260" s="720" t="s">
        <v>346</v>
      </c>
      <c r="V260" s="720"/>
      <c r="W260" s="952" t="str">
        <f t="shared" si="14"/>
        <v>ﾊﾞｯｸﾎｳ(ｸﾛｰﾗ型)_標準型_第3次_無</v>
      </c>
      <c r="X260" s="952" t="str">
        <f t="shared" si="12"/>
        <v>ﾊﾞｯｸﾎｳ(ｸﾛｰﾗ型)_標準型_第3次_無_山積/平積：3.5／2.6m3</v>
      </c>
      <c r="Y260" s="726" t="s">
        <v>490</v>
      </c>
      <c r="Z260" s="726" t="s">
        <v>10394</v>
      </c>
      <c r="AA260" s="726" t="s">
        <v>10392</v>
      </c>
      <c r="AB260" s="726" t="s">
        <v>5111</v>
      </c>
      <c r="AC260" s="207"/>
      <c r="AD260" s="206"/>
      <c r="AE260" s="206"/>
      <c r="AF260" s="206"/>
      <c r="AG260" s="206"/>
      <c r="AH260" s="206"/>
      <c r="AI260" s="207"/>
      <c r="AJ260" s="206"/>
      <c r="AK260" s="206"/>
      <c r="AL260" s="206"/>
      <c r="AM260" s="206"/>
      <c r="AN260" s="206"/>
      <c r="AO260" s="206"/>
      <c r="AP260" s="206"/>
      <c r="AQ260" s="206"/>
      <c r="AR260" s="311"/>
      <c r="AS260" s="766" t="s">
        <v>3379</v>
      </c>
      <c r="AT260" s="766" t="s">
        <v>4914</v>
      </c>
      <c r="AU260" s="774"/>
      <c r="AV260" s="766" t="s">
        <v>4904</v>
      </c>
      <c r="AW260" s="768" t="str">
        <f t="shared" si="13"/>
        <v>ｸﾞﾗｳﾄﾐｷｻ_ﾜｲﾋﾞｰｴﾑ</v>
      </c>
      <c r="AX260" s="769" t="s">
        <v>5007</v>
      </c>
      <c r="AY260" s="788"/>
      <c r="AZ260" s="788"/>
      <c r="BA260" s="788"/>
      <c r="BB260" s="416">
        <v>50</v>
      </c>
      <c r="BC260" s="246"/>
      <c r="BD260" s="476"/>
      <c r="BE260" s="341" t="s">
        <v>10714</v>
      </c>
      <c r="BF260" s="808"/>
      <c r="BG260" s="736"/>
      <c r="BH260" s="736"/>
      <c r="BI260" s="736"/>
      <c r="BJ260" s="736"/>
      <c r="BK260" s="736"/>
      <c r="BL260" s="736"/>
      <c r="BM260" s="736" t="s">
        <v>7704</v>
      </c>
      <c r="BN260" s="736"/>
      <c r="BO260" s="736"/>
      <c r="BP260" s="736"/>
      <c r="BQ260" s="736"/>
      <c r="BR260" s="736"/>
      <c r="BS260" s="736"/>
      <c r="BT260" s="736"/>
      <c r="BU260" s="736"/>
      <c r="BV260" s="736"/>
      <c r="BW260" s="736"/>
      <c r="BX260" s="736"/>
      <c r="BY260" s="736"/>
      <c r="BZ260" s="736"/>
      <c r="CA260" s="736"/>
      <c r="CB260" s="736"/>
      <c r="CC260" s="736"/>
      <c r="CD260" s="736"/>
      <c r="CE260" s="341"/>
      <c r="CF260" s="341"/>
      <c r="CG260" s="808"/>
      <c r="CH260" s="736"/>
      <c r="CI260" s="736"/>
      <c r="CJ260" s="736"/>
      <c r="CK260" s="736"/>
      <c r="CL260" s="736"/>
      <c r="CM260" s="736"/>
      <c r="CN260" s="736"/>
      <c r="CO260" s="736"/>
      <c r="CP260" s="736"/>
      <c r="CQ260" s="736"/>
      <c r="CR260" s="341"/>
      <c r="CS260" s="341"/>
      <c r="CT260" s="808"/>
      <c r="CU260" s="736"/>
      <c r="CV260" s="736"/>
      <c r="CW260" s="736"/>
      <c r="CX260" s="736" t="s">
        <v>8113</v>
      </c>
      <c r="CY260" s="341"/>
      <c r="CZ260" s="341"/>
      <c r="DA260" s="341"/>
      <c r="DB260" s="341"/>
      <c r="DC260" s="406"/>
      <c r="DD260" s="407"/>
      <c r="DE260" s="407"/>
      <c r="DF260" s="407"/>
      <c r="DG260" s="407"/>
      <c r="DH260" s="407"/>
      <c r="DI260" s="407"/>
      <c r="DJ260" s="407"/>
      <c r="DK260" s="407"/>
      <c r="DL260" s="407"/>
      <c r="DM260" s="407"/>
      <c r="DN260" s="407"/>
      <c r="DO260" s="333"/>
      <c r="DP260" s="333"/>
      <c r="DQ260" s="333"/>
      <c r="DR260" s="333"/>
      <c r="DS260" s="333"/>
      <c r="DT260" s="333"/>
      <c r="DU260" s="333"/>
      <c r="DV260" s="333"/>
      <c r="DW260" s="333"/>
      <c r="DX260" s="333"/>
      <c r="DY260" s="333"/>
      <c r="DZ260" s="333"/>
      <c r="EA260" s="333"/>
      <c r="EB260" s="333"/>
      <c r="EC260" s="333"/>
      <c r="ED260" s="333"/>
      <c r="EE260" s="333"/>
      <c r="EF260" s="333"/>
      <c r="EG260" s="333"/>
      <c r="EH260" s="333"/>
      <c r="EI260" s="333"/>
      <c r="EJ260" s="333"/>
      <c r="EK260" s="333"/>
      <c r="EL260" s="333"/>
      <c r="EM260" s="333"/>
      <c r="EN260" s="333"/>
      <c r="EO260" s="333"/>
      <c r="EP260" s="333"/>
      <c r="EQ260" s="333"/>
      <c r="ER260" s="333"/>
      <c r="ES260" s="333"/>
      <c r="ET260" s="333"/>
      <c r="EU260" s="312"/>
      <c r="EV260" s="312"/>
      <c r="EW260" s="312"/>
      <c r="EX260" s="312"/>
      <c r="EY260" s="312"/>
      <c r="EZ260" s="312"/>
      <c r="FA260" s="312"/>
      <c r="FB260" s="312"/>
      <c r="FC260" s="312"/>
      <c r="FD260" s="312"/>
      <c r="FE260" s="333"/>
      <c r="FF260" s="333"/>
      <c r="FG260" s="333"/>
      <c r="FH260" s="333"/>
      <c r="FI260" s="333"/>
      <c r="FJ260" s="333"/>
      <c r="FK260" s="333"/>
      <c r="FL260" s="333"/>
      <c r="FM260" s="333"/>
      <c r="FN260" s="333"/>
      <c r="FO260" s="333"/>
      <c r="FP260" s="333"/>
      <c r="FQ260" s="333"/>
      <c r="FR260" s="333"/>
      <c r="FS260" s="333"/>
      <c r="FT260" s="333"/>
      <c r="FU260" s="333"/>
      <c r="FV260" s="333"/>
      <c r="FW260" s="333"/>
      <c r="FX260" s="333"/>
      <c r="FY260" s="333"/>
      <c r="FZ260" s="333"/>
      <c r="GA260" s="333"/>
      <c r="GB260" s="333"/>
      <c r="GC260" s="333"/>
      <c r="GD260" s="333"/>
      <c r="GE260" s="333"/>
      <c r="GF260" s="333"/>
      <c r="GG260" s="333"/>
      <c r="GH260" s="333"/>
      <c r="GI260" s="333"/>
      <c r="GJ260" s="333"/>
      <c r="GK260" s="333"/>
      <c r="GL260" s="333"/>
      <c r="GM260" s="333"/>
      <c r="GN260" s="333"/>
      <c r="GO260" s="333"/>
      <c r="GP260" s="333"/>
      <c r="GQ260" s="333"/>
      <c r="GR260" s="333"/>
      <c r="GS260" s="333"/>
      <c r="GT260" s="333"/>
      <c r="GU260" s="333"/>
      <c r="GV260" s="333"/>
      <c r="GW260" s="333"/>
      <c r="GX260" s="333"/>
      <c r="GY260" s="333"/>
      <c r="GZ260" s="333"/>
      <c r="HA260" s="333"/>
      <c r="HB260" s="333"/>
      <c r="HC260" s="333"/>
      <c r="HD260" s="333"/>
      <c r="HE260" s="333"/>
      <c r="HF260" s="333"/>
      <c r="HG260" s="333"/>
      <c r="HH260" s="333"/>
      <c r="HI260" s="334"/>
      <c r="HJ260" s="334"/>
      <c r="HK260" s="333"/>
      <c r="HL260" s="334"/>
      <c r="HM260" s="333"/>
      <c r="HN260" s="333"/>
      <c r="HO260" s="333"/>
      <c r="HP260" s="333"/>
      <c r="HQ260" s="334"/>
      <c r="HR260" s="334"/>
      <c r="HS260" s="334"/>
      <c r="HT260" s="334"/>
      <c r="HU260" s="334"/>
      <c r="HV260" s="334"/>
      <c r="HW260" s="334"/>
      <c r="HX260" s="334"/>
      <c r="HY260" s="334"/>
      <c r="HZ260" s="333"/>
      <c r="IA260" s="333"/>
      <c r="IB260" s="333"/>
      <c r="IC260" s="333"/>
      <c r="ID260" s="333"/>
      <c r="IE260" s="333"/>
      <c r="IF260" s="333"/>
      <c r="IG260" s="333"/>
      <c r="IH260" s="333"/>
      <c r="II260" s="333"/>
      <c r="IJ260" s="333"/>
      <c r="IK260" s="333"/>
      <c r="IL260" s="333"/>
      <c r="IM260" s="333"/>
      <c r="IN260" s="333"/>
      <c r="IO260" s="333"/>
      <c r="IP260" s="333"/>
      <c r="IQ260" s="333"/>
      <c r="IR260" s="333"/>
      <c r="IS260" s="333"/>
      <c r="IT260" s="333"/>
      <c r="IU260" s="333"/>
      <c r="IV260" s="333"/>
      <c r="IW260" s="333"/>
      <c r="IX260" s="333"/>
      <c r="IY260" s="333"/>
      <c r="IZ260" s="333"/>
      <c r="JA260" s="333"/>
      <c r="JB260" s="333"/>
      <c r="JC260" s="312"/>
    </row>
    <row r="261" spans="1:269" s="481" customFormat="1" ht="14.45" customHeight="1">
      <c r="A261" s="327" t="s">
        <v>2225</v>
      </c>
      <c r="B261" s="251"/>
      <c r="C261" s="251"/>
      <c r="D261" s="251"/>
      <c r="E261" s="251"/>
      <c r="F261" s="251" t="s">
        <v>2769</v>
      </c>
      <c r="G261" s="318"/>
      <c r="H261" s="318"/>
      <c r="I261" s="328"/>
      <c r="J261" s="722">
        <v>35</v>
      </c>
      <c r="K261" s="206"/>
      <c r="L261" s="311"/>
      <c r="M261" s="311"/>
      <c r="N261" s="246" t="s">
        <v>2753</v>
      </c>
      <c r="O261" s="246"/>
      <c r="P261" s="207"/>
      <c r="Q261" s="720" t="s">
        <v>9038</v>
      </c>
      <c r="R261" s="720" t="s">
        <v>323</v>
      </c>
      <c r="S261" s="720" t="s">
        <v>10645</v>
      </c>
      <c r="T261" s="720" t="s">
        <v>12165</v>
      </c>
      <c r="U261" s="720" t="s">
        <v>11688</v>
      </c>
      <c r="V261" s="720"/>
      <c r="W261" s="952" t="str">
        <f t="shared" si="14"/>
        <v>ﾊﾞｯｸﾎｳ(ｸﾛｰﾗ型)_標準型_第3次_無</v>
      </c>
      <c r="X261" s="952" t="str">
        <f t="shared" si="12"/>
        <v>ﾊﾞｯｸﾎｳ(ｸﾛｰﾗ型)_標準型_第3次_無_山積/平積：5.0／3.8m3</v>
      </c>
      <c r="Y261" s="726" t="s">
        <v>490</v>
      </c>
      <c r="Z261" s="726" t="s">
        <v>10394</v>
      </c>
      <c r="AA261" s="726" t="s">
        <v>10393</v>
      </c>
      <c r="AB261" s="726" t="s">
        <v>5111</v>
      </c>
      <c r="AC261" s="207"/>
      <c r="AD261" s="206"/>
      <c r="AE261" s="206"/>
      <c r="AF261" s="206"/>
      <c r="AG261" s="206"/>
      <c r="AH261" s="206"/>
      <c r="AI261" s="207"/>
      <c r="AJ261" s="206"/>
      <c r="AK261" s="206"/>
      <c r="AL261" s="206"/>
      <c r="AM261" s="206"/>
      <c r="AN261" s="206"/>
      <c r="AO261" s="206"/>
      <c r="AP261" s="206"/>
      <c r="AQ261" s="206"/>
      <c r="AR261" s="311"/>
      <c r="AS261" s="707" t="s">
        <v>3379</v>
      </c>
      <c r="AT261" s="707" t="s">
        <v>4914</v>
      </c>
      <c r="AU261" s="747"/>
      <c r="AV261" s="707" t="s">
        <v>4908</v>
      </c>
      <c r="AW261" s="708" t="str">
        <f t="shared" si="13"/>
        <v>ｸﾞﾗｳﾄﾐｷｻ_三和機材</v>
      </c>
      <c r="AX261" s="710" t="s">
        <v>5008</v>
      </c>
      <c r="AY261" s="311"/>
      <c r="AZ261" s="311"/>
      <c r="BA261" s="311"/>
      <c r="BB261" s="416">
        <v>51</v>
      </c>
      <c r="BC261" s="246"/>
      <c r="BD261" s="476"/>
      <c r="BE261" s="341" t="s">
        <v>10715</v>
      </c>
      <c r="BF261" s="808"/>
      <c r="BG261" s="736"/>
      <c r="BH261" s="736"/>
      <c r="BI261" s="736"/>
      <c r="BJ261" s="736"/>
      <c r="BK261" s="736"/>
      <c r="BL261" s="736"/>
      <c r="BM261" s="736" t="s">
        <v>7705</v>
      </c>
      <c r="BN261" s="736"/>
      <c r="BO261" s="736"/>
      <c r="BP261" s="736"/>
      <c r="BQ261" s="736"/>
      <c r="BR261" s="736"/>
      <c r="BS261" s="736"/>
      <c r="BT261" s="736"/>
      <c r="BU261" s="736"/>
      <c r="BV261" s="736"/>
      <c r="BW261" s="736"/>
      <c r="BX261" s="736"/>
      <c r="BY261" s="736"/>
      <c r="BZ261" s="736"/>
      <c r="CA261" s="736"/>
      <c r="CB261" s="736"/>
      <c r="CC261" s="736"/>
      <c r="CD261" s="736"/>
      <c r="CE261" s="341"/>
      <c r="CF261" s="341"/>
      <c r="CG261" s="808"/>
      <c r="CH261" s="736"/>
      <c r="CI261" s="736"/>
      <c r="CJ261" s="736"/>
      <c r="CK261" s="736"/>
      <c r="CL261" s="736"/>
      <c r="CM261" s="736"/>
      <c r="CN261" s="736"/>
      <c r="CO261" s="736"/>
      <c r="CP261" s="736"/>
      <c r="CQ261" s="736"/>
      <c r="CR261" s="341"/>
      <c r="CS261" s="341"/>
      <c r="CT261" s="808"/>
      <c r="CU261" s="736"/>
      <c r="CV261" s="736"/>
      <c r="CW261" s="736"/>
      <c r="CX261" s="736" t="s">
        <v>285</v>
      </c>
      <c r="CY261" s="341"/>
      <c r="CZ261" s="341"/>
      <c r="DA261" s="341"/>
      <c r="DB261" s="341"/>
      <c r="DC261" s="406"/>
      <c r="DD261" s="407"/>
      <c r="DE261" s="407"/>
      <c r="DF261" s="407"/>
      <c r="DG261" s="407"/>
      <c r="DH261" s="407"/>
      <c r="DI261" s="407"/>
      <c r="DJ261" s="407"/>
      <c r="DK261" s="407"/>
      <c r="DL261" s="407"/>
      <c r="DM261" s="407"/>
      <c r="DN261" s="407"/>
      <c r="DO261" s="333"/>
      <c r="DP261" s="333"/>
      <c r="DQ261" s="333"/>
      <c r="DR261" s="333"/>
      <c r="DS261" s="333"/>
      <c r="DT261" s="333"/>
      <c r="DU261" s="333"/>
      <c r="DV261" s="333"/>
      <c r="DW261" s="333"/>
      <c r="DX261" s="333"/>
      <c r="DY261" s="333"/>
      <c r="DZ261" s="333"/>
      <c r="EA261" s="333"/>
      <c r="EB261" s="333"/>
      <c r="EC261" s="333"/>
      <c r="ED261" s="333"/>
      <c r="EE261" s="333"/>
      <c r="EF261" s="333"/>
      <c r="EG261" s="333"/>
      <c r="EH261" s="333"/>
      <c r="EI261" s="333"/>
      <c r="EJ261" s="333"/>
      <c r="EK261" s="333"/>
      <c r="EL261" s="333"/>
      <c r="EM261" s="333"/>
      <c r="EN261" s="333"/>
      <c r="EO261" s="333"/>
      <c r="EP261" s="333"/>
      <c r="EQ261" s="333"/>
      <c r="ER261" s="333"/>
      <c r="ES261" s="333"/>
      <c r="ET261" s="333"/>
      <c r="EU261" s="312"/>
      <c r="EV261" s="312"/>
      <c r="EW261" s="312"/>
      <c r="EX261" s="312"/>
      <c r="EY261" s="312"/>
      <c r="EZ261" s="312"/>
      <c r="FA261" s="312"/>
      <c r="FB261" s="312"/>
      <c r="FC261" s="312"/>
      <c r="FD261" s="312"/>
      <c r="FE261" s="333"/>
      <c r="FF261" s="333"/>
      <c r="FG261" s="333"/>
      <c r="FH261" s="333"/>
      <c r="FI261" s="333"/>
      <c r="FJ261" s="333"/>
      <c r="FK261" s="333"/>
      <c r="FL261" s="333"/>
      <c r="FM261" s="333"/>
      <c r="FN261" s="333"/>
      <c r="FO261" s="333"/>
      <c r="FP261" s="333"/>
      <c r="FQ261" s="333"/>
      <c r="FR261" s="333"/>
      <c r="FS261" s="333"/>
      <c r="FT261" s="333"/>
      <c r="FU261" s="333"/>
      <c r="FV261" s="333"/>
      <c r="FW261" s="333"/>
      <c r="FX261" s="333"/>
      <c r="FY261" s="333"/>
      <c r="FZ261" s="333"/>
      <c r="GA261" s="333"/>
      <c r="GB261" s="333"/>
      <c r="GC261" s="333"/>
      <c r="GD261" s="333"/>
      <c r="GE261" s="333"/>
      <c r="GF261" s="333"/>
      <c r="GG261" s="333"/>
      <c r="GH261" s="333"/>
      <c r="GI261" s="333"/>
      <c r="GJ261" s="333"/>
      <c r="GK261" s="333"/>
      <c r="GL261" s="333"/>
      <c r="GM261" s="333"/>
      <c r="GN261" s="333"/>
      <c r="GO261" s="333"/>
      <c r="GP261" s="333"/>
      <c r="GQ261" s="333"/>
      <c r="GR261" s="333"/>
      <c r="GS261" s="333"/>
      <c r="GT261" s="333"/>
      <c r="GU261" s="333"/>
      <c r="GV261" s="333"/>
      <c r="GW261" s="333"/>
      <c r="GX261" s="333"/>
      <c r="GY261" s="333"/>
      <c r="GZ261" s="333"/>
      <c r="HA261" s="333"/>
      <c r="HB261" s="333"/>
      <c r="HC261" s="333"/>
      <c r="HD261" s="333"/>
      <c r="HE261" s="333"/>
      <c r="HF261" s="333"/>
      <c r="HG261" s="333"/>
      <c r="HH261" s="333"/>
      <c r="HI261" s="334"/>
      <c r="HJ261" s="334"/>
      <c r="HK261" s="333"/>
      <c r="HL261" s="334"/>
      <c r="HM261" s="333"/>
      <c r="HN261" s="333"/>
      <c r="HO261" s="333"/>
      <c r="HP261" s="333"/>
      <c r="HQ261" s="334"/>
      <c r="HR261" s="334"/>
      <c r="HS261" s="334"/>
      <c r="HT261" s="334"/>
      <c r="HU261" s="334"/>
      <c r="HV261" s="334"/>
      <c r="HW261" s="334"/>
      <c r="HX261" s="334"/>
      <c r="HY261" s="334"/>
      <c r="HZ261" s="333"/>
      <c r="IA261" s="333"/>
      <c r="IB261" s="333"/>
      <c r="IC261" s="333"/>
      <c r="ID261" s="333"/>
      <c r="IE261" s="333"/>
      <c r="IF261" s="333"/>
      <c r="IG261" s="333"/>
      <c r="IH261" s="333"/>
      <c r="II261" s="333"/>
      <c r="IJ261" s="333"/>
      <c r="IK261" s="333"/>
      <c r="IL261" s="333"/>
      <c r="IM261" s="333"/>
      <c r="IN261" s="333"/>
      <c r="IO261" s="333"/>
      <c r="IP261" s="333"/>
      <c r="IQ261" s="333"/>
      <c r="IR261" s="333"/>
      <c r="IS261" s="333"/>
      <c r="IT261" s="333"/>
      <c r="IU261" s="333"/>
      <c r="IV261" s="333"/>
      <c r="IW261" s="333"/>
      <c r="IX261" s="333"/>
      <c r="IY261" s="333"/>
      <c r="IZ261" s="333"/>
      <c r="JA261" s="333"/>
      <c r="JB261" s="333"/>
      <c r="JC261" s="312"/>
    </row>
    <row r="262" spans="1:269" s="481" customFormat="1" ht="14.45" customHeight="1" thickBot="1">
      <c r="A262" s="322" t="s">
        <v>2484</v>
      </c>
      <c r="B262" s="311" t="s">
        <v>2484</v>
      </c>
      <c r="C262" s="311" t="s">
        <v>2489</v>
      </c>
      <c r="D262" s="311" t="s">
        <v>2491</v>
      </c>
      <c r="E262" s="311" t="s">
        <v>456</v>
      </c>
      <c r="F262" s="311" t="s">
        <v>3147</v>
      </c>
      <c r="G262" s="250" t="s">
        <v>2493</v>
      </c>
      <c r="H262" s="250" t="s">
        <v>16</v>
      </c>
      <c r="I262" s="326" t="s">
        <v>2494</v>
      </c>
      <c r="J262" s="722"/>
      <c r="K262" s="206"/>
      <c r="L262" s="311"/>
      <c r="M262" s="311"/>
      <c r="N262" s="246"/>
      <c r="O262" s="246"/>
      <c r="P262" s="207"/>
      <c r="Q262" s="720" t="s">
        <v>9038</v>
      </c>
      <c r="R262" s="720" t="s">
        <v>323</v>
      </c>
      <c r="S262" s="720">
        <v>2011</v>
      </c>
      <c r="T262" s="720" t="s">
        <v>12165</v>
      </c>
      <c r="U262" s="720" t="s">
        <v>337</v>
      </c>
      <c r="V262" s="720"/>
      <c r="W262" s="952" t="str">
        <f t="shared" si="14"/>
        <v>ﾊﾞｯｸﾎｳ(ｸﾛｰﾗ型)_標準型_2011_無</v>
      </c>
      <c r="X262" s="952" t="str">
        <f t="shared" si="12"/>
        <v>ﾊﾞｯｸﾎｳ(ｸﾛｰﾗ型)_標準型_2011_無_山積/平積：0.6／0.5m3</v>
      </c>
      <c r="Y262" s="726" t="s">
        <v>490</v>
      </c>
      <c r="Z262" s="726" t="s">
        <v>10395</v>
      </c>
      <c r="AA262" s="726" t="s">
        <v>10389</v>
      </c>
      <c r="AB262" s="726" t="s">
        <v>5111</v>
      </c>
      <c r="AC262" s="207"/>
      <c r="AD262" s="206"/>
      <c r="AE262" s="206"/>
      <c r="AF262" s="206"/>
      <c r="AG262" s="206"/>
      <c r="AH262" s="206"/>
      <c r="AI262" s="207"/>
      <c r="AJ262" s="206"/>
      <c r="AK262" s="206"/>
      <c r="AL262" s="206"/>
      <c r="AM262" s="206"/>
      <c r="AN262" s="206"/>
      <c r="AO262" s="206"/>
      <c r="AP262" s="206"/>
      <c r="AQ262" s="206"/>
      <c r="AR262" s="311"/>
      <c r="AS262" s="770" t="s">
        <v>3379</v>
      </c>
      <c r="AT262" s="770" t="s">
        <v>4914</v>
      </c>
      <c r="AU262" s="775"/>
      <c r="AV262" s="770" t="s">
        <v>4946</v>
      </c>
      <c r="AW262" s="771" t="str">
        <f t="shared" si="13"/>
        <v>ｸﾞﾗｳﾄﾐｷｻ_東邦地下工機</v>
      </c>
      <c r="AX262" s="773" t="s">
        <v>4986</v>
      </c>
      <c r="AY262" s="311"/>
      <c r="AZ262" s="311"/>
      <c r="BA262" s="311"/>
      <c r="BB262" s="416">
        <v>52</v>
      </c>
      <c r="BC262" s="246"/>
      <c r="BD262" s="476"/>
      <c r="BE262" s="341" t="s">
        <v>10727</v>
      </c>
      <c r="BF262" s="808"/>
      <c r="BG262" s="736"/>
      <c r="BH262" s="736"/>
      <c r="BI262" s="736"/>
      <c r="BJ262" s="736"/>
      <c r="BK262" s="736"/>
      <c r="BL262" s="736"/>
      <c r="BM262" s="736" t="s">
        <v>7706</v>
      </c>
      <c r="BN262" s="736"/>
      <c r="BO262" s="736"/>
      <c r="BP262" s="736"/>
      <c r="BQ262" s="736"/>
      <c r="BR262" s="736"/>
      <c r="BS262" s="736"/>
      <c r="BT262" s="736"/>
      <c r="BU262" s="736"/>
      <c r="BV262" s="736"/>
      <c r="BW262" s="736"/>
      <c r="BX262" s="736"/>
      <c r="BY262" s="736"/>
      <c r="BZ262" s="736"/>
      <c r="CA262" s="736"/>
      <c r="CB262" s="736"/>
      <c r="CC262" s="736"/>
      <c r="CD262" s="736"/>
      <c r="CE262" s="341"/>
      <c r="CF262" s="341"/>
      <c r="CG262" s="808"/>
      <c r="CH262" s="736"/>
      <c r="CI262" s="736"/>
      <c r="CJ262" s="736"/>
      <c r="CK262" s="736"/>
      <c r="CL262" s="736"/>
      <c r="CM262" s="736"/>
      <c r="CN262" s="736"/>
      <c r="CO262" s="736"/>
      <c r="CP262" s="736"/>
      <c r="CQ262" s="736"/>
      <c r="CR262" s="341"/>
      <c r="CS262" s="341"/>
      <c r="CT262" s="808"/>
      <c r="CU262" s="736"/>
      <c r="CV262" s="736"/>
      <c r="CW262" s="736"/>
      <c r="CX262" s="736"/>
      <c r="CY262" s="341"/>
      <c r="CZ262" s="341"/>
      <c r="DA262" s="341"/>
      <c r="DB262" s="341"/>
      <c r="DC262" s="406"/>
      <c r="DD262" s="407"/>
      <c r="DE262" s="407"/>
      <c r="DF262" s="407"/>
      <c r="DG262" s="407"/>
      <c r="DH262" s="407"/>
      <c r="DI262" s="407"/>
      <c r="DJ262" s="407"/>
      <c r="DK262" s="407"/>
      <c r="DL262" s="407"/>
      <c r="DM262" s="407"/>
      <c r="DN262" s="407"/>
      <c r="DO262" s="333"/>
      <c r="DP262" s="333"/>
      <c r="DQ262" s="333"/>
      <c r="DR262" s="333"/>
      <c r="DS262" s="333"/>
      <c r="DT262" s="333"/>
      <c r="DU262" s="333"/>
      <c r="DV262" s="333"/>
      <c r="DW262" s="333"/>
      <c r="DX262" s="333"/>
      <c r="DY262" s="333"/>
      <c r="DZ262" s="333"/>
      <c r="EA262" s="333"/>
      <c r="EB262" s="333"/>
      <c r="EC262" s="333"/>
      <c r="ED262" s="333"/>
      <c r="EE262" s="333"/>
      <c r="EF262" s="333"/>
      <c r="EG262" s="333"/>
      <c r="EH262" s="333"/>
      <c r="EI262" s="333"/>
      <c r="EJ262" s="333"/>
      <c r="EK262" s="333"/>
      <c r="EL262" s="333"/>
      <c r="EM262" s="333"/>
      <c r="EN262" s="333"/>
      <c r="EO262" s="333"/>
      <c r="EP262" s="333"/>
      <c r="EQ262" s="333"/>
      <c r="ER262" s="333"/>
      <c r="ES262" s="333"/>
      <c r="ET262" s="333"/>
      <c r="EU262" s="312"/>
      <c r="EV262" s="312"/>
      <c r="EW262" s="312"/>
      <c r="EX262" s="312"/>
      <c r="EY262" s="312"/>
      <c r="EZ262" s="312"/>
      <c r="FA262" s="312"/>
      <c r="FB262" s="312"/>
      <c r="FC262" s="312"/>
      <c r="FD262" s="312"/>
      <c r="FE262" s="333"/>
      <c r="FF262" s="333"/>
      <c r="FG262" s="333"/>
      <c r="FH262" s="333"/>
      <c r="FI262" s="333"/>
      <c r="FJ262" s="333"/>
      <c r="FK262" s="333"/>
      <c r="FL262" s="333"/>
      <c r="FM262" s="333"/>
      <c r="FN262" s="333"/>
      <c r="FO262" s="333"/>
      <c r="FP262" s="333"/>
      <c r="FQ262" s="333"/>
      <c r="FR262" s="333"/>
      <c r="FS262" s="333"/>
      <c r="FT262" s="333"/>
      <c r="FU262" s="333"/>
      <c r="FV262" s="333"/>
      <c r="FW262" s="333"/>
      <c r="FX262" s="333"/>
      <c r="FY262" s="333"/>
      <c r="FZ262" s="333"/>
      <c r="GA262" s="333"/>
      <c r="GB262" s="333"/>
      <c r="GC262" s="333"/>
      <c r="GD262" s="333"/>
      <c r="GE262" s="333"/>
      <c r="GF262" s="333"/>
      <c r="GG262" s="333"/>
      <c r="GH262" s="333"/>
      <c r="GI262" s="333"/>
      <c r="GJ262" s="333"/>
      <c r="GK262" s="333"/>
      <c r="GL262" s="333"/>
      <c r="GM262" s="333"/>
      <c r="GN262" s="333"/>
      <c r="GO262" s="333"/>
      <c r="GP262" s="333"/>
      <c r="GQ262" s="333"/>
      <c r="GR262" s="333"/>
      <c r="GS262" s="333"/>
      <c r="GT262" s="333"/>
      <c r="GU262" s="333"/>
      <c r="GV262" s="333"/>
      <c r="GW262" s="333"/>
      <c r="GX262" s="333"/>
      <c r="GY262" s="333"/>
      <c r="GZ262" s="333"/>
      <c r="HA262" s="333"/>
      <c r="HB262" s="333"/>
      <c r="HC262" s="333"/>
      <c r="HD262" s="333"/>
      <c r="HE262" s="333"/>
      <c r="HF262" s="333"/>
      <c r="HG262" s="333"/>
      <c r="HH262" s="333"/>
      <c r="HI262" s="334"/>
      <c r="HJ262" s="334"/>
      <c r="HK262" s="333"/>
      <c r="HL262" s="334"/>
      <c r="HM262" s="333"/>
      <c r="HN262" s="333"/>
      <c r="HO262" s="333"/>
      <c r="HP262" s="333"/>
      <c r="HQ262" s="334"/>
      <c r="HR262" s="334"/>
      <c r="HS262" s="334"/>
      <c r="HT262" s="334"/>
      <c r="HU262" s="334"/>
      <c r="HV262" s="334"/>
      <c r="HW262" s="334"/>
      <c r="HX262" s="334"/>
      <c r="HY262" s="334"/>
      <c r="HZ262" s="333"/>
      <c r="IA262" s="333"/>
      <c r="IB262" s="333"/>
      <c r="IC262" s="333"/>
      <c r="ID262" s="333"/>
      <c r="IE262" s="333"/>
      <c r="IF262" s="333"/>
      <c r="IG262" s="333"/>
      <c r="IH262" s="333"/>
      <c r="II262" s="333"/>
      <c r="IJ262" s="333"/>
      <c r="IK262" s="333"/>
      <c r="IL262" s="333"/>
      <c r="IM262" s="333"/>
      <c r="IN262" s="333"/>
      <c r="IO262" s="333"/>
      <c r="IP262" s="333"/>
      <c r="IQ262" s="333"/>
      <c r="IR262" s="333"/>
      <c r="IS262" s="333"/>
      <c r="IT262" s="333"/>
      <c r="IU262" s="333"/>
      <c r="IV262" s="333"/>
      <c r="IW262" s="333"/>
      <c r="IX262" s="333"/>
      <c r="IY262" s="333"/>
      <c r="IZ262" s="333"/>
      <c r="JA262" s="333"/>
      <c r="JB262" s="333"/>
      <c r="JC262" s="312"/>
    </row>
    <row r="263" spans="1:269" s="481" customFormat="1" ht="14.45" customHeight="1" thickTop="1">
      <c r="A263" s="322" t="s">
        <v>2666</v>
      </c>
      <c r="B263" s="311" t="s">
        <v>2666</v>
      </c>
      <c r="C263" s="311" t="s">
        <v>2669</v>
      </c>
      <c r="D263" s="311" t="s">
        <v>2671</v>
      </c>
      <c r="E263" s="311" t="s">
        <v>456</v>
      </c>
      <c r="F263" s="311" t="s">
        <v>3148</v>
      </c>
      <c r="G263" s="250" t="s">
        <v>2667</v>
      </c>
      <c r="H263" s="250" t="s">
        <v>9370</v>
      </c>
      <c r="I263" s="326" t="s">
        <v>2668</v>
      </c>
      <c r="J263" s="722">
        <v>36</v>
      </c>
      <c r="K263" s="206"/>
      <c r="L263" s="311"/>
      <c r="M263" s="311"/>
      <c r="N263" s="246" t="s">
        <v>2753</v>
      </c>
      <c r="O263" s="246"/>
      <c r="P263" s="207"/>
      <c r="Q263" s="720" t="s">
        <v>9038</v>
      </c>
      <c r="R263" s="720" t="s">
        <v>323</v>
      </c>
      <c r="S263" s="720">
        <v>2011</v>
      </c>
      <c r="T263" s="720" t="s">
        <v>12165</v>
      </c>
      <c r="U263" s="720" t="s">
        <v>338</v>
      </c>
      <c r="V263" s="720"/>
      <c r="W263" s="952" t="str">
        <f t="shared" si="14"/>
        <v>ﾊﾞｯｸﾎｳ(ｸﾛｰﾗ型)_標準型_2011_無</v>
      </c>
      <c r="X263" s="952" t="str">
        <f t="shared" si="12"/>
        <v>ﾊﾞｯｸﾎｳ(ｸﾛｰﾗ型)_標準型_2011_無_山積/平積：0.8／0.6m3</v>
      </c>
      <c r="Y263" s="726" t="s">
        <v>490</v>
      </c>
      <c r="Z263" s="726" t="s">
        <v>10395</v>
      </c>
      <c r="AA263" s="726" t="s">
        <v>10304</v>
      </c>
      <c r="AB263" s="726" t="s">
        <v>5111</v>
      </c>
      <c r="AC263" s="207"/>
      <c r="AD263" s="206"/>
      <c r="AE263" s="206"/>
      <c r="AF263" s="206"/>
      <c r="AG263" s="206"/>
      <c r="AH263" s="206"/>
      <c r="AI263" s="207"/>
      <c r="AJ263" s="206"/>
      <c r="AK263" s="206"/>
      <c r="AL263" s="206"/>
      <c r="AM263" s="206"/>
      <c r="AN263" s="206"/>
      <c r="AO263" s="206"/>
      <c r="AP263" s="206"/>
      <c r="AQ263" s="206"/>
      <c r="AR263" s="311"/>
      <c r="AS263" s="766" t="s">
        <v>3350</v>
      </c>
      <c r="AT263" s="766" t="s">
        <v>1069</v>
      </c>
      <c r="AU263" s="774"/>
      <c r="AV263" s="766" t="s">
        <v>4904</v>
      </c>
      <c r="AW263" s="768" t="str">
        <f t="shared" si="13"/>
        <v>ﾎﾞｰﾘﾝｸﾞﾏｼﾝ_ﾜｲﾋﾞｰｴﾑ</v>
      </c>
      <c r="AX263" s="769" t="s">
        <v>5009</v>
      </c>
      <c r="AY263" s="311"/>
      <c r="AZ263" s="311"/>
      <c r="BA263" s="311"/>
      <c r="BB263" s="416">
        <v>53</v>
      </c>
      <c r="BC263" s="246"/>
      <c r="BD263" s="476"/>
      <c r="BE263" s="341" t="s">
        <v>10716</v>
      </c>
      <c r="BF263" s="808"/>
      <c r="BG263" s="736"/>
      <c r="BH263" s="736"/>
      <c r="BI263" s="736"/>
      <c r="BJ263" s="736"/>
      <c r="BK263" s="736"/>
      <c r="BL263" s="736"/>
      <c r="BM263" s="736" t="s">
        <v>7707</v>
      </c>
      <c r="BN263" s="736"/>
      <c r="BO263" s="736"/>
      <c r="BP263" s="736"/>
      <c r="BQ263" s="736"/>
      <c r="BR263" s="736"/>
      <c r="BS263" s="736"/>
      <c r="BT263" s="736"/>
      <c r="BU263" s="736"/>
      <c r="BV263" s="736"/>
      <c r="BW263" s="736"/>
      <c r="BX263" s="736"/>
      <c r="BY263" s="736"/>
      <c r="BZ263" s="736"/>
      <c r="CA263" s="736"/>
      <c r="CB263" s="736"/>
      <c r="CC263" s="736"/>
      <c r="CD263" s="736"/>
      <c r="CE263" s="341"/>
      <c r="CF263" s="341"/>
      <c r="CG263" s="808"/>
      <c r="CH263" s="736"/>
      <c r="CI263" s="736"/>
      <c r="CJ263" s="736"/>
      <c r="CK263" s="736"/>
      <c r="CL263" s="736"/>
      <c r="CM263" s="736"/>
      <c r="CN263" s="736"/>
      <c r="CO263" s="736"/>
      <c r="CP263" s="736"/>
      <c r="CQ263" s="736"/>
      <c r="CR263" s="341"/>
      <c r="CS263" s="341"/>
      <c r="CT263" s="808"/>
      <c r="CU263" s="736"/>
      <c r="CV263" s="736"/>
      <c r="CW263" s="736"/>
      <c r="CX263" s="736"/>
      <c r="CY263" s="341"/>
      <c r="CZ263" s="341"/>
      <c r="DA263" s="341"/>
      <c r="DB263" s="341"/>
      <c r="DC263" s="406"/>
      <c r="DD263" s="407"/>
      <c r="DE263" s="407"/>
      <c r="DF263" s="407"/>
      <c r="DG263" s="407"/>
      <c r="DH263" s="407"/>
      <c r="DI263" s="407"/>
      <c r="DJ263" s="407"/>
      <c r="DK263" s="407"/>
      <c r="DL263" s="407"/>
      <c r="DM263" s="407"/>
      <c r="DN263" s="407"/>
      <c r="DO263" s="333"/>
      <c r="DP263" s="333"/>
      <c r="DQ263" s="333"/>
      <c r="DR263" s="333"/>
      <c r="DS263" s="333"/>
      <c r="DT263" s="333"/>
      <c r="DU263" s="333"/>
      <c r="DV263" s="333"/>
      <c r="DW263" s="333"/>
      <c r="DX263" s="333"/>
      <c r="DY263" s="333"/>
      <c r="DZ263" s="333"/>
      <c r="EA263" s="333"/>
      <c r="EB263" s="333"/>
      <c r="EC263" s="333"/>
      <c r="ED263" s="333"/>
      <c r="EE263" s="333"/>
      <c r="EF263" s="333"/>
      <c r="EG263" s="333"/>
      <c r="EH263" s="333"/>
      <c r="EI263" s="333"/>
      <c r="EJ263" s="333"/>
      <c r="EK263" s="333"/>
      <c r="EL263" s="333"/>
      <c r="EM263" s="333"/>
      <c r="EN263" s="333"/>
      <c r="EO263" s="333"/>
      <c r="EP263" s="333"/>
      <c r="EQ263" s="333"/>
      <c r="ER263" s="333"/>
      <c r="ES263" s="333"/>
      <c r="ET263" s="333"/>
      <c r="EU263" s="312"/>
      <c r="EV263" s="312"/>
      <c r="EW263" s="312"/>
      <c r="EX263" s="312"/>
      <c r="EY263" s="312"/>
      <c r="EZ263" s="312"/>
      <c r="FA263" s="312"/>
      <c r="FB263" s="312"/>
      <c r="FC263" s="312"/>
      <c r="FD263" s="312"/>
      <c r="FE263" s="333"/>
      <c r="FF263" s="333"/>
      <c r="FG263" s="333"/>
      <c r="FH263" s="333"/>
      <c r="FI263" s="333"/>
      <c r="FJ263" s="333"/>
      <c r="FK263" s="333"/>
      <c r="FL263" s="333"/>
      <c r="FM263" s="333"/>
      <c r="FN263" s="333"/>
      <c r="FO263" s="333"/>
      <c r="FP263" s="333"/>
      <c r="FQ263" s="333"/>
      <c r="FR263" s="333"/>
      <c r="FS263" s="333"/>
      <c r="FT263" s="333"/>
      <c r="FU263" s="333"/>
      <c r="FV263" s="333"/>
      <c r="FW263" s="333"/>
      <c r="FX263" s="333"/>
      <c r="FY263" s="333"/>
      <c r="FZ263" s="333"/>
      <c r="GA263" s="333"/>
      <c r="GB263" s="333"/>
      <c r="GC263" s="333"/>
      <c r="GD263" s="333"/>
      <c r="GE263" s="333"/>
      <c r="GF263" s="333"/>
      <c r="GG263" s="333"/>
      <c r="GH263" s="333"/>
      <c r="GI263" s="333"/>
      <c r="GJ263" s="333"/>
      <c r="GK263" s="333"/>
      <c r="GL263" s="333"/>
      <c r="GM263" s="333"/>
      <c r="GN263" s="333"/>
      <c r="GO263" s="333"/>
      <c r="GP263" s="333"/>
      <c r="GQ263" s="333"/>
      <c r="GR263" s="333"/>
      <c r="GS263" s="333"/>
      <c r="GT263" s="333"/>
      <c r="GU263" s="333"/>
      <c r="GV263" s="333"/>
      <c r="GW263" s="333"/>
      <c r="GX263" s="333"/>
      <c r="GY263" s="333"/>
      <c r="GZ263" s="333"/>
      <c r="HA263" s="333"/>
      <c r="HB263" s="333"/>
      <c r="HC263" s="333"/>
      <c r="HD263" s="333"/>
      <c r="HE263" s="333"/>
      <c r="HF263" s="333"/>
      <c r="HG263" s="333"/>
      <c r="HH263" s="333"/>
      <c r="HI263" s="334"/>
      <c r="HJ263" s="334"/>
      <c r="HK263" s="333"/>
      <c r="HL263" s="334"/>
      <c r="HM263" s="333"/>
      <c r="HN263" s="333"/>
      <c r="HO263" s="333"/>
      <c r="HP263" s="333"/>
      <c r="HQ263" s="334"/>
      <c r="HR263" s="334"/>
      <c r="HS263" s="334"/>
      <c r="HT263" s="334"/>
      <c r="HU263" s="334"/>
      <c r="HV263" s="334"/>
      <c r="HW263" s="334"/>
      <c r="HX263" s="334"/>
      <c r="HY263" s="334"/>
      <c r="HZ263" s="333"/>
      <c r="IA263" s="333"/>
      <c r="IB263" s="333"/>
      <c r="IC263" s="333"/>
      <c r="ID263" s="333"/>
      <c r="IE263" s="333"/>
      <c r="IF263" s="333"/>
      <c r="IG263" s="333"/>
      <c r="IH263" s="333"/>
      <c r="II263" s="333"/>
      <c r="IJ263" s="333"/>
      <c r="IK263" s="333"/>
      <c r="IL263" s="333"/>
      <c r="IM263" s="333"/>
      <c r="IN263" s="333"/>
      <c r="IO263" s="333"/>
      <c r="IP263" s="333"/>
      <c r="IQ263" s="333"/>
      <c r="IR263" s="333"/>
      <c r="IS263" s="333"/>
      <c r="IT263" s="333"/>
      <c r="IU263" s="333"/>
      <c r="IV263" s="333"/>
      <c r="IW263" s="333"/>
      <c r="IX263" s="333"/>
      <c r="IY263" s="333"/>
      <c r="IZ263" s="333"/>
      <c r="JA263" s="333"/>
      <c r="JB263" s="333"/>
      <c r="JC263" s="312"/>
    </row>
    <row r="264" spans="1:269" s="481" customFormat="1" ht="14.45" customHeight="1" thickBot="1">
      <c r="A264" s="322" t="s">
        <v>2814</v>
      </c>
      <c r="B264" s="311" t="s">
        <v>2814</v>
      </c>
      <c r="C264" s="311" t="s">
        <v>2810</v>
      </c>
      <c r="D264" s="311" t="s">
        <v>2812</v>
      </c>
      <c r="E264" s="311" t="s">
        <v>456</v>
      </c>
      <c r="F264" s="311" t="s">
        <v>2814</v>
      </c>
      <c r="G264" s="250" t="s">
        <v>2815</v>
      </c>
      <c r="H264" s="250" t="s">
        <v>16</v>
      </c>
      <c r="I264" s="326" t="s">
        <v>2816</v>
      </c>
      <c r="J264" s="722"/>
      <c r="K264" s="206"/>
      <c r="L264" s="311"/>
      <c r="M264" s="311"/>
      <c r="N264" s="246"/>
      <c r="O264" s="246"/>
      <c r="P264" s="207"/>
      <c r="Q264" s="720" t="s">
        <v>9038</v>
      </c>
      <c r="R264" s="720" t="s">
        <v>323</v>
      </c>
      <c r="S264" s="720">
        <v>2011</v>
      </c>
      <c r="T264" s="720" t="s">
        <v>12165</v>
      </c>
      <c r="U264" s="720" t="s">
        <v>339</v>
      </c>
      <c r="V264" s="720"/>
      <c r="W264" s="952" t="str">
        <f t="shared" si="14"/>
        <v>ﾊﾞｯｸﾎｳ(ｸﾛｰﾗ型)_標準型_2011_無</v>
      </c>
      <c r="X264" s="952" t="str">
        <f t="shared" si="12"/>
        <v>ﾊﾞｯｸﾎｳ(ｸﾛｰﾗ型)_標準型_2011_無_山積/平積：1.0／0.7m3</v>
      </c>
      <c r="Y264" s="726" t="s">
        <v>490</v>
      </c>
      <c r="Z264" s="726" t="s">
        <v>10395</v>
      </c>
      <c r="AA264" s="726" t="s">
        <v>10317</v>
      </c>
      <c r="AB264" s="726" t="s">
        <v>5111</v>
      </c>
      <c r="AC264" s="207"/>
      <c r="AD264" s="206"/>
      <c r="AE264" s="206"/>
      <c r="AF264" s="206"/>
      <c r="AG264" s="206"/>
      <c r="AH264" s="206"/>
      <c r="AI264" s="207"/>
      <c r="AJ264" s="206"/>
      <c r="AK264" s="206"/>
      <c r="AL264" s="206"/>
      <c r="AM264" s="206"/>
      <c r="AN264" s="206"/>
      <c r="AO264" s="206"/>
      <c r="AP264" s="206"/>
      <c r="AQ264" s="206"/>
      <c r="AR264" s="311"/>
      <c r="AS264" s="770" t="s">
        <v>3350</v>
      </c>
      <c r="AT264" s="770" t="s">
        <v>1069</v>
      </c>
      <c r="AU264" s="775"/>
      <c r="AV264" s="770" t="s">
        <v>4946</v>
      </c>
      <c r="AW264" s="771" t="str">
        <f t="shared" si="13"/>
        <v>ﾎﾞｰﾘﾝｸﾞﾏｼﾝ_東邦地下工機</v>
      </c>
      <c r="AX264" s="773" t="s">
        <v>4988</v>
      </c>
      <c r="AY264" s="311"/>
      <c r="AZ264" s="311"/>
      <c r="BA264" s="311"/>
      <c r="BB264" s="416">
        <v>54</v>
      </c>
      <c r="BC264" s="246"/>
      <c r="BD264" s="476"/>
      <c r="BE264" s="341" t="s">
        <v>10728</v>
      </c>
      <c r="BF264" s="808"/>
      <c r="BG264" s="736"/>
      <c r="BH264" s="736"/>
      <c r="BI264" s="736"/>
      <c r="BJ264" s="736"/>
      <c r="BK264" s="736"/>
      <c r="BL264" s="736"/>
      <c r="BM264" s="736" t="s">
        <v>7708</v>
      </c>
      <c r="BN264" s="736"/>
      <c r="BO264" s="736"/>
      <c r="BP264" s="736"/>
      <c r="BQ264" s="736"/>
      <c r="BR264" s="736"/>
      <c r="BS264" s="736"/>
      <c r="BT264" s="736"/>
      <c r="BU264" s="736"/>
      <c r="BV264" s="736"/>
      <c r="BW264" s="736"/>
      <c r="BX264" s="736"/>
      <c r="BY264" s="736"/>
      <c r="BZ264" s="736"/>
      <c r="CA264" s="736"/>
      <c r="CB264" s="736"/>
      <c r="CC264" s="736"/>
      <c r="CD264" s="736"/>
      <c r="CE264" s="341"/>
      <c r="CF264" s="341"/>
      <c r="CG264" s="808"/>
      <c r="CH264" s="736"/>
      <c r="CI264" s="736"/>
      <c r="CJ264" s="736"/>
      <c r="CK264" s="736"/>
      <c r="CL264" s="736"/>
      <c r="CM264" s="736"/>
      <c r="CN264" s="736"/>
      <c r="CO264" s="736"/>
      <c r="CP264" s="736"/>
      <c r="CQ264" s="736"/>
      <c r="CR264" s="341"/>
      <c r="CS264" s="341"/>
      <c r="CT264" s="808"/>
      <c r="CU264" s="736"/>
      <c r="CV264" s="736"/>
      <c r="CW264" s="736"/>
      <c r="CX264" s="736"/>
      <c r="CY264" s="341"/>
      <c r="CZ264" s="341"/>
      <c r="DA264" s="341"/>
      <c r="DB264" s="341"/>
      <c r="DC264" s="406"/>
      <c r="DD264" s="407"/>
      <c r="DE264" s="407"/>
      <c r="DF264" s="407"/>
      <c r="DG264" s="407"/>
      <c r="DH264" s="407"/>
      <c r="DI264" s="407"/>
      <c r="DJ264" s="407"/>
      <c r="DK264" s="407"/>
      <c r="DL264" s="407"/>
      <c r="DM264" s="407"/>
      <c r="DN264" s="407"/>
      <c r="DO264" s="333"/>
      <c r="DP264" s="333"/>
      <c r="DQ264" s="333"/>
      <c r="DR264" s="333"/>
      <c r="DS264" s="333"/>
      <c r="DT264" s="333"/>
      <c r="DU264" s="333"/>
      <c r="DV264" s="333"/>
      <c r="DW264" s="333"/>
      <c r="DX264" s="333"/>
      <c r="DY264" s="333"/>
      <c r="DZ264" s="333"/>
      <c r="EA264" s="333"/>
      <c r="EB264" s="333"/>
      <c r="EC264" s="333"/>
      <c r="ED264" s="333"/>
      <c r="EE264" s="333"/>
      <c r="EF264" s="333"/>
      <c r="EG264" s="333"/>
      <c r="EH264" s="333"/>
      <c r="EI264" s="333"/>
      <c r="EJ264" s="333"/>
      <c r="EK264" s="333"/>
      <c r="EL264" s="333"/>
      <c r="EM264" s="333"/>
      <c r="EN264" s="333"/>
      <c r="EO264" s="333"/>
      <c r="EP264" s="333"/>
      <c r="EQ264" s="333"/>
      <c r="ER264" s="333"/>
      <c r="ES264" s="333"/>
      <c r="ET264" s="333"/>
      <c r="EU264" s="312"/>
      <c r="EV264" s="312"/>
      <c r="EW264" s="312"/>
      <c r="EX264" s="312"/>
      <c r="EY264" s="312"/>
      <c r="EZ264" s="312"/>
      <c r="FA264" s="312"/>
      <c r="FB264" s="312"/>
      <c r="FC264" s="312"/>
      <c r="FD264" s="312"/>
      <c r="FE264" s="333"/>
      <c r="FF264" s="333"/>
      <c r="FG264" s="333"/>
      <c r="FH264" s="333"/>
      <c r="FI264" s="333"/>
      <c r="FJ264" s="333"/>
      <c r="FK264" s="333"/>
      <c r="FL264" s="333"/>
      <c r="FM264" s="333"/>
      <c r="FN264" s="333"/>
      <c r="FO264" s="333"/>
      <c r="FP264" s="333"/>
      <c r="FQ264" s="333"/>
      <c r="FR264" s="333"/>
      <c r="FS264" s="333"/>
      <c r="FT264" s="333"/>
      <c r="FU264" s="333"/>
      <c r="FV264" s="333"/>
      <c r="FW264" s="333"/>
      <c r="FX264" s="333"/>
      <c r="FY264" s="333"/>
      <c r="FZ264" s="333"/>
      <c r="GA264" s="333"/>
      <c r="GB264" s="333"/>
      <c r="GC264" s="333"/>
      <c r="GD264" s="333"/>
      <c r="GE264" s="333"/>
      <c r="GF264" s="333"/>
      <c r="GG264" s="333"/>
      <c r="GH264" s="333"/>
      <c r="GI264" s="333"/>
      <c r="GJ264" s="333"/>
      <c r="GK264" s="333"/>
      <c r="GL264" s="333"/>
      <c r="GM264" s="333"/>
      <c r="GN264" s="333"/>
      <c r="GO264" s="333"/>
      <c r="GP264" s="333"/>
      <c r="GQ264" s="333"/>
      <c r="GR264" s="333"/>
      <c r="GS264" s="333"/>
      <c r="GT264" s="333"/>
      <c r="GU264" s="333"/>
      <c r="GV264" s="333"/>
      <c r="GW264" s="333"/>
      <c r="GX264" s="333"/>
      <c r="GY264" s="333"/>
      <c r="GZ264" s="333"/>
      <c r="HA264" s="333"/>
      <c r="HB264" s="333"/>
      <c r="HC264" s="333"/>
      <c r="HD264" s="333"/>
      <c r="HE264" s="333"/>
      <c r="HF264" s="333"/>
      <c r="HG264" s="333"/>
      <c r="HH264" s="333"/>
      <c r="HI264" s="334"/>
      <c r="HJ264" s="334"/>
      <c r="HK264" s="333"/>
      <c r="HL264" s="334"/>
      <c r="HM264" s="333"/>
      <c r="HN264" s="333"/>
      <c r="HO264" s="333"/>
      <c r="HP264" s="333"/>
      <c r="HQ264" s="334"/>
      <c r="HR264" s="334"/>
      <c r="HS264" s="334"/>
      <c r="HT264" s="334"/>
      <c r="HU264" s="334"/>
      <c r="HV264" s="334"/>
      <c r="HW264" s="334"/>
      <c r="HX264" s="334"/>
      <c r="HY264" s="334"/>
      <c r="HZ264" s="333"/>
      <c r="IA264" s="333"/>
      <c r="IB264" s="333"/>
      <c r="IC264" s="333"/>
      <c r="ID264" s="333"/>
      <c r="IE264" s="333"/>
      <c r="IF264" s="333"/>
      <c r="IG264" s="333"/>
      <c r="IH264" s="333"/>
      <c r="II264" s="333"/>
      <c r="IJ264" s="333"/>
      <c r="IK264" s="333"/>
      <c r="IL264" s="333"/>
      <c r="IM264" s="333"/>
      <c r="IN264" s="333"/>
      <c r="IO264" s="333"/>
      <c r="IP264" s="333"/>
      <c r="IQ264" s="333"/>
      <c r="IR264" s="333"/>
      <c r="IS264" s="333"/>
      <c r="IT264" s="333"/>
      <c r="IU264" s="333"/>
      <c r="IV264" s="333"/>
      <c r="IW264" s="333"/>
      <c r="IX264" s="333"/>
      <c r="IY264" s="333"/>
      <c r="IZ264" s="333"/>
      <c r="JA264" s="333"/>
      <c r="JB264" s="333"/>
      <c r="JC264" s="312"/>
    </row>
    <row r="265" spans="1:269" s="481" customFormat="1" ht="14.45" customHeight="1" thickTop="1">
      <c r="A265" s="322" t="s">
        <v>2066</v>
      </c>
      <c r="B265" s="311" t="s">
        <v>2066</v>
      </c>
      <c r="C265" s="311" t="s">
        <v>2067</v>
      </c>
      <c r="D265" s="311" t="s">
        <v>2069</v>
      </c>
      <c r="E265" s="311" t="s">
        <v>456</v>
      </c>
      <c r="F265" s="311" t="s">
        <v>3149</v>
      </c>
      <c r="G265" s="250" t="s">
        <v>2071</v>
      </c>
      <c r="H265" s="250" t="s">
        <v>16</v>
      </c>
      <c r="I265" s="326" t="s">
        <v>2072</v>
      </c>
      <c r="J265" s="722">
        <v>37</v>
      </c>
      <c r="K265" s="206"/>
      <c r="L265" s="311"/>
      <c r="M265" s="311"/>
      <c r="N265" s="246" t="s">
        <v>2753</v>
      </c>
      <c r="O265" s="246"/>
      <c r="P265" s="207"/>
      <c r="Q265" s="720" t="s">
        <v>9038</v>
      </c>
      <c r="R265" s="720" t="s">
        <v>323</v>
      </c>
      <c r="S265" s="720">
        <v>2011</v>
      </c>
      <c r="T265" s="720" t="s">
        <v>12165</v>
      </c>
      <c r="U265" s="720" t="s">
        <v>340</v>
      </c>
      <c r="V265" s="720"/>
      <c r="W265" s="952" t="str">
        <f t="shared" si="14"/>
        <v>ﾊﾞｯｸﾎｳ(ｸﾛｰﾗ型)_標準型_2011_無</v>
      </c>
      <c r="X265" s="952" t="str">
        <f t="shared" si="12"/>
        <v>ﾊﾞｯｸﾎｳ(ｸﾛｰﾗ型)_標準型_2011_無_山積/平積：1.1／0.8m3</v>
      </c>
      <c r="Y265" s="726" t="s">
        <v>490</v>
      </c>
      <c r="Z265" s="726" t="s">
        <v>10395</v>
      </c>
      <c r="AA265" s="726" t="s">
        <v>10390</v>
      </c>
      <c r="AB265" s="726" t="s">
        <v>5111</v>
      </c>
      <c r="AC265" s="207"/>
      <c r="AD265" s="206"/>
      <c r="AE265" s="206"/>
      <c r="AF265" s="206"/>
      <c r="AG265" s="206"/>
      <c r="AH265" s="206"/>
      <c r="AI265" s="207"/>
      <c r="AJ265" s="206"/>
      <c r="AK265" s="206"/>
      <c r="AL265" s="206"/>
      <c r="AM265" s="206"/>
      <c r="AN265" s="206"/>
      <c r="AO265" s="206"/>
      <c r="AP265" s="206"/>
      <c r="AQ265" s="206"/>
      <c r="AR265" s="311"/>
      <c r="AS265" s="766" t="s">
        <v>3468</v>
      </c>
      <c r="AT265" s="766" t="s">
        <v>2666</v>
      </c>
      <c r="AU265" s="774"/>
      <c r="AV265" s="766" t="s">
        <v>4953</v>
      </c>
      <c r="AW265" s="768" t="str">
        <f t="shared" si="13"/>
        <v>ﾀﾞｳﾝｻﾞﾎｰﾙﾊﾝﾏ_ｱﾄﾗｽｺﾌﾟｺ</v>
      </c>
      <c r="AX265" s="769" t="s">
        <v>5059</v>
      </c>
      <c r="AY265" s="788"/>
      <c r="AZ265" s="788"/>
      <c r="BA265" s="788"/>
      <c r="BB265" s="416">
        <v>55</v>
      </c>
      <c r="BC265" s="246"/>
      <c r="BD265" s="476"/>
      <c r="BE265" s="341" t="s">
        <v>10729</v>
      </c>
      <c r="BF265" s="808"/>
      <c r="BG265" s="736"/>
      <c r="BH265" s="736"/>
      <c r="BI265" s="736"/>
      <c r="BJ265" s="736"/>
      <c r="BK265" s="736"/>
      <c r="BL265" s="736"/>
      <c r="BM265" s="736" t="s">
        <v>285</v>
      </c>
      <c r="BN265" s="736"/>
      <c r="BO265" s="736"/>
      <c r="BP265" s="736"/>
      <c r="BQ265" s="736"/>
      <c r="BR265" s="736"/>
      <c r="BS265" s="736"/>
      <c r="BT265" s="736"/>
      <c r="BU265" s="736"/>
      <c r="BV265" s="736"/>
      <c r="BW265" s="736"/>
      <c r="BX265" s="736"/>
      <c r="BY265" s="736"/>
      <c r="BZ265" s="736"/>
      <c r="CA265" s="736"/>
      <c r="CB265" s="736"/>
      <c r="CC265" s="736"/>
      <c r="CD265" s="736"/>
      <c r="CE265" s="341"/>
      <c r="CF265" s="341"/>
      <c r="CG265" s="808"/>
      <c r="CH265" s="736"/>
      <c r="CI265" s="736"/>
      <c r="CJ265" s="736"/>
      <c r="CK265" s="736"/>
      <c r="CL265" s="736"/>
      <c r="CM265" s="736"/>
      <c r="CN265" s="736"/>
      <c r="CO265" s="736"/>
      <c r="CP265" s="736"/>
      <c r="CQ265" s="736"/>
      <c r="CR265" s="341"/>
      <c r="CS265" s="341"/>
      <c r="CT265" s="808"/>
      <c r="CU265" s="736"/>
      <c r="CV265" s="736"/>
      <c r="CW265" s="736"/>
      <c r="CX265" s="736"/>
      <c r="CY265" s="341"/>
      <c r="CZ265" s="341"/>
      <c r="DA265" s="341"/>
      <c r="DB265" s="341"/>
      <c r="DC265" s="406"/>
      <c r="DD265" s="407"/>
      <c r="DE265" s="407"/>
      <c r="DF265" s="407"/>
      <c r="DG265" s="407"/>
      <c r="DH265" s="407"/>
      <c r="DI265" s="407"/>
      <c r="DJ265" s="407"/>
      <c r="DK265" s="407"/>
      <c r="DL265" s="407"/>
      <c r="DM265" s="407"/>
      <c r="DN265" s="407"/>
      <c r="DO265" s="333"/>
      <c r="DP265" s="333"/>
      <c r="DQ265" s="333"/>
      <c r="DR265" s="333"/>
      <c r="DS265" s="333"/>
      <c r="DT265" s="333"/>
      <c r="DU265" s="333"/>
      <c r="DV265" s="333"/>
      <c r="DW265" s="333"/>
      <c r="DX265" s="333"/>
      <c r="DY265" s="333"/>
      <c r="DZ265" s="333"/>
      <c r="EA265" s="333"/>
      <c r="EB265" s="333"/>
      <c r="EC265" s="333"/>
      <c r="ED265" s="333"/>
      <c r="EE265" s="333"/>
      <c r="EF265" s="333"/>
      <c r="EG265" s="333"/>
      <c r="EH265" s="333"/>
      <c r="EI265" s="333"/>
      <c r="EJ265" s="333"/>
      <c r="EK265" s="333"/>
      <c r="EL265" s="333"/>
      <c r="EM265" s="333"/>
      <c r="EN265" s="333"/>
      <c r="EO265" s="333"/>
      <c r="EP265" s="333"/>
      <c r="EQ265" s="333"/>
      <c r="ER265" s="333"/>
      <c r="ES265" s="333"/>
      <c r="ET265" s="333"/>
      <c r="EU265" s="312"/>
      <c r="EV265" s="312"/>
      <c r="EW265" s="312"/>
      <c r="EX265" s="312"/>
      <c r="EY265" s="312"/>
      <c r="EZ265" s="312"/>
      <c r="FA265" s="312"/>
      <c r="FB265" s="312"/>
      <c r="FC265" s="312"/>
      <c r="FD265" s="312"/>
      <c r="FE265" s="333"/>
      <c r="FF265" s="333"/>
      <c r="FG265" s="333"/>
      <c r="FH265" s="333"/>
      <c r="FI265" s="333"/>
      <c r="FJ265" s="333"/>
      <c r="FK265" s="333"/>
      <c r="FL265" s="333"/>
      <c r="FM265" s="333"/>
      <c r="FN265" s="333"/>
      <c r="FO265" s="333"/>
      <c r="FP265" s="333"/>
      <c r="FQ265" s="333"/>
      <c r="FR265" s="333"/>
      <c r="FS265" s="333"/>
      <c r="FT265" s="333"/>
      <c r="FU265" s="333"/>
      <c r="FV265" s="333"/>
      <c r="FW265" s="333"/>
      <c r="FX265" s="333"/>
      <c r="FY265" s="333"/>
      <c r="FZ265" s="333"/>
      <c r="GA265" s="333"/>
      <c r="GB265" s="333"/>
      <c r="GC265" s="333"/>
      <c r="GD265" s="333"/>
      <c r="GE265" s="333"/>
      <c r="GF265" s="333"/>
      <c r="GG265" s="333"/>
      <c r="GH265" s="333"/>
      <c r="GI265" s="333"/>
      <c r="GJ265" s="333"/>
      <c r="GK265" s="333"/>
      <c r="GL265" s="333"/>
      <c r="GM265" s="333"/>
      <c r="GN265" s="333"/>
      <c r="GO265" s="333"/>
      <c r="GP265" s="333"/>
      <c r="GQ265" s="333"/>
      <c r="GR265" s="333"/>
      <c r="GS265" s="333"/>
      <c r="GT265" s="333"/>
      <c r="GU265" s="333"/>
      <c r="GV265" s="333"/>
      <c r="GW265" s="333"/>
      <c r="GX265" s="333"/>
      <c r="GY265" s="333"/>
      <c r="GZ265" s="333"/>
      <c r="HA265" s="333"/>
      <c r="HB265" s="333"/>
      <c r="HC265" s="333"/>
      <c r="HD265" s="333"/>
      <c r="HE265" s="333"/>
      <c r="HF265" s="333"/>
      <c r="HG265" s="333"/>
      <c r="HH265" s="333"/>
      <c r="HI265" s="334"/>
      <c r="HJ265" s="334"/>
      <c r="HK265" s="333"/>
      <c r="HL265" s="334"/>
      <c r="HM265" s="333"/>
      <c r="HN265" s="333"/>
      <c r="HO265" s="333"/>
      <c r="HP265" s="333"/>
      <c r="HQ265" s="334"/>
      <c r="HR265" s="334"/>
      <c r="HS265" s="334"/>
      <c r="HT265" s="334"/>
      <c r="HU265" s="334"/>
      <c r="HV265" s="334"/>
      <c r="HW265" s="334"/>
      <c r="HX265" s="334"/>
      <c r="HY265" s="334"/>
      <c r="HZ265" s="333"/>
      <c r="IA265" s="333"/>
      <c r="IB265" s="333"/>
      <c r="IC265" s="333"/>
      <c r="ID265" s="333"/>
      <c r="IE265" s="333"/>
      <c r="IF265" s="333"/>
      <c r="IG265" s="333"/>
      <c r="IH265" s="333"/>
      <c r="II265" s="333"/>
      <c r="IJ265" s="333"/>
      <c r="IK265" s="333"/>
      <c r="IL265" s="333"/>
      <c r="IM265" s="333"/>
      <c r="IN265" s="333"/>
      <c r="IO265" s="333"/>
      <c r="IP265" s="333"/>
      <c r="IQ265" s="333"/>
      <c r="IR265" s="333"/>
      <c r="IS265" s="333"/>
      <c r="IT265" s="333"/>
      <c r="IU265" s="333"/>
      <c r="IV265" s="333"/>
      <c r="IW265" s="333"/>
      <c r="IX265" s="333"/>
      <c r="IY265" s="333"/>
      <c r="IZ265" s="333"/>
      <c r="JA265" s="333"/>
      <c r="JB265" s="333"/>
      <c r="JC265" s="312"/>
    </row>
    <row r="266" spans="1:269" s="481" customFormat="1" ht="14.45" customHeight="1">
      <c r="A266" s="322" t="s">
        <v>466</v>
      </c>
      <c r="B266" s="311" t="s">
        <v>466</v>
      </c>
      <c r="C266" s="311" t="s">
        <v>467</v>
      </c>
      <c r="D266" s="311" t="s">
        <v>468</v>
      </c>
      <c r="E266" s="311" t="s">
        <v>456</v>
      </c>
      <c r="F266" s="311" t="s">
        <v>3151</v>
      </c>
      <c r="G266" s="250" t="s">
        <v>647</v>
      </c>
      <c r="H266" s="250" t="s">
        <v>16</v>
      </c>
      <c r="I266" s="326" t="s">
        <v>1103</v>
      </c>
      <c r="J266" s="722"/>
      <c r="K266" s="206"/>
      <c r="L266" s="311"/>
      <c r="M266" s="311"/>
      <c r="N266" s="246"/>
      <c r="O266" s="246"/>
      <c r="P266" s="207"/>
      <c r="Q266" s="720" t="s">
        <v>9038</v>
      </c>
      <c r="R266" s="720" t="s">
        <v>323</v>
      </c>
      <c r="S266" s="720">
        <v>2011</v>
      </c>
      <c r="T266" s="720" t="s">
        <v>12165</v>
      </c>
      <c r="U266" s="720" t="s">
        <v>341</v>
      </c>
      <c r="V266" s="720"/>
      <c r="W266" s="952" t="str">
        <f t="shared" si="14"/>
        <v>ﾊﾞｯｸﾎｳ(ｸﾛｰﾗ型)_標準型_2011_無</v>
      </c>
      <c r="X266" s="952" t="str">
        <f t="shared" si="12"/>
        <v>ﾊﾞｯｸﾎｳ(ｸﾛｰﾗ型)_標準型_2011_無_山積/平積：1.4／1.0m3</v>
      </c>
      <c r="Y266" s="726" t="s">
        <v>490</v>
      </c>
      <c r="Z266" s="726" t="s">
        <v>10395</v>
      </c>
      <c r="AA266" s="726" t="s">
        <v>10318</v>
      </c>
      <c r="AB266" s="726" t="s">
        <v>5111</v>
      </c>
      <c r="AC266" s="207"/>
      <c r="AD266" s="206"/>
      <c r="AE266" s="206"/>
      <c r="AF266" s="206"/>
      <c r="AG266" s="206"/>
      <c r="AH266" s="206"/>
      <c r="AI266" s="207"/>
      <c r="AJ266" s="206"/>
      <c r="AK266" s="206"/>
      <c r="AL266" s="206"/>
      <c r="AM266" s="206"/>
      <c r="AN266" s="206"/>
      <c r="AO266" s="206"/>
      <c r="AP266" s="206"/>
      <c r="AQ266" s="206"/>
      <c r="AR266" s="311"/>
      <c r="AS266" s="707" t="s">
        <v>3468</v>
      </c>
      <c r="AT266" s="707" t="s">
        <v>2666</v>
      </c>
      <c r="AU266" s="747"/>
      <c r="AV266" s="707" t="s">
        <v>4902</v>
      </c>
      <c r="AW266" s="708" t="str">
        <f t="shared" si="13"/>
        <v>ﾀﾞｳﾝｻﾞﾎｰﾙﾊﾝﾏ_ｴｰｺｰ</v>
      </c>
      <c r="AX266" s="710" t="s">
        <v>5011</v>
      </c>
      <c r="AY266" s="311"/>
      <c r="AZ266" s="311"/>
      <c r="BA266" s="311"/>
      <c r="BB266" s="416">
        <v>56</v>
      </c>
      <c r="BC266" s="246"/>
      <c r="BD266" s="476"/>
      <c r="BE266" s="341" t="s">
        <v>10730</v>
      </c>
      <c r="BF266" s="808"/>
      <c r="BG266" s="736"/>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341"/>
      <c r="CF266" s="341"/>
      <c r="CG266" s="808"/>
      <c r="CH266" s="736"/>
      <c r="CI266" s="736"/>
      <c r="CJ266" s="736"/>
      <c r="CK266" s="736"/>
      <c r="CL266" s="736"/>
      <c r="CM266" s="736"/>
      <c r="CN266" s="736"/>
      <c r="CO266" s="736"/>
      <c r="CP266" s="736"/>
      <c r="CQ266" s="736"/>
      <c r="CR266" s="341"/>
      <c r="CS266" s="341"/>
      <c r="CT266" s="808"/>
      <c r="CU266" s="736"/>
      <c r="CV266" s="736"/>
      <c r="CW266" s="736"/>
      <c r="CX266" s="736"/>
      <c r="CY266" s="341"/>
      <c r="CZ266" s="341"/>
      <c r="DA266" s="341"/>
      <c r="DB266" s="341"/>
      <c r="DC266" s="406"/>
      <c r="DD266" s="407"/>
      <c r="DE266" s="407"/>
      <c r="DF266" s="407"/>
      <c r="DG266" s="407"/>
      <c r="DH266" s="407"/>
      <c r="DI266" s="407"/>
      <c r="DJ266" s="407"/>
      <c r="DK266" s="407"/>
      <c r="DL266" s="407"/>
      <c r="DM266" s="407"/>
      <c r="DN266" s="407"/>
      <c r="DO266" s="333"/>
      <c r="DP266" s="333"/>
      <c r="DQ266" s="333"/>
      <c r="DR266" s="333"/>
      <c r="DS266" s="333"/>
      <c r="DT266" s="333"/>
      <c r="DU266" s="333"/>
      <c r="DV266" s="333"/>
      <c r="DW266" s="333"/>
      <c r="DX266" s="333"/>
      <c r="DY266" s="333"/>
      <c r="DZ266" s="333"/>
      <c r="EA266" s="333"/>
      <c r="EB266" s="333"/>
      <c r="EC266" s="333"/>
      <c r="ED266" s="333"/>
      <c r="EE266" s="333"/>
      <c r="EF266" s="333"/>
      <c r="EG266" s="333"/>
      <c r="EH266" s="333"/>
      <c r="EI266" s="333"/>
      <c r="EJ266" s="333"/>
      <c r="EK266" s="333"/>
      <c r="EL266" s="333"/>
      <c r="EM266" s="333"/>
      <c r="EN266" s="333"/>
      <c r="EO266" s="333"/>
      <c r="EP266" s="333"/>
      <c r="EQ266" s="333"/>
      <c r="ER266" s="333"/>
      <c r="ES266" s="333"/>
      <c r="ET266" s="333"/>
      <c r="EU266" s="312"/>
      <c r="EV266" s="312"/>
      <c r="EW266" s="312"/>
      <c r="EX266" s="312"/>
      <c r="EY266" s="312"/>
      <c r="EZ266" s="312"/>
      <c r="FA266" s="312"/>
      <c r="FB266" s="312"/>
      <c r="FC266" s="312"/>
      <c r="FD266" s="312"/>
      <c r="FE266" s="333"/>
      <c r="FF266" s="333"/>
      <c r="FG266" s="333"/>
      <c r="FH266" s="333"/>
      <c r="FI266" s="333"/>
      <c r="FJ266" s="333"/>
      <c r="FK266" s="333"/>
      <c r="FL266" s="333"/>
      <c r="FM266" s="333"/>
      <c r="FN266" s="333"/>
      <c r="FO266" s="333"/>
      <c r="FP266" s="333"/>
      <c r="FQ266" s="333"/>
      <c r="FR266" s="333"/>
      <c r="FS266" s="333"/>
      <c r="FT266" s="333"/>
      <c r="FU266" s="333"/>
      <c r="FV266" s="333"/>
      <c r="FW266" s="333"/>
      <c r="FX266" s="333"/>
      <c r="FY266" s="333"/>
      <c r="FZ266" s="333"/>
      <c r="GA266" s="333"/>
      <c r="GB266" s="333"/>
      <c r="GC266" s="333"/>
      <c r="GD266" s="333"/>
      <c r="GE266" s="333"/>
      <c r="GF266" s="333"/>
      <c r="GG266" s="333"/>
      <c r="GH266" s="333"/>
      <c r="GI266" s="333"/>
      <c r="GJ266" s="333"/>
      <c r="GK266" s="333"/>
      <c r="GL266" s="333"/>
      <c r="GM266" s="333"/>
      <c r="GN266" s="333"/>
      <c r="GO266" s="333"/>
      <c r="GP266" s="333"/>
      <c r="GQ266" s="333"/>
      <c r="GR266" s="333"/>
      <c r="GS266" s="333"/>
      <c r="GT266" s="333"/>
      <c r="GU266" s="333"/>
      <c r="GV266" s="333"/>
      <c r="GW266" s="333"/>
      <c r="GX266" s="333"/>
      <c r="GY266" s="333"/>
      <c r="GZ266" s="333"/>
      <c r="HA266" s="333"/>
      <c r="HB266" s="333"/>
      <c r="HC266" s="333"/>
      <c r="HD266" s="333"/>
      <c r="HE266" s="333"/>
      <c r="HF266" s="333"/>
      <c r="HG266" s="333"/>
      <c r="HH266" s="333"/>
      <c r="HI266" s="334"/>
      <c r="HJ266" s="334"/>
      <c r="HK266" s="333"/>
      <c r="HL266" s="334"/>
      <c r="HM266" s="333"/>
      <c r="HN266" s="333"/>
      <c r="HO266" s="333"/>
      <c r="HP266" s="333"/>
      <c r="HQ266" s="334"/>
      <c r="HR266" s="334"/>
      <c r="HS266" s="334"/>
      <c r="HT266" s="334"/>
      <c r="HU266" s="334"/>
      <c r="HV266" s="334"/>
      <c r="HW266" s="334"/>
      <c r="HX266" s="334"/>
      <c r="HY266" s="334"/>
      <c r="HZ266" s="333"/>
      <c r="IA266" s="333"/>
      <c r="IB266" s="333"/>
      <c r="IC266" s="333"/>
      <c r="ID266" s="333"/>
      <c r="IE266" s="333"/>
      <c r="IF266" s="333"/>
      <c r="IG266" s="333"/>
      <c r="IH266" s="333"/>
      <c r="II266" s="333"/>
      <c r="IJ266" s="333"/>
      <c r="IK266" s="333"/>
      <c r="IL266" s="333"/>
      <c r="IM266" s="333"/>
      <c r="IN266" s="333"/>
      <c r="IO266" s="333"/>
      <c r="IP266" s="333"/>
      <c r="IQ266" s="333"/>
      <c r="IR266" s="333"/>
      <c r="IS266" s="333"/>
      <c r="IT266" s="333"/>
      <c r="IU266" s="333"/>
      <c r="IV266" s="333"/>
      <c r="IW266" s="333"/>
      <c r="IX266" s="333"/>
      <c r="IY266" s="333"/>
      <c r="IZ266" s="333"/>
      <c r="JA266" s="333"/>
      <c r="JB266" s="333"/>
      <c r="JC266" s="312"/>
    </row>
    <row r="267" spans="1:269" s="481" customFormat="1" ht="14.45" customHeight="1" thickBot="1">
      <c r="A267" s="322" t="s">
        <v>575</v>
      </c>
      <c r="B267" s="311" t="s">
        <v>575</v>
      </c>
      <c r="C267" s="311" t="s">
        <v>574</v>
      </c>
      <c r="D267" s="311" t="s">
        <v>3050</v>
      </c>
      <c r="E267" s="311" t="s">
        <v>456</v>
      </c>
      <c r="F267" s="311" t="s">
        <v>575</v>
      </c>
      <c r="G267" s="250" t="s">
        <v>508</v>
      </c>
      <c r="H267" s="250" t="s">
        <v>16</v>
      </c>
      <c r="I267" s="326" t="s">
        <v>1097</v>
      </c>
      <c r="J267" s="722"/>
      <c r="K267" s="206"/>
      <c r="L267" s="311"/>
      <c r="M267" s="311"/>
      <c r="N267" s="246" t="s">
        <v>2753</v>
      </c>
      <c r="O267" s="246"/>
      <c r="P267" s="207"/>
      <c r="Q267" s="720" t="s">
        <v>9038</v>
      </c>
      <c r="R267" s="720" t="s">
        <v>323</v>
      </c>
      <c r="S267" s="720">
        <v>2011</v>
      </c>
      <c r="T267" s="720" t="s">
        <v>12165</v>
      </c>
      <c r="U267" s="720" t="s">
        <v>343</v>
      </c>
      <c r="V267" s="720"/>
      <c r="W267" s="952" t="str">
        <f t="shared" si="14"/>
        <v>ﾊﾞｯｸﾎｳ(ｸﾛｰﾗ型)_標準型_2011_無</v>
      </c>
      <c r="X267" s="952" t="str">
        <f t="shared" si="12"/>
        <v>ﾊﾞｯｸﾎｳ(ｸﾛｰﾗ型)_標準型_2011_無_山積/平積：1.9／1.4m3</v>
      </c>
      <c r="Y267" s="726" t="s">
        <v>490</v>
      </c>
      <c r="Z267" s="726" t="s">
        <v>10395</v>
      </c>
      <c r="AA267" s="726" t="s">
        <v>10307</v>
      </c>
      <c r="AB267" s="726" t="s">
        <v>5111</v>
      </c>
      <c r="AC267" s="207"/>
      <c r="AD267" s="206"/>
      <c r="AE267" s="206"/>
      <c r="AF267" s="206"/>
      <c r="AG267" s="206"/>
      <c r="AH267" s="206"/>
      <c r="AI267" s="207"/>
      <c r="AJ267" s="206"/>
      <c r="AK267" s="206"/>
      <c r="AL267" s="206"/>
      <c r="AM267" s="206"/>
      <c r="AN267" s="206"/>
      <c r="AO267" s="206"/>
      <c r="AP267" s="206"/>
      <c r="AQ267" s="206"/>
      <c r="AR267" s="311"/>
      <c r="AS267" s="770" t="s">
        <v>3468</v>
      </c>
      <c r="AT267" s="770" t="s">
        <v>2666</v>
      </c>
      <c r="AU267" s="775"/>
      <c r="AV267" s="770" t="s">
        <v>4915</v>
      </c>
      <c r="AW267" s="771" t="str">
        <f t="shared" si="13"/>
        <v>ﾀﾞｳﾝｻﾞﾎｰﾙﾊﾝﾏ_ｻﾝﾄﾞﾋﾞｯｸ</v>
      </c>
      <c r="AX267" s="773" t="s">
        <v>5010</v>
      </c>
      <c r="AY267" s="311"/>
      <c r="AZ267" s="311"/>
      <c r="BA267" s="311"/>
      <c r="BB267" s="416">
        <v>57</v>
      </c>
      <c r="BC267" s="246"/>
      <c r="BD267" s="476"/>
      <c r="BE267" s="341" t="s">
        <v>285</v>
      </c>
      <c r="BF267" s="808"/>
      <c r="BG267" s="736"/>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341"/>
      <c r="CF267" s="341"/>
      <c r="CG267" s="808"/>
      <c r="CH267" s="736"/>
      <c r="CI267" s="736"/>
      <c r="CJ267" s="736"/>
      <c r="CK267" s="736"/>
      <c r="CL267" s="736"/>
      <c r="CM267" s="736"/>
      <c r="CN267" s="736"/>
      <c r="CO267" s="736"/>
      <c r="CP267" s="736"/>
      <c r="CQ267" s="736"/>
      <c r="CR267" s="341"/>
      <c r="CS267" s="341"/>
      <c r="CT267" s="808"/>
      <c r="CU267" s="736"/>
      <c r="CV267" s="736"/>
      <c r="CW267" s="736"/>
      <c r="CX267" s="736"/>
      <c r="CY267" s="341"/>
      <c r="CZ267" s="341"/>
      <c r="DA267" s="341"/>
      <c r="DB267" s="341"/>
      <c r="DC267" s="406"/>
      <c r="DD267" s="407"/>
      <c r="DE267" s="407"/>
      <c r="DF267" s="407"/>
      <c r="DG267" s="407"/>
      <c r="DH267" s="407"/>
      <c r="DI267" s="407"/>
      <c r="DJ267" s="407"/>
      <c r="DK267" s="407"/>
      <c r="DL267" s="407"/>
      <c r="DM267" s="407"/>
      <c r="DN267" s="407"/>
      <c r="DO267" s="333"/>
      <c r="DP267" s="333"/>
      <c r="DQ267" s="333"/>
      <c r="DR267" s="333"/>
      <c r="DS267" s="333"/>
      <c r="DT267" s="333"/>
      <c r="DU267" s="333"/>
      <c r="DV267" s="333"/>
      <c r="DW267" s="333"/>
      <c r="DX267" s="333"/>
      <c r="DY267" s="333"/>
      <c r="DZ267" s="333"/>
      <c r="EA267" s="333"/>
      <c r="EB267" s="333"/>
      <c r="EC267" s="333"/>
      <c r="ED267" s="333"/>
      <c r="EE267" s="333"/>
      <c r="EF267" s="333"/>
      <c r="EG267" s="333"/>
      <c r="EH267" s="333"/>
      <c r="EI267" s="333"/>
      <c r="EJ267" s="333"/>
      <c r="EK267" s="333"/>
      <c r="EL267" s="333"/>
      <c r="EM267" s="333"/>
      <c r="EN267" s="333"/>
      <c r="EO267" s="333"/>
      <c r="EP267" s="333"/>
      <c r="EQ267" s="333"/>
      <c r="ER267" s="333"/>
      <c r="ES267" s="333"/>
      <c r="ET267" s="333"/>
      <c r="EU267" s="312"/>
      <c r="EV267" s="312"/>
      <c r="EW267" s="312"/>
      <c r="EX267" s="312"/>
      <c r="EY267" s="312"/>
      <c r="EZ267" s="312"/>
      <c r="FA267" s="312"/>
      <c r="FB267" s="312"/>
      <c r="FC267" s="312"/>
      <c r="FD267" s="312"/>
      <c r="FE267" s="333"/>
      <c r="FF267" s="333"/>
      <c r="FG267" s="333"/>
      <c r="FH267" s="333"/>
      <c r="FI267" s="333"/>
      <c r="FJ267" s="333"/>
      <c r="FK267" s="333"/>
      <c r="FL267" s="333"/>
      <c r="FM267" s="333"/>
      <c r="FN267" s="333"/>
      <c r="FO267" s="333"/>
      <c r="FP267" s="333"/>
      <c r="FQ267" s="333"/>
      <c r="FR267" s="333"/>
      <c r="FS267" s="333"/>
      <c r="FT267" s="333"/>
      <c r="FU267" s="333"/>
      <c r="FV267" s="333"/>
      <c r="FW267" s="333"/>
      <c r="FX267" s="333"/>
      <c r="FY267" s="333"/>
      <c r="FZ267" s="333"/>
      <c r="GA267" s="333"/>
      <c r="GB267" s="333"/>
      <c r="GC267" s="333"/>
      <c r="GD267" s="333"/>
      <c r="GE267" s="333"/>
      <c r="GF267" s="333"/>
      <c r="GG267" s="333"/>
      <c r="GH267" s="333"/>
      <c r="GI267" s="333"/>
      <c r="GJ267" s="333"/>
      <c r="GK267" s="333"/>
      <c r="GL267" s="333"/>
      <c r="GM267" s="333"/>
      <c r="GN267" s="333"/>
      <c r="GO267" s="333"/>
      <c r="GP267" s="333"/>
      <c r="GQ267" s="333"/>
      <c r="GR267" s="333"/>
      <c r="GS267" s="333"/>
      <c r="GT267" s="333"/>
      <c r="GU267" s="333"/>
      <c r="GV267" s="333"/>
      <c r="GW267" s="333"/>
      <c r="GX267" s="333"/>
      <c r="GY267" s="333"/>
      <c r="GZ267" s="333"/>
      <c r="HA267" s="333"/>
      <c r="HB267" s="333"/>
      <c r="HC267" s="333"/>
      <c r="HD267" s="333"/>
      <c r="HE267" s="333"/>
      <c r="HF267" s="333"/>
      <c r="HG267" s="333"/>
      <c r="HH267" s="333"/>
      <c r="HI267" s="334"/>
      <c r="HJ267" s="334"/>
      <c r="HK267" s="333"/>
      <c r="HL267" s="334"/>
      <c r="HM267" s="333"/>
      <c r="HN267" s="333"/>
      <c r="HO267" s="333"/>
      <c r="HP267" s="333"/>
      <c r="HQ267" s="334"/>
      <c r="HR267" s="334"/>
      <c r="HS267" s="334"/>
      <c r="HT267" s="334"/>
      <c r="HU267" s="334"/>
      <c r="HV267" s="334"/>
      <c r="HW267" s="334"/>
      <c r="HX267" s="334"/>
      <c r="HY267" s="334"/>
      <c r="HZ267" s="333"/>
      <c r="IA267" s="333"/>
      <c r="IB267" s="333"/>
      <c r="IC267" s="333"/>
      <c r="ID267" s="333"/>
      <c r="IE267" s="333"/>
      <c r="IF267" s="333"/>
      <c r="IG267" s="333"/>
      <c r="IH267" s="333"/>
      <c r="II267" s="333"/>
      <c r="IJ267" s="333"/>
      <c r="IK267" s="333"/>
      <c r="IL267" s="333"/>
      <c r="IM267" s="333"/>
      <c r="IN267" s="333"/>
      <c r="IO267" s="333"/>
      <c r="IP267" s="333"/>
      <c r="IQ267" s="333"/>
      <c r="IR267" s="333"/>
      <c r="IS267" s="333"/>
      <c r="IT267" s="333"/>
      <c r="IU267" s="333"/>
      <c r="IV267" s="333"/>
      <c r="IW267" s="333"/>
      <c r="IX267" s="333"/>
      <c r="IY267" s="333"/>
      <c r="IZ267" s="333"/>
      <c r="JA267" s="333"/>
      <c r="JB267" s="333"/>
      <c r="JC267" s="312"/>
    </row>
    <row r="268" spans="1:269" s="481" customFormat="1" ht="14.45" customHeight="1" thickTop="1">
      <c r="A268" s="322" t="s">
        <v>3612</v>
      </c>
      <c r="B268" s="311" t="s">
        <v>3612</v>
      </c>
      <c r="C268" s="311" t="s">
        <v>4821</v>
      </c>
      <c r="D268" s="311" t="s">
        <v>4823</v>
      </c>
      <c r="E268" s="311" t="s">
        <v>456</v>
      </c>
      <c r="F268" s="311" t="s">
        <v>5102</v>
      </c>
      <c r="G268" s="250" t="s">
        <v>3077</v>
      </c>
      <c r="H268" s="250" t="s">
        <v>9386</v>
      </c>
      <c r="I268" s="326" t="s">
        <v>5103</v>
      </c>
      <c r="J268" s="722"/>
      <c r="K268" s="206"/>
      <c r="L268" s="311"/>
      <c r="M268" s="311"/>
      <c r="N268" s="246"/>
      <c r="O268" s="246"/>
      <c r="P268" s="207"/>
      <c r="Q268" s="720" t="s">
        <v>9038</v>
      </c>
      <c r="R268" s="720" t="s">
        <v>323</v>
      </c>
      <c r="S268" s="720">
        <v>2014</v>
      </c>
      <c r="T268" s="720" t="s">
        <v>12165</v>
      </c>
      <c r="U268" s="720" t="s">
        <v>334</v>
      </c>
      <c r="V268" s="720"/>
      <c r="W268" s="952" t="str">
        <f t="shared" si="14"/>
        <v>ﾊﾞｯｸﾎｳ(ｸﾛｰﾗ型)_標準型_2014_無</v>
      </c>
      <c r="X268" s="952" t="str">
        <f t="shared" si="12"/>
        <v>ﾊﾞｯｸﾎｳ(ｸﾛｰﾗ型)_標準型_2014_無_山積/平積：0.45／0.35m3</v>
      </c>
      <c r="Y268" s="726" t="s">
        <v>490</v>
      </c>
      <c r="Z268" s="726" t="s">
        <v>10396</v>
      </c>
      <c r="AA268" s="726" t="s">
        <v>5113</v>
      </c>
      <c r="AB268" s="726" t="s">
        <v>5111</v>
      </c>
      <c r="AC268" s="207"/>
      <c r="AD268" s="206"/>
      <c r="AE268" s="206"/>
      <c r="AF268" s="206"/>
      <c r="AG268" s="206"/>
      <c r="AH268" s="206"/>
      <c r="AI268" s="207"/>
      <c r="AJ268" s="206"/>
      <c r="AK268" s="206"/>
      <c r="AL268" s="206"/>
      <c r="AM268" s="206"/>
      <c r="AN268" s="206"/>
      <c r="AO268" s="206"/>
      <c r="AP268" s="206"/>
      <c r="AQ268" s="206"/>
      <c r="AR268" s="311"/>
      <c r="AS268" s="766" t="s">
        <v>3361</v>
      </c>
      <c r="AT268" s="766" t="s">
        <v>4916</v>
      </c>
      <c r="AU268" s="774"/>
      <c r="AV268" s="766" t="s">
        <v>4915</v>
      </c>
      <c r="AW268" s="768" t="str">
        <f t="shared" si="13"/>
        <v>さく岩機_ｻﾝﾄﾞﾋﾞｯｸ</v>
      </c>
      <c r="AX268" s="769" t="s">
        <v>5012</v>
      </c>
      <c r="AY268" s="311"/>
      <c r="AZ268" s="311"/>
      <c r="BA268" s="311"/>
      <c r="BB268" s="416"/>
      <c r="BC268" s="246"/>
      <c r="BD268" s="311"/>
      <c r="BE268" s="312"/>
      <c r="BF268" s="312"/>
      <c r="BG268" s="312"/>
      <c r="BH268" s="312"/>
      <c r="BI268" s="312"/>
      <c r="BJ268" s="333"/>
      <c r="BK268" s="333"/>
      <c r="BL268" s="312"/>
      <c r="BM268" s="312"/>
      <c r="BN268" s="312"/>
      <c r="BO268" s="312"/>
      <c r="BP268" s="312"/>
      <c r="BQ268" s="333"/>
      <c r="BR268" s="333"/>
      <c r="BS268" s="333"/>
      <c r="BT268" s="333"/>
      <c r="BU268" s="333"/>
      <c r="BV268" s="333"/>
      <c r="BW268" s="333"/>
      <c r="BX268" s="333"/>
      <c r="BY268" s="333"/>
      <c r="BZ268" s="333"/>
      <c r="CA268" s="333"/>
      <c r="CB268" s="333"/>
      <c r="CC268" s="333"/>
      <c r="CD268" s="333"/>
      <c r="CE268" s="333"/>
      <c r="CF268" s="333"/>
      <c r="CG268" s="333"/>
      <c r="CH268" s="333"/>
      <c r="CI268" s="333"/>
      <c r="CJ268" s="333"/>
      <c r="CK268" s="333"/>
      <c r="CL268" s="333"/>
      <c r="CM268" s="333"/>
      <c r="CN268" s="333"/>
      <c r="CO268" s="333"/>
      <c r="CP268" s="333"/>
      <c r="CQ268" s="333"/>
      <c r="CR268" s="333"/>
      <c r="CS268" s="333"/>
      <c r="CT268" s="333"/>
      <c r="CU268" s="333"/>
      <c r="CV268" s="333"/>
      <c r="CW268" s="333"/>
      <c r="CX268" s="333"/>
      <c r="CY268" s="333"/>
      <c r="CZ268" s="333"/>
      <c r="DA268" s="333"/>
      <c r="DB268" s="333"/>
      <c r="DC268" s="333"/>
      <c r="DD268" s="333"/>
      <c r="DE268" s="333"/>
      <c r="DF268" s="333"/>
      <c r="DG268" s="333"/>
      <c r="DH268" s="333"/>
      <c r="DI268" s="333"/>
      <c r="DJ268" s="333"/>
      <c r="DK268" s="333"/>
      <c r="DL268" s="333"/>
      <c r="DM268" s="711"/>
      <c r="DN268" s="711"/>
      <c r="DO268" s="711"/>
      <c r="DP268" s="711"/>
      <c r="DQ268" s="711"/>
      <c r="DR268" s="312"/>
      <c r="DS268" s="312"/>
      <c r="DT268" s="312"/>
      <c r="DU268" s="312"/>
      <c r="DV268" s="312"/>
      <c r="DW268" s="333"/>
      <c r="DX268" s="333"/>
      <c r="DY268" s="333"/>
      <c r="DZ268" s="333"/>
      <c r="EA268" s="333"/>
      <c r="EB268" s="333"/>
      <c r="EC268" s="333"/>
      <c r="ED268" s="333"/>
      <c r="EE268" s="333"/>
      <c r="EF268" s="333"/>
      <c r="EG268" s="333"/>
      <c r="EH268" s="333"/>
      <c r="EI268" s="333"/>
      <c r="EJ268" s="333"/>
      <c r="EK268" s="333"/>
      <c r="EL268" s="333"/>
      <c r="EM268" s="333"/>
      <c r="EN268" s="333"/>
      <c r="EO268" s="333"/>
      <c r="EP268" s="333"/>
      <c r="EQ268" s="333"/>
      <c r="ER268" s="333"/>
      <c r="ES268" s="333"/>
      <c r="ET268" s="333"/>
      <c r="EU268" s="333"/>
      <c r="EV268" s="333"/>
      <c r="EW268" s="333"/>
      <c r="EX268" s="333"/>
      <c r="EY268" s="333"/>
      <c r="EZ268" s="333"/>
      <c r="FA268" s="333"/>
      <c r="FB268" s="333"/>
      <c r="FC268" s="333"/>
      <c r="FD268" s="333"/>
      <c r="FE268" s="333"/>
      <c r="FF268" s="333"/>
      <c r="FG268" s="333"/>
      <c r="FH268" s="333"/>
      <c r="FI268" s="333"/>
      <c r="FJ268" s="333"/>
      <c r="FK268" s="333"/>
      <c r="FL268" s="333"/>
      <c r="FM268" s="333"/>
      <c r="FN268" s="333"/>
      <c r="FO268" s="333"/>
      <c r="FP268" s="333"/>
      <c r="FQ268" s="333"/>
      <c r="FR268" s="333"/>
      <c r="FS268" s="333"/>
      <c r="FT268" s="333"/>
      <c r="FU268" s="333"/>
      <c r="FV268" s="333"/>
      <c r="FW268" s="333"/>
      <c r="FX268" s="333"/>
      <c r="FY268" s="333"/>
      <c r="FZ268" s="333"/>
      <c r="GA268" s="334"/>
      <c r="GB268" s="334"/>
      <c r="GC268" s="333"/>
      <c r="GD268" s="334"/>
      <c r="GE268" s="333"/>
      <c r="GF268" s="333"/>
      <c r="GG268" s="333"/>
      <c r="GH268" s="333"/>
      <c r="GI268" s="334"/>
      <c r="GJ268" s="334"/>
      <c r="GK268" s="334"/>
      <c r="GL268" s="334"/>
      <c r="GM268" s="334"/>
      <c r="GN268" s="334"/>
      <c r="GO268" s="334"/>
      <c r="GP268" s="334"/>
      <c r="GQ268" s="334"/>
      <c r="GR268" s="333"/>
      <c r="GS268" s="333"/>
      <c r="GT268" s="333"/>
      <c r="GU268" s="333"/>
      <c r="GV268" s="333"/>
      <c r="GW268" s="333"/>
      <c r="GX268" s="333"/>
      <c r="GY268" s="333"/>
      <c r="GZ268" s="333"/>
      <c r="HA268" s="333"/>
      <c r="HB268" s="333"/>
      <c r="HC268" s="333"/>
      <c r="HD268" s="333"/>
      <c r="HE268" s="333"/>
      <c r="HF268" s="333"/>
      <c r="HG268" s="333"/>
      <c r="HH268" s="333"/>
      <c r="HI268" s="333"/>
      <c r="HJ268" s="333"/>
      <c r="HK268" s="333"/>
      <c r="HL268" s="333"/>
      <c r="HM268" s="333"/>
      <c r="HN268" s="333"/>
      <c r="HO268" s="333"/>
      <c r="HP268" s="333"/>
      <c r="HQ268" s="333"/>
      <c r="HR268" s="333"/>
      <c r="HS268" s="333"/>
      <c r="HT268" s="333"/>
      <c r="HU268" s="312"/>
      <c r="HV268" s="312"/>
      <c r="HW268" s="312"/>
      <c r="HX268" s="333"/>
      <c r="HY268" s="333"/>
      <c r="HZ268" s="333"/>
      <c r="IA268" s="333"/>
      <c r="IB268" s="333"/>
      <c r="IC268" s="333"/>
      <c r="ID268" s="333"/>
      <c r="IE268" s="333"/>
      <c r="IF268" s="333"/>
      <c r="IG268" s="333"/>
      <c r="IH268" s="333"/>
      <c r="II268" s="333"/>
      <c r="IJ268" s="333"/>
      <c r="IK268" s="333"/>
      <c r="IL268" s="333"/>
      <c r="IM268" s="333"/>
      <c r="IN268" s="333"/>
      <c r="IO268" s="333"/>
      <c r="IP268" s="333"/>
      <c r="IQ268" s="333"/>
      <c r="IR268" s="333"/>
      <c r="IS268" s="333"/>
      <c r="IT268" s="333"/>
      <c r="IU268" s="333"/>
      <c r="IV268" s="333"/>
      <c r="IW268" s="333"/>
      <c r="IX268" s="333"/>
      <c r="IY268" s="333"/>
      <c r="IZ268" s="333"/>
      <c r="JA268" s="333"/>
      <c r="JB268" s="333"/>
      <c r="JC268" s="333"/>
      <c r="JD268" s="333"/>
      <c r="JE268" s="333"/>
      <c r="JF268" s="333"/>
      <c r="JG268" s="333"/>
      <c r="JH268" s="333"/>
      <c r="JI268" s="333"/>
    </row>
    <row r="269" spans="1:269" s="481" customFormat="1" ht="14.45" customHeight="1">
      <c r="A269" s="324" t="s">
        <v>1697</v>
      </c>
      <c r="B269" s="316"/>
      <c r="C269" s="316"/>
      <c r="D269" s="316"/>
      <c r="E269" s="316"/>
      <c r="F269" s="316" t="s">
        <v>2753</v>
      </c>
      <c r="G269" s="317"/>
      <c r="H269" s="317"/>
      <c r="I269" s="325"/>
      <c r="J269" s="722">
        <v>38</v>
      </c>
      <c r="K269" s="206"/>
      <c r="L269" s="311"/>
      <c r="M269" s="311"/>
      <c r="N269" s="246" t="s">
        <v>2753</v>
      </c>
      <c r="O269" s="246"/>
      <c r="P269" s="207"/>
      <c r="Q269" s="720" t="s">
        <v>9038</v>
      </c>
      <c r="R269" s="720" t="s">
        <v>323</v>
      </c>
      <c r="S269" s="720">
        <v>2014</v>
      </c>
      <c r="T269" s="720" t="s">
        <v>12165</v>
      </c>
      <c r="U269" s="720" t="s">
        <v>335</v>
      </c>
      <c r="V269" s="720"/>
      <c r="W269" s="952" t="str">
        <f t="shared" si="14"/>
        <v>ﾊﾞｯｸﾎｳ(ｸﾛｰﾗ型)_標準型_2014_無</v>
      </c>
      <c r="X269" s="952" t="str">
        <f t="shared" si="12"/>
        <v>ﾊﾞｯｸﾎｳ(ｸﾛｰﾗ型)_標準型_2014_無_山積/平積：0.5／0.4m3</v>
      </c>
      <c r="Y269" s="726" t="s">
        <v>490</v>
      </c>
      <c r="Z269" s="726" t="s">
        <v>10396</v>
      </c>
      <c r="AA269" s="726" t="s">
        <v>10316</v>
      </c>
      <c r="AB269" s="726" t="s">
        <v>5111</v>
      </c>
      <c r="AC269" s="207"/>
      <c r="AD269" s="206"/>
      <c r="AE269" s="206"/>
      <c r="AF269" s="206"/>
      <c r="AG269" s="206"/>
      <c r="AH269" s="206"/>
      <c r="AI269" s="207"/>
      <c r="AJ269" s="206"/>
      <c r="AK269" s="206"/>
      <c r="AL269" s="206"/>
      <c r="AM269" s="206"/>
      <c r="AN269" s="206"/>
      <c r="AO269" s="206"/>
      <c r="AP269" s="206"/>
      <c r="AQ269" s="206"/>
      <c r="AR269" s="311"/>
      <c r="AS269" s="707" t="s">
        <v>3361</v>
      </c>
      <c r="AT269" s="707" t="s">
        <v>4916</v>
      </c>
      <c r="AU269" s="747"/>
      <c r="AV269" s="707" t="s">
        <v>4906</v>
      </c>
      <c r="AW269" s="708" t="str">
        <f t="shared" si="13"/>
        <v>さく岩機_ｽﾀﾝﾚｰ</v>
      </c>
      <c r="AX269" s="710" t="s">
        <v>5013</v>
      </c>
      <c r="AY269" s="788"/>
      <c r="AZ269" s="788"/>
      <c r="BA269" s="788"/>
      <c r="BB269" s="245">
        <v>1</v>
      </c>
      <c r="BC269" s="466" t="s">
        <v>3501</v>
      </c>
      <c r="BD269" s="426" t="s">
        <v>3457</v>
      </c>
      <c r="BE269" s="427" t="s">
        <v>3457</v>
      </c>
      <c r="BF269" s="823" t="s">
        <v>3457</v>
      </c>
      <c r="BG269" s="832" t="s">
        <v>3457</v>
      </c>
      <c r="BH269" s="683" t="s">
        <v>3457</v>
      </c>
      <c r="BI269" s="683" t="s">
        <v>3457</v>
      </c>
      <c r="BJ269" s="684" t="s">
        <v>3457</v>
      </c>
      <c r="BK269" s="426" t="s">
        <v>3356</v>
      </c>
      <c r="BL269" s="426" t="s">
        <v>3356</v>
      </c>
      <c r="BM269" s="427" t="s">
        <v>3356</v>
      </c>
      <c r="BN269" s="823" t="s">
        <v>3356</v>
      </c>
      <c r="BO269" s="830" t="s">
        <v>3356</v>
      </c>
      <c r="BP269" s="681" t="s">
        <v>3356</v>
      </c>
      <c r="BQ269" s="681" t="s">
        <v>3356</v>
      </c>
      <c r="BR269" s="681" t="s">
        <v>3356</v>
      </c>
      <c r="BS269" s="681" t="s">
        <v>3356</v>
      </c>
      <c r="BT269" s="426" t="s">
        <v>3416</v>
      </c>
      <c r="BU269" s="426" t="s">
        <v>3416</v>
      </c>
      <c r="BV269" s="823" t="s">
        <v>3416</v>
      </c>
      <c r="BW269" s="818" t="s">
        <v>3416</v>
      </c>
      <c r="BX269" s="684" t="s">
        <v>3416</v>
      </c>
      <c r="BY269" s="426" t="s">
        <v>3458</v>
      </c>
      <c r="BZ269" s="426" t="s">
        <v>3458</v>
      </c>
      <c r="CA269" s="823" t="s">
        <v>3458</v>
      </c>
      <c r="CB269" s="683" t="s">
        <v>3458</v>
      </c>
      <c r="CC269" s="683" t="s">
        <v>3458</v>
      </c>
      <c r="CD269" s="683" t="s">
        <v>3458</v>
      </c>
      <c r="CE269" s="683" t="s">
        <v>3458</v>
      </c>
      <c r="CF269" s="684" t="s">
        <v>3458</v>
      </c>
      <c r="CG269" s="426" t="s">
        <v>514</v>
      </c>
      <c r="CH269" s="426" t="s">
        <v>514</v>
      </c>
      <c r="CI269" s="834" t="s">
        <v>5126</v>
      </c>
      <c r="CJ269" s="834" t="s">
        <v>5126</v>
      </c>
      <c r="CK269" s="823" t="s">
        <v>5125</v>
      </c>
      <c r="CL269" s="693" t="s">
        <v>5126</v>
      </c>
      <c r="CM269" s="693" t="s">
        <v>5125</v>
      </c>
      <c r="CN269" s="693" t="s">
        <v>5125</v>
      </c>
      <c r="CO269" s="693" t="s">
        <v>5125</v>
      </c>
      <c r="CP269" s="693" t="s">
        <v>5125</v>
      </c>
      <c r="CQ269" s="693" t="s">
        <v>5125</v>
      </c>
      <c r="CR269" s="693" t="s">
        <v>5125</v>
      </c>
      <c r="CS269" s="694" t="s">
        <v>5125</v>
      </c>
      <c r="CT269" s="426" t="s">
        <v>3415</v>
      </c>
      <c r="CU269" s="426" t="s">
        <v>3415</v>
      </c>
      <c r="CV269" s="426" t="s">
        <v>3417</v>
      </c>
      <c r="CW269" s="426" t="s">
        <v>3417</v>
      </c>
      <c r="CX269" s="823" t="s">
        <v>3417</v>
      </c>
      <c r="CY269" s="681" t="s">
        <v>3417</v>
      </c>
      <c r="CZ269" s="681" t="s">
        <v>3417</v>
      </c>
      <c r="DA269" s="681" t="s">
        <v>3417</v>
      </c>
      <c r="DB269" s="681" t="s">
        <v>3417</v>
      </c>
      <c r="DC269" s="681" t="s">
        <v>3417</v>
      </c>
      <c r="DD269" s="426" t="s">
        <v>3418</v>
      </c>
      <c r="DE269" s="426" t="s">
        <v>3418</v>
      </c>
      <c r="DF269" s="426" t="s">
        <v>3459</v>
      </c>
      <c r="DG269" s="426" t="s">
        <v>3459</v>
      </c>
      <c r="DH269" s="426" t="s">
        <v>3353</v>
      </c>
      <c r="DI269" s="426" t="s">
        <v>3353</v>
      </c>
      <c r="DJ269" s="426" t="s">
        <v>3349</v>
      </c>
      <c r="DK269" s="426" t="s">
        <v>3349</v>
      </c>
      <c r="DL269" s="823" t="s">
        <v>3349</v>
      </c>
      <c r="DM269" s="683" t="s">
        <v>3349</v>
      </c>
      <c r="DN269" s="683" t="s">
        <v>3349</v>
      </c>
      <c r="DO269" s="683" t="s">
        <v>3349</v>
      </c>
      <c r="DP269" s="683" t="s">
        <v>3349</v>
      </c>
      <c r="DQ269" s="683" t="s">
        <v>3349</v>
      </c>
      <c r="DR269" s="683" t="s">
        <v>3349</v>
      </c>
      <c r="DS269" s="683" t="s">
        <v>3349</v>
      </c>
      <c r="DT269" s="684" t="s">
        <v>3349</v>
      </c>
      <c r="DU269" s="684" t="s">
        <v>3349</v>
      </c>
      <c r="DV269" s="426" t="s">
        <v>3461</v>
      </c>
      <c r="DW269" s="426" t="s">
        <v>3461</v>
      </c>
      <c r="DX269" s="823" t="s">
        <v>3461</v>
      </c>
      <c r="DY269" s="684" t="s">
        <v>3461</v>
      </c>
      <c r="DZ269" s="426" t="s">
        <v>3308</v>
      </c>
      <c r="EA269" s="426" t="s">
        <v>3308</v>
      </c>
      <c r="EB269" s="426" t="s">
        <v>3309</v>
      </c>
      <c r="EC269" s="426" t="s">
        <v>3309</v>
      </c>
      <c r="ED269" s="426" t="s">
        <v>3310</v>
      </c>
      <c r="EE269" s="426" t="s">
        <v>3310</v>
      </c>
      <c r="EF269" s="426" t="s">
        <v>3311</v>
      </c>
      <c r="EG269" s="426" t="s">
        <v>3311</v>
      </c>
      <c r="EH269" s="426" t="s">
        <v>3312</v>
      </c>
      <c r="EI269" s="426" t="s">
        <v>3312</v>
      </c>
      <c r="EJ269" s="426" t="s">
        <v>1025</v>
      </c>
      <c r="EK269" s="426" t="s">
        <v>1025</v>
      </c>
      <c r="EL269" s="426" t="s">
        <v>3496</v>
      </c>
      <c r="EM269" s="426" t="s">
        <v>3496</v>
      </c>
      <c r="EN269" s="426" t="s">
        <v>1859</v>
      </c>
      <c r="EO269" s="426" t="s">
        <v>1859</v>
      </c>
      <c r="EP269" s="426" t="s">
        <v>2913</v>
      </c>
      <c r="EQ269" s="426" t="s">
        <v>2913</v>
      </c>
      <c r="ER269" s="426" t="s">
        <v>1854</v>
      </c>
      <c r="ES269" s="426" t="s">
        <v>1854</v>
      </c>
      <c r="ET269" s="823" t="s">
        <v>4155</v>
      </c>
      <c r="EU269" s="830" t="s">
        <v>4155</v>
      </c>
      <c r="EV269" s="681" t="s">
        <v>4155</v>
      </c>
      <c r="EW269" s="426" t="s">
        <v>3486</v>
      </c>
      <c r="EX269" s="426" t="s">
        <v>3486</v>
      </c>
      <c r="EY269" s="823" t="s">
        <v>3486</v>
      </c>
      <c r="EZ269" s="681" t="s">
        <v>3486</v>
      </c>
      <c r="FA269" s="426" t="s">
        <v>3487</v>
      </c>
      <c r="FB269" s="426" t="s">
        <v>3487</v>
      </c>
      <c r="FC269" s="426" t="s">
        <v>3354</v>
      </c>
      <c r="FD269" s="426" t="s">
        <v>3354</v>
      </c>
      <c r="FE269" s="426" t="s">
        <v>3488</v>
      </c>
      <c r="FF269" s="426" t="s">
        <v>3488</v>
      </c>
      <c r="FG269" s="426" t="s">
        <v>3351</v>
      </c>
      <c r="FH269" s="426" t="s">
        <v>3351</v>
      </c>
      <c r="FI269" s="426" t="s">
        <v>3355</v>
      </c>
      <c r="FJ269" s="427" t="s">
        <v>3355</v>
      </c>
      <c r="FK269" s="823" t="s">
        <v>3355</v>
      </c>
      <c r="FL269" s="830" t="s">
        <v>3355</v>
      </c>
      <c r="FM269" s="681" t="s">
        <v>3355</v>
      </c>
      <c r="FN269" s="681" t="s">
        <v>3355</v>
      </c>
      <c r="FO269" s="426" t="s">
        <v>3379</v>
      </c>
      <c r="FP269" s="427" t="s">
        <v>3379</v>
      </c>
      <c r="FQ269" s="823" t="s">
        <v>3379</v>
      </c>
      <c r="FR269" s="830" t="s">
        <v>3379</v>
      </c>
      <c r="FS269" s="681" t="s">
        <v>3379</v>
      </c>
      <c r="FT269" s="681" t="s">
        <v>3379</v>
      </c>
      <c r="FU269" s="426" t="s">
        <v>3489</v>
      </c>
      <c r="FV269" s="426" t="s">
        <v>3489</v>
      </c>
      <c r="FW269" s="426" t="s">
        <v>3419</v>
      </c>
      <c r="FX269" s="426" t="s">
        <v>3419</v>
      </c>
      <c r="FY269" s="426" t="s">
        <v>3420</v>
      </c>
      <c r="FZ269" s="426" t="s">
        <v>3420</v>
      </c>
      <c r="GA269" s="426" t="s">
        <v>3490</v>
      </c>
      <c r="GB269" s="426" t="s">
        <v>3490</v>
      </c>
      <c r="GC269" s="426" t="s">
        <v>3491</v>
      </c>
      <c r="GD269" s="426" t="s">
        <v>3491</v>
      </c>
      <c r="GE269" s="426" t="s">
        <v>3352</v>
      </c>
      <c r="GF269" s="426" t="s">
        <v>3352</v>
      </c>
      <c r="GG269" s="426" t="s">
        <v>3492</v>
      </c>
      <c r="GH269" s="426" t="s">
        <v>3492</v>
      </c>
      <c r="GI269" s="426" t="s">
        <v>3493</v>
      </c>
      <c r="GJ269" s="426" t="s">
        <v>3493</v>
      </c>
      <c r="GK269" s="426" t="s">
        <v>3494</v>
      </c>
      <c r="GL269" s="426" t="s">
        <v>3494</v>
      </c>
      <c r="GM269" s="426" t="s">
        <v>3495</v>
      </c>
      <c r="GN269" s="426" t="s">
        <v>3495</v>
      </c>
      <c r="GO269" s="311"/>
      <c r="GP269" s="311"/>
      <c r="GQ269" s="333"/>
      <c r="GR269" s="333"/>
      <c r="GS269" s="333"/>
      <c r="GT269" s="333"/>
      <c r="GU269" s="333"/>
      <c r="GV269" s="333"/>
      <c r="GW269" s="333"/>
      <c r="GX269" s="333"/>
      <c r="GY269" s="333"/>
      <c r="GZ269" s="333"/>
      <c r="HA269" s="333"/>
      <c r="HB269" s="333"/>
      <c r="HC269" s="333"/>
      <c r="HD269" s="333"/>
      <c r="HE269" s="333"/>
      <c r="HF269" s="333"/>
      <c r="HG269" s="333"/>
      <c r="HH269" s="333"/>
      <c r="HI269" s="333"/>
      <c r="HJ269" s="333"/>
      <c r="HK269" s="333"/>
      <c r="HL269" s="333"/>
      <c r="HM269" s="333"/>
      <c r="HN269" s="333"/>
      <c r="HO269" s="333"/>
      <c r="HP269" s="333"/>
      <c r="HQ269" s="333"/>
      <c r="HR269" s="333"/>
      <c r="HS269" s="333"/>
      <c r="HT269" s="333"/>
      <c r="HU269" s="333"/>
      <c r="HV269" s="333"/>
      <c r="HW269" s="333"/>
      <c r="HX269" s="333"/>
      <c r="HY269" s="333"/>
      <c r="HZ269" s="333"/>
      <c r="IA269" s="333"/>
      <c r="IB269" s="333"/>
      <c r="IC269" s="333"/>
      <c r="ID269" s="333"/>
      <c r="IE269" s="333"/>
      <c r="IF269" s="312"/>
      <c r="IG269" s="312"/>
      <c r="IH269" s="312"/>
      <c r="II269" s="312"/>
      <c r="IJ269" s="312"/>
      <c r="IK269" s="312"/>
      <c r="IL269" s="312"/>
      <c r="IM269" s="312"/>
      <c r="IN269" s="312"/>
      <c r="IO269" s="312"/>
      <c r="IP269" s="333"/>
      <c r="IQ269" s="333"/>
      <c r="IR269" s="333"/>
      <c r="IS269" s="333"/>
    </row>
    <row r="270" spans="1:269" s="481" customFormat="1" ht="14.45" customHeight="1">
      <c r="A270" s="327" t="s">
        <v>2226</v>
      </c>
      <c r="B270" s="251"/>
      <c r="C270" s="251"/>
      <c r="D270" s="251"/>
      <c r="E270" s="251"/>
      <c r="F270" s="251" t="s">
        <v>2770</v>
      </c>
      <c r="G270" s="318"/>
      <c r="H270" s="318"/>
      <c r="I270" s="328"/>
      <c r="J270" s="722">
        <v>39</v>
      </c>
      <c r="K270" s="206"/>
      <c r="L270" s="311"/>
      <c r="M270" s="311"/>
      <c r="N270" s="246"/>
      <c r="O270" s="246"/>
      <c r="P270" s="207"/>
      <c r="Q270" s="720" t="s">
        <v>9038</v>
      </c>
      <c r="R270" s="720" t="s">
        <v>323</v>
      </c>
      <c r="S270" s="720">
        <v>2014</v>
      </c>
      <c r="T270" s="720" t="s">
        <v>12165</v>
      </c>
      <c r="U270" s="720" t="s">
        <v>339</v>
      </c>
      <c r="V270" s="720"/>
      <c r="W270" s="952" t="str">
        <f t="shared" si="14"/>
        <v>ﾊﾞｯｸﾎｳ(ｸﾛｰﾗ型)_標準型_2014_無</v>
      </c>
      <c r="X270" s="952" t="str">
        <f t="shared" si="12"/>
        <v>ﾊﾞｯｸﾎｳ(ｸﾛｰﾗ型)_標準型_2014_無_山積/平積：1.0／0.7m3</v>
      </c>
      <c r="Y270" s="726" t="s">
        <v>490</v>
      </c>
      <c r="Z270" s="726" t="s">
        <v>10396</v>
      </c>
      <c r="AA270" s="726" t="s">
        <v>10317</v>
      </c>
      <c r="AB270" s="726" t="s">
        <v>5111</v>
      </c>
      <c r="AC270" s="207"/>
      <c r="AD270" s="206"/>
      <c r="AE270" s="206"/>
      <c r="AF270" s="206"/>
      <c r="AG270" s="206"/>
      <c r="AH270" s="206"/>
      <c r="AI270" s="207"/>
      <c r="AJ270" s="206"/>
      <c r="AK270" s="206"/>
      <c r="AL270" s="206"/>
      <c r="AM270" s="206"/>
      <c r="AN270" s="206"/>
      <c r="AO270" s="206"/>
      <c r="AP270" s="206"/>
      <c r="AQ270" s="206"/>
      <c r="AR270" s="311"/>
      <c r="AS270" s="707" t="s">
        <v>3361</v>
      </c>
      <c r="AT270" s="707" t="s">
        <v>4916</v>
      </c>
      <c r="AU270" s="747"/>
      <c r="AV270" s="707" t="s">
        <v>4917</v>
      </c>
      <c r="AW270" s="708" t="str">
        <f t="shared" si="13"/>
        <v>さく岩機_ﾃｲｻｸ</v>
      </c>
      <c r="AX270" s="710" t="s">
        <v>5014</v>
      </c>
      <c r="AY270" s="311"/>
      <c r="AZ270" s="311"/>
      <c r="BA270" s="311"/>
      <c r="BB270" s="245">
        <v>2</v>
      </c>
      <c r="BC270" s="245"/>
      <c r="BD270" s="434" t="s">
        <v>2548</v>
      </c>
      <c r="BE270" s="682" t="s">
        <v>2550</v>
      </c>
      <c r="BF270" s="824" t="s">
        <v>9354</v>
      </c>
      <c r="BG270" s="840" t="s">
        <v>3640</v>
      </c>
      <c r="BH270" s="841" t="s">
        <v>3641</v>
      </c>
      <c r="BI270" s="841" t="s">
        <v>3642</v>
      </c>
      <c r="BJ270" s="842" t="s">
        <v>3643</v>
      </c>
      <c r="BK270" s="435" t="s">
        <v>1203</v>
      </c>
      <c r="BL270" s="435" t="s">
        <v>1205</v>
      </c>
      <c r="BM270" s="450" t="s">
        <v>1211</v>
      </c>
      <c r="BN270" s="824" t="s">
        <v>9355</v>
      </c>
      <c r="BO270" s="843" t="s">
        <v>3645</v>
      </c>
      <c r="BP270" s="844" t="s">
        <v>3644</v>
      </c>
      <c r="BQ270" s="844" t="s">
        <v>3646</v>
      </c>
      <c r="BR270" s="844" t="s">
        <v>3647</v>
      </c>
      <c r="BS270" s="844" t="s">
        <v>3649</v>
      </c>
      <c r="BT270" s="436" t="s">
        <v>2129</v>
      </c>
      <c r="BU270" s="437" t="s">
        <v>2131</v>
      </c>
      <c r="BV270" s="824" t="s">
        <v>9356</v>
      </c>
      <c r="BW270" s="843" t="s">
        <v>5116</v>
      </c>
      <c r="BX270" s="845" t="s">
        <v>5115</v>
      </c>
      <c r="BY270" s="438" t="s">
        <v>2558</v>
      </c>
      <c r="BZ270" s="439" t="s">
        <v>2560</v>
      </c>
      <c r="CA270" s="824" t="s">
        <v>9358</v>
      </c>
      <c r="CB270" s="846" t="s">
        <v>3715</v>
      </c>
      <c r="CC270" s="846" t="s">
        <v>3787</v>
      </c>
      <c r="CD270" s="846" t="s">
        <v>3834</v>
      </c>
      <c r="CE270" s="846" t="s">
        <v>4099</v>
      </c>
      <c r="CF270" s="847" t="s">
        <v>3858</v>
      </c>
      <c r="CG270" s="435" t="s">
        <v>5132</v>
      </c>
      <c r="CH270" s="435" t="s">
        <v>5133</v>
      </c>
      <c r="CI270" s="835" t="s">
        <v>1058</v>
      </c>
      <c r="CJ270" s="836" t="s">
        <v>5138</v>
      </c>
      <c r="CK270" s="824" t="s">
        <v>9360</v>
      </c>
      <c r="CL270" s="848" t="s">
        <v>3859</v>
      </c>
      <c r="CM270" s="848" t="s">
        <v>3863</v>
      </c>
      <c r="CN270" s="848" t="s">
        <v>4119</v>
      </c>
      <c r="CO270" s="848" t="s">
        <v>3866</v>
      </c>
      <c r="CP270" s="848" t="s">
        <v>3870</v>
      </c>
      <c r="CQ270" s="848" t="s">
        <v>3875</v>
      </c>
      <c r="CR270" s="848" t="s">
        <v>3878</v>
      </c>
      <c r="CS270" s="849" t="s">
        <v>3901</v>
      </c>
      <c r="CT270" s="440" t="s">
        <v>2105</v>
      </c>
      <c r="CU270" s="441" t="s">
        <v>2107</v>
      </c>
      <c r="CV270" s="442" t="s">
        <v>2138</v>
      </c>
      <c r="CW270" s="443" t="s">
        <v>2140</v>
      </c>
      <c r="CX270" s="824" t="s">
        <v>9361</v>
      </c>
      <c r="CY270" s="850" t="s">
        <v>3914</v>
      </c>
      <c r="CZ270" s="850" t="s">
        <v>3923</v>
      </c>
      <c r="DA270" s="850" t="s">
        <v>3934</v>
      </c>
      <c r="DB270" s="850" t="s">
        <v>3935</v>
      </c>
      <c r="DC270" s="850" t="s">
        <v>3947</v>
      </c>
      <c r="DD270" s="444" t="s">
        <v>2144</v>
      </c>
      <c r="DE270" s="445" t="s">
        <v>2146</v>
      </c>
      <c r="DF270" s="446" t="s">
        <v>2590</v>
      </c>
      <c r="DG270" s="447" t="s">
        <v>2592</v>
      </c>
      <c r="DH270" s="435" t="s">
        <v>1179</v>
      </c>
      <c r="DI270" s="435" t="s">
        <v>1170</v>
      </c>
      <c r="DJ270" s="435" t="s">
        <v>1063</v>
      </c>
      <c r="DK270" s="435" t="s">
        <v>1067</v>
      </c>
      <c r="DL270" s="824" t="s">
        <v>9362</v>
      </c>
      <c r="DM270" s="851" t="s">
        <v>3953</v>
      </c>
      <c r="DN270" s="851" t="s">
        <v>3961</v>
      </c>
      <c r="DO270" s="851" t="s">
        <v>3964</v>
      </c>
      <c r="DP270" s="851" t="s">
        <v>3968</v>
      </c>
      <c r="DQ270" s="851" t="s">
        <v>3980</v>
      </c>
      <c r="DR270" s="851" t="s">
        <v>3990</v>
      </c>
      <c r="DS270" s="851" t="s">
        <v>3991</v>
      </c>
      <c r="DT270" s="845" t="s">
        <v>4147</v>
      </c>
      <c r="DU270" s="845" t="s">
        <v>4979</v>
      </c>
      <c r="DV270" s="448" t="s">
        <v>2603</v>
      </c>
      <c r="DW270" s="449" t="s">
        <v>9564</v>
      </c>
      <c r="DX270" s="824" t="s">
        <v>9363</v>
      </c>
      <c r="DY270" s="847" t="s">
        <v>4981</v>
      </c>
      <c r="DZ270" s="435" t="s">
        <v>1573</v>
      </c>
      <c r="EA270" s="435" t="s">
        <v>1572</v>
      </c>
      <c r="EB270" s="435" t="s">
        <v>1577</v>
      </c>
      <c r="EC270" s="435" t="s">
        <v>1578</v>
      </c>
      <c r="ED270" s="435" t="s">
        <v>1601</v>
      </c>
      <c r="EE270" s="435" t="s">
        <v>1602</v>
      </c>
      <c r="EF270" s="435" t="s">
        <v>1622</v>
      </c>
      <c r="EG270" s="435" t="s">
        <v>1623</v>
      </c>
      <c r="EH270" s="435" t="s">
        <v>1629</v>
      </c>
      <c r="EI270" s="450" t="s">
        <v>1630</v>
      </c>
      <c r="EJ270" s="451" t="s">
        <v>3043</v>
      </c>
      <c r="EK270" s="452" t="s">
        <v>3045</v>
      </c>
      <c r="EL270" s="451" t="s">
        <v>3036</v>
      </c>
      <c r="EM270" s="451" t="s">
        <v>3038</v>
      </c>
      <c r="EN270" s="451" t="s">
        <v>3497</v>
      </c>
      <c r="EO270" s="451" t="s">
        <v>3498</v>
      </c>
      <c r="EP270" s="451" t="s">
        <v>2918</v>
      </c>
      <c r="EQ270" s="451" t="s">
        <v>2919</v>
      </c>
      <c r="ER270" s="451" t="s">
        <v>3499</v>
      </c>
      <c r="ES270" s="451" t="s">
        <v>3500</v>
      </c>
      <c r="ET270" s="824" t="s">
        <v>9364</v>
      </c>
      <c r="EU270" s="853" t="s">
        <v>4156</v>
      </c>
      <c r="EV270" s="852" t="s">
        <v>4162</v>
      </c>
      <c r="EW270" s="451" t="s">
        <v>2926</v>
      </c>
      <c r="EX270" s="451" t="s">
        <v>2928</v>
      </c>
      <c r="EY270" s="824" t="s">
        <v>9365</v>
      </c>
      <c r="EZ270" s="852" t="s">
        <v>4175</v>
      </c>
      <c r="FA270" s="451" t="s">
        <v>2941</v>
      </c>
      <c r="FB270" s="451" t="s">
        <v>2943</v>
      </c>
      <c r="FC270" s="451" t="s">
        <v>1185</v>
      </c>
      <c r="FD270" s="451" t="s">
        <v>3535</v>
      </c>
      <c r="FE270" s="451" t="s">
        <v>2953</v>
      </c>
      <c r="FF270" s="451" t="s">
        <v>2952</v>
      </c>
      <c r="FG270" s="451" t="s">
        <v>1149</v>
      </c>
      <c r="FH270" s="451" t="s">
        <v>1151</v>
      </c>
      <c r="FI270" s="451" t="s">
        <v>1190</v>
      </c>
      <c r="FJ270" s="697" t="s">
        <v>1192</v>
      </c>
      <c r="FK270" s="824" t="s">
        <v>9366</v>
      </c>
      <c r="FL270" s="853" t="s">
        <v>4180</v>
      </c>
      <c r="FM270" s="852" t="s">
        <v>4983</v>
      </c>
      <c r="FN270" s="852" t="s">
        <v>4985</v>
      </c>
      <c r="FO270" s="451" t="s">
        <v>1481</v>
      </c>
      <c r="FP270" s="697" t="s">
        <v>1483</v>
      </c>
      <c r="FQ270" s="824" t="s">
        <v>9368</v>
      </c>
      <c r="FR270" s="853" t="s">
        <v>4229</v>
      </c>
      <c r="FS270" s="852" t="s">
        <v>4235</v>
      </c>
      <c r="FT270" s="852" t="s">
        <v>4987</v>
      </c>
      <c r="FU270" s="451" t="s">
        <v>2957</v>
      </c>
      <c r="FV270" s="451" t="s">
        <v>2959</v>
      </c>
      <c r="FW270" s="451" t="s">
        <v>2155</v>
      </c>
      <c r="FX270" s="451" t="s">
        <v>2157</v>
      </c>
      <c r="FY270" s="451" t="s">
        <v>2164</v>
      </c>
      <c r="FZ270" s="451" t="s">
        <v>2166</v>
      </c>
      <c r="GA270" s="451" t="s">
        <v>2973</v>
      </c>
      <c r="GB270" s="451" t="s">
        <v>2975</v>
      </c>
      <c r="GC270" s="451" t="s">
        <v>2981</v>
      </c>
      <c r="GD270" s="451" t="s">
        <v>2983</v>
      </c>
      <c r="GE270" s="451" t="s">
        <v>1161</v>
      </c>
      <c r="GF270" s="451" t="s">
        <v>1163</v>
      </c>
      <c r="GG270" s="451" t="s">
        <v>2988</v>
      </c>
      <c r="GH270" s="451" t="s">
        <v>2990</v>
      </c>
      <c r="GI270" s="451" t="s">
        <v>2998</v>
      </c>
      <c r="GJ270" s="451" t="s">
        <v>3000</v>
      </c>
      <c r="GK270" s="451" t="s">
        <v>3006</v>
      </c>
      <c r="GL270" s="451" t="s">
        <v>3008</v>
      </c>
      <c r="GM270" s="451" t="s">
        <v>3013</v>
      </c>
      <c r="GN270" s="451" t="s">
        <v>3568</v>
      </c>
      <c r="GO270" s="311"/>
      <c r="GP270" s="311"/>
      <c r="GQ270" s="333"/>
      <c r="GR270" s="333"/>
      <c r="GS270" s="333"/>
      <c r="GT270" s="333"/>
      <c r="GU270" s="333"/>
      <c r="GV270" s="333"/>
      <c r="GW270" s="333"/>
      <c r="GX270" s="333"/>
      <c r="GY270" s="333"/>
      <c r="GZ270" s="333"/>
      <c r="HA270" s="333"/>
      <c r="HB270" s="333"/>
      <c r="HC270" s="333"/>
      <c r="HD270" s="333"/>
      <c r="HE270" s="333"/>
      <c r="HF270" s="333"/>
      <c r="HG270" s="333"/>
      <c r="HH270" s="333"/>
      <c r="HI270" s="333"/>
      <c r="HJ270" s="333"/>
      <c r="HK270" s="333"/>
      <c r="HL270" s="333"/>
      <c r="HM270" s="333"/>
      <c r="HN270" s="333"/>
      <c r="HO270" s="333"/>
      <c r="HP270" s="333"/>
      <c r="HQ270" s="333"/>
      <c r="HR270" s="333"/>
      <c r="HS270" s="333"/>
      <c r="HT270" s="333"/>
      <c r="HU270" s="333"/>
      <c r="HV270" s="333"/>
      <c r="HW270" s="333"/>
      <c r="HX270" s="333"/>
      <c r="HY270" s="333"/>
      <c r="HZ270" s="333"/>
      <c r="IA270" s="333"/>
      <c r="IB270" s="333"/>
      <c r="IC270" s="333"/>
      <c r="ID270" s="333"/>
      <c r="IE270" s="333"/>
      <c r="IF270" s="312"/>
      <c r="IG270" s="312"/>
      <c r="IH270" s="312"/>
      <c r="II270" s="312"/>
      <c r="IJ270" s="312"/>
      <c r="IK270" s="312"/>
      <c r="IL270" s="312"/>
      <c r="IM270" s="312"/>
      <c r="IN270" s="312"/>
      <c r="IO270" s="312"/>
      <c r="IP270" s="333"/>
      <c r="IQ270" s="333"/>
      <c r="IR270" s="333"/>
      <c r="IS270" s="333"/>
    </row>
    <row r="271" spans="1:269" s="481" customFormat="1" ht="14.45" customHeight="1">
      <c r="A271" s="322" t="s">
        <v>2203</v>
      </c>
      <c r="B271" s="311" t="s">
        <v>2203</v>
      </c>
      <c r="C271" s="311" t="s">
        <v>2206</v>
      </c>
      <c r="D271" s="311" t="s">
        <v>2208</v>
      </c>
      <c r="E271" s="311" t="s">
        <v>456</v>
      </c>
      <c r="F271" s="311" t="s">
        <v>3157</v>
      </c>
      <c r="G271" s="250" t="s">
        <v>2204</v>
      </c>
      <c r="H271" s="250" t="s">
        <v>16</v>
      </c>
      <c r="I271" s="326" t="s">
        <v>2205</v>
      </c>
      <c r="J271" s="722">
        <v>40</v>
      </c>
      <c r="K271" s="206"/>
      <c r="L271" s="311"/>
      <c r="M271" s="311"/>
      <c r="N271" s="246" t="s">
        <v>2753</v>
      </c>
      <c r="O271" s="246"/>
      <c r="P271" s="207"/>
      <c r="Q271" s="720" t="s">
        <v>9038</v>
      </c>
      <c r="R271" s="720" t="s">
        <v>323</v>
      </c>
      <c r="S271" s="720">
        <v>2014</v>
      </c>
      <c r="T271" s="720" t="s">
        <v>12165</v>
      </c>
      <c r="U271" s="720" t="s">
        <v>340</v>
      </c>
      <c r="V271" s="720"/>
      <c r="W271" s="952" t="str">
        <f t="shared" si="14"/>
        <v>ﾊﾞｯｸﾎｳ(ｸﾛｰﾗ型)_標準型_2014_無</v>
      </c>
      <c r="X271" s="952" t="str">
        <f t="shared" si="12"/>
        <v>ﾊﾞｯｸﾎｳ(ｸﾛｰﾗ型)_標準型_2014_無_山積/平積：1.1／0.8m3</v>
      </c>
      <c r="Y271" s="726" t="s">
        <v>490</v>
      </c>
      <c r="Z271" s="726" t="s">
        <v>10396</v>
      </c>
      <c r="AA271" s="726" t="s">
        <v>10390</v>
      </c>
      <c r="AB271" s="726" t="s">
        <v>5111</v>
      </c>
      <c r="AC271" s="207"/>
      <c r="AD271" s="206"/>
      <c r="AE271" s="206"/>
      <c r="AF271" s="206"/>
      <c r="AG271" s="206"/>
      <c r="AH271" s="206"/>
      <c r="AI271" s="207"/>
      <c r="AJ271" s="206"/>
      <c r="AK271" s="206"/>
      <c r="AL271" s="206"/>
      <c r="AM271" s="206"/>
      <c r="AN271" s="206"/>
      <c r="AO271" s="206"/>
      <c r="AP271" s="206"/>
      <c r="AQ271" s="206"/>
      <c r="AR271" s="311"/>
      <c r="AS271" s="707" t="s">
        <v>3361</v>
      </c>
      <c r="AT271" s="707" t="s">
        <v>4916</v>
      </c>
      <c r="AU271" s="747"/>
      <c r="AV271" s="707" t="s">
        <v>4919</v>
      </c>
      <c r="AW271" s="708" t="str">
        <f t="shared" si="13"/>
        <v>さく岩機_古河ﾛｯｸﾄﾞﾘﾙ</v>
      </c>
      <c r="AX271" s="710" t="s">
        <v>5016</v>
      </c>
      <c r="AY271" s="311"/>
      <c r="AZ271" s="311"/>
      <c r="BA271" s="311"/>
      <c r="BB271" s="245">
        <v>3</v>
      </c>
      <c r="BC271" s="246"/>
      <c r="BD271" s="310" t="s">
        <v>2551</v>
      </c>
      <c r="BE271" s="831" t="s">
        <v>11808</v>
      </c>
      <c r="BF271" s="825" t="s">
        <v>3619</v>
      </c>
      <c r="BG271" s="833" t="s">
        <v>3623</v>
      </c>
      <c r="BH271" s="685" t="s">
        <v>3629</v>
      </c>
      <c r="BI271" s="685" t="s">
        <v>3631</v>
      </c>
      <c r="BJ271" s="685" t="s">
        <v>3636</v>
      </c>
      <c r="BK271" s="306" t="s">
        <v>12220</v>
      </c>
      <c r="BL271" s="306" t="s">
        <v>1206</v>
      </c>
      <c r="BM271" s="791" t="s">
        <v>1223</v>
      </c>
      <c r="BN271" s="825" t="s">
        <v>9305</v>
      </c>
      <c r="BO271" s="819" t="s">
        <v>3650</v>
      </c>
      <c r="BP271" s="678" t="s">
        <v>4073</v>
      </c>
      <c r="BQ271" s="678" t="s">
        <v>4068</v>
      </c>
      <c r="BR271" s="678" t="s">
        <v>4065</v>
      </c>
      <c r="BS271" s="678" t="s">
        <v>3710</v>
      </c>
      <c r="BT271" s="306" t="s">
        <v>1716</v>
      </c>
      <c r="BU271" s="306" t="s">
        <v>9520</v>
      </c>
      <c r="BV271" s="825" t="s">
        <v>3639</v>
      </c>
      <c r="BW271" s="819" t="s">
        <v>4077</v>
      </c>
      <c r="BX271" s="678" t="s">
        <v>4081</v>
      </c>
      <c r="BY271" s="306" t="s">
        <v>2561</v>
      </c>
      <c r="BZ271" s="308" t="s">
        <v>9522</v>
      </c>
      <c r="CA271" s="825" t="s">
        <v>9359</v>
      </c>
      <c r="CB271" s="689" t="s">
        <v>4088</v>
      </c>
      <c r="CC271" s="689" t="s">
        <v>3773</v>
      </c>
      <c r="CD271" s="689" t="s">
        <v>3788</v>
      </c>
      <c r="CE271" s="695" t="s">
        <v>4100</v>
      </c>
      <c r="CF271" s="690" t="s">
        <v>3846</v>
      </c>
      <c r="CG271" s="306" t="s">
        <v>1059</v>
      </c>
      <c r="CH271" s="306" t="s">
        <v>9525</v>
      </c>
      <c r="CI271" s="306" t="s">
        <v>12227</v>
      </c>
      <c r="CJ271" s="308" t="s">
        <v>9538</v>
      </c>
      <c r="CK271" s="825" t="s">
        <v>3621</v>
      </c>
      <c r="CL271" s="678" t="s">
        <v>3860</v>
      </c>
      <c r="CM271" s="678" t="s">
        <v>3864</v>
      </c>
      <c r="CN271" s="678" t="s">
        <v>4120</v>
      </c>
      <c r="CO271" s="678" t="s">
        <v>3868</v>
      </c>
      <c r="CP271" s="678" t="s">
        <v>3871</v>
      </c>
      <c r="CQ271" s="678" t="s">
        <v>3876</v>
      </c>
      <c r="CR271" s="678" t="s">
        <v>3886</v>
      </c>
      <c r="CS271" s="678" t="s">
        <v>3902</v>
      </c>
      <c r="CT271" s="306" t="s">
        <v>2115</v>
      </c>
      <c r="CU271" s="308" t="s">
        <v>2108</v>
      </c>
      <c r="CV271" s="306" t="s">
        <v>2142</v>
      </c>
      <c r="CW271" s="306" t="s">
        <v>9545</v>
      </c>
      <c r="CX271" s="825" t="s">
        <v>3621</v>
      </c>
      <c r="CY271" s="678" t="s">
        <v>3921</v>
      </c>
      <c r="CZ271" s="678" t="s">
        <v>3924</v>
      </c>
      <c r="DA271" s="678" t="s">
        <v>3927</v>
      </c>
      <c r="DB271" s="678" t="s">
        <v>3945</v>
      </c>
      <c r="DC271" s="678" t="s">
        <v>3948</v>
      </c>
      <c r="DD271" s="306" t="s">
        <v>12286</v>
      </c>
      <c r="DE271" s="308" t="s">
        <v>9283</v>
      </c>
      <c r="DF271" s="306" t="s">
        <v>2593</v>
      </c>
      <c r="DG271" s="306" t="s">
        <v>9550</v>
      </c>
      <c r="DH271" s="306" t="s">
        <v>1171</v>
      </c>
      <c r="DI271" s="306" t="s">
        <v>1177</v>
      </c>
      <c r="DJ271" s="306" t="s">
        <v>9270</v>
      </c>
      <c r="DK271" s="308" t="s">
        <v>11880</v>
      </c>
      <c r="DL271" s="825" t="s">
        <v>3621</v>
      </c>
      <c r="DM271" s="678" t="s">
        <v>3954</v>
      </c>
      <c r="DN271" s="678" t="s">
        <v>4143</v>
      </c>
      <c r="DO271" s="678" t="s">
        <v>3965</v>
      </c>
      <c r="DP271" s="678" t="s">
        <v>3969</v>
      </c>
      <c r="DQ271" s="678" t="s">
        <v>4146</v>
      </c>
      <c r="DR271" s="678" t="s">
        <v>3989</v>
      </c>
      <c r="DS271" s="678" t="s">
        <v>3993</v>
      </c>
      <c r="DT271" s="678" t="s">
        <v>4010</v>
      </c>
      <c r="DU271" s="678" t="s">
        <v>4148</v>
      </c>
      <c r="DV271" s="306" t="s">
        <v>2596</v>
      </c>
      <c r="DW271" s="306" t="s">
        <v>9560</v>
      </c>
      <c r="DX271" s="825" t="s">
        <v>4035</v>
      </c>
      <c r="DY271" s="690" t="s">
        <v>4153</v>
      </c>
      <c r="DZ271" s="306" t="s">
        <v>1557</v>
      </c>
      <c r="EA271" s="308" t="s">
        <v>1539</v>
      </c>
      <c r="EB271" s="306" t="s">
        <v>1590</v>
      </c>
      <c r="EC271" s="308" t="s">
        <v>1579</v>
      </c>
      <c r="ED271" s="306" t="s">
        <v>411</v>
      </c>
      <c r="EE271" s="308" t="s">
        <v>1605</v>
      </c>
      <c r="EF271" s="306" t="s">
        <v>1626</v>
      </c>
      <c r="EG271" s="308" t="s">
        <v>1624</v>
      </c>
      <c r="EH271" s="306" t="s">
        <v>12169</v>
      </c>
      <c r="EI271" s="308" t="s">
        <v>1631</v>
      </c>
      <c r="EJ271" s="306" t="s">
        <v>3047</v>
      </c>
      <c r="EK271" s="306" t="s">
        <v>11910</v>
      </c>
      <c r="EL271" s="306" t="s">
        <v>3023</v>
      </c>
      <c r="EM271" s="308" t="s">
        <v>3025</v>
      </c>
      <c r="EN271" s="306" t="s">
        <v>1861</v>
      </c>
      <c r="EO271" s="306" t="s">
        <v>9582</v>
      </c>
      <c r="EP271" s="306" t="s">
        <v>2914</v>
      </c>
      <c r="EQ271" s="306" t="s">
        <v>9289</v>
      </c>
      <c r="ER271" s="306" t="s">
        <v>1849</v>
      </c>
      <c r="ES271" s="308" t="s">
        <v>9614</v>
      </c>
      <c r="ET271" s="825" t="s">
        <v>9357</v>
      </c>
      <c r="EU271" s="819" t="s">
        <v>4157</v>
      </c>
      <c r="EV271" s="678" t="s">
        <v>4163</v>
      </c>
      <c r="EW271" s="306" t="s">
        <v>2929</v>
      </c>
      <c r="EX271" s="306" t="s">
        <v>11949</v>
      </c>
      <c r="EY271" s="825" t="s">
        <v>9357</v>
      </c>
      <c r="EZ271" s="678" t="s">
        <v>4179</v>
      </c>
      <c r="FA271" s="306" t="s">
        <v>2934</v>
      </c>
      <c r="FB271" s="308" t="s">
        <v>2937</v>
      </c>
      <c r="FC271" s="306" t="s">
        <v>1184</v>
      </c>
      <c r="FD271" s="306" t="s">
        <v>9631</v>
      </c>
      <c r="FE271" s="306" t="s">
        <v>2945</v>
      </c>
      <c r="FF271" s="306" t="s">
        <v>2946</v>
      </c>
      <c r="FG271" s="306" t="s">
        <v>1152</v>
      </c>
      <c r="FH271" s="306" t="s">
        <v>1153</v>
      </c>
      <c r="FI271" s="306" t="s">
        <v>1193</v>
      </c>
      <c r="FJ271" s="791" t="s">
        <v>3536</v>
      </c>
      <c r="FK271" s="825" t="s">
        <v>9357</v>
      </c>
      <c r="FL271" s="819" t="s">
        <v>4181</v>
      </c>
      <c r="FM271" s="678" t="s">
        <v>4194</v>
      </c>
      <c r="FN271" s="678" t="s">
        <v>4213</v>
      </c>
      <c r="FO271" s="306" t="s">
        <v>1490</v>
      </c>
      <c r="FP271" s="791" t="s">
        <v>3537</v>
      </c>
      <c r="FQ271" s="825" t="s">
        <v>9357</v>
      </c>
      <c r="FR271" s="819" t="s">
        <v>4230</v>
      </c>
      <c r="FS271" s="678" t="s">
        <v>4236</v>
      </c>
      <c r="FT271" s="678" t="s">
        <v>4247</v>
      </c>
      <c r="FU271" s="306" t="s">
        <v>9292</v>
      </c>
      <c r="FV271" s="306" t="s">
        <v>2960</v>
      </c>
      <c r="FW271" s="306" t="s">
        <v>9292</v>
      </c>
      <c r="FX271" s="306" t="s">
        <v>2158</v>
      </c>
      <c r="FY271" s="306" t="s">
        <v>2167</v>
      </c>
      <c r="FZ271" s="308" t="s">
        <v>3538</v>
      </c>
      <c r="GA271" s="306" t="s">
        <v>2965</v>
      </c>
      <c r="GB271" s="308" t="s">
        <v>2967</v>
      </c>
      <c r="GC271" s="306" t="s">
        <v>2979</v>
      </c>
      <c r="GD271" s="306" t="s">
        <v>3539</v>
      </c>
      <c r="GE271" s="306" t="s">
        <v>852</v>
      </c>
      <c r="GF271" s="306" t="s">
        <v>9635</v>
      </c>
      <c r="GG271" s="306" t="s">
        <v>2991</v>
      </c>
      <c r="GH271" s="306" t="s">
        <v>9639</v>
      </c>
      <c r="GI271" s="306" t="s">
        <v>2994</v>
      </c>
      <c r="GJ271" s="306" t="s">
        <v>2993</v>
      </c>
      <c r="GK271" s="306" t="s">
        <v>9292</v>
      </c>
      <c r="GL271" s="306" t="s">
        <v>9640</v>
      </c>
      <c r="GM271" s="306" t="s">
        <v>9292</v>
      </c>
      <c r="GN271" s="306" t="s">
        <v>9642</v>
      </c>
      <c r="GO271" s="311"/>
      <c r="GP271" s="311"/>
      <c r="GQ271" s="333"/>
      <c r="GR271" s="333"/>
      <c r="GS271" s="333"/>
      <c r="GT271" s="333"/>
      <c r="GU271" s="333"/>
      <c r="GV271" s="333"/>
      <c r="GW271" s="333"/>
      <c r="GX271" s="333"/>
      <c r="GY271" s="333"/>
      <c r="GZ271" s="333"/>
      <c r="HA271" s="333"/>
      <c r="HB271" s="333"/>
      <c r="HC271" s="333"/>
      <c r="HD271" s="333"/>
      <c r="HE271" s="333"/>
      <c r="HF271" s="333"/>
      <c r="HG271" s="333"/>
      <c r="HH271" s="333"/>
      <c r="HI271" s="333"/>
      <c r="HJ271" s="333"/>
      <c r="HK271" s="333"/>
      <c r="HL271" s="333"/>
      <c r="HM271" s="333"/>
      <c r="HN271" s="333"/>
      <c r="HO271" s="333"/>
      <c r="HP271" s="333"/>
      <c r="HQ271" s="333"/>
      <c r="HR271" s="333"/>
      <c r="HS271" s="333"/>
      <c r="HT271" s="333"/>
      <c r="HU271" s="333"/>
      <c r="HV271" s="333"/>
      <c r="HW271" s="333"/>
      <c r="HX271" s="333"/>
      <c r="HY271" s="333"/>
      <c r="HZ271" s="333"/>
      <c r="IA271" s="333"/>
      <c r="IB271" s="333"/>
      <c r="IC271" s="333"/>
      <c r="ID271" s="333"/>
      <c r="IE271" s="333"/>
      <c r="IF271" s="312"/>
      <c r="IG271" s="312"/>
      <c r="IH271" s="312"/>
      <c r="II271" s="312"/>
      <c r="IJ271" s="312"/>
      <c r="IK271" s="312"/>
      <c r="IL271" s="312"/>
      <c r="IM271" s="312"/>
      <c r="IN271" s="312"/>
      <c r="IO271" s="312"/>
      <c r="IP271" s="333"/>
      <c r="IQ271" s="333"/>
      <c r="IR271" s="333"/>
      <c r="IS271" s="333"/>
    </row>
    <row r="272" spans="1:269" s="481" customFormat="1" ht="14.45" customHeight="1">
      <c r="A272" s="322" t="s">
        <v>1314</v>
      </c>
      <c r="B272" s="311" t="s">
        <v>1314</v>
      </c>
      <c r="C272" s="311" t="s">
        <v>1310</v>
      </c>
      <c r="D272" s="311" t="s">
        <v>1312</v>
      </c>
      <c r="E272" s="311" t="s">
        <v>456</v>
      </c>
      <c r="F272" s="311" t="s">
        <v>1314</v>
      </c>
      <c r="G272" s="250" t="s">
        <v>1315</v>
      </c>
      <c r="H272" s="250" t="s">
        <v>16</v>
      </c>
      <c r="I272" s="326" t="str">
        <f>PHONETIC(A272)</f>
        <v>チェンソー</v>
      </c>
      <c r="J272" s="722"/>
      <c r="K272" s="206"/>
      <c r="L272" s="311"/>
      <c r="M272" s="311"/>
      <c r="N272" s="246"/>
      <c r="O272" s="246"/>
      <c r="P272" s="207"/>
      <c r="Q272" s="720" t="s">
        <v>9038</v>
      </c>
      <c r="R272" s="720" t="s">
        <v>323</v>
      </c>
      <c r="S272" s="720">
        <v>2014</v>
      </c>
      <c r="T272" s="720" t="s">
        <v>12165</v>
      </c>
      <c r="U272" s="720" t="s">
        <v>341</v>
      </c>
      <c r="V272" s="720"/>
      <c r="W272" s="952" t="str">
        <f t="shared" si="14"/>
        <v>ﾊﾞｯｸﾎｳ(ｸﾛｰﾗ型)_標準型_2014_無</v>
      </c>
      <c r="X272" s="952" t="str">
        <f t="shared" si="12"/>
        <v>ﾊﾞｯｸﾎｳ(ｸﾛｰﾗ型)_標準型_2014_無_山積/平積：1.4／1.0m3</v>
      </c>
      <c r="Y272" s="726" t="s">
        <v>490</v>
      </c>
      <c r="Z272" s="726" t="s">
        <v>10396</v>
      </c>
      <c r="AA272" s="726" t="s">
        <v>10318</v>
      </c>
      <c r="AB272" s="726" t="s">
        <v>5111</v>
      </c>
      <c r="AC272" s="207"/>
      <c r="AD272" s="206"/>
      <c r="AE272" s="206"/>
      <c r="AF272" s="206"/>
      <c r="AG272" s="206"/>
      <c r="AH272" s="206"/>
      <c r="AI272" s="207"/>
      <c r="AJ272" s="206"/>
      <c r="AK272" s="206"/>
      <c r="AL272" s="206"/>
      <c r="AM272" s="206"/>
      <c r="AN272" s="206"/>
      <c r="AO272" s="206"/>
      <c r="AP272" s="206"/>
      <c r="AQ272" s="206"/>
      <c r="AR272" s="311"/>
      <c r="AS272" s="707" t="s">
        <v>3361</v>
      </c>
      <c r="AT272" s="707" t="s">
        <v>4916</v>
      </c>
      <c r="AU272" s="747"/>
      <c r="AV272" s="707" t="s">
        <v>4918</v>
      </c>
      <c r="AW272" s="708" t="str">
        <f t="shared" si="13"/>
        <v>さく岩機_ﾔﾏﾓﾄﾛｯｸﾏｼﾝ</v>
      </c>
      <c r="AX272" s="710" t="s">
        <v>5015</v>
      </c>
      <c r="AY272" s="311"/>
      <c r="AZ272" s="311"/>
      <c r="BA272" s="311"/>
      <c r="BB272" s="245">
        <v>4</v>
      </c>
      <c r="BC272" s="246"/>
      <c r="BD272" s="310" t="s">
        <v>12219</v>
      </c>
      <c r="BE272" s="831" t="s">
        <v>11809</v>
      </c>
      <c r="BF272" s="825" t="s">
        <v>3620</v>
      </c>
      <c r="BG272" s="833" t="s">
        <v>3624</v>
      </c>
      <c r="BH272" s="685" t="s">
        <v>3630</v>
      </c>
      <c r="BI272" s="685" t="s">
        <v>3632</v>
      </c>
      <c r="BJ272" s="685" t="s">
        <v>3637</v>
      </c>
      <c r="BK272" s="306" t="s">
        <v>12221</v>
      </c>
      <c r="BL272" s="306" t="s">
        <v>1208</v>
      </c>
      <c r="BM272" s="791" t="s">
        <v>1212</v>
      </c>
      <c r="BN272" s="825" t="s">
        <v>4902</v>
      </c>
      <c r="BO272" s="819" t="s">
        <v>3651</v>
      </c>
      <c r="BP272" s="678" t="s">
        <v>3673</v>
      </c>
      <c r="BQ272" s="678" t="s">
        <v>4069</v>
      </c>
      <c r="BR272" s="678" t="s">
        <v>4066</v>
      </c>
      <c r="BS272" s="678" t="s">
        <v>3711</v>
      </c>
      <c r="BT272" s="306" t="s">
        <v>2127</v>
      </c>
      <c r="BU272" s="306" t="s">
        <v>9521</v>
      </c>
      <c r="BV272" s="825" t="s">
        <v>9357</v>
      </c>
      <c r="BW272" s="819" t="s">
        <v>4078</v>
      </c>
      <c r="BX272" s="678" t="s">
        <v>4082</v>
      </c>
      <c r="BY272" s="306" t="s">
        <v>2562</v>
      </c>
      <c r="BZ272" s="306" t="s">
        <v>11818</v>
      </c>
      <c r="CA272" s="825" t="s">
        <v>3713</v>
      </c>
      <c r="CB272" s="689" t="s">
        <v>3716</v>
      </c>
      <c r="CC272" s="689" t="s">
        <v>3774</v>
      </c>
      <c r="CD272" s="689" t="s">
        <v>3789</v>
      </c>
      <c r="CE272" s="695" t="s">
        <v>292</v>
      </c>
      <c r="CF272" s="690" t="s">
        <v>3847</v>
      </c>
      <c r="CG272" s="306" t="s">
        <v>12226</v>
      </c>
      <c r="CH272" s="306" t="s">
        <v>9526</v>
      </c>
      <c r="CI272" s="306" t="s">
        <v>12228</v>
      </c>
      <c r="CJ272" s="306" t="s">
        <v>11828</v>
      </c>
      <c r="CK272" s="825" t="s">
        <v>9305</v>
      </c>
      <c r="CL272" s="678" t="s">
        <v>3861</v>
      </c>
      <c r="CM272" s="678" t="s">
        <v>3865</v>
      </c>
      <c r="CN272" s="678" t="s">
        <v>4121</v>
      </c>
      <c r="CO272" s="678" t="s">
        <v>3869</v>
      </c>
      <c r="CP272" s="678" t="s">
        <v>3873</v>
      </c>
      <c r="CQ272" s="678" t="s">
        <v>3877</v>
      </c>
      <c r="CR272" s="678" t="s">
        <v>3887</v>
      </c>
      <c r="CS272" s="678" t="s">
        <v>3903</v>
      </c>
      <c r="CT272" s="306" t="s">
        <v>2116</v>
      </c>
      <c r="CU272" s="306" t="s">
        <v>10838</v>
      </c>
      <c r="CV272" s="306" t="s">
        <v>1001</v>
      </c>
      <c r="CW272" s="306" t="s">
        <v>9546</v>
      </c>
      <c r="CX272" s="825" t="s">
        <v>3638</v>
      </c>
      <c r="CY272" s="678" t="s">
        <v>3922</v>
      </c>
      <c r="CZ272" s="678" t="s">
        <v>4136</v>
      </c>
      <c r="DA272" s="678" t="s">
        <v>3928</v>
      </c>
      <c r="DB272" s="678" t="s">
        <v>3936</v>
      </c>
      <c r="DC272" s="678" t="s">
        <v>3949</v>
      </c>
      <c r="DD272" s="306" t="s">
        <v>2149</v>
      </c>
      <c r="DE272" s="306" t="s">
        <v>10889</v>
      </c>
      <c r="DF272" s="403" t="s">
        <v>292</v>
      </c>
      <c r="DG272" s="306" t="s">
        <v>9551</v>
      </c>
      <c r="DH272" s="306" t="s">
        <v>1172</v>
      </c>
      <c r="DI272" s="306" t="s">
        <v>1178</v>
      </c>
      <c r="DJ272" s="306" t="s">
        <v>9271</v>
      </c>
      <c r="DK272" s="306" t="s">
        <v>9556</v>
      </c>
      <c r="DL272" s="825" t="s">
        <v>3638</v>
      </c>
      <c r="DM272" s="678" t="s">
        <v>3955</v>
      </c>
      <c r="DN272" s="678" t="s">
        <v>4144</v>
      </c>
      <c r="DO272" s="678" t="s">
        <v>3966</v>
      </c>
      <c r="DP272" s="678" t="s">
        <v>3970</v>
      </c>
      <c r="DQ272" s="678" t="s">
        <v>3983</v>
      </c>
      <c r="DR272" s="678" t="s">
        <v>285</v>
      </c>
      <c r="DS272" s="678" t="s">
        <v>3995</v>
      </c>
      <c r="DT272" s="678" t="s">
        <v>4012</v>
      </c>
      <c r="DU272" s="678" t="s">
        <v>4149</v>
      </c>
      <c r="DV272" s="306" t="s">
        <v>2597</v>
      </c>
      <c r="DW272" s="306" t="s">
        <v>9561</v>
      </c>
      <c r="DX272" s="825" t="s">
        <v>292</v>
      </c>
      <c r="DY272" s="690" t="s">
        <v>4154</v>
      </c>
      <c r="DZ272" s="306" t="s">
        <v>10630</v>
      </c>
      <c r="EA272" s="306" t="s">
        <v>9565</v>
      </c>
      <c r="EB272" s="306" t="s">
        <v>1591</v>
      </c>
      <c r="EC272" s="306" t="s">
        <v>1901</v>
      </c>
      <c r="ED272" s="306" t="s">
        <v>1614</v>
      </c>
      <c r="EE272" s="306" t="s">
        <v>11903</v>
      </c>
      <c r="EF272" s="306" t="s">
        <v>1627</v>
      </c>
      <c r="EG272" s="306" t="s">
        <v>1923</v>
      </c>
      <c r="EH272" s="306" t="s">
        <v>12170</v>
      </c>
      <c r="EI272" s="306" t="s">
        <v>1927</v>
      </c>
      <c r="EJ272" s="306" t="s">
        <v>3048</v>
      </c>
      <c r="EK272" s="306" t="s">
        <v>11909</v>
      </c>
      <c r="EL272" s="306" t="s">
        <v>12233</v>
      </c>
      <c r="EM272" s="306" t="s">
        <v>3026</v>
      </c>
      <c r="EN272" s="306" t="s">
        <v>1862</v>
      </c>
      <c r="EO272" s="306" t="s">
        <v>9583</v>
      </c>
      <c r="EP272" s="306" t="s">
        <v>2915</v>
      </c>
      <c r="EQ272" s="306" t="s">
        <v>9595</v>
      </c>
      <c r="ER272" s="306" t="s">
        <v>1850</v>
      </c>
      <c r="ES272" s="306" t="s">
        <v>11943</v>
      </c>
      <c r="ET272" s="825" t="s">
        <v>3619</v>
      </c>
      <c r="EU272" s="819" t="s">
        <v>4158</v>
      </c>
      <c r="EV272" s="678" t="s">
        <v>4164</v>
      </c>
      <c r="EW272" s="306" t="s">
        <v>2930</v>
      </c>
      <c r="EX272" s="306" t="s">
        <v>1853</v>
      </c>
      <c r="EY272" s="825" t="s">
        <v>292</v>
      </c>
      <c r="EZ272" s="678" t="s">
        <v>4176</v>
      </c>
      <c r="FA272" s="306" t="s">
        <v>2935</v>
      </c>
      <c r="FB272" s="306" t="s">
        <v>9620</v>
      </c>
      <c r="FC272" s="306" t="s">
        <v>12239</v>
      </c>
      <c r="FD272" s="306" t="s">
        <v>9632</v>
      </c>
      <c r="FE272" s="306" t="s">
        <v>743</v>
      </c>
      <c r="FF272" s="306" t="s">
        <v>2947</v>
      </c>
      <c r="FG272" s="306" t="s">
        <v>1154</v>
      </c>
      <c r="FH272" s="306" t="s">
        <v>11955</v>
      </c>
      <c r="FI272" s="306" t="s">
        <v>1194</v>
      </c>
      <c r="FJ272" s="791" t="s">
        <v>3540</v>
      </c>
      <c r="FK272" s="825" t="s">
        <v>4035</v>
      </c>
      <c r="FL272" s="819" t="s">
        <v>4182</v>
      </c>
      <c r="FM272" s="678" t="s">
        <v>4195</v>
      </c>
      <c r="FN272" s="678" t="s">
        <v>4214</v>
      </c>
      <c r="FO272" s="306" t="s">
        <v>1491</v>
      </c>
      <c r="FP272" s="791" t="s">
        <v>3541</v>
      </c>
      <c r="FQ272" s="825" t="s">
        <v>3714</v>
      </c>
      <c r="FR272" s="819" t="s">
        <v>4231</v>
      </c>
      <c r="FS272" s="678" t="s">
        <v>4237</v>
      </c>
      <c r="FT272" s="678" t="s">
        <v>4246</v>
      </c>
      <c r="FU272" s="306" t="s">
        <v>743</v>
      </c>
      <c r="FV272" s="306" t="s">
        <v>743</v>
      </c>
      <c r="FW272" s="306" t="s">
        <v>292</v>
      </c>
      <c r="FX272" s="306" t="s">
        <v>292</v>
      </c>
      <c r="FY272" s="306" t="s">
        <v>2168</v>
      </c>
      <c r="FZ272" s="306" t="s">
        <v>2173</v>
      </c>
      <c r="GA272" s="306" t="s">
        <v>12240</v>
      </c>
      <c r="GB272" s="306" t="s">
        <v>11960</v>
      </c>
      <c r="GC272" s="306" t="s">
        <v>743</v>
      </c>
      <c r="GD272" s="306" t="s">
        <v>3542</v>
      </c>
      <c r="GE272" s="306" t="s">
        <v>285</v>
      </c>
      <c r="GF272" s="306" t="s">
        <v>9636</v>
      </c>
      <c r="GG272" s="306" t="s">
        <v>743</v>
      </c>
      <c r="GH272" s="306" t="s">
        <v>743</v>
      </c>
      <c r="GI272" s="306" t="s">
        <v>743</v>
      </c>
      <c r="GJ272" s="306" t="s">
        <v>743</v>
      </c>
      <c r="GK272" s="306" t="s">
        <v>743</v>
      </c>
      <c r="GL272" s="306" t="s">
        <v>9641</v>
      </c>
      <c r="GM272" s="306" t="s">
        <v>743</v>
      </c>
      <c r="GN272" s="306" t="s">
        <v>9643</v>
      </c>
      <c r="GO272" s="311"/>
      <c r="GP272" s="311"/>
      <c r="GQ272" s="333"/>
      <c r="GR272" s="333"/>
      <c r="GS272" s="333"/>
      <c r="GT272" s="333"/>
      <c r="GU272" s="333"/>
      <c r="GV272" s="333"/>
      <c r="GW272" s="333"/>
      <c r="GX272" s="333"/>
      <c r="GY272" s="333"/>
      <c r="GZ272" s="333"/>
      <c r="HA272" s="333"/>
      <c r="HB272" s="333"/>
      <c r="HC272" s="333"/>
      <c r="HD272" s="333"/>
      <c r="HE272" s="333"/>
      <c r="HF272" s="333"/>
      <c r="HG272" s="333"/>
      <c r="HH272" s="333"/>
      <c r="HI272" s="333"/>
      <c r="HJ272" s="333"/>
      <c r="HK272" s="333"/>
      <c r="HL272" s="333"/>
      <c r="HM272" s="333"/>
      <c r="HN272" s="333"/>
      <c r="HO272" s="333"/>
      <c r="HP272" s="333"/>
      <c r="HQ272" s="333"/>
      <c r="HR272" s="333"/>
      <c r="HS272" s="333"/>
      <c r="HT272" s="333"/>
      <c r="HU272" s="333"/>
      <c r="HV272" s="333"/>
      <c r="HW272" s="333"/>
      <c r="HX272" s="333"/>
      <c r="HY272" s="333"/>
      <c r="HZ272" s="333"/>
      <c r="IA272" s="333"/>
      <c r="IB272" s="333"/>
      <c r="IC272" s="333"/>
      <c r="ID272" s="333"/>
      <c r="IE272" s="333"/>
      <c r="IF272" s="312"/>
      <c r="IG272" s="312"/>
      <c r="IH272" s="312"/>
      <c r="II272" s="312"/>
      <c r="IJ272" s="312"/>
      <c r="IK272" s="312"/>
      <c r="IL272" s="312"/>
      <c r="IM272" s="312"/>
      <c r="IN272" s="312"/>
      <c r="IO272" s="312"/>
      <c r="IP272" s="333"/>
      <c r="IQ272" s="333"/>
      <c r="IR272" s="333"/>
      <c r="IS272" s="333"/>
    </row>
    <row r="273" spans="1:253" s="481" customFormat="1" ht="24.95" customHeight="1" thickBot="1">
      <c r="A273" s="322" t="s">
        <v>3015</v>
      </c>
      <c r="B273" s="311" t="s">
        <v>3015</v>
      </c>
      <c r="C273" s="311" t="s">
        <v>3035</v>
      </c>
      <c r="D273" s="311" t="s">
        <v>3037</v>
      </c>
      <c r="E273" s="311" t="s">
        <v>456</v>
      </c>
      <c r="F273" s="311" t="s">
        <v>3158</v>
      </c>
      <c r="G273" s="250" t="s">
        <v>3016</v>
      </c>
      <c r="H273" s="250" t="s">
        <v>16</v>
      </c>
      <c r="I273" s="326" t="s">
        <v>3017</v>
      </c>
      <c r="J273" s="722"/>
      <c r="K273" s="206"/>
      <c r="L273" s="311"/>
      <c r="M273" s="311"/>
      <c r="N273" s="246" t="s">
        <v>2753</v>
      </c>
      <c r="O273" s="246"/>
      <c r="P273" s="207"/>
      <c r="Q273" s="720" t="s">
        <v>9038</v>
      </c>
      <c r="R273" s="720" t="s">
        <v>323</v>
      </c>
      <c r="S273" s="720">
        <v>2014</v>
      </c>
      <c r="T273" s="720" t="s">
        <v>12165</v>
      </c>
      <c r="U273" s="720" t="s">
        <v>343</v>
      </c>
      <c r="V273" s="720"/>
      <c r="W273" s="952" t="str">
        <f t="shared" si="14"/>
        <v>ﾊﾞｯｸﾎｳ(ｸﾛｰﾗ型)_標準型_2014_無</v>
      </c>
      <c r="X273" s="952" t="str">
        <f t="shared" si="12"/>
        <v>ﾊﾞｯｸﾎｳ(ｸﾛｰﾗ型)_標準型_2014_無_山積/平積：1.9／1.4m3</v>
      </c>
      <c r="Y273" s="726" t="s">
        <v>490</v>
      </c>
      <c r="Z273" s="726" t="s">
        <v>10396</v>
      </c>
      <c r="AA273" s="726" t="s">
        <v>10307</v>
      </c>
      <c r="AB273" s="726" t="s">
        <v>5111</v>
      </c>
      <c r="AC273" s="207"/>
      <c r="AD273" s="206"/>
      <c r="AE273" s="206"/>
      <c r="AF273" s="206"/>
      <c r="AG273" s="206"/>
      <c r="AH273" s="206"/>
      <c r="AI273" s="207"/>
      <c r="AJ273" s="206"/>
      <c r="AK273" s="206"/>
      <c r="AL273" s="206"/>
      <c r="AM273" s="206"/>
      <c r="AN273" s="206"/>
      <c r="AO273" s="206"/>
      <c r="AP273" s="206"/>
      <c r="AQ273" s="206"/>
      <c r="AR273" s="311"/>
      <c r="AS273" s="770" t="s">
        <v>3361</v>
      </c>
      <c r="AT273" s="770" t="s">
        <v>4916</v>
      </c>
      <c r="AU273" s="775"/>
      <c r="AV273" s="770" t="s">
        <v>4920</v>
      </c>
      <c r="AW273" s="771" t="str">
        <f t="shared" si="13"/>
        <v>さく岩機_東空販売</v>
      </c>
      <c r="AX273" s="773" t="s">
        <v>5017</v>
      </c>
      <c r="AY273" s="311"/>
      <c r="AZ273" s="311"/>
      <c r="BA273" s="311"/>
      <c r="BB273" s="245">
        <v>5</v>
      </c>
      <c r="BC273" s="246"/>
      <c r="BD273" s="403" t="s">
        <v>292</v>
      </c>
      <c r="BE273" s="831" t="s">
        <v>11810</v>
      </c>
      <c r="BF273" s="825" t="s">
        <v>3621</v>
      </c>
      <c r="BG273" s="833" t="s">
        <v>3625</v>
      </c>
      <c r="BH273" s="685" t="s">
        <v>292</v>
      </c>
      <c r="BI273" s="685" t="s">
        <v>3633</v>
      </c>
      <c r="BJ273" s="685" t="s">
        <v>292</v>
      </c>
      <c r="BK273" s="306" t="s">
        <v>12222</v>
      </c>
      <c r="BL273" s="306" t="s">
        <v>11814</v>
      </c>
      <c r="BM273" s="791" t="s">
        <v>1213</v>
      </c>
      <c r="BN273" s="825" t="s">
        <v>3639</v>
      </c>
      <c r="BO273" s="819" t="s">
        <v>3652</v>
      </c>
      <c r="BP273" s="678" t="s">
        <v>3661</v>
      </c>
      <c r="BQ273" s="678" t="s">
        <v>4070</v>
      </c>
      <c r="BR273" s="678" t="s">
        <v>3705</v>
      </c>
      <c r="BS273" s="678" t="s">
        <v>3712</v>
      </c>
      <c r="BT273" s="403" t="s">
        <v>292</v>
      </c>
      <c r="BU273" s="306" t="s">
        <v>11815</v>
      </c>
      <c r="BV273" s="825" t="s">
        <v>292</v>
      </c>
      <c r="BW273" s="819" t="s">
        <v>4079</v>
      </c>
      <c r="BX273" s="678" t="s">
        <v>292</v>
      </c>
      <c r="BY273" s="306" t="s">
        <v>12285</v>
      </c>
      <c r="BZ273" s="306" t="s">
        <v>11819</v>
      </c>
      <c r="CA273" s="825" t="s">
        <v>3714</v>
      </c>
      <c r="CB273" s="689" t="s">
        <v>4083</v>
      </c>
      <c r="CC273" s="689" t="s">
        <v>3775</v>
      </c>
      <c r="CD273" s="689" t="s">
        <v>3790</v>
      </c>
      <c r="CE273" s="695"/>
      <c r="CF273" s="690" t="s">
        <v>3848</v>
      </c>
      <c r="CG273" s="306" t="s">
        <v>285</v>
      </c>
      <c r="CH273" s="306" t="s">
        <v>9527</v>
      </c>
      <c r="CI273" s="306" t="s">
        <v>12229</v>
      </c>
      <c r="CJ273" s="306" t="s">
        <v>11829</v>
      </c>
      <c r="CK273" s="825" t="s">
        <v>4902</v>
      </c>
      <c r="CL273" s="678" t="s">
        <v>3862</v>
      </c>
      <c r="CM273" s="678" t="s">
        <v>285</v>
      </c>
      <c r="CN273" s="678" t="s">
        <v>4122</v>
      </c>
      <c r="CO273" s="678" t="s">
        <v>3867</v>
      </c>
      <c r="CP273" s="678" t="s">
        <v>3872</v>
      </c>
      <c r="CQ273" s="678" t="s">
        <v>285</v>
      </c>
      <c r="CR273" s="678" t="s">
        <v>3888</v>
      </c>
      <c r="CS273" s="678" t="s">
        <v>3904</v>
      </c>
      <c r="CT273" s="306" t="s">
        <v>2117</v>
      </c>
      <c r="CU273" s="306" t="s">
        <v>10839</v>
      </c>
      <c r="CV273" s="403" t="s">
        <v>292</v>
      </c>
      <c r="CW273" s="306" t="s">
        <v>9547</v>
      </c>
      <c r="CX273" s="825" t="s">
        <v>3926</v>
      </c>
      <c r="CY273" s="678" t="s">
        <v>3915</v>
      </c>
      <c r="CZ273" s="678" t="s">
        <v>4137</v>
      </c>
      <c r="DA273" s="678" t="s">
        <v>3929</v>
      </c>
      <c r="DB273" s="678" t="s">
        <v>3937</v>
      </c>
      <c r="DC273" s="678" t="s">
        <v>3951</v>
      </c>
      <c r="DD273" s="403" t="s">
        <v>292</v>
      </c>
      <c r="DE273" s="306" t="s">
        <v>10890</v>
      </c>
      <c r="DF273" s="306"/>
      <c r="DG273" s="306" t="s">
        <v>9552</v>
      </c>
      <c r="DH273" s="306" t="s">
        <v>1173</v>
      </c>
      <c r="DI273" s="306" t="s">
        <v>1175</v>
      </c>
      <c r="DJ273" s="306" t="s">
        <v>11881</v>
      </c>
      <c r="DK273" s="306" t="s">
        <v>9557</v>
      </c>
      <c r="DL273" s="825" t="s">
        <v>4939</v>
      </c>
      <c r="DM273" s="678" t="s">
        <v>3957</v>
      </c>
      <c r="DN273" s="678" t="s">
        <v>4145</v>
      </c>
      <c r="DO273" s="678" t="s">
        <v>3967</v>
      </c>
      <c r="DP273" s="678" t="s">
        <v>3971</v>
      </c>
      <c r="DQ273" s="678" t="s">
        <v>3986</v>
      </c>
      <c r="DR273" s="678"/>
      <c r="DS273" s="678" t="s">
        <v>3996</v>
      </c>
      <c r="DT273" s="678" t="s">
        <v>4011</v>
      </c>
      <c r="DU273" s="678" t="s">
        <v>4150</v>
      </c>
      <c r="DV273" s="306" t="s">
        <v>2598</v>
      </c>
      <c r="DW273" s="306" t="s">
        <v>9562</v>
      </c>
      <c r="DX273" s="825"/>
      <c r="DY273" s="690" t="s">
        <v>292</v>
      </c>
      <c r="DZ273" s="306" t="s">
        <v>10631</v>
      </c>
      <c r="EA273" s="306" t="s">
        <v>11882</v>
      </c>
      <c r="EB273" s="306" t="s">
        <v>1592</v>
      </c>
      <c r="EC273" s="306" t="s">
        <v>1902</v>
      </c>
      <c r="ED273" s="306" t="s">
        <v>1615</v>
      </c>
      <c r="EE273" s="306" t="s">
        <v>11904</v>
      </c>
      <c r="EF273" s="340" t="s">
        <v>9277</v>
      </c>
      <c r="EG273" s="306" t="s">
        <v>1924</v>
      </c>
      <c r="EH273" s="306" t="s">
        <v>1638</v>
      </c>
      <c r="EI273" s="306" t="s">
        <v>1928</v>
      </c>
      <c r="EJ273" s="403" t="s">
        <v>285</v>
      </c>
      <c r="EK273" s="403" t="s">
        <v>285</v>
      </c>
      <c r="EL273" s="306" t="s">
        <v>12234</v>
      </c>
      <c r="EM273" s="306" t="s">
        <v>3027</v>
      </c>
      <c r="EN273" s="306" t="s">
        <v>1863</v>
      </c>
      <c r="EO273" s="306" t="s">
        <v>9584</v>
      </c>
      <c r="EP273" s="306" t="s">
        <v>285</v>
      </c>
      <c r="EQ273" s="306" t="s">
        <v>9290</v>
      </c>
      <c r="ER273" s="306" t="s">
        <v>9279</v>
      </c>
      <c r="ES273" s="306" t="s">
        <v>9596</v>
      </c>
      <c r="ET273" s="825" t="s">
        <v>292</v>
      </c>
      <c r="EU273" s="819" t="s">
        <v>4159</v>
      </c>
      <c r="EV273" s="678" t="s">
        <v>4165</v>
      </c>
      <c r="EW273" s="306" t="s">
        <v>2931</v>
      </c>
      <c r="EX273" s="306" t="s">
        <v>2922</v>
      </c>
      <c r="EY273" s="825"/>
      <c r="EZ273" s="678" t="s">
        <v>4177</v>
      </c>
      <c r="FA273" s="306" t="s">
        <v>2936</v>
      </c>
      <c r="FB273" s="306" t="s">
        <v>9621</v>
      </c>
      <c r="FC273" s="306" t="s">
        <v>1001</v>
      </c>
      <c r="FD273" s="306" t="s">
        <v>9633</v>
      </c>
      <c r="FE273" s="306"/>
      <c r="FF273" s="306" t="s">
        <v>743</v>
      </c>
      <c r="FG273" s="306" t="s">
        <v>1068</v>
      </c>
      <c r="FH273" s="306" t="s">
        <v>1883</v>
      </c>
      <c r="FI273" s="306" t="s">
        <v>1195</v>
      </c>
      <c r="FJ273" s="791" t="s">
        <v>3543</v>
      </c>
      <c r="FK273" s="825" t="s">
        <v>9367</v>
      </c>
      <c r="FL273" s="819" t="s">
        <v>4183</v>
      </c>
      <c r="FM273" s="678" t="s">
        <v>4196</v>
      </c>
      <c r="FN273" s="678" t="s">
        <v>4215</v>
      </c>
      <c r="FO273" s="306" t="s">
        <v>1492</v>
      </c>
      <c r="FP273" s="791" t="s">
        <v>3544</v>
      </c>
      <c r="FQ273" s="825" t="s">
        <v>4035</v>
      </c>
      <c r="FR273" s="819" t="s">
        <v>4232</v>
      </c>
      <c r="FS273" s="678" t="s">
        <v>4238</v>
      </c>
      <c r="FT273" s="678" t="s">
        <v>4251</v>
      </c>
      <c r="FU273" s="306"/>
      <c r="FV273" s="306"/>
      <c r="FW273" s="306"/>
      <c r="FX273" s="306"/>
      <c r="FY273" s="306" t="s">
        <v>2169</v>
      </c>
      <c r="FZ273" s="306" t="s">
        <v>2174</v>
      </c>
      <c r="GA273" s="306" t="s">
        <v>12241</v>
      </c>
      <c r="GB273" s="306" t="s">
        <v>11108</v>
      </c>
      <c r="GC273" s="306"/>
      <c r="GD273" s="306" t="s">
        <v>3545</v>
      </c>
      <c r="GE273" s="306"/>
      <c r="GF273" s="306" t="s">
        <v>9637</v>
      </c>
      <c r="GG273" s="306"/>
      <c r="GH273" s="306"/>
      <c r="GI273" s="306"/>
      <c r="GJ273" s="306"/>
      <c r="GK273" s="306"/>
      <c r="GL273" s="306" t="s">
        <v>743</v>
      </c>
      <c r="GM273" s="306"/>
      <c r="GN273" s="306" t="s">
        <v>743</v>
      </c>
      <c r="GO273" s="559"/>
      <c r="GP273" s="559"/>
      <c r="GQ273" s="333"/>
      <c r="GR273" s="333"/>
      <c r="GS273" s="333"/>
      <c r="GT273" s="333"/>
      <c r="GU273" s="333"/>
      <c r="GV273" s="333"/>
      <c r="GW273" s="333"/>
      <c r="GX273" s="333"/>
      <c r="GY273" s="333"/>
      <c r="GZ273" s="333"/>
      <c r="HA273" s="333"/>
      <c r="HB273" s="333"/>
      <c r="HC273" s="333"/>
      <c r="HD273" s="333"/>
      <c r="HE273" s="333"/>
      <c r="HF273" s="333"/>
      <c r="HG273" s="333"/>
      <c r="HH273" s="333"/>
      <c r="HI273" s="333"/>
      <c r="HJ273" s="333"/>
      <c r="HK273" s="333"/>
      <c r="HL273" s="333"/>
      <c r="HM273" s="333"/>
      <c r="HN273" s="333"/>
      <c r="HO273" s="333"/>
      <c r="HP273" s="333"/>
      <c r="HQ273" s="333"/>
      <c r="HR273" s="333"/>
      <c r="HS273" s="333"/>
      <c r="HT273" s="333"/>
      <c r="HU273" s="333"/>
      <c r="HV273" s="333"/>
      <c r="HW273" s="333"/>
      <c r="HX273" s="333"/>
      <c r="HY273" s="333"/>
      <c r="HZ273" s="333"/>
      <c r="IA273" s="333"/>
      <c r="IB273" s="333"/>
      <c r="IC273" s="333"/>
      <c r="ID273" s="333"/>
      <c r="IE273" s="333"/>
      <c r="IF273" s="312"/>
      <c r="IG273" s="312"/>
      <c r="IH273" s="312"/>
      <c r="II273" s="312"/>
      <c r="IJ273" s="312"/>
      <c r="IK273" s="312"/>
      <c r="IL273" s="312"/>
      <c r="IM273" s="312"/>
      <c r="IN273" s="312"/>
      <c r="IO273" s="312"/>
      <c r="IP273" s="333"/>
      <c r="IQ273" s="333"/>
      <c r="IR273" s="333"/>
      <c r="IS273" s="333"/>
    </row>
    <row r="274" spans="1:253" s="481" customFormat="1" ht="14.45" customHeight="1" thickTop="1">
      <c r="A274" s="322" t="s">
        <v>1993</v>
      </c>
      <c r="B274" s="311" t="s">
        <v>1988</v>
      </c>
      <c r="C274" s="311" t="s">
        <v>1989</v>
      </c>
      <c r="D274" s="311" t="s">
        <v>1991</v>
      </c>
      <c r="E274" s="311" t="s">
        <v>456</v>
      </c>
      <c r="F274" s="311" t="s">
        <v>1993</v>
      </c>
      <c r="G274" s="250" t="s">
        <v>1994</v>
      </c>
      <c r="H274" s="250" t="s">
        <v>16</v>
      </c>
      <c r="I274" s="326" t="s">
        <v>1995</v>
      </c>
      <c r="J274" s="722"/>
      <c r="K274" s="206"/>
      <c r="L274" s="311"/>
      <c r="M274" s="311"/>
      <c r="N274" s="246"/>
      <c r="O274" s="246"/>
      <c r="P274" s="207"/>
      <c r="Q274" s="720" t="s">
        <v>9038</v>
      </c>
      <c r="R274" s="720" t="s">
        <v>12162</v>
      </c>
      <c r="S274" s="720" t="s">
        <v>12332</v>
      </c>
      <c r="T274" s="720" t="s">
        <v>12165</v>
      </c>
      <c r="U274" s="720" t="s">
        <v>11689</v>
      </c>
      <c r="V274" s="720"/>
      <c r="W274" s="952" t="str">
        <f t="shared" si="14"/>
        <v>ﾊﾞｯｸﾎｳ(ｸﾛｰﾗ型)_標準型・ｸﾚｰﾝ機能付き_第1次_無</v>
      </c>
      <c r="X274" s="952" t="str">
        <f t="shared" si="12"/>
        <v>ﾊﾞｯｸﾎｳ(ｸﾛｰﾗ型)_標準型・ｸﾚｰﾝ機能付き_第1次_無_山積/平積：0.28／0.2m3　吊能力：1.7t</v>
      </c>
      <c r="Y274" s="726" t="s">
        <v>490</v>
      </c>
      <c r="Z274" s="726" t="s">
        <v>10397</v>
      </c>
      <c r="AA274" s="726" t="s">
        <v>10388</v>
      </c>
      <c r="AB274" s="726" t="s">
        <v>5111</v>
      </c>
      <c r="AC274" s="207"/>
      <c r="AD274" s="206"/>
      <c r="AE274" s="206"/>
      <c r="AF274" s="206"/>
      <c r="AG274" s="206"/>
      <c r="AH274" s="206"/>
      <c r="AI274" s="207"/>
      <c r="AJ274" s="206"/>
      <c r="AK274" s="206"/>
      <c r="AL274" s="206"/>
      <c r="AM274" s="206"/>
      <c r="AN274" s="206"/>
      <c r="AO274" s="206"/>
      <c r="AP274" s="206"/>
      <c r="AQ274" s="206"/>
      <c r="AR274" s="311"/>
      <c r="AS274" s="766" t="s">
        <v>3358</v>
      </c>
      <c r="AT274" s="766" t="s">
        <v>1247</v>
      </c>
      <c r="AU274" s="774"/>
      <c r="AV274" s="766" t="s">
        <v>4921</v>
      </c>
      <c r="AW274" s="768" t="str">
        <f t="shared" si="13"/>
        <v>大型ﾌﾞﾚｰｶ(ﾍﾞｰｽﾏｼﾝ含まず)_ｷｬﾀﾋﾟﾗｰ</v>
      </c>
      <c r="AX274" s="769" t="s">
        <v>5068</v>
      </c>
      <c r="AY274" s="788"/>
      <c r="AZ274" s="788"/>
      <c r="BA274" s="788"/>
      <c r="BB274" s="245">
        <v>6</v>
      </c>
      <c r="BC274" s="246"/>
      <c r="BD274" s="310"/>
      <c r="BE274" s="831" t="s">
        <v>11811</v>
      </c>
      <c r="BF274" s="825" t="s">
        <v>3622</v>
      </c>
      <c r="BG274" s="833" t="s">
        <v>3626</v>
      </c>
      <c r="BH274" s="685"/>
      <c r="BI274" s="685" t="s">
        <v>3634</v>
      </c>
      <c r="BJ274" s="685"/>
      <c r="BK274" s="306" t="s">
        <v>12223</v>
      </c>
      <c r="BL274" s="306" t="s">
        <v>1209</v>
      </c>
      <c r="BM274" s="791" t="s">
        <v>1224</v>
      </c>
      <c r="BN274" s="825" t="s">
        <v>3619</v>
      </c>
      <c r="BO274" s="819" t="s">
        <v>3653</v>
      </c>
      <c r="BP274" s="678" t="s">
        <v>3662</v>
      </c>
      <c r="BQ274" s="678" t="s">
        <v>3683</v>
      </c>
      <c r="BR274" s="678" t="s">
        <v>3706</v>
      </c>
      <c r="BS274" s="678" t="s">
        <v>285</v>
      </c>
      <c r="BT274" s="306"/>
      <c r="BU274" s="306" t="s">
        <v>11816</v>
      </c>
      <c r="BV274" s="825"/>
      <c r="BW274" s="819" t="s">
        <v>4080</v>
      </c>
      <c r="BX274" s="678"/>
      <c r="BY274" s="306" t="s">
        <v>2563</v>
      </c>
      <c r="BZ274" s="306" t="s">
        <v>11820</v>
      </c>
      <c r="CA274" s="825" t="s">
        <v>4906</v>
      </c>
      <c r="CB274" s="678" t="s">
        <v>3717</v>
      </c>
      <c r="CC274" s="678" t="s">
        <v>3776</v>
      </c>
      <c r="CD274" s="678" t="s">
        <v>3791</v>
      </c>
      <c r="CE274" s="678"/>
      <c r="CF274" s="678" t="s">
        <v>3849</v>
      </c>
      <c r="CG274" s="306"/>
      <c r="CH274" s="306" t="s">
        <v>9528</v>
      </c>
      <c r="CI274" s="306" t="s">
        <v>12230</v>
      </c>
      <c r="CJ274" s="306" t="s">
        <v>11830</v>
      </c>
      <c r="CK274" s="825" t="s">
        <v>4031</v>
      </c>
      <c r="CL274" s="678" t="s">
        <v>285</v>
      </c>
      <c r="CM274" s="678"/>
      <c r="CN274" s="678" t="s">
        <v>4123</v>
      </c>
      <c r="CO274" s="678" t="s">
        <v>285</v>
      </c>
      <c r="CP274" s="678" t="s">
        <v>3874</v>
      </c>
      <c r="CQ274" s="678"/>
      <c r="CR274" s="678" t="s">
        <v>3889</v>
      </c>
      <c r="CS274" s="678" t="s">
        <v>3905</v>
      </c>
      <c r="CT274" s="306" t="s">
        <v>2118</v>
      </c>
      <c r="CU274" s="306" t="s">
        <v>10840</v>
      </c>
      <c r="CV274" s="306"/>
      <c r="CW274" s="306" t="s">
        <v>9548</v>
      </c>
      <c r="CX274" s="825" t="s">
        <v>3619</v>
      </c>
      <c r="CY274" s="678" t="s">
        <v>3916</v>
      </c>
      <c r="CZ274" s="678" t="s">
        <v>3925</v>
      </c>
      <c r="DA274" s="678" t="s">
        <v>3930</v>
      </c>
      <c r="DB274" s="678" t="s">
        <v>3940</v>
      </c>
      <c r="DC274" s="678" t="s">
        <v>3950</v>
      </c>
      <c r="DD274" s="306"/>
      <c r="DE274" s="306" t="s">
        <v>10891</v>
      </c>
      <c r="DF274" s="306"/>
      <c r="DG274" s="306" t="s">
        <v>9553</v>
      </c>
      <c r="DH274" s="306" t="s">
        <v>285</v>
      </c>
      <c r="DI274" s="306" t="s">
        <v>1176</v>
      </c>
      <c r="DJ274" s="306" t="s">
        <v>9272</v>
      </c>
      <c r="DK274" s="306" t="s">
        <v>9558</v>
      </c>
      <c r="DL274" s="825" t="s">
        <v>3713</v>
      </c>
      <c r="DM274" s="678" t="s">
        <v>3958</v>
      </c>
      <c r="DN274" s="678" t="s">
        <v>3962</v>
      </c>
      <c r="DO274" s="678" t="s">
        <v>3966</v>
      </c>
      <c r="DP274" s="678" t="s">
        <v>3972</v>
      </c>
      <c r="DQ274" s="678" t="s">
        <v>3987</v>
      </c>
      <c r="DR274" s="678"/>
      <c r="DS274" s="678" t="s">
        <v>3994</v>
      </c>
      <c r="DT274" s="678" t="s">
        <v>4015</v>
      </c>
      <c r="DU274" s="678" t="s">
        <v>4151</v>
      </c>
      <c r="DV274" s="403" t="s">
        <v>292</v>
      </c>
      <c r="DW274" s="306" t="s">
        <v>9563</v>
      </c>
      <c r="DX274" s="825"/>
      <c r="DY274" s="690"/>
      <c r="DZ274" s="306" t="s">
        <v>12167</v>
      </c>
      <c r="EA274" s="340" t="s">
        <v>1853</v>
      </c>
      <c r="EB274" s="306" t="s">
        <v>1593</v>
      </c>
      <c r="EC274" s="340" t="s">
        <v>1853</v>
      </c>
      <c r="ED274" s="306" t="s">
        <v>1616</v>
      </c>
      <c r="EE274" s="306" t="s">
        <v>11905</v>
      </c>
      <c r="EF274" s="306" t="s">
        <v>285</v>
      </c>
      <c r="EG274" s="340" t="s">
        <v>1853</v>
      </c>
      <c r="EH274" s="306" t="s">
        <v>1639</v>
      </c>
      <c r="EI274" s="306" t="s">
        <v>1929</v>
      </c>
      <c r="EJ274" s="306"/>
      <c r="EK274" s="306"/>
      <c r="EL274" s="306" t="s">
        <v>12235</v>
      </c>
      <c r="EM274" s="340" t="s">
        <v>1853</v>
      </c>
      <c r="EN274" s="340" t="s">
        <v>1864</v>
      </c>
      <c r="EO274" s="340" t="s">
        <v>1853</v>
      </c>
      <c r="EP274" s="340"/>
      <c r="EQ274" s="340" t="s">
        <v>285</v>
      </c>
      <c r="ER274" s="306" t="s">
        <v>1851</v>
      </c>
      <c r="ES274" s="306" t="s">
        <v>9597</v>
      </c>
      <c r="ET274" s="825"/>
      <c r="EU274" s="838" t="s">
        <v>4160</v>
      </c>
      <c r="EV274" s="691" t="s">
        <v>4166</v>
      </c>
      <c r="EW274" s="340" t="s">
        <v>1001</v>
      </c>
      <c r="EX274" s="340" t="s">
        <v>11950</v>
      </c>
      <c r="EY274" s="825"/>
      <c r="EZ274" s="691" t="s">
        <v>4178</v>
      </c>
      <c r="FA274" s="340" t="s">
        <v>12238</v>
      </c>
      <c r="FB274" s="340" t="s">
        <v>1853</v>
      </c>
      <c r="FC274" s="340" t="s">
        <v>285</v>
      </c>
      <c r="FD274" s="306" t="s">
        <v>9626</v>
      </c>
      <c r="FE274" s="340"/>
      <c r="FF274" s="340"/>
      <c r="FG274" s="340" t="s">
        <v>285</v>
      </c>
      <c r="FH274" s="340" t="s">
        <v>1884</v>
      </c>
      <c r="FI274" s="340" t="s">
        <v>285</v>
      </c>
      <c r="FJ274" s="792" t="s">
        <v>3546</v>
      </c>
      <c r="FK274" s="825" t="s">
        <v>285</v>
      </c>
      <c r="FL274" s="838" t="s">
        <v>4184</v>
      </c>
      <c r="FM274" s="691" t="s">
        <v>4197</v>
      </c>
      <c r="FN274" s="691" t="s">
        <v>4216</v>
      </c>
      <c r="FO274" s="340" t="s">
        <v>285</v>
      </c>
      <c r="FP274" s="792" t="s">
        <v>3547</v>
      </c>
      <c r="FQ274" s="825" t="s">
        <v>285</v>
      </c>
      <c r="FR274" s="838" t="s">
        <v>4233</v>
      </c>
      <c r="FS274" s="691" t="s">
        <v>4243</v>
      </c>
      <c r="FT274" s="691" t="s">
        <v>4252</v>
      </c>
      <c r="FU274" s="340"/>
      <c r="FV274" s="340"/>
      <c r="FW274" s="340"/>
      <c r="FX274" s="340"/>
      <c r="FY274" s="340" t="s">
        <v>2170</v>
      </c>
      <c r="FZ274" s="340" t="s">
        <v>1853</v>
      </c>
      <c r="GA274" s="340" t="s">
        <v>2966</v>
      </c>
      <c r="GB274" s="340" t="s">
        <v>11109</v>
      </c>
      <c r="GC274" s="340"/>
      <c r="GD274" s="340" t="s">
        <v>743</v>
      </c>
      <c r="GE274" s="340"/>
      <c r="GF274" s="340" t="s">
        <v>9638</v>
      </c>
      <c r="GG274" s="340"/>
      <c r="GH274" s="340"/>
      <c r="GI274" s="340"/>
      <c r="GJ274" s="340"/>
      <c r="GK274" s="340"/>
      <c r="GL274" s="340"/>
      <c r="GM274" s="340"/>
      <c r="GN274" s="340"/>
      <c r="GO274" s="404"/>
      <c r="GP274" s="404"/>
      <c r="GQ274" s="333"/>
      <c r="GR274" s="333"/>
      <c r="GS274" s="333"/>
      <c r="GT274" s="333"/>
      <c r="GU274" s="333"/>
      <c r="GV274" s="333"/>
      <c r="GW274" s="333"/>
      <c r="GX274" s="333"/>
      <c r="GY274" s="333"/>
      <c r="GZ274" s="333"/>
      <c r="HA274" s="333"/>
      <c r="HB274" s="333"/>
      <c r="HC274" s="333"/>
      <c r="HD274" s="333"/>
      <c r="HE274" s="333"/>
      <c r="HF274" s="333"/>
      <c r="HG274" s="333"/>
      <c r="HH274" s="333"/>
      <c r="HI274" s="333"/>
      <c r="HJ274" s="333"/>
      <c r="HK274" s="333"/>
      <c r="HL274" s="333"/>
      <c r="HM274" s="333"/>
      <c r="HN274" s="333"/>
      <c r="HO274" s="333"/>
      <c r="HP274" s="333"/>
      <c r="HQ274" s="333"/>
      <c r="HR274" s="333"/>
      <c r="HS274" s="333"/>
      <c r="HT274" s="333"/>
      <c r="HU274" s="333"/>
      <c r="HV274" s="333"/>
      <c r="HW274" s="333"/>
      <c r="HX274" s="333"/>
      <c r="HY274" s="333"/>
      <c r="HZ274" s="333"/>
      <c r="IA274" s="333"/>
      <c r="IB274" s="333"/>
      <c r="IC274" s="333"/>
      <c r="ID274" s="333"/>
      <c r="IE274" s="333"/>
      <c r="IF274" s="312"/>
      <c r="IG274" s="312"/>
      <c r="IH274" s="312"/>
      <c r="II274" s="312"/>
      <c r="IJ274" s="312"/>
      <c r="IK274" s="312"/>
      <c r="IL274" s="312"/>
      <c r="IM274" s="312"/>
      <c r="IN274" s="312"/>
      <c r="IO274" s="312"/>
      <c r="IP274" s="333"/>
      <c r="IQ274" s="333"/>
      <c r="IR274" s="333"/>
      <c r="IS274" s="333"/>
    </row>
    <row r="275" spans="1:253" s="481" customFormat="1" ht="14.45" customHeight="1">
      <c r="A275" s="322" t="s">
        <v>1147</v>
      </c>
      <c r="B275" s="311" t="s">
        <v>1147</v>
      </c>
      <c r="C275" s="311" t="s">
        <v>1148</v>
      </c>
      <c r="D275" s="311" t="s">
        <v>1150</v>
      </c>
      <c r="E275" s="311" t="s">
        <v>456</v>
      </c>
      <c r="F275" s="311" t="s">
        <v>3159</v>
      </c>
      <c r="G275" s="250" t="s">
        <v>1157</v>
      </c>
      <c r="H275" s="250" t="s">
        <v>16</v>
      </c>
      <c r="I275" s="326" t="s">
        <v>1158</v>
      </c>
      <c r="J275" s="722"/>
      <c r="K275" s="206"/>
      <c r="L275" s="311"/>
      <c r="M275" s="311"/>
      <c r="N275" s="246" t="s">
        <v>2753</v>
      </c>
      <c r="O275" s="246"/>
      <c r="P275" s="207"/>
      <c r="Q275" s="720" t="s">
        <v>9038</v>
      </c>
      <c r="R275" s="720" t="s">
        <v>12162</v>
      </c>
      <c r="S275" s="720" t="s">
        <v>12332</v>
      </c>
      <c r="T275" s="720" t="s">
        <v>12165</v>
      </c>
      <c r="U275" s="720" t="s">
        <v>11690</v>
      </c>
      <c r="V275" s="720"/>
      <c r="W275" s="952" t="str">
        <f t="shared" si="14"/>
        <v>ﾊﾞｯｸﾎｳ(ｸﾛｰﾗ型)_標準型・ｸﾚｰﾝ機能付き_第1次_無</v>
      </c>
      <c r="X275" s="952" t="str">
        <f t="shared" si="12"/>
        <v>ﾊﾞｯｸﾎｳ(ｸﾛｰﾗ型)_標準型・ｸﾚｰﾝ機能付き_第1次_無_山積/平積：0.45／0.35m3　吊能力：2.9t</v>
      </c>
      <c r="Y275" s="726" t="s">
        <v>490</v>
      </c>
      <c r="Z275" s="726" t="s">
        <v>10397</v>
      </c>
      <c r="AA275" s="726" t="s">
        <v>5113</v>
      </c>
      <c r="AB275" s="726" t="s">
        <v>5111</v>
      </c>
      <c r="AC275" s="207"/>
      <c r="AD275" s="206"/>
      <c r="AE275" s="206"/>
      <c r="AF275" s="206"/>
      <c r="AG275" s="206"/>
      <c r="AH275" s="206"/>
      <c r="AI275" s="207"/>
      <c r="AJ275" s="206"/>
      <c r="AK275" s="206"/>
      <c r="AL275" s="206"/>
      <c r="AM275" s="206"/>
      <c r="AN275" s="206"/>
      <c r="AO275" s="206"/>
      <c r="AP275" s="206"/>
      <c r="AQ275" s="206"/>
      <c r="AR275" s="311"/>
      <c r="AS275" s="707" t="s">
        <v>3358</v>
      </c>
      <c r="AT275" s="707" t="s">
        <v>1247</v>
      </c>
      <c r="AU275" s="747"/>
      <c r="AV275" s="707" t="s">
        <v>4915</v>
      </c>
      <c r="AW275" s="708" t="str">
        <f t="shared" si="13"/>
        <v>大型ﾌﾞﾚｰｶ(ﾍﾞｰｽﾏｼﾝ含まず)_ｻﾝﾄﾞﾋﾞｯｸ</v>
      </c>
      <c r="AX275" s="710" t="s">
        <v>5069</v>
      </c>
      <c r="AY275" s="788"/>
      <c r="AZ275" s="788"/>
      <c r="BA275" s="788"/>
      <c r="BB275" s="245">
        <v>7</v>
      </c>
      <c r="BC275" s="246"/>
      <c r="BD275" s="310"/>
      <c r="BE275" s="831" t="s">
        <v>11812</v>
      </c>
      <c r="BF275" s="825" t="s">
        <v>292</v>
      </c>
      <c r="BG275" s="833" t="s">
        <v>3627</v>
      </c>
      <c r="BH275" s="685"/>
      <c r="BI275" s="685" t="s">
        <v>3635</v>
      </c>
      <c r="BJ275" s="685"/>
      <c r="BK275" s="306" t="s">
        <v>12224</v>
      </c>
      <c r="BL275" s="306" t="s">
        <v>1174</v>
      </c>
      <c r="BM275" s="791" t="s">
        <v>1225</v>
      </c>
      <c r="BN275" s="825" t="s">
        <v>3648</v>
      </c>
      <c r="BO275" s="819" t="s">
        <v>285</v>
      </c>
      <c r="BP275" s="678" t="s">
        <v>3663</v>
      </c>
      <c r="BQ275" s="678" t="s">
        <v>3684</v>
      </c>
      <c r="BR275" s="678" t="s">
        <v>3707</v>
      </c>
      <c r="BS275" s="678"/>
      <c r="BT275" s="306"/>
      <c r="BU275" s="1053" t="s">
        <v>12518</v>
      </c>
      <c r="BV275" s="825"/>
      <c r="BW275" s="820" t="s">
        <v>292</v>
      </c>
      <c r="BX275" s="679"/>
      <c r="BY275" s="306" t="s">
        <v>2564</v>
      </c>
      <c r="BZ275" s="306" t="s">
        <v>10785</v>
      </c>
      <c r="CA275" s="825" t="s">
        <v>3619</v>
      </c>
      <c r="CB275" s="678" t="s">
        <v>4084</v>
      </c>
      <c r="CC275" s="678" t="s">
        <v>3777</v>
      </c>
      <c r="CD275" s="678" t="s">
        <v>3830</v>
      </c>
      <c r="CE275" s="678"/>
      <c r="CF275" s="678" t="s">
        <v>3835</v>
      </c>
      <c r="CG275" s="306"/>
      <c r="CH275" s="306" t="s">
        <v>9529</v>
      </c>
      <c r="CI275" s="306" t="s">
        <v>12231</v>
      </c>
      <c r="CJ275" s="306" t="s">
        <v>3604</v>
      </c>
      <c r="CK275" s="825" t="s">
        <v>3620</v>
      </c>
      <c r="CL275" s="678"/>
      <c r="CM275" s="678"/>
      <c r="CN275" s="678" t="s">
        <v>4124</v>
      </c>
      <c r="CO275" s="678"/>
      <c r="CP275" s="678" t="s">
        <v>285</v>
      </c>
      <c r="CQ275" s="678"/>
      <c r="CR275" s="678" t="s">
        <v>3890</v>
      </c>
      <c r="CS275" s="678" t="s">
        <v>3906</v>
      </c>
      <c r="CT275" s="306" t="s">
        <v>2119</v>
      </c>
      <c r="CU275" s="306" t="s">
        <v>10841</v>
      </c>
      <c r="CV275" s="306"/>
      <c r="CW275" s="306" t="s">
        <v>9549</v>
      </c>
      <c r="CX275" s="825" t="s">
        <v>3900</v>
      </c>
      <c r="CY275" s="678" t="s">
        <v>3917</v>
      </c>
      <c r="CZ275" s="678" t="s">
        <v>292</v>
      </c>
      <c r="DA275" s="678" t="s">
        <v>3931</v>
      </c>
      <c r="DB275" s="678" t="s">
        <v>3941</v>
      </c>
      <c r="DC275" s="678" t="s">
        <v>3952</v>
      </c>
      <c r="DD275" s="306"/>
      <c r="DE275" s="306" t="s">
        <v>10892</v>
      </c>
      <c r="DF275" s="306"/>
      <c r="DG275" s="306" t="s">
        <v>9554</v>
      </c>
      <c r="DH275" s="306"/>
      <c r="DI275" s="306" t="s">
        <v>10077</v>
      </c>
      <c r="DJ275" s="306" t="s">
        <v>11869</v>
      </c>
      <c r="DK275" s="306" t="s">
        <v>9559</v>
      </c>
      <c r="DL275" s="825" t="s">
        <v>3714</v>
      </c>
      <c r="DM275" s="678" t="s">
        <v>3959</v>
      </c>
      <c r="DN275" s="678" t="s">
        <v>3963</v>
      </c>
      <c r="DO275" s="678" t="s">
        <v>285</v>
      </c>
      <c r="DP275" s="678" t="s">
        <v>3973</v>
      </c>
      <c r="DQ275" s="678" t="s">
        <v>3984</v>
      </c>
      <c r="DR275" s="678"/>
      <c r="DS275" s="678" t="s">
        <v>3997</v>
      </c>
      <c r="DT275" s="678" t="s">
        <v>4014</v>
      </c>
      <c r="DU275" s="678" t="s">
        <v>4152</v>
      </c>
      <c r="DV275" s="306"/>
      <c r="DW275" s="340" t="s">
        <v>3604</v>
      </c>
      <c r="DX275" s="825"/>
      <c r="DY275" s="793"/>
      <c r="DZ275" s="306" t="s">
        <v>12168</v>
      </c>
      <c r="EA275" s="308" t="s">
        <v>1540</v>
      </c>
      <c r="EB275" s="306" t="s">
        <v>1594</v>
      </c>
      <c r="EC275" s="308" t="s">
        <v>1580</v>
      </c>
      <c r="ED275" s="306" t="s">
        <v>1617</v>
      </c>
      <c r="EE275" s="340" t="s">
        <v>1853</v>
      </c>
      <c r="EF275" s="306"/>
      <c r="EG275" s="308" t="s">
        <v>1625</v>
      </c>
      <c r="EH275" s="306" t="s">
        <v>1866</v>
      </c>
      <c r="EI275" s="340" t="s">
        <v>1853</v>
      </c>
      <c r="EJ275" s="306"/>
      <c r="EK275" s="306"/>
      <c r="EL275" s="306" t="s">
        <v>3022</v>
      </c>
      <c r="EM275" s="308" t="s">
        <v>3028</v>
      </c>
      <c r="EN275" s="306" t="s">
        <v>1865</v>
      </c>
      <c r="EO275" s="308" t="s">
        <v>1852</v>
      </c>
      <c r="EP275" s="308"/>
      <c r="EQ275" s="308"/>
      <c r="ER275" s="340" t="s">
        <v>1001</v>
      </c>
      <c r="ES275" s="340" t="s">
        <v>9598</v>
      </c>
      <c r="ET275" s="825"/>
      <c r="EU275" s="819" t="s">
        <v>4161</v>
      </c>
      <c r="EV275" s="678" t="s">
        <v>4167</v>
      </c>
      <c r="EW275" s="306" t="s">
        <v>292</v>
      </c>
      <c r="EX275" s="306" t="s">
        <v>11951</v>
      </c>
      <c r="EY275" s="825"/>
      <c r="EZ275" s="678" t="s">
        <v>292</v>
      </c>
      <c r="FA275" s="306" t="s">
        <v>743</v>
      </c>
      <c r="FB275" s="308" t="s">
        <v>2938</v>
      </c>
      <c r="FC275" s="306"/>
      <c r="FD275" s="340" t="s">
        <v>9627</v>
      </c>
      <c r="FE275" s="306"/>
      <c r="FF275" s="306"/>
      <c r="FG275" s="306"/>
      <c r="FH275" s="306" t="s">
        <v>1885</v>
      </c>
      <c r="FI275" s="306"/>
      <c r="FJ275" s="791" t="s">
        <v>3548</v>
      </c>
      <c r="FK275" s="825"/>
      <c r="FL275" s="819" t="s">
        <v>4185</v>
      </c>
      <c r="FM275" s="678" t="s">
        <v>4198</v>
      </c>
      <c r="FN275" s="678" t="s">
        <v>4217</v>
      </c>
      <c r="FO275" s="306"/>
      <c r="FP275" s="791" t="s">
        <v>3549</v>
      </c>
      <c r="FQ275" s="825"/>
      <c r="FR275" s="819" t="s">
        <v>4234</v>
      </c>
      <c r="FS275" s="678" t="s">
        <v>4244</v>
      </c>
      <c r="FT275" s="678" t="s">
        <v>4253</v>
      </c>
      <c r="FU275" s="306"/>
      <c r="FV275" s="306"/>
      <c r="FW275" s="306"/>
      <c r="FX275" s="306"/>
      <c r="FY275" s="306" t="s">
        <v>292</v>
      </c>
      <c r="FZ275" s="308" t="s">
        <v>3550</v>
      </c>
      <c r="GA275" s="306" t="s">
        <v>743</v>
      </c>
      <c r="GB275" s="306" t="s">
        <v>11110</v>
      </c>
      <c r="GC275" s="306"/>
      <c r="GD275" s="306"/>
      <c r="GE275" s="306"/>
      <c r="GF275" s="306" t="s">
        <v>285</v>
      </c>
      <c r="GG275" s="306"/>
      <c r="GH275" s="306"/>
      <c r="GI275" s="306"/>
      <c r="GJ275" s="306"/>
      <c r="GK275" s="306"/>
      <c r="GL275" s="306"/>
      <c r="GM275" s="306"/>
      <c r="GN275" s="306"/>
      <c r="GO275" s="404"/>
      <c r="GP275" s="404"/>
      <c r="GQ275" s="333"/>
      <c r="GR275" s="333"/>
      <c r="GS275" s="333"/>
      <c r="GT275" s="333"/>
      <c r="GU275" s="333"/>
      <c r="GV275" s="333"/>
      <c r="GW275" s="333"/>
      <c r="GX275" s="333"/>
      <c r="GY275" s="333"/>
      <c r="GZ275" s="333"/>
      <c r="HA275" s="333"/>
      <c r="HB275" s="333"/>
      <c r="HC275" s="333"/>
      <c r="HD275" s="333"/>
      <c r="HE275" s="333"/>
      <c r="HF275" s="333"/>
      <c r="HG275" s="333"/>
      <c r="HH275" s="333"/>
      <c r="HI275" s="333"/>
      <c r="HJ275" s="333"/>
      <c r="HK275" s="333"/>
      <c r="HL275" s="333"/>
      <c r="HM275" s="333"/>
      <c r="HN275" s="333"/>
      <c r="HO275" s="333"/>
      <c r="HP275" s="333"/>
      <c r="HQ275" s="333"/>
      <c r="HR275" s="333"/>
      <c r="HS275" s="333"/>
      <c r="HT275" s="333"/>
      <c r="HU275" s="333"/>
      <c r="HV275" s="333"/>
      <c r="HW275" s="333"/>
      <c r="HX275" s="333"/>
      <c r="HY275" s="333"/>
      <c r="HZ275" s="333"/>
      <c r="IA275" s="333"/>
      <c r="IB275" s="333"/>
      <c r="IC275" s="333"/>
      <c r="ID275" s="333"/>
      <c r="IE275" s="333"/>
      <c r="IF275" s="312"/>
      <c r="IG275" s="312"/>
      <c r="IH275" s="312"/>
      <c r="II275" s="312"/>
      <c r="IJ275" s="312"/>
      <c r="IK275" s="312"/>
      <c r="IL275" s="312"/>
      <c r="IM275" s="312"/>
      <c r="IN275" s="312"/>
      <c r="IO275" s="312"/>
      <c r="IP275" s="333"/>
      <c r="IQ275" s="333"/>
      <c r="IR275" s="333"/>
      <c r="IS275" s="333"/>
    </row>
    <row r="276" spans="1:253" s="481" customFormat="1" ht="14.45" customHeight="1">
      <c r="A276" s="322" t="s">
        <v>2656</v>
      </c>
      <c r="B276" s="311" t="s">
        <v>2656</v>
      </c>
      <c r="C276" s="311" t="s">
        <v>2662</v>
      </c>
      <c r="D276" s="311" t="s">
        <v>2664</v>
      </c>
      <c r="E276" s="311" t="s">
        <v>456</v>
      </c>
      <c r="F276" s="311" t="s">
        <v>3160</v>
      </c>
      <c r="G276" s="250" t="s">
        <v>2660</v>
      </c>
      <c r="H276" s="250" t="s">
        <v>16</v>
      </c>
      <c r="I276" s="326" t="s">
        <v>2661</v>
      </c>
      <c r="J276" s="722">
        <v>41</v>
      </c>
      <c r="K276" s="206"/>
      <c r="L276" s="311"/>
      <c r="M276" s="311"/>
      <c r="N276" s="246"/>
      <c r="O276" s="246"/>
      <c r="P276" s="207"/>
      <c r="Q276" s="720" t="s">
        <v>9038</v>
      </c>
      <c r="R276" s="720" t="s">
        <v>12162</v>
      </c>
      <c r="S276" s="720" t="s">
        <v>12332</v>
      </c>
      <c r="T276" s="720" t="s">
        <v>12165</v>
      </c>
      <c r="U276" s="720" t="s">
        <v>11691</v>
      </c>
      <c r="V276" s="720"/>
      <c r="W276" s="952" t="str">
        <f t="shared" si="14"/>
        <v>ﾊﾞｯｸﾎｳ(ｸﾛｰﾗ型)_標準型・ｸﾚｰﾝ機能付き_第1次_無</v>
      </c>
      <c r="X276" s="952" t="str">
        <f t="shared" si="12"/>
        <v>ﾊﾞｯｸﾎｳ(ｸﾛｰﾗ型)_標準型・ｸﾚｰﾝ機能付き_第1次_無_山積/平積：0.5／0.4m3　吊能力：2.9t</v>
      </c>
      <c r="Y276" s="726" t="s">
        <v>490</v>
      </c>
      <c r="Z276" s="726" t="s">
        <v>10397</v>
      </c>
      <c r="AA276" s="726" t="s">
        <v>10316</v>
      </c>
      <c r="AB276" s="726" t="s">
        <v>5111</v>
      </c>
      <c r="AC276" s="207"/>
      <c r="AD276" s="206"/>
      <c r="AE276" s="206"/>
      <c r="AF276" s="206"/>
      <c r="AG276" s="206"/>
      <c r="AH276" s="206"/>
      <c r="AI276" s="207"/>
      <c r="AJ276" s="206"/>
      <c r="AK276" s="206"/>
      <c r="AL276" s="206"/>
      <c r="AM276" s="206"/>
      <c r="AN276" s="206"/>
      <c r="AO276" s="206"/>
      <c r="AP276" s="206"/>
      <c r="AQ276" s="206"/>
      <c r="AR276" s="311"/>
      <c r="AS276" s="707" t="s">
        <v>3358</v>
      </c>
      <c r="AT276" s="707" t="s">
        <v>1247</v>
      </c>
      <c r="AU276" s="747"/>
      <c r="AV276" s="707" t="s">
        <v>4919</v>
      </c>
      <c r="AW276" s="708" t="str">
        <f t="shared" si="13"/>
        <v>大型ﾌﾞﾚｰｶ(ﾍﾞｰｽﾏｼﾝ含まず)_古河ﾛｯｸﾄﾞﾘﾙ</v>
      </c>
      <c r="AX276" s="710" t="s">
        <v>5070</v>
      </c>
      <c r="AY276" s="788"/>
      <c r="AZ276" s="788"/>
      <c r="BA276" s="788"/>
      <c r="BB276" s="245">
        <v>8</v>
      </c>
      <c r="BC276" s="246"/>
      <c r="BD276" s="310"/>
      <c r="BE276" s="831" t="s">
        <v>11813</v>
      </c>
      <c r="BF276" s="825"/>
      <c r="BG276" s="833" t="s">
        <v>3628</v>
      </c>
      <c r="BH276" s="685"/>
      <c r="BI276" s="685" t="s">
        <v>292</v>
      </c>
      <c r="BJ276" s="685"/>
      <c r="BK276" s="306" t="s">
        <v>10649</v>
      </c>
      <c r="BL276" s="306" t="s">
        <v>285</v>
      </c>
      <c r="BM276" s="791" t="s">
        <v>1226</v>
      </c>
      <c r="BN276" s="825" t="s">
        <v>285</v>
      </c>
      <c r="BO276" s="819"/>
      <c r="BP276" s="678" t="s">
        <v>3664</v>
      </c>
      <c r="BQ276" s="678" t="s">
        <v>4062</v>
      </c>
      <c r="BR276" s="678" t="s">
        <v>3708</v>
      </c>
      <c r="BS276" s="678"/>
      <c r="BT276" s="306"/>
      <c r="BU276" s="306" t="s">
        <v>11817</v>
      </c>
      <c r="BV276" s="825"/>
      <c r="BW276" s="819"/>
      <c r="BX276" s="678"/>
      <c r="BY276" s="306" t="s">
        <v>2565</v>
      </c>
      <c r="BZ276" s="306" t="s">
        <v>10786</v>
      </c>
      <c r="CA276" s="825" t="s">
        <v>292</v>
      </c>
      <c r="CB276" s="678" t="s">
        <v>4085</v>
      </c>
      <c r="CC276" s="678" t="s">
        <v>3778</v>
      </c>
      <c r="CD276" s="678" t="s">
        <v>3825</v>
      </c>
      <c r="CE276" s="678"/>
      <c r="CF276" s="678" t="s">
        <v>3836</v>
      </c>
      <c r="CG276" s="306"/>
      <c r="CH276" s="306" t="s">
        <v>9530</v>
      </c>
      <c r="CI276" s="306" t="s">
        <v>12232</v>
      </c>
      <c r="CJ276" s="308" t="s">
        <v>9535</v>
      </c>
      <c r="CK276" s="825" t="s">
        <v>3926</v>
      </c>
      <c r="CL276" s="678"/>
      <c r="CM276" s="678"/>
      <c r="CN276" s="678" t="s">
        <v>4125</v>
      </c>
      <c r="CO276" s="678"/>
      <c r="CP276" s="678"/>
      <c r="CQ276" s="678"/>
      <c r="CR276" s="678" t="s">
        <v>3891</v>
      </c>
      <c r="CS276" s="678" t="s">
        <v>3907</v>
      </c>
      <c r="CT276" s="306" t="s">
        <v>2120</v>
      </c>
      <c r="CU276" s="306" t="s">
        <v>10842</v>
      </c>
      <c r="CV276" s="306"/>
      <c r="CW276" s="340" t="s">
        <v>1853</v>
      </c>
      <c r="CX276" s="825" t="s">
        <v>292</v>
      </c>
      <c r="CY276" s="679" t="s">
        <v>3918</v>
      </c>
      <c r="CZ276" s="679"/>
      <c r="DA276" s="679" t="s">
        <v>3932</v>
      </c>
      <c r="DB276" s="679" t="s">
        <v>3943</v>
      </c>
      <c r="DC276" s="678" t="s">
        <v>3915</v>
      </c>
      <c r="DD276" s="306"/>
      <c r="DE276" s="340" t="s">
        <v>2753</v>
      </c>
      <c r="DF276" s="306"/>
      <c r="DG276" s="306" t="s">
        <v>9555</v>
      </c>
      <c r="DH276" s="306"/>
      <c r="DI276" s="306" t="s">
        <v>10078</v>
      </c>
      <c r="DJ276" s="306" t="s">
        <v>11873</v>
      </c>
      <c r="DK276" s="306" t="s">
        <v>3604</v>
      </c>
      <c r="DL276" s="825" t="s">
        <v>3926</v>
      </c>
      <c r="DM276" s="678" t="s">
        <v>3960</v>
      </c>
      <c r="DN276" s="678" t="s">
        <v>285</v>
      </c>
      <c r="DO276" s="678"/>
      <c r="DP276" s="678" t="s">
        <v>3974</v>
      </c>
      <c r="DQ276" s="678" t="s">
        <v>3985</v>
      </c>
      <c r="DR276" s="678"/>
      <c r="DS276" s="678" t="s">
        <v>3998</v>
      </c>
      <c r="DT276" s="678" t="s">
        <v>4013</v>
      </c>
      <c r="DU276" s="678" t="s">
        <v>285</v>
      </c>
      <c r="DV276" s="306"/>
      <c r="DW276" s="306" t="s">
        <v>2141</v>
      </c>
      <c r="DX276" s="825"/>
      <c r="DY276" s="678"/>
      <c r="DZ276" s="306" t="s">
        <v>1558</v>
      </c>
      <c r="EA276" s="306" t="s">
        <v>9273</v>
      </c>
      <c r="EB276" s="306" t="s">
        <v>1595</v>
      </c>
      <c r="EC276" s="306" t="s">
        <v>9568</v>
      </c>
      <c r="ED276" s="306" t="s">
        <v>1618</v>
      </c>
      <c r="EE276" s="308" t="s">
        <v>1606</v>
      </c>
      <c r="EF276" s="306"/>
      <c r="EG276" s="306" t="s">
        <v>1925</v>
      </c>
      <c r="EH276" s="340" t="s">
        <v>9278</v>
      </c>
      <c r="EI276" s="308" t="s">
        <v>1632</v>
      </c>
      <c r="EJ276" s="306"/>
      <c r="EK276" s="306"/>
      <c r="EL276" s="306" t="s">
        <v>3024</v>
      </c>
      <c r="EM276" s="306" t="s">
        <v>11921</v>
      </c>
      <c r="EN276" s="306" t="s">
        <v>292</v>
      </c>
      <c r="EO276" s="306" t="s">
        <v>9585</v>
      </c>
      <c r="EP276" s="306"/>
      <c r="EQ276" s="306"/>
      <c r="ER276" s="306" t="s">
        <v>285</v>
      </c>
      <c r="ES276" s="340" t="s">
        <v>9599</v>
      </c>
      <c r="ET276" s="825"/>
      <c r="EU276" s="819" t="s">
        <v>292</v>
      </c>
      <c r="EV276" s="678" t="s">
        <v>4168</v>
      </c>
      <c r="EW276" s="306"/>
      <c r="EX276" s="306" t="s">
        <v>11952</v>
      </c>
      <c r="EY276" s="825"/>
      <c r="EZ276" s="678"/>
      <c r="FA276" s="306"/>
      <c r="FB276" s="306" t="s">
        <v>9622</v>
      </c>
      <c r="FC276" s="306"/>
      <c r="FD276" s="306" t="s">
        <v>9628</v>
      </c>
      <c r="FE276" s="306"/>
      <c r="FF276" s="306"/>
      <c r="FG276" s="306"/>
      <c r="FH276" s="306" t="s">
        <v>1697</v>
      </c>
      <c r="FI276" s="306"/>
      <c r="FJ276" s="791" t="s">
        <v>9634</v>
      </c>
      <c r="FK276" s="825"/>
      <c r="FL276" s="819" t="s">
        <v>4186</v>
      </c>
      <c r="FM276" s="678" t="s">
        <v>4199</v>
      </c>
      <c r="FN276" s="678" t="s">
        <v>4223</v>
      </c>
      <c r="FO276" s="306"/>
      <c r="FP276" s="791" t="s">
        <v>1486</v>
      </c>
      <c r="FQ276" s="825"/>
      <c r="FR276" s="819" t="s">
        <v>285</v>
      </c>
      <c r="FS276" s="678" t="s">
        <v>4239</v>
      </c>
      <c r="FT276" s="678" t="s">
        <v>4254</v>
      </c>
      <c r="FU276" s="306"/>
      <c r="FV276" s="306"/>
      <c r="FW276" s="306"/>
      <c r="FX276" s="306"/>
      <c r="FY276" s="306"/>
      <c r="FZ276" s="306" t="s">
        <v>2161</v>
      </c>
      <c r="GA276" s="306"/>
      <c r="GB276" s="306" t="s">
        <v>11111</v>
      </c>
      <c r="GC276" s="306"/>
      <c r="GD276" s="306"/>
      <c r="GE276" s="306"/>
      <c r="GF276" s="306"/>
      <c r="GG276" s="306"/>
      <c r="GH276" s="306"/>
      <c r="GI276" s="306"/>
      <c r="GJ276" s="306"/>
      <c r="GK276" s="306"/>
      <c r="GL276" s="306"/>
      <c r="GM276" s="306"/>
      <c r="GN276" s="306"/>
      <c r="GO276" s="404"/>
      <c r="GP276" s="404"/>
      <c r="GQ276" s="333"/>
      <c r="GR276" s="333"/>
      <c r="GS276" s="333"/>
      <c r="GT276" s="333"/>
      <c r="GU276" s="333"/>
      <c r="GV276" s="333"/>
      <c r="GW276" s="333"/>
      <c r="GX276" s="333"/>
      <c r="GY276" s="333"/>
      <c r="GZ276" s="333"/>
      <c r="HA276" s="333"/>
      <c r="HB276" s="333"/>
      <c r="HC276" s="333"/>
      <c r="HD276" s="333"/>
      <c r="HE276" s="333"/>
      <c r="HF276" s="333"/>
      <c r="HG276" s="333"/>
      <c r="HH276" s="333"/>
      <c r="HI276" s="333"/>
      <c r="HJ276" s="333"/>
      <c r="HK276" s="333"/>
      <c r="HL276" s="333"/>
      <c r="HM276" s="333"/>
      <c r="HN276" s="333"/>
      <c r="HO276" s="333"/>
      <c r="HP276" s="333"/>
      <c r="HQ276" s="333"/>
      <c r="HR276" s="333"/>
      <c r="HS276" s="333"/>
      <c r="HT276" s="333"/>
      <c r="HU276" s="333"/>
      <c r="HV276" s="333"/>
      <c r="HW276" s="333"/>
      <c r="HX276" s="333"/>
      <c r="HY276" s="333"/>
      <c r="HZ276" s="333"/>
      <c r="IA276" s="333"/>
      <c r="IB276" s="333"/>
      <c r="IC276" s="333"/>
      <c r="ID276" s="333"/>
      <c r="IE276" s="333"/>
      <c r="IF276" s="312"/>
      <c r="IG276" s="312"/>
      <c r="IH276" s="312"/>
      <c r="II276" s="312"/>
      <c r="IJ276" s="312"/>
      <c r="IK276" s="312"/>
      <c r="IL276" s="312"/>
      <c r="IM276" s="312"/>
      <c r="IN276" s="312"/>
      <c r="IO276" s="312"/>
      <c r="IP276" s="333"/>
      <c r="IQ276" s="333"/>
      <c r="IR276" s="333"/>
      <c r="IS276" s="333"/>
    </row>
    <row r="277" spans="1:253" s="481" customFormat="1" ht="14.45" customHeight="1" thickBot="1">
      <c r="A277" s="322" t="s">
        <v>1961</v>
      </c>
      <c r="B277" s="311" t="s">
        <v>1961</v>
      </c>
      <c r="C277" s="311" t="s">
        <v>1962</v>
      </c>
      <c r="D277" s="311" t="s">
        <v>1964</v>
      </c>
      <c r="E277" s="311" t="s">
        <v>456</v>
      </c>
      <c r="F277" s="311" t="s">
        <v>3161</v>
      </c>
      <c r="G277" s="250" t="s">
        <v>1966</v>
      </c>
      <c r="H277" s="250" t="s">
        <v>16</v>
      </c>
      <c r="I277" s="326" t="s">
        <v>1967</v>
      </c>
      <c r="J277" s="722"/>
      <c r="K277" s="206"/>
      <c r="L277" s="311"/>
      <c r="M277" s="311"/>
      <c r="N277" s="246" t="s">
        <v>2753</v>
      </c>
      <c r="O277" s="246"/>
      <c r="P277" s="207"/>
      <c r="Q277" s="720" t="s">
        <v>9038</v>
      </c>
      <c r="R277" s="720" t="s">
        <v>12162</v>
      </c>
      <c r="S277" s="720" t="s">
        <v>12332</v>
      </c>
      <c r="T277" s="720" t="s">
        <v>12165</v>
      </c>
      <c r="U277" s="720" t="s">
        <v>11692</v>
      </c>
      <c r="V277" s="720"/>
      <c r="W277" s="952" t="str">
        <f t="shared" si="14"/>
        <v>ﾊﾞｯｸﾎｳ(ｸﾛｰﾗ型)_標準型・ｸﾚｰﾝ機能付き_第1次_無</v>
      </c>
      <c r="X277" s="952" t="str">
        <f t="shared" si="12"/>
        <v>ﾊﾞｯｸﾎｳ(ｸﾛｰﾗ型)_標準型・ｸﾚｰﾝ機能付き_第1次_無_山積/平積：0.8／0.6m3　吊能力：2.9t</v>
      </c>
      <c r="Y277" s="726" t="s">
        <v>490</v>
      </c>
      <c r="Z277" s="726" t="s">
        <v>10397</v>
      </c>
      <c r="AA277" s="726" t="s">
        <v>10304</v>
      </c>
      <c r="AB277" s="726" t="s">
        <v>5111</v>
      </c>
      <c r="AC277" s="207"/>
      <c r="AD277" s="206"/>
      <c r="AE277" s="206"/>
      <c r="AF277" s="206"/>
      <c r="AG277" s="206"/>
      <c r="AH277" s="206"/>
      <c r="AI277" s="207"/>
      <c r="AJ277" s="206"/>
      <c r="AK277" s="206"/>
      <c r="AL277" s="206"/>
      <c r="AM277" s="206"/>
      <c r="AN277" s="206"/>
      <c r="AO277" s="206"/>
      <c r="AP277" s="206"/>
      <c r="AQ277" s="206"/>
      <c r="AR277" s="311"/>
      <c r="AS277" s="770" t="s">
        <v>3358</v>
      </c>
      <c r="AT277" s="770" t="s">
        <v>1247</v>
      </c>
      <c r="AU277" s="775"/>
      <c r="AV277" s="770" t="s">
        <v>4920</v>
      </c>
      <c r="AW277" s="771" t="str">
        <f t="shared" si="13"/>
        <v>大型ﾌﾞﾚｰｶ(ﾍﾞｰｽﾏｼﾝ含まず)_東空販売</v>
      </c>
      <c r="AX277" s="773" t="s">
        <v>5071</v>
      </c>
      <c r="AY277" s="311"/>
      <c r="AZ277" s="311"/>
      <c r="BA277" s="311"/>
      <c r="BB277" s="245">
        <v>9</v>
      </c>
      <c r="BC277" s="246"/>
      <c r="BD277" s="310"/>
      <c r="BE277" s="815" t="s">
        <v>292</v>
      </c>
      <c r="BF277" s="826"/>
      <c r="BG277" s="820" t="s">
        <v>292</v>
      </c>
      <c r="BH277" s="679"/>
      <c r="BI277" s="679"/>
      <c r="BJ277" s="679"/>
      <c r="BK277" s="306" t="s">
        <v>12225</v>
      </c>
      <c r="BL277" s="309"/>
      <c r="BM277" s="791" t="s">
        <v>1227</v>
      </c>
      <c r="BN277" s="826"/>
      <c r="BO277" s="819"/>
      <c r="BP277" s="678" t="s">
        <v>3665</v>
      </c>
      <c r="BQ277" s="678" t="s">
        <v>4060</v>
      </c>
      <c r="BR277" s="678" t="s">
        <v>3709</v>
      </c>
      <c r="BS277" s="678"/>
      <c r="BT277" s="306"/>
      <c r="BU277" s="403" t="s">
        <v>292</v>
      </c>
      <c r="BV277" s="826"/>
      <c r="BW277" s="819"/>
      <c r="BX277" s="678"/>
      <c r="BY277" s="306" t="s">
        <v>12281</v>
      </c>
      <c r="BZ277" s="306" t="s">
        <v>10795</v>
      </c>
      <c r="CA277" s="826"/>
      <c r="CB277" s="678" t="s">
        <v>3718</v>
      </c>
      <c r="CC277" s="678" t="s">
        <v>3779</v>
      </c>
      <c r="CD277" s="678" t="s">
        <v>3792</v>
      </c>
      <c r="CE277" s="678"/>
      <c r="CF277" s="678" t="s">
        <v>3854</v>
      </c>
      <c r="CG277" s="306"/>
      <c r="CH277" s="306" t="s">
        <v>9531</v>
      </c>
      <c r="CI277" s="306" t="s">
        <v>5127</v>
      </c>
      <c r="CJ277" s="306" t="s">
        <v>11831</v>
      </c>
      <c r="CK277" s="826" t="s">
        <v>3619</v>
      </c>
      <c r="CL277" s="678"/>
      <c r="CM277" s="678"/>
      <c r="CN277" s="678" t="s">
        <v>4126</v>
      </c>
      <c r="CO277" s="678"/>
      <c r="CP277" s="678"/>
      <c r="CQ277" s="678"/>
      <c r="CR277" s="678" t="s">
        <v>3892</v>
      </c>
      <c r="CS277" s="678" t="s">
        <v>3908</v>
      </c>
      <c r="CT277" s="306" t="s">
        <v>2121</v>
      </c>
      <c r="CU277" s="306" t="s">
        <v>10843</v>
      </c>
      <c r="CV277" s="306"/>
      <c r="CW277" s="306" t="s">
        <v>2141</v>
      </c>
      <c r="CX277" s="826"/>
      <c r="CY277" s="678" t="s">
        <v>3919</v>
      </c>
      <c r="CZ277" s="678"/>
      <c r="DA277" s="678" t="s">
        <v>3933</v>
      </c>
      <c r="DB277" s="678" t="s">
        <v>4138</v>
      </c>
      <c r="DC277" s="678" t="s">
        <v>4142</v>
      </c>
      <c r="DD277" s="306"/>
      <c r="DE277" s="308" t="s">
        <v>9284</v>
      </c>
      <c r="DF277" s="306"/>
      <c r="DG277" s="403" t="s">
        <v>292</v>
      </c>
      <c r="DH277" s="306"/>
      <c r="DI277" s="306" t="s">
        <v>10079</v>
      </c>
      <c r="DJ277" s="306" t="s">
        <v>1068</v>
      </c>
      <c r="DK277" s="308" t="s">
        <v>11877</v>
      </c>
      <c r="DL277" s="826" t="s">
        <v>3619</v>
      </c>
      <c r="DM277" s="678" t="s">
        <v>3956</v>
      </c>
      <c r="DN277" s="678"/>
      <c r="DO277" s="678"/>
      <c r="DP277" s="678" t="s">
        <v>3975</v>
      </c>
      <c r="DQ277" s="678" t="s">
        <v>3988</v>
      </c>
      <c r="DR277" s="678"/>
      <c r="DS277" s="678" t="s">
        <v>3999</v>
      </c>
      <c r="DT277" s="678" t="s">
        <v>4016</v>
      </c>
      <c r="DU277" s="678"/>
      <c r="DV277" s="306"/>
      <c r="DW277" s="306" t="s">
        <v>3569</v>
      </c>
      <c r="DX277" s="826"/>
      <c r="DY277" s="678"/>
      <c r="DZ277" s="306" t="s">
        <v>1559</v>
      </c>
      <c r="EA277" s="340" t="s">
        <v>1853</v>
      </c>
      <c r="EB277" s="306" t="s">
        <v>1596</v>
      </c>
      <c r="EC277" s="306" t="s">
        <v>9569</v>
      </c>
      <c r="ED277" s="306" t="s">
        <v>1619</v>
      </c>
      <c r="EE277" s="306" t="s">
        <v>1917</v>
      </c>
      <c r="EF277" s="306"/>
      <c r="EG277" s="306" t="s">
        <v>1926</v>
      </c>
      <c r="EH277" s="306" t="s">
        <v>1640</v>
      </c>
      <c r="EI277" s="306" t="s">
        <v>1930</v>
      </c>
      <c r="EJ277" s="306"/>
      <c r="EK277" s="306"/>
      <c r="EL277" s="306" t="s">
        <v>3019</v>
      </c>
      <c r="EM277" s="306" t="s">
        <v>11924</v>
      </c>
      <c r="EN277" s="306"/>
      <c r="EO277" s="306" t="s">
        <v>9586</v>
      </c>
      <c r="EP277" s="306"/>
      <c r="EQ277" s="306"/>
      <c r="ER277" s="306"/>
      <c r="ES277" s="306" t="s">
        <v>9600</v>
      </c>
      <c r="ET277" s="826"/>
      <c r="EU277" s="819"/>
      <c r="EV277" s="678" t="s">
        <v>4169</v>
      </c>
      <c r="EW277" s="306"/>
      <c r="EX277" s="306" t="s">
        <v>11953</v>
      </c>
      <c r="EY277" s="826"/>
      <c r="EZ277" s="678"/>
      <c r="FA277" s="306"/>
      <c r="FB277" s="306" t="s">
        <v>9623</v>
      </c>
      <c r="FC277" s="306"/>
      <c r="FD277" s="306" t="s">
        <v>9629</v>
      </c>
      <c r="FE277" s="306"/>
      <c r="FF277" s="306"/>
      <c r="FG277" s="306"/>
      <c r="FH277" s="306" t="s">
        <v>1155</v>
      </c>
      <c r="FI277" s="306"/>
      <c r="FJ277" s="791" t="s">
        <v>1196</v>
      </c>
      <c r="FK277" s="826"/>
      <c r="FL277" s="819" t="s">
        <v>4187</v>
      </c>
      <c r="FM277" s="678" t="s">
        <v>4200</v>
      </c>
      <c r="FN277" s="678" t="s">
        <v>4218</v>
      </c>
      <c r="FO277" s="306"/>
      <c r="FP277" s="791" t="s">
        <v>1488</v>
      </c>
      <c r="FQ277" s="826"/>
      <c r="FR277" s="819"/>
      <c r="FS277" s="678" t="s">
        <v>4240</v>
      </c>
      <c r="FT277" s="678" t="s">
        <v>4255</v>
      </c>
      <c r="FU277" s="306"/>
      <c r="FV277" s="306"/>
      <c r="FW277" s="306"/>
      <c r="FX277" s="306"/>
      <c r="FY277" s="306"/>
      <c r="FZ277" s="306" t="s">
        <v>1853</v>
      </c>
      <c r="GA277" s="306"/>
      <c r="GB277" s="306" t="s">
        <v>11112</v>
      </c>
      <c r="GC277" s="306"/>
      <c r="GD277" s="306"/>
      <c r="GE277" s="306"/>
      <c r="GF277" s="306"/>
      <c r="GG277" s="306"/>
      <c r="GH277" s="306"/>
      <c r="GI277" s="306"/>
      <c r="GJ277" s="306"/>
      <c r="GK277" s="306"/>
      <c r="GL277" s="306"/>
      <c r="GM277" s="306"/>
      <c r="GN277" s="306"/>
      <c r="GO277" s="404"/>
      <c r="GP277" s="404"/>
      <c r="GQ277" s="333"/>
      <c r="GR277" s="333"/>
      <c r="GS277" s="333"/>
      <c r="GT277" s="333"/>
      <c r="GU277" s="333"/>
      <c r="GV277" s="333"/>
      <c r="GW277" s="333"/>
      <c r="GX277" s="333"/>
      <c r="GY277" s="333"/>
      <c r="GZ277" s="333"/>
      <c r="HA277" s="333"/>
      <c r="HB277" s="333"/>
      <c r="HC277" s="333"/>
      <c r="HD277" s="333"/>
      <c r="HE277" s="333"/>
      <c r="HF277" s="333"/>
      <c r="HG277" s="333"/>
      <c r="HH277" s="333"/>
      <c r="HI277" s="333"/>
      <c r="HJ277" s="333"/>
      <c r="HK277" s="333"/>
      <c r="HL277" s="333"/>
      <c r="HM277" s="333"/>
      <c r="HN277" s="333"/>
      <c r="HO277" s="333"/>
      <c r="HP277" s="333"/>
      <c r="HQ277" s="333"/>
      <c r="HR277" s="333"/>
      <c r="HS277" s="333"/>
      <c r="HT277" s="333"/>
      <c r="HU277" s="333"/>
      <c r="HV277" s="333"/>
      <c r="HW277" s="333"/>
      <c r="HX277" s="333"/>
      <c r="HY277" s="333"/>
      <c r="HZ277" s="333"/>
      <c r="IA277" s="333"/>
      <c r="IB277" s="333"/>
      <c r="IC277" s="333"/>
      <c r="ID277" s="333"/>
      <c r="IE277" s="333"/>
      <c r="IF277" s="312"/>
      <c r="IG277" s="312"/>
      <c r="IH277" s="312"/>
      <c r="II277" s="312"/>
      <c r="IJ277" s="312"/>
      <c r="IK277" s="312"/>
      <c r="IL277" s="312"/>
      <c r="IM277" s="312"/>
      <c r="IN277" s="312"/>
      <c r="IO277" s="312"/>
      <c r="IP277" s="333"/>
      <c r="IQ277" s="333"/>
      <c r="IR277" s="333"/>
      <c r="IS277" s="333"/>
    </row>
    <row r="278" spans="1:253" s="481" customFormat="1" ht="14.45" customHeight="1" thickTop="1">
      <c r="A278" s="322" t="s">
        <v>2613</v>
      </c>
      <c r="B278" s="311" t="s">
        <v>2613</v>
      </c>
      <c r="C278" s="311" t="s">
        <v>2629</v>
      </c>
      <c r="D278" s="311" t="s">
        <v>2631</v>
      </c>
      <c r="E278" s="311" t="s">
        <v>456</v>
      </c>
      <c r="F278" s="311" t="s">
        <v>3162</v>
      </c>
      <c r="G278" s="250" t="s">
        <v>2627</v>
      </c>
      <c r="H278" s="250" t="s">
        <v>16</v>
      </c>
      <c r="I278" s="326" t="s">
        <v>2628</v>
      </c>
      <c r="J278" s="722">
        <v>42</v>
      </c>
      <c r="K278" s="206"/>
      <c r="L278" s="311"/>
      <c r="M278" s="311"/>
      <c r="N278" s="246"/>
      <c r="O278" s="246"/>
      <c r="P278" s="207"/>
      <c r="Q278" s="720" t="s">
        <v>9038</v>
      </c>
      <c r="R278" s="720" t="s">
        <v>12162</v>
      </c>
      <c r="S278" s="720" t="s">
        <v>10643</v>
      </c>
      <c r="T278" s="720" t="s">
        <v>12165</v>
      </c>
      <c r="U278" s="720" t="s">
        <v>11689</v>
      </c>
      <c r="V278" s="720"/>
      <c r="W278" s="952" t="str">
        <f t="shared" si="14"/>
        <v>ﾊﾞｯｸﾎｳ(ｸﾛｰﾗ型)_標準型・ｸﾚｰﾝ機能付き_第2次_無</v>
      </c>
      <c r="X278" s="952" t="str">
        <f t="shared" si="12"/>
        <v>ﾊﾞｯｸﾎｳ(ｸﾛｰﾗ型)_標準型・ｸﾚｰﾝ機能付き_第2次_無_山積/平積：0.28／0.2m3　吊能力：1.7t</v>
      </c>
      <c r="Y278" s="726" t="s">
        <v>490</v>
      </c>
      <c r="Z278" s="726" t="s">
        <v>10358</v>
      </c>
      <c r="AA278" s="726" t="s">
        <v>10388</v>
      </c>
      <c r="AB278" s="726" t="s">
        <v>5111</v>
      </c>
      <c r="AC278" s="207"/>
      <c r="AD278" s="206"/>
      <c r="AE278" s="206"/>
      <c r="AF278" s="206"/>
      <c r="AG278" s="206"/>
      <c r="AH278" s="206"/>
      <c r="AI278" s="207"/>
      <c r="AJ278" s="206"/>
      <c r="AK278" s="206"/>
      <c r="AL278" s="206"/>
      <c r="AM278" s="206"/>
      <c r="AN278" s="206"/>
      <c r="AO278" s="206"/>
      <c r="AP278" s="206"/>
      <c r="AQ278" s="206"/>
      <c r="AR278" s="311"/>
      <c r="AS278" s="766" t="s">
        <v>3359</v>
      </c>
      <c r="AT278" s="766" t="s">
        <v>1257</v>
      </c>
      <c r="AU278" s="774"/>
      <c r="AV278" s="766" t="s">
        <v>4953</v>
      </c>
      <c r="AW278" s="768" t="str">
        <f t="shared" si="13"/>
        <v>ｸﾛｰﾗﾄﾞﾘﾙ_ｱﾄﾗｽｺﾌﾟｺ</v>
      </c>
      <c r="AX278" s="769" t="s">
        <v>5073</v>
      </c>
      <c r="AY278" s="311"/>
      <c r="AZ278" s="311"/>
      <c r="BA278" s="311"/>
      <c r="BB278" s="245">
        <v>10</v>
      </c>
      <c r="BC278" s="246"/>
      <c r="BD278" s="310"/>
      <c r="BE278" s="831"/>
      <c r="BF278" s="825"/>
      <c r="BG278" s="833"/>
      <c r="BH278" s="685"/>
      <c r="BI278" s="685"/>
      <c r="BJ278" s="685"/>
      <c r="BK278" s="306" t="s">
        <v>285</v>
      </c>
      <c r="BL278" s="309"/>
      <c r="BM278" s="791" t="s">
        <v>1228</v>
      </c>
      <c r="BN278" s="825"/>
      <c r="BO278" s="819"/>
      <c r="BP278" s="678" t="s">
        <v>3666</v>
      </c>
      <c r="BQ278" s="678" t="s">
        <v>4061</v>
      </c>
      <c r="BR278" s="678" t="s">
        <v>285</v>
      </c>
      <c r="BS278" s="678"/>
      <c r="BT278" s="306"/>
      <c r="BU278" s="306"/>
      <c r="BV278" s="825"/>
      <c r="BW278" s="819"/>
      <c r="BX278" s="678"/>
      <c r="BY278" s="403" t="s">
        <v>292</v>
      </c>
      <c r="BZ278" s="306" t="s">
        <v>10796</v>
      </c>
      <c r="CA278" s="825"/>
      <c r="CB278" s="678" t="s">
        <v>4086</v>
      </c>
      <c r="CC278" s="678" t="s">
        <v>3780</v>
      </c>
      <c r="CD278" s="678" t="s">
        <v>3832</v>
      </c>
      <c r="CE278" s="678"/>
      <c r="CF278" s="678" t="s">
        <v>3856</v>
      </c>
      <c r="CG278" s="306"/>
      <c r="CH278" s="306" t="s">
        <v>9532</v>
      </c>
      <c r="CI278" s="306" t="s">
        <v>5128</v>
      </c>
      <c r="CJ278" s="306" t="s">
        <v>11832</v>
      </c>
      <c r="CK278" s="825" t="s">
        <v>3900</v>
      </c>
      <c r="CL278" s="678"/>
      <c r="CM278" s="678"/>
      <c r="CN278" s="678" t="s">
        <v>4127</v>
      </c>
      <c r="CO278" s="678"/>
      <c r="CP278" s="678"/>
      <c r="CQ278" s="678"/>
      <c r="CR278" s="678" t="s">
        <v>3893</v>
      </c>
      <c r="CS278" s="678" t="s">
        <v>3909</v>
      </c>
      <c r="CT278" s="306" t="s">
        <v>12282</v>
      </c>
      <c r="CU278" s="306" t="s">
        <v>10844</v>
      </c>
      <c r="CV278" s="306"/>
      <c r="CW278" s="306" t="s">
        <v>11863</v>
      </c>
      <c r="CX278" s="825"/>
      <c r="CY278" s="678" t="s">
        <v>3920</v>
      </c>
      <c r="CZ278" s="678"/>
      <c r="DA278" s="678" t="s">
        <v>292</v>
      </c>
      <c r="DB278" s="678" t="s">
        <v>4139</v>
      </c>
      <c r="DC278" s="678" t="s">
        <v>3917</v>
      </c>
      <c r="DD278" s="306"/>
      <c r="DE278" s="306" t="s">
        <v>10893</v>
      </c>
      <c r="DF278" s="306"/>
      <c r="DG278" s="306"/>
      <c r="DH278" s="306"/>
      <c r="DI278" s="306" t="s">
        <v>10080</v>
      </c>
      <c r="DJ278" s="306" t="s">
        <v>285</v>
      </c>
      <c r="DK278" s="306" t="s">
        <v>11870</v>
      </c>
      <c r="DL278" s="825" t="s">
        <v>3622</v>
      </c>
      <c r="DM278" s="678" t="s">
        <v>285</v>
      </c>
      <c r="DN278" s="678"/>
      <c r="DO278" s="678"/>
      <c r="DP278" s="678" t="s">
        <v>3976</v>
      </c>
      <c r="DQ278" s="678" t="s">
        <v>3981</v>
      </c>
      <c r="DR278" s="678"/>
      <c r="DS278" s="678" t="s">
        <v>4002</v>
      </c>
      <c r="DT278" s="678" t="s">
        <v>4017</v>
      </c>
      <c r="DU278" s="678"/>
      <c r="DV278" s="306"/>
      <c r="DW278" s="306" t="s">
        <v>9285</v>
      </c>
      <c r="DX278" s="825"/>
      <c r="DY278" s="678"/>
      <c r="DZ278" s="306" t="s">
        <v>1560</v>
      </c>
      <c r="EA278" s="308" t="s">
        <v>1541</v>
      </c>
      <c r="EB278" s="306" t="s">
        <v>1597</v>
      </c>
      <c r="EC278" s="340" t="s">
        <v>1853</v>
      </c>
      <c r="ED278" s="306" t="s">
        <v>1620</v>
      </c>
      <c r="EE278" s="306" t="s">
        <v>1918</v>
      </c>
      <c r="EF278" s="306"/>
      <c r="EG278" s="340" t="s">
        <v>1853</v>
      </c>
      <c r="EH278" s="306" t="s">
        <v>285</v>
      </c>
      <c r="EI278" s="306" t="s">
        <v>1928</v>
      </c>
      <c r="EJ278" s="306"/>
      <c r="EK278" s="306"/>
      <c r="EL278" s="306" t="s">
        <v>12236</v>
      </c>
      <c r="EM278" s="306" t="s">
        <v>11922</v>
      </c>
      <c r="EN278" s="306"/>
      <c r="EO278" s="306" t="s">
        <v>9590</v>
      </c>
      <c r="EP278" s="306"/>
      <c r="EQ278" s="306"/>
      <c r="ER278" s="306"/>
      <c r="ES278" s="306" t="s">
        <v>9601</v>
      </c>
      <c r="ET278" s="825"/>
      <c r="EU278" s="819"/>
      <c r="EV278" s="678" t="s">
        <v>4170</v>
      </c>
      <c r="EW278" s="306"/>
      <c r="EX278" s="1053" t="s">
        <v>12531</v>
      </c>
      <c r="EY278" s="825"/>
      <c r="EZ278" s="678"/>
      <c r="FA278" s="306"/>
      <c r="FB278" s="306" t="s">
        <v>9624</v>
      </c>
      <c r="FC278" s="306"/>
      <c r="FD278" s="306" t="s">
        <v>9630</v>
      </c>
      <c r="FE278" s="306"/>
      <c r="FF278" s="306"/>
      <c r="FG278" s="306"/>
      <c r="FH278" s="306" t="s">
        <v>11956</v>
      </c>
      <c r="FI278" s="306"/>
      <c r="FJ278" s="791" t="s">
        <v>1197</v>
      </c>
      <c r="FK278" s="825"/>
      <c r="FL278" s="819" t="s">
        <v>4188</v>
      </c>
      <c r="FM278" s="678" t="s">
        <v>4201</v>
      </c>
      <c r="FN278" s="678" t="s">
        <v>4219</v>
      </c>
      <c r="FO278" s="306"/>
      <c r="FP278" s="791" t="s">
        <v>1487</v>
      </c>
      <c r="FQ278" s="825"/>
      <c r="FR278" s="819"/>
      <c r="FS278" s="678" t="s">
        <v>4241</v>
      </c>
      <c r="FT278" s="678" t="s">
        <v>4256</v>
      </c>
      <c r="FU278" s="306"/>
      <c r="FV278" s="306"/>
      <c r="FW278" s="306"/>
      <c r="FX278" s="306"/>
      <c r="FY278" s="306"/>
      <c r="FZ278" s="308" t="s">
        <v>2160</v>
      </c>
      <c r="GA278" s="306"/>
      <c r="GB278" s="306" t="s">
        <v>11113</v>
      </c>
      <c r="GC278" s="306"/>
      <c r="GD278" s="306"/>
      <c r="GE278" s="306"/>
      <c r="GF278" s="306"/>
      <c r="GG278" s="306"/>
      <c r="GH278" s="306"/>
      <c r="GI278" s="306"/>
      <c r="GJ278" s="306"/>
      <c r="GK278" s="306"/>
      <c r="GL278" s="306"/>
      <c r="GM278" s="306"/>
      <c r="GN278" s="306"/>
      <c r="GO278" s="404"/>
      <c r="GP278" s="404"/>
      <c r="GQ278" s="333"/>
      <c r="GR278" s="333"/>
      <c r="GS278" s="333"/>
      <c r="GT278" s="333"/>
      <c r="GU278" s="333"/>
      <c r="GV278" s="333"/>
      <c r="GW278" s="333"/>
      <c r="GX278" s="333"/>
      <c r="GY278" s="333"/>
      <c r="GZ278" s="333"/>
      <c r="HA278" s="333"/>
      <c r="HB278" s="333"/>
      <c r="HC278" s="333"/>
      <c r="HD278" s="333"/>
      <c r="HE278" s="333"/>
      <c r="HF278" s="333"/>
      <c r="HG278" s="333"/>
      <c r="HH278" s="333"/>
      <c r="HI278" s="333"/>
      <c r="HJ278" s="333"/>
      <c r="HK278" s="333"/>
      <c r="HL278" s="333"/>
      <c r="HM278" s="333"/>
      <c r="HN278" s="333"/>
      <c r="HO278" s="333"/>
      <c r="HP278" s="333"/>
      <c r="HQ278" s="333"/>
      <c r="HR278" s="333"/>
      <c r="HS278" s="333"/>
      <c r="HT278" s="333"/>
      <c r="HU278" s="333"/>
      <c r="HV278" s="333"/>
      <c r="HW278" s="333"/>
      <c r="HX278" s="333"/>
      <c r="HY278" s="333"/>
      <c r="HZ278" s="333"/>
      <c r="IA278" s="333"/>
      <c r="IB278" s="333"/>
      <c r="IC278" s="333"/>
      <c r="ID278" s="333"/>
      <c r="IE278" s="333"/>
      <c r="IF278" s="312"/>
      <c r="IG278" s="312"/>
      <c r="IH278" s="312"/>
      <c r="II278" s="312"/>
      <c r="IJ278" s="312"/>
      <c r="IK278" s="312"/>
      <c r="IL278" s="312"/>
      <c r="IM278" s="312"/>
      <c r="IN278" s="312"/>
      <c r="IO278" s="312"/>
      <c r="IP278" s="333"/>
      <c r="IQ278" s="333"/>
      <c r="IR278" s="333"/>
      <c r="IS278" s="333"/>
    </row>
    <row r="279" spans="1:253" s="481" customFormat="1" ht="14.45" customHeight="1">
      <c r="A279" s="324" t="s">
        <v>1697</v>
      </c>
      <c r="B279" s="316"/>
      <c r="C279" s="316"/>
      <c r="D279" s="316"/>
      <c r="E279" s="316"/>
      <c r="F279" s="316" t="s">
        <v>2753</v>
      </c>
      <c r="G279" s="317"/>
      <c r="H279" s="317"/>
      <c r="I279" s="325"/>
      <c r="J279" s="722">
        <v>43</v>
      </c>
      <c r="K279" s="206"/>
      <c r="L279" s="311"/>
      <c r="M279" s="311"/>
      <c r="N279" s="246" t="s">
        <v>2753</v>
      </c>
      <c r="O279" s="246"/>
      <c r="P279" s="207"/>
      <c r="Q279" s="720" t="s">
        <v>9038</v>
      </c>
      <c r="R279" s="720" t="s">
        <v>12162</v>
      </c>
      <c r="S279" s="720" t="s">
        <v>10643</v>
      </c>
      <c r="T279" s="720" t="s">
        <v>12165</v>
      </c>
      <c r="U279" s="720" t="s">
        <v>11690</v>
      </c>
      <c r="V279" s="720"/>
      <c r="W279" s="952" t="str">
        <f t="shared" si="14"/>
        <v>ﾊﾞｯｸﾎｳ(ｸﾛｰﾗ型)_標準型・ｸﾚｰﾝ機能付き_第2次_無</v>
      </c>
      <c r="X279" s="952" t="str">
        <f t="shared" si="12"/>
        <v>ﾊﾞｯｸﾎｳ(ｸﾛｰﾗ型)_標準型・ｸﾚｰﾝ機能付き_第2次_無_山積/平積：0.45／0.35m3　吊能力：2.9t</v>
      </c>
      <c r="Y279" s="726" t="s">
        <v>490</v>
      </c>
      <c r="Z279" s="726" t="s">
        <v>10358</v>
      </c>
      <c r="AA279" s="726" t="s">
        <v>5113</v>
      </c>
      <c r="AB279" s="726" t="s">
        <v>5111</v>
      </c>
      <c r="AC279" s="207"/>
      <c r="AD279" s="206"/>
      <c r="AE279" s="206"/>
      <c r="AF279" s="206"/>
      <c r="AG279" s="206"/>
      <c r="AH279" s="206"/>
      <c r="AI279" s="207"/>
      <c r="AJ279" s="206"/>
      <c r="AK279" s="206"/>
      <c r="AL279" s="206"/>
      <c r="AM279" s="206"/>
      <c r="AN279" s="206"/>
      <c r="AO279" s="206"/>
      <c r="AP279" s="206"/>
      <c r="AQ279" s="206"/>
      <c r="AR279" s="311"/>
      <c r="AS279" s="707" t="s">
        <v>3359</v>
      </c>
      <c r="AT279" s="707" t="s">
        <v>1257</v>
      </c>
      <c r="AU279" s="747"/>
      <c r="AV279" s="707" t="s">
        <v>4915</v>
      </c>
      <c r="AW279" s="708" t="str">
        <f t="shared" si="13"/>
        <v>ｸﾛｰﾗﾄﾞﾘﾙ_ｻﾝﾄﾞﾋﾞｯｸ</v>
      </c>
      <c r="AX279" s="710" t="s">
        <v>5018</v>
      </c>
      <c r="AY279" s="788"/>
      <c r="AZ279" s="788"/>
      <c r="BA279" s="788"/>
      <c r="BB279" s="245">
        <v>11</v>
      </c>
      <c r="BC279" s="246"/>
      <c r="BD279" s="310"/>
      <c r="BE279" s="831"/>
      <c r="BF279" s="825"/>
      <c r="BG279" s="833"/>
      <c r="BH279" s="685"/>
      <c r="BI279" s="685"/>
      <c r="BJ279" s="685"/>
      <c r="BK279" s="306"/>
      <c r="BL279" s="309"/>
      <c r="BM279" s="791" t="s">
        <v>1229</v>
      </c>
      <c r="BN279" s="825"/>
      <c r="BO279" s="819"/>
      <c r="BP279" s="678" t="s">
        <v>3667</v>
      </c>
      <c r="BQ279" s="678" t="s">
        <v>3679</v>
      </c>
      <c r="BR279" s="678"/>
      <c r="BS279" s="678"/>
      <c r="BT279" s="306"/>
      <c r="BU279" s="306"/>
      <c r="BV279" s="825"/>
      <c r="BW279" s="819"/>
      <c r="BX279" s="678"/>
      <c r="BY279" s="306"/>
      <c r="BZ279" s="306" t="s">
        <v>10787</v>
      </c>
      <c r="CA279" s="825"/>
      <c r="CB279" s="678" t="s">
        <v>4087</v>
      </c>
      <c r="CC279" s="678" t="s">
        <v>3728</v>
      </c>
      <c r="CD279" s="678" t="s">
        <v>3826</v>
      </c>
      <c r="CE279" s="678"/>
      <c r="CF279" s="678" t="s">
        <v>3837</v>
      </c>
      <c r="CG279" s="306"/>
      <c r="CH279" s="306" t="s">
        <v>9533</v>
      </c>
      <c r="CI279" s="306" t="s">
        <v>5129</v>
      </c>
      <c r="CJ279" s="306" t="s">
        <v>3604</v>
      </c>
      <c r="CK279" s="825" t="s">
        <v>285</v>
      </c>
      <c r="CL279" s="678"/>
      <c r="CM279" s="678"/>
      <c r="CN279" s="678" t="s">
        <v>4128</v>
      </c>
      <c r="CO279" s="678"/>
      <c r="CP279" s="678"/>
      <c r="CQ279" s="678"/>
      <c r="CR279" s="678" t="s">
        <v>3894</v>
      </c>
      <c r="CS279" s="678" t="s">
        <v>3910</v>
      </c>
      <c r="CT279" s="306" t="s">
        <v>12283</v>
      </c>
      <c r="CU279" s="340" t="s">
        <v>2753</v>
      </c>
      <c r="CV279" s="306"/>
      <c r="CW279" s="306" t="s">
        <v>11864</v>
      </c>
      <c r="CX279" s="825"/>
      <c r="CY279" s="678" t="s">
        <v>292</v>
      </c>
      <c r="CZ279" s="678"/>
      <c r="DA279" s="678"/>
      <c r="DB279" s="678" t="s">
        <v>4140</v>
      </c>
      <c r="DC279" s="678" t="s">
        <v>3920</v>
      </c>
      <c r="DD279" s="306"/>
      <c r="DE279" s="306" t="s">
        <v>10894</v>
      </c>
      <c r="DF279" s="306"/>
      <c r="DG279" s="306"/>
      <c r="DH279" s="306"/>
      <c r="DI279" s="306" t="s">
        <v>10081</v>
      </c>
      <c r="DJ279" s="306"/>
      <c r="DK279" s="306" t="s">
        <v>11871</v>
      </c>
      <c r="DL279" s="825" t="s">
        <v>9118</v>
      </c>
      <c r="DM279" s="678"/>
      <c r="DN279" s="678"/>
      <c r="DO279" s="678"/>
      <c r="DP279" s="678" t="s">
        <v>3977</v>
      </c>
      <c r="DQ279" s="678" t="s">
        <v>3982</v>
      </c>
      <c r="DR279" s="678"/>
      <c r="DS279" s="678" t="s">
        <v>4000</v>
      </c>
      <c r="DT279" s="678" t="s">
        <v>4018</v>
      </c>
      <c r="DU279" s="678"/>
      <c r="DV279" s="306"/>
      <c r="DW279" s="306" t="s">
        <v>9286</v>
      </c>
      <c r="DX279" s="825"/>
      <c r="DY279" s="678"/>
      <c r="DZ279" s="306" t="s">
        <v>1561</v>
      </c>
      <c r="EA279" s="306" t="s">
        <v>9274</v>
      </c>
      <c r="EB279" s="306" t="s">
        <v>1598</v>
      </c>
      <c r="EC279" s="308" t="s">
        <v>1581</v>
      </c>
      <c r="ED279" s="306" t="s">
        <v>1621</v>
      </c>
      <c r="EE279" s="306" t="s">
        <v>1919</v>
      </c>
      <c r="EF279" s="306"/>
      <c r="EG279" s="306" t="s">
        <v>285</v>
      </c>
      <c r="EH279" s="306"/>
      <c r="EI279" s="340" t="s">
        <v>1853</v>
      </c>
      <c r="EJ279" s="306"/>
      <c r="EK279" s="306"/>
      <c r="EL279" s="306" t="s">
        <v>12237</v>
      </c>
      <c r="EM279" s="306" t="s">
        <v>11923</v>
      </c>
      <c r="EN279" s="306"/>
      <c r="EO279" s="306" t="s">
        <v>9591</v>
      </c>
      <c r="EP279" s="306"/>
      <c r="EQ279" s="306"/>
      <c r="ER279" s="306"/>
      <c r="ES279" s="306" t="s">
        <v>9602</v>
      </c>
      <c r="ET279" s="825"/>
      <c r="EU279" s="819"/>
      <c r="EV279" s="678" t="s">
        <v>4171</v>
      </c>
      <c r="EW279" s="306"/>
      <c r="EX279" s="306" t="s">
        <v>2923</v>
      </c>
      <c r="EY279" s="825"/>
      <c r="EZ279" s="678"/>
      <c r="FA279" s="306"/>
      <c r="FB279" s="306" t="s">
        <v>9625</v>
      </c>
      <c r="FC279" s="306"/>
      <c r="FD279" s="306" t="s">
        <v>1853</v>
      </c>
      <c r="FE279" s="306"/>
      <c r="FF279" s="306"/>
      <c r="FG279" s="306"/>
      <c r="FH279" s="306" t="s">
        <v>11957</v>
      </c>
      <c r="FI279" s="306"/>
      <c r="FJ279" s="791" t="s">
        <v>1198</v>
      </c>
      <c r="FK279" s="825"/>
      <c r="FL279" s="819" t="s">
        <v>4189</v>
      </c>
      <c r="FM279" s="678" t="s">
        <v>4202</v>
      </c>
      <c r="FN279" s="678" t="s">
        <v>4220</v>
      </c>
      <c r="FO279" s="306"/>
      <c r="FP279" s="791" t="s">
        <v>1489</v>
      </c>
      <c r="FQ279" s="825"/>
      <c r="FR279" s="819"/>
      <c r="FS279" s="678" t="s">
        <v>4242</v>
      </c>
      <c r="FT279" s="678" t="s">
        <v>4257</v>
      </c>
      <c r="FU279" s="306"/>
      <c r="FV279" s="306"/>
      <c r="FW279" s="306"/>
      <c r="FX279" s="306"/>
      <c r="FY279" s="306"/>
      <c r="FZ279" s="306" t="s">
        <v>2162</v>
      </c>
      <c r="GA279" s="306"/>
      <c r="GB279" s="306" t="s">
        <v>1853</v>
      </c>
      <c r="GC279" s="306"/>
      <c r="GD279" s="306"/>
      <c r="GE279" s="306"/>
      <c r="GF279" s="306"/>
      <c r="GG279" s="306"/>
      <c r="GH279" s="306"/>
      <c r="GI279" s="306"/>
      <c r="GJ279" s="306"/>
      <c r="GK279" s="306"/>
      <c r="GL279" s="306"/>
      <c r="GM279" s="306"/>
      <c r="GN279" s="306"/>
      <c r="GO279" s="404"/>
      <c r="GP279" s="404"/>
      <c r="GQ279" s="333"/>
      <c r="GR279" s="333"/>
      <c r="GS279" s="333"/>
      <c r="GT279" s="333"/>
      <c r="GU279" s="333"/>
      <c r="GV279" s="333"/>
      <c r="GW279" s="333"/>
      <c r="GX279" s="333"/>
      <c r="GY279" s="333"/>
      <c r="GZ279" s="333"/>
      <c r="HA279" s="333"/>
      <c r="HB279" s="333"/>
      <c r="HC279" s="333"/>
      <c r="HD279" s="333"/>
      <c r="HE279" s="333"/>
      <c r="HF279" s="333"/>
      <c r="HG279" s="333"/>
      <c r="HH279" s="333"/>
      <c r="HI279" s="333"/>
      <c r="HJ279" s="333"/>
      <c r="HK279" s="333"/>
      <c r="HL279" s="333"/>
      <c r="HM279" s="333"/>
      <c r="HN279" s="333"/>
      <c r="HO279" s="333"/>
      <c r="HP279" s="333"/>
      <c r="HQ279" s="333"/>
      <c r="HR279" s="333"/>
      <c r="HS279" s="333"/>
      <c r="HT279" s="333"/>
      <c r="HU279" s="333"/>
      <c r="HV279" s="333"/>
      <c r="HW279" s="333"/>
      <c r="HX279" s="333"/>
      <c r="HY279" s="333"/>
      <c r="HZ279" s="333"/>
      <c r="IA279" s="333"/>
      <c r="IB279" s="333"/>
      <c r="IC279" s="333"/>
      <c r="ID279" s="333"/>
      <c r="IE279" s="333"/>
      <c r="IF279" s="312"/>
      <c r="IG279" s="312"/>
      <c r="IH279" s="312"/>
      <c r="II279" s="312"/>
      <c r="IJ279" s="312"/>
      <c r="IK279" s="312"/>
      <c r="IL279" s="312"/>
      <c r="IM279" s="312"/>
      <c r="IN279" s="312"/>
      <c r="IO279" s="312"/>
      <c r="IP279" s="333"/>
      <c r="IQ279" s="333"/>
      <c r="IR279" s="333"/>
      <c r="IS279" s="333"/>
    </row>
    <row r="280" spans="1:253" s="481" customFormat="1" ht="14.45" customHeight="1" thickBot="1">
      <c r="A280" s="327" t="s">
        <v>2227</v>
      </c>
      <c r="B280" s="251"/>
      <c r="C280" s="251"/>
      <c r="D280" s="251"/>
      <c r="E280" s="251"/>
      <c r="F280" s="251" t="s">
        <v>2771</v>
      </c>
      <c r="G280" s="318"/>
      <c r="H280" s="318"/>
      <c r="I280" s="328"/>
      <c r="J280" s="722">
        <v>44</v>
      </c>
      <c r="K280" s="206"/>
      <c r="L280" s="311"/>
      <c r="M280" s="311"/>
      <c r="N280" s="246"/>
      <c r="O280" s="246"/>
      <c r="P280" s="207"/>
      <c r="Q280" s="720" t="s">
        <v>9038</v>
      </c>
      <c r="R280" s="720" t="s">
        <v>12162</v>
      </c>
      <c r="S280" s="720" t="s">
        <v>10643</v>
      </c>
      <c r="T280" s="720" t="s">
        <v>12165</v>
      </c>
      <c r="U280" s="720" t="s">
        <v>11691</v>
      </c>
      <c r="V280" s="720"/>
      <c r="W280" s="952" t="str">
        <f t="shared" si="14"/>
        <v>ﾊﾞｯｸﾎｳ(ｸﾛｰﾗ型)_標準型・ｸﾚｰﾝ機能付き_第2次_無</v>
      </c>
      <c r="X280" s="952" t="str">
        <f t="shared" si="12"/>
        <v>ﾊﾞｯｸﾎｳ(ｸﾛｰﾗ型)_標準型・ｸﾚｰﾝ機能付き_第2次_無_山積/平積：0.5／0.4m3　吊能力：2.9t</v>
      </c>
      <c r="Y280" s="726" t="s">
        <v>490</v>
      </c>
      <c r="Z280" s="726" t="s">
        <v>10358</v>
      </c>
      <c r="AA280" s="726" t="s">
        <v>10316</v>
      </c>
      <c r="AB280" s="726" t="s">
        <v>5111</v>
      </c>
      <c r="AC280" s="207"/>
      <c r="AD280" s="206"/>
      <c r="AE280" s="206"/>
      <c r="AF280" s="206"/>
      <c r="AG280" s="206"/>
      <c r="AH280" s="206"/>
      <c r="AI280" s="207"/>
      <c r="AJ280" s="206"/>
      <c r="AK280" s="206"/>
      <c r="AL280" s="206"/>
      <c r="AM280" s="206"/>
      <c r="AN280" s="206"/>
      <c r="AO280" s="206"/>
      <c r="AP280" s="206"/>
      <c r="AQ280" s="206"/>
      <c r="AR280" s="311"/>
      <c r="AS280" s="770" t="s">
        <v>3359</v>
      </c>
      <c r="AT280" s="770" t="s">
        <v>1257</v>
      </c>
      <c r="AU280" s="775"/>
      <c r="AV280" s="770" t="s">
        <v>4919</v>
      </c>
      <c r="AW280" s="771" t="str">
        <f t="shared" si="13"/>
        <v>ｸﾛｰﾗﾄﾞﾘﾙ_古河ﾛｯｸﾄﾞﾘﾙ</v>
      </c>
      <c r="AX280" s="773" t="s">
        <v>5019</v>
      </c>
      <c r="AY280" s="311"/>
      <c r="AZ280" s="311"/>
      <c r="BA280" s="311"/>
      <c r="BB280" s="245">
        <v>12</v>
      </c>
      <c r="BC280" s="246"/>
      <c r="BD280" s="310"/>
      <c r="BE280" s="831"/>
      <c r="BF280" s="825"/>
      <c r="BG280" s="833"/>
      <c r="BH280" s="685"/>
      <c r="BI280" s="685"/>
      <c r="BJ280" s="685"/>
      <c r="BK280" s="306"/>
      <c r="BL280" s="306"/>
      <c r="BM280" s="791" t="s">
        <v>1230</v>
      </c>
      <c r="BN280" s="825"/>
      <c r="BO280" s="819"/>
      <c r="BP280" s="678" t="s">
        <v>3668</v>
      </c>
      <c r="BQ280" s="678" t="s">
        <v>3680</v>
      </c>
      <c r="BR280" s="678"/>
      <c r="BS280" s="678"/>
      <c r="BT280" s="306"/>
      <c r="BU280" s="306"/>
      <c r="BV280" s="825"/>
      <c r="BW280" s="819"/>
      <c r="BX280" s="678"/>
      <c r="BY280" s="306"/>
      <c r="BZ280" s="306" t="s">
        <v>10788</v>
      </c>
      <c r="CA280" s="825"/>
      <c r="CB280" s="678" t="s">
        <v>3719</v>
      </c>
      <c r="CC280" s="678" t="s">
        <v>3730</v>
      </c>
      <c r="CD280" s="678" t="s">
        <v>3793</v>
      </c>
      <c r="CE280" s="678"/>
      <c r="CF280" s="678" t="s">
        <v>3838</v>
      </c>
      <c r="CG280" s="306"/>
      <c r="CH280" s="306" t="s">
        <v>9534</v>
      </c>
      <c r="CI280" s="306" t="s">
        <v>5137</v>
      </c>
      <c r="CJ280" s="308" t="s">
        <v>9536</v>
      </c>
      <c r="CK280" s="825"/>
      <c r="CL280" s="678"/>
      <c r="CM280" s="678"/>
      <c r="CN280" s="678" t="s">
        <v>4129</v>
      </c>
      <c r="CO280" s="678"/>
      <c r="CP280" s="678"/>
      <c r="CQ280" s="678"/>
      <c r="CR280" s="678" t="s">
        <v>3895</v>
      </c>
      <c r="CS280" s="678" t="s">
        <v>3911</v>
      </c>
      <c r="CT280" s="306" t="s">
        <v>12284</v>
      </c>
      <c r="CU280" s="308" t="s">
        <v>2109</v>
      </c>
      <c r="CV280" s="306"/>
      <c r="CW280" s="306" t="s">
        <v>11865</v>
      </c>
      <c r="CX280" s="825"/>
      <c r="CY280" s="678"/>
      <c r="CZ280" s="678"/>
      <c r="DA280" s="678"/>
      <c r="DB280" s="678" t="s">
        <v>3944</v>
      </c>
      <c r="DC280" s="678" t="s">
        <v>292</v>
      </c>
      <c r="DD280" s="306"/>
      <c r="DE280" s="306" t="s">
        <v>10895</v>
      </c>
      <c r="DF280" s="306"/>
      <c r="DG280" s="306"/>
      <c r="DH280" s="306"/>
      <c r="DI280" s="306" t="s">
        <v>10082</v>
      </c>
      <c r="DJ280" s="306"/>
      <c r="DK280" s="306" t="s">
        <v>11872</v>
      </c>
      <c r="DL280" s="825" t="s">
        <v>285</v>
      </c>
      <c r="DM280" s="678"/>
      <c r="DN280" s="678"/>
      <c r="DO280" s="678"/>
      <c r="DP280" s="678" t="s">
        <v>3978</v>
      </c>
      <c r="DQ280" s="678" t="s">
        <v>285</v>
      </c>
      <c r="DR280" s="678"/>
      <c r="DS280" s="678" t="s">
        <v>4001</v>
      </c>
      <c r="DT280" s="678" t="s">
        <v>285</v>
      </c>
      <c r="DU280" s="678"/>
      <c r="DV280" s="306"/>
      <c r="DW280" s="306" t="s">
        <v>9287</v>
      </c>
      <c r="DX280" s="825"/>
      <c r="DY280" s="678"/>
      <c r="DZ280" s="306" t="s">
        <v>1562</v>
      </c>
      <c r="EA280" s="340" t="s">
        <v>1853</v>
      </c>
      <c r="EB280" s="306" t="s">
        <v>1599</v>
      </c>
      <c r="EC280" s="306" t="s">
        <v>1903</v>
      </c>
      <c r="ED280" s="340" t="s">
        <v>9275</v>
      </c>
      <c r="EE280" s="340" t="s">
        <v>1853</v>
      </c>
      <c r="EF280" s="306"/>
      <c r="EG280" s="306"/>
      <c r="EH280" s="309"/>
      <c r="EI280" s="308" t="s">
        <v>1633</v>
      </c>
      <c r="EJ280" s="306"/>
      <c r="EK280" s="306"/>
      <c r="EL280" s="306" t="s">
        <v>3021</v>
      </c>
      <c r="EM280" s="340" t="s">
        <v>1853</v>
      </c>
      <c r="EN280" s="340"/>
      <c r="EO280" s="306" t="s">
        <v>9592</v>
      </c>
      <c r="EP280" s="340"/>
      <c r="EQ280" s="340"/>
      <c r="ER280" s="340"/>
      <c r="ES280" s="306" t="s">
        <v>9603</v>
      </c>
      <c r="ET280" s="825"/>
      <c r="EU280" s="838"/>
      <c r="EV280" s="691" t="s">
        <v>4172</v>
      </c>
      <c r="EW280" s="340"/>
      <c r="EX280" s="306" t="s">
        <v>11954</v>
      </c>
      <c r="EY280" s="825"/>
      <c r="EZ280" s="691"/>
      <c r="FA280" s="340"/>
      <c r="FB280" s="306" t="s">
        <v>1853</v>
      </c>
      <c r="FC280" s="340"/>
      <c r="FD280" s="306" t="s">
        <v>2141</v>
      </c>
      <c r="FE280" s="340"/>
      <c r="FF280" s="340"/>
      <c r="FG280" s="340"/>
      <c r="FH280" s="340" t="s">
        <v>11958</v>
      </c>
      <c r="FI280" s="340"/>
      <c r="FJ280" s="791" t="s">
        <v>1199</v>
      </c>
      <c r="FK280" s="825"/>
      <c r="FL280" s="838" t="s">
        <v>4190</v>
      </c>
      <c r="FM280" s="691" t="s">
        <v>4203</v>
      </c>
      <c r="FN280" s="691" t="s">
        <v>4221</v>
      </c>
      <c r="FO280" s="340"/>
      <c r="FP280" s="792" t="s">
        <v>285</v>
      </c>
      <c r="FQ280" s="825"/>
      <c r="FR280" s="838"/>
      <c r="FS280" s="691" t="s">
        <v>4245</v>
      </c>
      <c r="FT280" s="691" t="s">
        <v>4248</v>
      </c>
      <c r="FU280" s="340"/>
      <c r="FV280" s="340"/>
      <c r="FW280" s="340"/>
      <c r="FX280" s="340"/>
      <c r="FY280" s="340"/>
      <c r="FZ280" s="340" t="s">
        <v>1853</v>
      </c>
      <c r="GA280" s="340"/>
      <c r="GB280" s="915" t="s">
        <v>2968</v>
      </c>
      <c r="GC280" s="340"/>
      <c r="GD280" s="340"/>
      <c r="GE280" s="340"/>
      <c r="GF280" s="340"/>
      <c r="GG280" s="340"/>
      <c r="GH280" s="340"/>
      <c r="GI280" s="340"/>
      <c r="GJ280" s="340"/>
      <c r="GK280" s="340"/>
      <c r="GL280" s="340"/>
      <c r="GM280" s="340"/>
      <c r="GN280" s="340"/>
      <c r="GO280" s="404"/>
      <c r="GP280" s="404"/>
      <c r="GQ280" s="333"/>
      <c r="GR280" s="333"/>
      <c r="GS280" s="333"/>
      <c r="GT280" s="333"/>
      <c r="GU280" s="333"/>
      <c r="GV280" s="333"/>
      <c r="GW280" s="333"/>
      <c r="GX280" s="333"/>
      <c r="GY280" s="333"/>
      <c r="GZ280" s="333"/>
      <c r="HA280" s="333"/>
      <c r="HB280" s="333"/>
      <c r="HC280" s="333"/>
      <c r="HD280" s="333"/>
      <c r="HE280" s="333"/>
      <c r="HF280" s="333"/>
      <c r="HG280" s="333"/>
      <c r="HH280" s="333"/>
      <c r="HI280" s="333"/>
      <c r="HJ280" s="333"/>
      <c r="HK280" s="333"/>
      <c r="HL280" s="333"/>
      <c r="HM280" s="333"/>
      <c r="HN280" s="333"/>
      <c r="HO280" s="333"/>
      <c r="HP280" s="333"/>
      <c r="HQ280" s="333"/>
      <c r="HR280" s="333"/>
      <c r="HS280" s="333"/>
      <c r="HT280" s="333"/>
      <c r="HU280" s="333"/>
      <c r="HV280" s="333"/>
      <c r="HW280" s="333"/>
      <c r="HX280" s="333"/>
      <c r="HY280" s="333"/>
      <c r="HZ280" s="333"/>
      <c r="IA280" s="333"/>
      <c r="IB280" s="333"/>
      <c r="IC280" s="333"/>
      <c r="ID280" s="333"/>
      <c r="IE280" s="333"/>
      <c r="IF280" s="312"/>
      <c r="IG280" s="312"/>
      <c r="IH280" s="312"/>
      <c r="II280" s="312"/>
      <c r="IJ280" s="312"/>
      <c r="IK280" s="312"/>
      <c r="IL280" s="312"/>
      <c r="IM280" s="312"/>
      <c r="IN280" s="312"/>
      <c r="IO280" s="312"/>
      <c r="IP280" s="333"/>
      <c r="IQ280" s="333"/>
      <c r="IR280" s="333"/>
      <c r="IS280" s="333"/>
    </row>
    <row r="281" spans="1:253" s="481" customFormat="1" ht="14.45" customHeight="1" thickTop="1">
      <c r="A281" s="322" t="s">
        <v>1675</v>
      </c>
      <c r="B281" s="311" t="s">
        <v>1675</v>
      </c>
      <c r="C281" s="311" t="s">
        <v>1677</v>
      </c>
      <c r="D281" s="311" t="s">
        <v>1679</v>
      </c>
      <c r="E281" s="311" t="s">
        <v>456</v>
      </c>
      <c r="F281" s="311" t="s">
        <v>3163</v>
      </c>
      <c r="G281" s="250" t="s">
        <v>1681</v>
      </c>
      <c r="H281" s="250" t="s">
        <v>16</v>
      </c>
      <c r="I281" s="326" t="s">
        <v>1676</v>
      </c>
      <c r="J281" s="722"/>
      <c r="K281" s="206"/>
      <c r="L281" s="311"/>
      <c r="M281" s="311"/>
      <c r="N281" s="246" t="s">
        <v>2753</v>
      </c>
      <c r="O281" s="246"/>
      <c r="P281" s="207"/>
      <c r="Q281" s="720" t="s">
        <v>9038</v>
      </c>
      <c r="R281" s="720" t="s">
        <v>12162</v>
      </c>
      <c r="S281" s="720" t="s">
        <v>10643</v>
      </c>
      <c r="T281" s="720" t="s">
        <v>12165</v>
      </c>
      <c r="U281" s="720" t="s">
        <v>11692</v>
      </c>
      <c r="V281" s="720"/>
      <c r="W281" s="952" t="str">
        <f t="shared" si="14"/>
        <v>ﾊﾞｯｸﾎｳ(ｸﾛｰﾗ型)_標準型・ｸﾚｰﾝ機能付き_第2次_無</v>
      </c>
      <c r="X281" s="952" t="str">
        <f t="shared" si="12"/>
        <v>ﾊﾞｯｸﾎｳ(ｸﾛｰﾗ型)_標準型・ｸﾚｰﾝ機能付き_第2次_無_山積/平積：0.8／0.6m3　吊能力：2.9t</v>
      </c>
      <c r="Y281" s="726" t="s">
        <v>490</v>
      </c>
      <c r="Z281" s="726" t="s">
        <v>10358</v>
      </c>
      <c r="AA281" s="726" t="s">
        <v>10304</v>
      </c>
      <c r="AB281" s="726" t="s">
        <v>5111</v>
      </c>
      <c r="AC281" s="207"/>
      <c r="AD281" s="206"/>
      <c r="AE281" s="206"/>
      <c r="AF281" s="206"/>
      <c r="AG281" s="206"/>
      <c r="AH281" s="206"/>
      <c r="AI281" s="207"/>
      <c r="AJ281" s="206"/>
      <c r="AK281" s="206"/>
      <c r="AL281" s="206"/>
      <c r="AM281" s="206"/>
      <c r="AN281" s="206"/>
      <c r="AO281" s="206"/>
      <c r="AP281" s="206"/>
      <c r="AQ281" s="206"/>
      <c r="AR281" s="311"/>
      <c r="AS281" s="766" t="s">
        <v>3360</v>
      </c>
      <c r="AT281" s="766" t="s">
        <v>1264</v>
      </c>
      <c r="AU281" s="774"/>
      <c r="AV281" s="766" t="s">
        <v>4953</v>
      </c>
      <c r="AW281" s="768" t="str">
        <f t="shared" si="13"/>
        <v>ﾄﾞﾘﾙｼﾞｬﾝﾎﾞ_ｱﾄﾗｽｺﾌﾟｺ</v>
      </c>
      <c r="AX281" s="769" t="s">
        <v>5076</v>
      </c>
      <c r="AY281" s="311"/>
      <c r="AZ281" s="311"/>
      <c r="BA281" s="311"/>
      <c r="BB281" s="245">
        <v>13</v>
      </c>
      <c r="BC281" s="246"/>
      <c r="BD281" s="310"/>
      <c r="BE281" s="831"/>
      <c r="BF281" s="825"/>
      <c r="BG281" s="833"/>
      <c r="BH281" s="685"/>
      <c r="BI281" s="685"/>
      <c r="BJ281" s="685"/>
      <c r="BK281" s="306"/>
      <c r="BL281" s="306"/>
      <c r="BM281" s="791" t="s">
        <v>1231</v>
      </c>
      <c r="BN281" s="825"/>
      <c r="BO281" s="819"/>
      <c r="BP281" s="678" t="s">
        <v>4056</v>
      </c>
      <c r="BQ281" s="678" t="s">
        <v>3681</v>
      </c>
      <c r="BR281" s="678"/>
      <c r="BS281" s="678"/>
      <c r="BT281" s="306"/>
      <c r="BU281" s="306"/>
      <c r="BV281" s="825"/>
      <c r="BW281" s="819"/>
      <c r="BX281" s="678"/>
      <c r="BY281" s="306"/>
      <c r="BZ281" s="306" t="s">
        <v>10789</v>
      </c>
      <c r="CA281" s="825"/>
      <c r="CB281" s="678" t="s">
        <v>3720</v>
      </c>
      <c r="CC281" s="678" t="s">
        <v>3729</v>
      </c>
      <c r="CD281" s="678" t="s">
        <v>3827</v>
      </c>
      <c r="CE281" s="678"/>
      <c r="CF281" s="678" t="s">
        <v>3855</v>
      </c>
      <c r="CG281" s="306"/>
      <c r="CH281" s="306" t="s">
        <v>3604</v>
      </c>
      <c r="CI281" s="306" t="s">
        <v>285</v>
      </c>
      <c r="CJ281" s="306" t="s">
        <v>11833</v>
      </c>
      <c r="CK281" s="825"/>
      <c r="CL281" s="691"/>
      <c r="CM281" s="691"/>
      <c r="CN281" s="691" t="s">
        <v>4130</v>
      </c>
      <c r="CO281" s="691"/>
      <c r="CP281" s="691"/>
      <c r="CQ281" s="691"/>
      <c r="CR281" s="691" t="s">
        <v>3896</v>
      </c>
      <c r="CS281" s="691" t="s">
        <v>3913</v>
      </c>
      <c r="CT281" s="403" t="s">
        <v>292</v>
      </c>
      <c r="CU281" s="306" t="s">
        <v>10845</v>
      </c>
      <c r="CV281" s="306"/>
      <c r="CW281" s="306" t="s">
        <v>11866</v>
      </c>
      <c r="CX281" s="825"/>
      <c r="CY281" s="678"/>
      <c r="CZ281" s="678"/>
      <c r="DA281" s="678"/>
      <c r="DB281" s="678" t="s">
        <v>3946</v>
      </c>
      <c r="DC281" s="678"/>
      <c r="DD281" s="306"/>
      <c r="DE281" s="306" t="s">
        <v>10896</v>
      </c>
      <c r="DF281" s="306"/>
      <c r="DG281" s="306"/>
      <c r="DH281" s="306"/>
      <c r="DI281" s="306" t="s">
        <v>10083</v>
      </c>
      <c r="DJ281" s="306"/>
      <c r="DK281" s="306" t="s">
        <v>3577</v>
      </c>
      <c r="DL281" s="825"/>
      <c r="DM281" s="678"/>
      <c r="DN281" s="678"/>
      <c r="DO281" s="678"/>
      <c r="DP281" s="678" t="s">
        <v>3979</v>
      </c>
      <c r="DQ281" s="678"/>
      <c r="DR281" s="678"/>
      <c r="DS281" s="678" t="s">
        <v>4003</v>
      </c>
      <c r="DT281" s="678"/>
      <c r="DU281" s="678"/>
      <c r="DV281" s="306"/>
      <c r="DW281" s="306" t="s">
        <v>9288</v>
      </c>
      <c r="DX281" s="825"/>
      <c r="DY281" s="678"/>
      <c r="DZ281" s="306" t="s">
        <v>1563</v>
      </c>
      <c r="EA281" s="308" t="s">
        <v>1542</v>
      </c>
      <c r="EB281" s="306" t="s">
        <v>1600</v>
      </c>
      <c r="EC281" s="306" t="s">
        <v>1904</v>
      </c>
      <c r="ED281" s="306" t="s">
        <v>285</v>
      </c>
      <c r="EE281" s="308" t="s">
        <v>1607</v>
      </c>
      <c r="EF281" s="306"/>
      <c r="EG281" s="306"/>
      <c r="EH281" s="306"/>
      <c r="EI281" s="306" t="s">
        <v>9579</v>
      </c>
      <c r="EJ281" s="306"/>
      <c r="EK281" s="306"/>
      <c r="EL281" s="403" t="s">
        <v>285</v>
      </c>
      <c r="EM281" s="308" t="s">
        <v>3029</v>
      </c>
      <c r="EN281" s="306"/>
      <c r="EO281" s="306" t="s">
        <v>9593</v>
      </c>
      <c r="EP281" s="308"/>
      <c r="EQ281" s="308"/>
      <c r="ER281" s="306"/>
      <c r="ES281" s="306" t="s">
        <v>9604</v>
      </c>
      <c r="ET281" s="825"/>
      <c r="EU281" s="819"/>
      <c r="EV281" s="678" t="s">
        <v>4173</v>
      </c>
      <c r="EW281" s="306"/>
      <c r="EX281" s="340" t="s">
        <v>1853</v>
      </c>
      <c r="EY281" s="825"/>
      <c r="EZ281" s="678"/>
      <c r="FA281" s="306"/>
      <c r="FB281" s="340" t="s">
        <v>292</v>
      </c>
      <c r="FC281" s="306"/>
      <c r="FD281" s="340" t="s">
        <v>3551</v>
      </c>
      <c r="FE281" s="306"/>
      <c r="FF281" s="306"/>
      <c r="FG281" s="306"/>
      <c r="FH281" s="306" t="s">
        <v>11959</v>
      </c>
      <c r="FI281" s="306"/>
      <c r="FJ281" s="792" t="s">
        <v>3552</v>
      </c>
      <c r="FK281" s="825"/>
      <c r="FL281" s="819" t="s">
        <v>4191</v>
      </c>
      <c r="FM281" s="678" t="s">
        <v>4204</v>
      </c>
      <c r="FN281" s="678" t="s">
        <v>4222</v>
      </c>
      <c r="FO281" s="306"/>
      <c r="FP281" s="791"/>
      <c r="FQ281" s="825"/>
      <c r="FR281" s="819"/>
      <c r="FS281" s="678" t="s">
        <v>285</v>
      </c>
      <c r="FT281" s="678" t="s">
        <v>4249</v>
      </c>
      <c r="FU281" s="306"/>
      <c r="FV281" s="306"/>
      <c r="FW281" s="306"/>
      <c r="FX281" s="306"/>
      <c r="FY281" s="306"/>
      <c r="FZ281" s="308" t="s">
        <v>3554</v>
      </c>
      <c r="GA281" s="306"/>
      <c r="GB281" s="306" t="s">
        <v>3555</v>
      </c>
      <c r="GC281" s="306"/>
      <c r="GD281" s="306"/>
      <c r="GE281" s="306"/>
      <c r="GF281" s="306"/>
      <c r="GG281" s="306"/>
      <c r="GH281" s="306"/>
      <c r="GI281" s="306"/>
      <c r="GJ281" s="306"/>
      <c r="GK281" s="306"/>
      <c r="GL281" s="306"/>
      <c r="GM281" s="306"/>
      <c r="GN281" s="306"/>
      <c r="GO281" s="404"/>
      <c r="GP281" s="404"/>
      <c r="GQ281" s="333"/>
      <c r="GR281" s="333"/>
      <c r="GS281" s="333"/>
      <c r="GT281" s="333"/>
      <c r="GU281" s="333"/>
      <c r="GV281" s="333"/>
      <c r="GW281" s="333"/>
      <c r="GX281" s="333"/>
      <c r="GY281" s="333"/>
      <c r="GZ281" s="333"/>
      <c r="HA281" s="333"/>
      <c r="HB281" s="333"/>
      <c r="HC281" s="333"/>
      <c r="HD281" s="333"/>
      <c r="HE281" s="333"/>
      <c r="HF281" s="333"/>
      <c r="HG281" s="333"/>
      <c r="HH281" s="333"/>
      <c r="HI281" s="333"/>
      <c r="HJ281" s="333"/>
      <c r="HK281" s="333"/>
      <c r="HL281" s="333"/>
      <c r="HM281" s="333"/>
      <c r="HN281" s="333"/>
      <c r="HO281" s="333"/>
      <c r="HP281" s="333"/>
      <c r="HQ281" s="333"/>
      <c r="HR281" s="333"/>
      <c r="HS281" s="333"/>
      <c r="HT281" s="333"/>
      <c r="HU281" s="333"/>
      <c r="HV281" s="333"/>
      <c r="HW281" s="333"/>
      <c r="HX281" s="333"/>
      <c r="HY281" s="333"/>
      <c r="HZ281" s="333"/>
      <c r="IA281" s="333"/>
      <c r="IB281" s="333"/>
      <c r="IC281" s="333"/>
      <c r="ID281" s="333"/>
      <c r="IE281" s="333"/>
      <c r="IF281" s="312"/>
      <c r="IG281" s="312"/>
      <c r="IH281" s="312"/>
      <c r="II281" s="312"/>
      <c r="IJ281" s="312"/>
      <c r="IK281" s="312"/>
      <c r="IL281" s="312"/>
      <c r="IM281" s="312"/>
      <c r="IN281" s="312"/>
      <c r="IO281" s="312"/>
      <c r="IP281" s="333"/>
      <c r="IQ281" s="333"/>
      <c r="IR281" s="333"/>
      <c r="IS281" s="333"/>
    </row>
    <row r="282" spans="1:253" s="481" customFormat="1" ht="14.45" customHeight="1">
      <c r="A282" s="322" t="s">
        <v>2075</v>
      </c>
      <c r="B282" s="311" t="s">
        <v>2075</v>
      </c>
      <c r="C282" s="311" t="s">
        <v>2078</v>
      </c>
      <c r="D282" s="311" t="s">
        <v>2080</v>
      </c>
      <c r="E282" s="311" t="s">
        <v>456</v>
      </c>
      <c r="F282" s="311" t="s">
        <v>3164</v>
      </c>
      <c r="G282" s="250" t="s">
        <v>2076</v>
      </c>
      <c r="H282" s="250" t="s">
        <v>16</v>
      </c>
      <c r="I282" s="326" t="s">
        <v>2077</v>
      </c>
      <c r="J282" s="722"/>
      <c r="K282" s="206"/>
      <c r="L282" s="311"/>
      <c r="M282" s="311"/>
      <c r="N282" s="246"/>
      <c r="O282" s="246"/>
      <c r="P282" s="207"/>
      <c r="Q282" s="720" t="s">
        <v>9038</v>
      </c>
      <c r="R282" s="720" t="s">
        <v>12162</v>
      </c>
      <c r="S282" s="720" t="s">
        <v>10645</v>
      </c>
      <c r="T282" s="720" t="s">
        <v>12165</v>
      </c>
      <c r="U282" s="720" t="s">
        <v>11692</v>
      </c>
      <c r="V282" s="720"/>
      <c r="W282" s="952" t="str">
        <f t="shared" si="14"/>
        <v>ﾊﾞｯｸﾎｳ(ｸﾛｰﾗ型)_標準型・ｸﾚｰﾝ機能付き_第3次_無</v>
      </c>
      <c r="X282" s="952" t="str">
        <f t="shared" si="12"/>
        <v>ﾊﾞｯｸﾎｳ(ｸﾛｰﾗ型)_標準型・ｸﾚｰﾝ機能付き_第3次_無_山積/平積：0.8／0.6m3　吊能力：2.9t</v>
      </c>
      <c r="Y282" s="726" t="s">
        <v>490</v>
      </c>
      <c r="Z282" s="726" t="s">
        <v>10398</v>
      </c>
      <c r="AA282" s="726" t="s">
        <v>10304</v>
      </c>
      <c r="AB282" s="726" t="s">
        <v>5111</v>
      </c>
      <c r="AC282" s="207"/>
      <c r="AD282" s="206"/>
      <c r="AE282" s="206"/>
      <c r="AF282" s="206"/>
      <c r="AG282" s="206"/>
      <c r="AH282" s="206"/>
      <c r="AI282" s="207"/>
      <c r="AJ282" s="206"/>
      <c r="AK282" s="206"/>
      <c r="AL282" s="206"/>
      <c r="AM282" s="206"/>
      <c r="AN282" s="206"/>
      <c r="AO282" s="206"/>
      <c r="AP282" s="206"/>
      <c r="AQ282" s="206"/>
      <c r="AR282" s="311"/>
      <c r="AS282" s="707" t="s">
        <v>3360</v>
      </c>
      <c r="AT282" s="707" t="s">
        <v>1264</v>
      </c>
      <c r="AU282" s="747"/>
      <c r="AV282" s="707" t="s">
        <v>4915</v>
      </c>
      <c r="AW282" s="708" t="str">
        <f t="shared" si="13"/>
        <v>ﾄﾞﾘﾙｼﾞｬﾝﾎﾞ_ｻﾝﾄﾞﾋﾞｯｸ</v>
      </c>
      <c r="AX282" s="710" t="s">
        <v>5020</v>
      </c>
      <c r="AY282" s="788"/>
      <c r="AZ282" s="788"/>
      <c r="BA282" s="788"/>
      <c r="BB282" s="245">
        <v>14</v>
      </c>
      <c r="BC282" s="246"/>
      <c r="BD282" s="310"/>
      <c r="BE282" s="831"/>
      <c r="BF282" s="825"/>
      <c r="BG282" s="833"/>
      <c r="BH282" s="685"/>
      <c r="BI282" s="685"/>
      <c r="BJ282" s="685"/>
      <c r="BK282" s="306"/>
      <c r="BL282" s="306"/>
      <c r="BM282" s="791" t="s">
        <v>1217</v>
      </c>
      <c r="BN282" s="825"/>
      <c r="BO282" s="819"/>
      <c r="BP282" s="678" t="s">
        <v>4057</v>
      </c>
      <c r="BQ282" s="678" t="s">
        <v>3682</v>
      </c>
      <c r="BR282" s="678"/>
      <c r="BS282" s="678"/>
      <c r="BT282" s="306"/>
      <c r="BU282" s="306"/>
      <c r="BV282" s="825"/>
      <c r="BW282" s="819"/>
      <c r="BX282" s="678"/>
      <c r="BY282" s="306"/>
      <c r="BZ282" s="306" t="s">
        <v>10800</v>
      </c>
      <c r="CA282" s="825"/>
      <c r="CB282" s="678" t="s">
        <v>4089</v>
      </c>
      <c r="CC282" s="678" t="s">
        <v>3732</v>
      </c>
      <c r="CD282" s="678" t="s">
        <v>3794</v>
      </c>
      <c r="CE282" s="678"/>
      <c r="CF282" s="678" t="s">
        <v>3857</v>
      </c>
      <c r="CG282" s="306"/>
      <c r="CH282" s="306" t="s">
        <v>9524</v>
      </c>
      <c r="CI282" s="306"/>
      <c r="CJ282" s="306" t="s">
        <v>11834</v>
      </c>
      <c r="CK282" s="825"/>
      <c r="CL282" s="678"/>
      <c r="CM282" s="678"/>
      <c r="CN282" s="678" t="s">
        <v>4131</v>
      </c>
      <c r="CO282" s="678"/>
      <c r="CP282" s="678"/>
      <c r="CQ282" s="678"/>
      <c r="CR282" s="678" t="s">
        <v>3897</v>
      </c>
      <c r="CS282" s="678" t="s">
        <v>3912</v>
      </c>
      <c r="CT282" s="306"/>
      <c r="CU282" s="340" t="s">
        <v>2753</v>
      </c>
      <c r="CV282" s="306"/>
      <c r="CW282" s="306" t="s">
        <v>11867</v>
      </c>
      <c r="CX282" s="825"/>
      <c r="CY282" s="678"/>
      <c r="CZ282" s="678"/>
      <c r="DA282" s="678"/>
      <c r="DB282" s="678" t="s">
        <v>3942</v>
      </c>
      <c r="DC282" s="678"/>
      <c r="DD282" s="306"/>
      <c r="DE282" s="306" t="s">
        <v>10897</v>
      </c>
      <c r="DF282" s="306"/>
      <c r="DG282" s="306"/>
      <c r="DH282" s="306"/>
      <c r="DI282" s="306" t="s">
        <v>10084</v>
      </c>
      <c r="DJ282" s="306"/>
      <c r="DK282" s="306" t="s">
        <v>3604</v>
      </c>
      <c r="DL282" s="825"/>
      <c r="DM282" s="678"/>
      <c r="DN282" s="678"/>
      <c r="DO282" s="678"/>
      <c r="DP282" s="678" t="s">
        <v>285</v>
      </c>
      <c r="DQ282" s="678"/>
      <c r="DR282" s="678"/>
      <c r="DS282" s="678" t="s">
        <v>4004</v>
      </c>
      <c r="DT282" s="678"/>
      <c r="DU282" s="678"/>
      <c r="DV282" s="306"/>
      <c r="DW282" s="340" t="s">
        <v>3604</v>
      </c>
      <c r="DX282" s="825"/>
      <c r="DY282" s="691"/>
      <c r="DZ282" s="306" t="s">
        <v>1564</v>
      </c>
      <c r="EA282" s="306" t="s">
        <v>1888</v>
      </c>
      <c r="EB282" s="306" t="s">
        <v>285</v>
      </c>
      <c r="EC282" s="306" t="s">
        <v>1905</v>
      </c>
      <c r="ED282" s="306"/>
      <c r="EE282" s="306" t="s">
        <v>1920</v>
      </c>
      <c r="EF282" s="306"/>
      <c r="EG282" s="306"/>
      <c r="EH282" s="306"/>
      <c r="EI282" s="340" t="s">
        <v>1853</v>
      </c>
      <c r="EJ282" s="306"/>
      <c r="EK282" s="306"/>
      <c r="EL282" s="306"/>
      <c r="EM282" s="306" t="s">
        <v>11925</v>
      </c>
      <c r="EN282" s="306"/>
      <c r="EO282" s="306" t="s">
        <v>9587</v>
      </c>
      <c r="EP282" s="306"/>
      <c r="EQ282" s="306"/>
      <c r="ER282" s="306"/>
      <c r="ES282" s="306" t="s">
        <v>9605</v>
      </c>
      <c r="ET282" s="825"/>
      <c r="EU282" s="819"/>
      <c r="EV282" s="678" t="s">
        <v>4174</v>
      </c>
      <c r="EW282" s="306"/>
      <c r="EX282" s="306" t="s">
        <v>292</v>
      </c>
      <c r="EY282" s="825"/>
      <c r="EZ282" s="678"/>
      <c r="FA282" s="306"/>
      <c r="FB282" s="306"/>
      <c r="FC282" s="306"/>
      <c r="FD282" s="306" t="s">
        <v>3553</v>
      </c>
      <c r="FE282" s="306"/>
      <c r="FF282" s="306"/>
      <c r="FG282" s="306"/>
      <c r="FH282" s="306" t="s">
        <v>1697</v>
      </c>
      <c r="FI282" s="306"/>
      <c r="FJ282" s="791" t="s">
        <v>285</v>
      </c>
      <c r="FK282" s="825"/>
      <c r="FL282" s="819" t="s">
        <v>4192</v>
      </c>
      <c r="FM282" s="678" t="s">
        <v>4205</v>
      </c>
      <c r="FN282" s="678" t="s">
        <v>4224</v>
      </c>
      <c r="FO282" s="306"/>
      <c r="FP282" s="791"/>
      <c r="FQ282" s="825"/>
      <c r="FR282" s="819"/>
      <c r="FS282" s="678"/>
      <c r="FT282" s="678" t="s">
        <v>4250</v>
      </c>
      <c r="FU282" s="306"/>
      <c r="FV282" s="306"/>
      <c r="FW282" s="306"/>
      <c r="FX282" s="306"/>
      <c r="FY282" s="306"/>
      <c r="FZ282" s="306" t="s">
        <v>3557</v>
      </c>
      <c r="GA282" s="306"/>
      <c r="GB282" s="306" t="s">
        <v>3558</v>
      </c>
      <c r="GC282" s="306"/>
      <c r="GD282" s="306"/>
      <c r="GE282" s="306"/>
      <c r="GF282" s="306"/>
      <c r="GG282" s="306"/>
      <c r="GH282" s="306"/>
      <c r="GI282" s="306"/>
      <c r="GJ282" s="306"/>
      <c r="GK282" s="306"/>
      <c r="GL282" s="306"/>
      <c r="GM282" s="306"/>
      <c r="GN282" s="306"/>
      <c r="GO282" s="404"/>
      <c r="GP282" s="404"/>
      <c r="GQ282" s="333"/>
      <c r="GR282" s="333"/>
      <c r="GS282" s="333"/>
      <c r="GT282" s="333"/>
      <c r="GU282" s="333"/>
      <c r="GV282" s="333"/>
      <c r="GW282" s="333"/>
      <c r="GX282" s="333"/>
      <c r="GY282" s="333"/>
      <c r="GZ282" s="333"/>
      <c r="HA282" s="333"/>
      <c r="HB282" s="333"/>
      <c r="HC282" s="333"/>
      <c r="HD282" s="333"/>
      <c r="HE282" s="333"/>
      <c r="HF282" s="333"/>
      <c r="HG282" s="333"/>
      <c r="HH282" s="333"/>
      <c r="HI282" s="333"/>
      <c r="HJ282" s="333"/>
      <c r="HK282" s="333"/>
      <c r="HL282" s="333"/>
      <c r="HM282" s="333"/>
      <c r="HN282" s="333"/>
      <c r="HO282" s="333"/>
      <c r="HP282" s="333"/>
      <c r="HQ282" s="333"/>
      <c r="HR282" s="333"/>
      <c r="HS282" s="333"/>
      <c r="HT282" s="333"/>
      <c r="HU282" s="333"/>
      <c r="HV282" s="333"/>
      <c r="HW282" s="333"/>
      <c r="HX282" s="333"/>
      <c r="HY282" s="333"/>
      <c r="HZ282" s="333"/>
      <c r="IA282" s="333"/>
      <c r="IB282" s="333"/>
      <c r="IC282" s="333"/>
      <c r="ID282" s="333"/>
      <c r="IE282" s="333"/>
      <c r="IF282" s="312"/>
      <c r="IG282" s="312"/>
      <c r="IH282" s="312"/>
      <c r="II282" s="312"/>
      <c r="IJ282" s="312"/>
      <c r="IK282" s="312"/>
      <c r="IL282" s="312"/>
      <c r="IM282" s="312"/>
      <c r="IN282" s="312"/>
      <c r="IO282" s="312"/>
      <c r="IP282" s="333"/>
      <c r="IQ282" s="333"/>
      <c r="IR282" s="333"/>
      <c r="IS282" s="333"/>
    </row>
    <row r="283" spans="1:253" s="481" customFormat="1" ht="14.45" customHeight="1" thickBot="1">
      <c r="A283" s="322" t="s">
        <v>914</v>
      </c>
      <c r="B283" s="311" t="s">
        <v>913</v>
      </c>
      <c r="C283" s="311" t="s">
        <v>943</v>
      </c>
      <c r="D283" s="311" t="s">
        <v>945</v>
      </c>
      <c r="E283" s="311" t="s">
        <v>456</v>
      </c>
      <c r="F283" s="311" t="s">
        <v>914</v>
      </c>
      <c r="G283" s="250" t="s">
        <v>928</v>
      </c>
      <c r="H283" s="250" t="s">
        <v>16</v>
      </c>
      <c r="I283" s="326" t="s">
        <v>1115</v>
      </c>
      <c r="J283" s="722"/>
      <c r="K283" s="206"/>
      <c r="L283" s="311"/>
      <c r="M283" s="311"/>
      <c r="N283" s="246" t="s">
        <v>2753</v>
      </c>
      <c r="O283" s="246"/>
      <c r="P283" s="207"/>
      <c r="Q283" s="720" t="s">
        <v>9038</v>
      </c>
      <c r="R283" s="720" t="s">
        <v>12162</v>
      </c>
      <c r="S283" s="720">
        <v>2011</v>
      </c>
      <c r="T283" s="720" t="s">
        <v>12165</v>
      </c>
      <c r="U283" s="720" t="s">
        <v>11691</v>
      </c>
      <c r="V283" s="720"/>
      <c r="W283" s="952" t="str">
        <f t="shared" si="14"/>
        <v>ﾊﾞｯｸﾎｳ(ｸﾛｰﾗ型)_標準型・ｸﾚｰﾝ機能付き_2011_無</v>
      </c>
      <c r="X283" s="952" t="str">
        <f t="shared" si="12"/>
        <v>ﾊﾞｯｸﾎｳ(ｸﾛｰﾗ型)_標準型・ｸﾚｰﾝ機能付き_2011_無_山積/平積：0.5／0.4m3　吊能力：2.9t</v>
      </c>
      <c r="Y283" s="726" t="s">
        <v>490</v>
      </c>
      <c r="Z283" s="726" t="s">
        <v>10342</v>
      </c>
      <c r="AA283" s="726" t="s">
        <v>10316</v>
      </c>
      <c r="AB283" s="726" t="s">
        <v>5111</v>
      </c>
      <c r="AC283" s="207"/>
      <c r="AD283" s="206"/>
      <c r="AE283" s="206"/>
      <c r="AF283" s="206"/>
      <c r="AG283" s="206"/>
      <c r="AH283" s="206"/>
      <c r="AI283" s="207"/>
      <c r="AJ283" s="206"/>
      <c r="AK283" s="206"/>
      <c r="AL283" s="206"/>
      <c r="AM283" s="206"/>
      <c r="AN283" s="206"/>
      <c r="AO283" s="206"/>
      <c r="AP283" s="206"/>
      <c r="AQ283" s="206"/>
      <c r="AR283" s="311"/>
      <c r="AS283" s="770" t="s">
        <v>3360</v>
      </c>
      <c r="AT283" s="770" t="s">
        <v>1264</v>
      </c>
      <c r="AU283" s="775"/>
      <c r="AV283" s="770" t="s">
        <v>4919</v>
      </c>
      <c r="AW283" s="771" t="str">
        <f t="shared" si="13"/>
        <v>ﾄﾞﾘﾙｼﾞｬﾝﾎﾞ_古河ﾛｯｸﾄﾞﾘﾙ</v>
      </c>
      <c r="AX283" s="773" t="s">
        <v>5021</v>
      </c>
      <c r="AY283" s="311"/>
      <c r="AZ283" s="311"/>
      <c r="BA283" s="311"/>
      <c r="BB283" s="245">
        <v>15</v>
      </c>
      <c r="BC283" s="246"/>
      <c r="BD283" s="310"/>
      <c r="BE283" s="831"/>
      <c r="BF283" s="825"/>
      <c r="BG283" s="833"/>
      <c r="BH283" s="685"/>
      <c r="BI283" s="685"/>
      <c r="BJ283" s="685"/>
      <c r="BK283" s="306"/>
      <c r="BL283" s="306"/>
      <c r="BM283" s="791" t="s">
        <v>1233</v>
      </c>
      <c r="BN283" s="825"/>
      <c r="BO283" s="819"/>
      <c r="BP283" s="678" t="s">
        <v>4054</v>
      </c>
      <c r="BQ283" s="678" t="s">
        <v>3698</v>
      </c>
      <c r="BR283" s="678"/>
      <c r="BS283" s="678"/>
      <c r="BT283" s="306"/>
      <c r="BU283" s="306"/>
      <c r="BV283" s="825"/>
      <c r="BW283" s="819"/>
      <c r="BX283" s="678"/>
      <c r="BY283" s="306"/>
      <c r="BZ283" s="306" t="s">
        <v>10790</v>
      </c>
      <c r="CA283" s="825"/>
      <c r="CB283" s="678" t="s">
        <v>3721</v>
      </c>
      <c r="CC283" s="678" t="s">
        <v>3731</v>
      </c>
      <c r="CD283" s="678" t="s">
        <v>3828</v>
      </c>
      <c r="CE283" s="678"/>
      <c r="CF283" s="678" t="s">
        <v>3839</v>
      </c>
      <c r="CG283" s="306"/>
      <c r="CH283" s="306" t="s">
        <v>9269</v>
      </c>
      <c r="CI283" s="306"/>
      <c r="CJ283" s="306" t="s">
        <v>11835</v>
      </c>
      <c r="CK283" s="825"/>
      <c r="CL283" s="678"/>
      <c r="CM283" s="678"/>
      <c r="CN283" s="678" t="s">
        <v>4132</v>
      </c>
      <c r="CO283" s="678"/>
      <c r="CP283" s="678"/>
      <c r="CQ283" s="678"/>
      <c r="CR283" s="678" t="s">
        <v>3898</v>
      </c>
      <c r="CS283" s="678" t="s">
        <v>285</v>
      </c>
      <c r="CT283" s="306"/>
      <c r="CU283" s="308" t="s">
        <v>2110</v>
      </c>
      <c r="CV283" s="306"/>
      <c r="CW283" s="306" t="s">
        <v>11868</v>
      </c>
      <c r="CX283" s="825"/>
      <c r="CY283" s="678"/>
      <c r="CZ283" s="678"/>
      <c r="DA283" s="678"/>
      <c r="DB283" s="678" t="s">
        <v>3938</v>
      </c>
      <c r="DC283" s="678"/>
      <c r="DD283" s="306"/>
      <c r="DE283" s="306" t="s">
        <v>10898</v>
      </c>
      <c r="DF283" s="306"/>
      <c r="DG283" s="306"/>
      <c r="DH283" s="309"/>
      <c r="DI283" s="306" t="s">
        <v>12527</v>
      </c>
      <c r="DJ283" s="306"/>
      <c r="DK283" s="308" t="s">
        <v>11878</v>
      </c>
      <c r="DL283" s="825"/>
      <c r="DM283" s="678"/>
      <c r="DN283" s="678"/>
      <c r="DO283" s="678"/>
      <c r="DP283" s="678"/>
      <c r="DQ283" s="678"/>
      <c r="DR283" s="678"/>
      <c r="DS283" s="678" t="s">
        <v>4005</v>
      </c>
      <c r="DT283" s="678"/>
      <c r="DU283" s="678"/>
      <c r="DV283" s="306"/>
      <c r="DW283" s="403" t="s">
        <v>292</v>
      </c>
      <c r="DX283" s="825"/>
      <c r="DY283" s="679"/>
      <c r="DZ283" s="306" t="s">
        <v>1565</v>
      </c>
      <c r="EA283" s="306" t="s">
        <v>1889</v>
      </c>
      <c r="EB283" s="306"/>
      <c r="EC283" s="340" t="s">
        <v>1853</v>
      </c>
      <c r="ED283" s="306"/>
      <c r="EE283" s="340" t="s">
        <v>1853</v>
      </c>
      <c r="EF283" s="306"/>
      <c r="EG283" s="306"/>
      <c r="EH283" s="306"/>
      <c r="EI283" s="308" t="s">
        <v>1634</v>
      </c>
      <c r="EJ283" s="306"/>
      <c r="EK283" s="306"/>
      <c r="EL283" s="306"/>
      <c r="EM283" s="340" t="s">
        <v>1853</v>
      </c>
      <c r="EN283" s="340"/>
      <c r="EO283" s="306" t="s">
        <v>9588</v>
      </c>
      <c r="EP283" s="340"/>
      <c r="EQ283" s="340"/>
      <c r="ER283" s="340"/>
      <c r="ES283" s="306" t="s">
        <v>9606</v>
      </c>
      <c r="ET283" s="825"/>
      <c r="EU283" s="838"/>
      <c r="EV283" s="678" t="s">
        <v>292</v>
      </c>
      <c r="EW283" s="340"/>
      <c r="EX283" s="340"/>
      <c r="EY283" s="825"/>
      <c r="EZ283" s="691"/>
      <c r="FA283" s="340"/>
      <c r="FB283" s="340"/>
      <c r="FC283" s="340"/>
      <c r="FD283" s="306" t="s">
        <v>3556</v>
      </c>
      <c r="FE283" s="340"/>
      <c r="FF283" s="340"/>
      <c r="FG283" s="340"/>
      <c r="FH283" s="340" t="s">
        <v>1156</v>
      </c>
      <c r="FI283" s="340"/>
      <c r="FJ283" s="792"/>
      <c r="FK283" s="825"/>
      <c r="FL283" s="838" t="s">
        <v>4193</v>
      </c>
      <c r="FM283" s="691" t="s">
        <v>4206</v>
      </c>
      <c r="FN283" s="691" t="s">
        <v>4225</v>
      </c>
      <c r="FO283" s="340"/>
      <c r="FP283" s="792"/>
      <c r="FQ283" s="825"/>
      <c r="FR283" s="838"/>
      <c r="FS283" s="691"/>
      <c r="FT283" s="691" t="s">
        <v>4259</v>
      </c>
      <c r="FU283" s="340"/>
      <c r="FV283" s="340"/>
      <c r="FW283" s="340"/>
      <c r="FX283" s="340"/>
      <c r="FY283" s="340"/>
      <c r="FZ283" s="340" t="s">
        <v>1853</v>
      </c>
      <c r="GA283" s="340"/>
      <c r="GB283" s="340" t="s">
        <v>3559</v>
      </c>
      <c r="GC283" s="340"/>
      <c r="GD283" s="340"/>
      <c r="GE283" s="340"/>
      <c r="GF283" s="340"/>
      <c r="GG283" s="340"/>
      <c r="GH283" s="340"/>
      <c r="GI283" s="340"/>
      <c r="GJ283" s="340"/>
      <c r="GK283" s="340"/>
      <c r="GL283" s="340"/>
      <c r="GM283" s="340"/>
      <c r="GN283" s="340"/>
      <c r="GO283" s="404"/>
      <c r="GP283" s="404"/>
      <c r="GQ283" s="333"/>
      <c r="GR283" s="333"/>
      <c r="GS283" s="333"/>
      <c r="GT283" s="333"/>
      <c r="GU283" s="333"/>
      <c r="GV283" s="333"/>
      <c r="GW283" s="333"/>
      <c r="GX283" s="333"/>
      <c r="GY283" s="333"/>
      <c r="GZ283" s="333"/>
      <c r="HA283" s="333"/>
      <c r="HB283" s="333"/>
      <c r="HC283" s="333"/>
      <c r="HD283" s="333"/>
      <c r="HE283" s="333"/>
      <c r="HF283" s="333"/>
      <c r="HG283" s="333"/>
      <c r="HH283" s="333"/>
      <c r="HI283" s="333"/>
      <c r="HJ283" s="333"/>
      <c r="HK283" s="333"/>
      <c r="HL283" s="333"/>
      <c r="HM283" s="333"/>
      <c r="HN283" s="333"/>
      <c r="HO283" s="333"/>
      <c r="HP283" s="333"/>
      <c r="HQ283" s="333"/>
      <c r="HR283" s="333"/>
      <c r="HS283" s="333"/>
      <c r="HT283" s="333"/>
      <c r="HU283" s="333"/>
      <c r="HV283" s="333"/>
      <c r="HW283" s="333"/>
      <c r="HX283" s="333"/>
      <c r="HY283" s="333"/>
      <c r="HZ283" s="333"/>
      <c r="IA283" s="333"/>
      <c r="IB283" s="333"/>
      <c r="IC283" s="333"/>
      <c r="ID283" s="333"/>
      <c r="IE283" s="333"/>
      <c r="IF283" s="312"/>
      <c r="IG283" s="312"/>
      <c r="IH283" s="312"/>
      <c r="II283" s="312"/>
      <c r="IJ283" s="312"/>
      <c r="IK283" s="312"/>
      <c r="IL283" s="312"/>
      <c r="IM283" s="312"/>
      <c r="IN283" s="312"/>
      <c r="IO283" s="312"/>
      <c r="IP283" s="333"/>
      <c r="IQ283" s="333"/>
      <c r="IR283" s="333"/>
      <c r="IS283" s="333"/>
    </row>
    <row r="284" spans="1:253" s="481" customFormat="1" ht="14.45" customHeight="1" thickTop="1">
      <c r="A284" s="322" t="s">
        <v>2962</v>
      </c>
      <c r="B284" s="311" t="s">
        <v>2962</v>
      </c>
      <c r="C284" s="311" t="s">
        <v>2972</v>
      </c>
      <c r="D284" s="311" t="s">
        <v>2974</v>
      </c>
      <c r="E284" s="311" t="s">
        <v>456</v>
      </c>
      <c r="F284" s="311" t="s">
        <v>3165</v>
      </c>
      <c r="G284" s="250" t="s">
        <v>2963</v>
      </c>
      <c r="H284" s="250" t="s">
        <v>16</v>
      </c>
      <c r="I284" s="326" t="s">
        <v>2964</v>
      </c>
      <c r="J284" s="722">
        <v>45</v>
      </c>
      <c r="K284" s="206"/>
      <c r="L284" s="311"/>
      <c r="M284" s="311"/>
      <c r="N284" s="246"/>
      <c r="O284" s="246"/>
      <c r="P284" s="207"/>
      <c r="Q284" s="720" t="s">
        <v>9038</v>
      </c>
      <c r="R284" s="720" t="s">
        <v>12162</v>
      </c>
      <c r="S284" s="720">
        <v>2011</v>
      </c>
      <c r="T284" s="720" t="s">
        <v>12165</v>
      </c>
      <c r="U284" s="720" t="s">
        <v>11692</v>
      </c>
      <c r="V284" s="720"/>
      <c r="W284" s="952" t="str">
        <f t="shared" si="14"/>
        <v>ﾊﾞｯｸﾎｳ(ｸﾛｰﾗ型)_標準型・ｸﾚｰﾝ機能付き_2011_無</v>
      </c>
      <c r="X284" s="952" t="str">
        <f t="shared" si="12"/>
        <v>ﾊﾞｯｸﾎｳ(ｸﾛｰﾗ型)_標準型・ｸﾚｰﾝ機能付き_2011_無_山積/平積：0.8／0.6m3　吊能力：2.9t</v>
      </c>
      <c r="Y284" s="726" t="s">
        <v>490</v>
      </c>
      <c r="Z284" s="726" t="s">
        <v>10342</v>
      </c>
      <c r="AA284" s="726" t="s">
        <v>10304</v>
      </c>
      <c r="AB284" s="726" t="s">
        <v>5111</v>
      </c>
      <c r="AC284" s="207"/>
      <c r="AD284" s="206"/>
      <c r="AE284" s="206"/>
      <c r="AF284" s="206"/>
      <c r="AG284" s="206"/>
      <c r="AH284" s="206"/>
      <c r="AI284" s="207"/>
      <c r="AJ284" s="206"/>
      <c r="AK284" s="206"/>
      <c r="AL284" s="206"/>
      <c r="AM284" s="206"/>
      <c r="AN284" s="206"/>
      <c r="AO284" s="206"/>
      <c r="AP284" s="206"/>
      <c r="AQ284" s="206"/>
      <c r="AR284" s="311"/>
      <c r="AS284" s="766" t="s">
        <v>3469</v>
      </c>
      <c r="AT284" s="766" t="s">
        <v>2673</v>
      </c>
      <c r="AU284" s="774"/>
      <c r="AV284" s="766" t="s">
        <v>4915</v>
      </c>
      <c r="AW284" s="768" t="str">
        <f t="shared" si="13"/>
        <v>自由断面ﾄﾝﾈﾙ掘削機_ｻﾝﾄﾞﾋﾞｯｸ</v>
      </c>
      <c r="AX284" s="769" t="s">
        <v>5022</v>
      </c>
      <c r="AY284" s="311"/>
      <c r="AZ284" s="311"/>
      <c r="BA284" s="311"/>
      <c r="BB284" s="245">
        <v>16</v>
      </c>
      <c r="BC284" s="246"/>
      <c r="BD284" s="310"/>
      <c r="BE284" s="831"/>
      <c r="BF284" s="825"/>
      <c r="BG284" s="833"/>
      <c r="BH284" s="685"/>
      <c r="BI284" s="685"/>
      <c r="BJ284" s="685"/>
      <c r="BK284" s="306"/>
      <c r="BL284" s="306"/>
      <c r="BM284" s="791" t="s">
        <v>1234</v>
      </c>
      <c r="BN284" s="825"/>
      <c r="BO284" s="819"/>
      <c r="BP284" s="678" t="s">
        <v>4055</v>
      </c>
      <c r="BQ284" s="678" t="s">
        <v>4072</v>
      </c>
      <c r="BR284" s="678"/>
      <c r="BS284" s="678"/>
      <c r="BT284" s="306"/>
      <c r="BU284" s="306"/>
      <c r="BV284" s="825"/>
      <c r="BW284" s="819"/>
      <c r="BX284" s="678"/>
      <c r="BY284" s="306"/>
      <c r="BZ284" s="306" t="s">
        <v>10791</v>
      </c>
      <c r="CA284" s="825"/>
      <c r="CB284" s="678" t="s">
        <v>3722</v>
      </c>
      <c r="CC284" s="678" t="s">
        <v>3734</v>
      </c>
      <c r="CD284" s="678" t="s">
        <v>3795</v>
      </c>
      <c r="CE284" s="678"/>
      <c r="CF284" s="678" t="s">
        <v>3840</v>
      </c>
      <c r="CG284" s="306"/>
      <c r="CH284" s="306" t="s">
        <v>9268</v>
      </c>
      <c r="CI284" s="340"/>
      <c r="CJ284" s="306" t="s">
        <v>11836</v>
      </c>
      <c r="CK284" s="825"/>
      <c r="CL284" s="691"/>
      <c r="CM284" s="691"/>
      <c r="CN284" s="691" t="s">
        <v>4133</v>
      </c>
      <c r="CO284" s="691"/>
      <c r="CP284" s="691"/>
      <c r="CQ284" s="691"/>
      <c r="CR284" s="691" t="s">
        <v>4135</v>
      </c>
      <c r="CS284" s="691"/>
      <c r="CT284" s="306"/>
      <c r="CU284" s="306" t="s">
        <v>10846</v>
      </c>
      <c r="CV284" s="306"/>
      <c r="CW284" s="340" t="s">
        <v>1853</v>
      </c>
      <c r="CX284" s="825"/>
      <c r="CY284" s="678"/>
      <c r="CZ284" s="678"/>
      <c r="DA284" s="678"/>
      <c r="DB284" s="678" t="s">
        <v>3939</v>
      </c>
      <c r="DC284" s="678"/>
      <c r="DD284" s="306"/>
      <c r="DE284" s="306" t="s">
        <v>10899</v>
      </c>
      <c r="DF284" s="306"/>
      <c r="DG284" s="306"/>
      <c r="DH284" s="309"/>
      <c r="DI284" s="306" t="s">
        <v>10085</v>
      </c>
      <c r="DJ284" s="306"/>
      <c r="DK284" s="306" t="s">
        <v>11874</v>
      </c>
      <c r="DL284" s="825"/>
      <c r="DM284" s="678"/>
      <c r="DN284" s="678"/>
      <c r="DO284" s="678"/>
      <c r="DP284" s="678"/>
      <c r="DQ284" s="678"/>
      <c r="DR284" s="678"/>
      <c r="DS284" s="678" t="s">
        <v>4006</v>
      </c>
      <c r="DT284" s="678"/>
      <c r="DU284" s="678"/>
      <c r="DV284" s="306"/>
      <c r="DW284" s="403"/>
      <c r="DX284" s="825"/>
      <c r="DY284" s="679"/>
      <c r="DZ284" s="306" t="s">
        <v>1566</v>
      </c>
      <c r="EA284" s="340" t="s">
        <v>1853</v>
      </c>
      <c r="EB284" s="306"/>
      <c r="EC284" s="308" t="s">
        <v>1582</v>
      </c>
      <c r="ED284" s="306"/>
      <c r="EE284" s="308" t="s">
        <v>1608</v>
      </c>
      <c r="EF284" s="306"/>
      <c r="EG284" s="306"/>
      <c r="EH284" s="306"/>
      <c r="EI284" s="306" t="s">
        <v>9580</v>
      </c>
      <c r="EJ284" s="306"/>
      <c r="EK284" s="306"/>
      <c r="EL284" s="306"/>
      <c r="EM284" s="308" t="s">
        <v>3030</v>
      </c>
      <c r="EN284" s="306"/>
      <c r="EO284" s="306" t="s">
        <v>9594</v>
      </c>
      <c r="EP284" s="308"/>
      <c r="EQ284" s="308"/>
      <c r="ER284" s="306"/>
      <c r="ES284" s="306" t="s">
        <v>9607</v>
      </c>
      <c r="ET284" s="825"/>
      <c r="EU284" s="819"/>
      <c r="EV284" s="678"/>
      <c r="EW284" s="306"/>
      <c r="EX284" s="306"/>
      <c r="EY284" s="825"/>
      <c r="EZ284" s="678"/>
      <c r="FA284" s="306"/>
      <c r="FB284" s="308"/>
      <c r="FC284" s="306"/>
      <c r="FD284" s="340" t="s">
        <v>1853</v>
      </c>
      <c r="FE284" s="306"/>
      <c r="FF284" s="306"/>
      <c r="FG284" s="306"/>
      <c r="FH284" s="306" t="s">
        <v>1886</v>
      </c>
      <c r="FI284" s="306"/>
      <c r="FJ284" s="791"/>
      <c r="FK284" s="825"/>
      <c r="FL284" s="819" t="s">
        <v>285</v>
      </c>
      <c r="FM284" s="678" t="s">
        <v>4207</v>
      </c>
      <c r="FN284" s="678" t="s">
        <v>4226</v>
      </c>
      <c r="FO284" s="306"/>
      <c r="FP284" s="791"/>
      <c r="FQ284" s="825"/>
      <c r="FR284" s="819"/>
      <c r="FS284" s="678"/>
      <c r="FT284" s="678" t="s">
        <v>4258</v>
      </c>
      <c r="FU284" s="306"/>
      <c r="FV284" s="306"/>
      <c r="FW284" s="306"/>
      <c r="FX284" s="306"/>
      <c r="FY284" s="306"/>
      <c r="FZ284" s="306" t="s">
        <v>292</v>
      </c>
      <c r="GA284" s="306"/>
      <c r="GB284" s="306" t="s">
        <v>3560</v>
      </c>
      <c r="GC284" s="306"/>
      <c r="GD284" s="306"/>
      <c r="GE284" s="306"/>
      <c r="GF284" s="306"/>
      <c r="GG284" s="306"/>
      <c r="GH284" s="306"/>
      <c r="GI284" s="306"/>
      <c r="GJ284" s="306"/>
      <c r="GK284" s="306"/>
      <c r="GL284" s="306"/>
      <c r="GM284" s="306"/>
      <c r="GN284" s="306"/>
      <c r="GO284" s="404"/>
      <c r="GP284" s="404"/>
      <c r="GQ284" s="333"/>
      <c r="GR284" s="333"/>
      <c r="GS284" s="333"/>
      <c r="GT284" s="333"/>
      <c r="GU284" s="333"/>
      <c r="GV284" s="333"/>
      <c r="GW284" s="333"/>
      <c r="GX284" s="333"/>
      <c r="GY284" s="333"/>
      <c r="GZ284" s="333"/>
      <c r="HA284" s="333"/>
      <c r="HB284" s="333"/>
      <c r="HC284" s="333"/>
      <c r="HD284" s="333"/>
      <c r="HE284" s="333"/>
      <c r="HF284" s="333"/>
      <c r="HG284" s="333"/>
      <c r="HH284" s="333"/>
      <c r="HI284" s="333"/>
      <c r="HJ284" s="333"/>
      <c r="HK284" s="333"/>
      <c r="HL284" s="333"/>
      <c r="HM284" s="333"/>
      <c r="HN284" s="333"/>
      <c r="HO284" s="333"/>
      <c r="HP284" s="333"/>
      <c r="HQ284" s="333"/>
      <c r="HR284" s="333"/>
      <c r="HS284" s="333"/>
      <c r="HT284" s="333"/>
      <c r="HU284" s="333"/>
      <c r="HV284" s="333"/>
      <c r="HW284" s="333"/>
      <c r="HX284" s="333"/>
      <c r="HY284" s="333"/>
      <c r="HZ284" s="333"/>
      <c r="IA284" s="333"/>
      <c r="IB284" s="333"/>
      <c r="IC284" s="333"/>
      <c r="ID284" s="333"/>
      <c r="IE284" s="333"/>
      <c r="IF284" s="312"/>
      <c r="IG284" s="312"/>
      <c r="IH284" s="312"/>
      <c r="II284" s="312"/>
      <c r="IJ284" s="312"/>
      <c r="IK284" s="312"/>
      <c r="IL284" s="312"/>
      <c r="IM284" s="312"/>
      <c r="IN284" s="312"/>
      <c r="IO284" s="312"/>
      <c r="IP284" s="333"/>
      <c r="IQ284" s="333"/>
      <c r="IR284" s="333"/>
      <c r="IS284" s="333"/>
    </row>
    <row r="285" spans="1:253" s="481" customFormat="1" ht="14.45" customHeight="1">
      <c r="A285" s="322" t="s">
        <v>1282</v>
      </c>
      <c r="B285" s="311" t="s">
        <v>1282</v>
      </c>
      <c r="C285" s="311" t="s">
        <v>1283</v>
      </c>
      <c r="D285" s="311" t="s">
        <v>1285</v>
      </c>
      <c r="E285" s="311" t="s">
        <v>456</v>
      </c>
      <c r="F285" s="311" t="s">
        <v>3166</v>
      </c>
      <c r="G285" s="250" t="s">
        <v>1308</v>
      </c>
      <c r="H285" s="250" t="s">
        <v>16</v>
      </c>
      <c r="I285" s="326" t="s">
        <v>1309</v>
      </c>
      <c r="J285" s="722"/>
      <c r="K285" s="206"/>
      <c r="L285" s="311"/>
      <c r="M285" s="311"/>
      <c r="N285" s="246" t="s">
        <v>2753</v>
      </c>
      <c r="O285" s="246"/>
      <c r="P285" s="207"/>
      <c r="Q285" s="720" t="s">
        <v>9038</v>
      </c>
      <c r="R285" s="720" t="s">
        <v>12162</v>
      </c>
      <c r="S285" s="720">
        <v>2014</v>
      </c>
      <c r="T285" s="720" t="s">
        <v>12165</v>
      </c>
      <c r="U285" s="720" t="s">
        <v>11691</v>
      </c>
      <c r="V285" s="720"/>
      <c r="W285" s="952" t="str">
        <f t="shared" si="14"/>
        <v>ﾊﾞｯｸﾎｳ(ｸﾛｰﾗ型)_標準型・ｸﾚｰﾝ機能付き_2014_無</v>
      </c>
      <c r="X285" s="952" t="str">
        <f t="shared" si="12"/>
        <v>ﾊﾞｯｸﾎｳ(ｸﾛｰﾗ型)_標準型・ｸﾚｰﾝ機能付き_2014_無_山積/平積：0.5／0.4m3　吊能力：2.9t</v>
      </c>
      <c r="Y285" s="726" t="s">
        <v>490</v>
      </c>
      <c r="Z285" s="726" t="s">
        <v>10344</v>
      </c>
      <c r="AA285" s="726" t="s">
        <v>10316</v>
      </c>
      <c r="AB285" s="726" t="s">
        <v>5111</v>
      </c>
      <c r="AC285" s="207"/>
      <c r="AD285" s="206"/>
      <c r="AE285" s="206"/>
      <c r="AF285" s="206"/>
      <c r="AG285" s="206"/>
      <c r="AH285" s="206"/>
      <c r="AI285" s="207"/>
      <c r="AJ285" s="206"/>
      <c r="AK285" s="206"/>
      <c r="AL285" s="206"/>
      <c r="AM285" s="206"/>
      <c r="AN285" s="206"/>
      <c r="AO285" s="206"/>
      <c r="AP285" s="206"/>
      <c r="AQ285" s="206"/>
      <c r="AR285" s="311"/>
      <c r="AS285" s="707" t="s">
        <v>3469</v>
      </c>
      <c r="AT285" s="707" t="s">
        <v>2673</v>
      </c>
      <c r="AU285" s="747"/>
      <c r="AV285" s="707" t="s">
        <v>4922</v>
      </c>
      <c r="AW285" s="708" t="str">
        <f t="shared" si="13"/>
        <v>自由断面ﾄﾝﾈﾙ掘削機_ｶﾔﾊﾞｼｽﾃﾑﾏｼﾅﾘｰ</v>
      </c>
      <c r="AX285" s="710" t="s">
        <v>5023</v>
      </c>
      <c r="AY285" s="311"/>
      <c r="AZ285" s="311"/>
      <c r="BA285" s="311"/>
      <c r="BB285" s="245">
        <v>17</v>
      </c>
      <c r="BC285" s="246"/>
      <c r="BD285" s="310"/>
      <c r="BE285" s="831"/>
      <c r="BF285" s="825"/>
      <c r="BG285" s="833"/>
      <c r="BH285" s="685"/>
      <c r="BI285" s="685"/>
      <c r="BJ285" s="685"/>
      <c r="BK285" s="306"/>
      <c r="BL285" s="306"/>
      <c r="BM285" s="791" t="s">
        <v>1218</v>
      </c>
      <c r="BN285" s="825"/>
      <c r="BO285" s="819"/>
      <c r="BP285" s="678" t="s">
        <v>4074</v>
      </c>
      <c r="BQ285" s="678" t="s">
        <v>4071</v>
      </c>
      <c r="BR285" s="678"/>
      <c r="BS285" s="678"/>
      <c r="BT285" s="306"/>
      <c r="BU285" s="306"/>
      <c r="BV285" s="825"/>
      <c r="BW285" s="819"/>
      <c r="BX285" s="678"/>
      <c r="BY285" s="306"/>
      <c r="BZ285" s="306" t="s">
        <v>10801</v>
      </c>
      <c r="CA285" s="825"/>
      <c r="CB285" s="678" t="s">
        <v>4090</v>
      </c>
      <c r="CC285" s="678" t="s">
        <v>3733</v>
      </c>
      <c r="CD285" s="678" t="s">
        <v>3796</v>
      </c>
      <c r="CE285" s="678"/>
      <c r="CF285" s="678" t="s">
        <v>3841</v>
      </c>
      <c r="CG285" s="309"/>
      <c r="CH285" s="340" t="s">
        <v>285</v>
      </c>
      <c r="CI285" s="306"/>
      <c r="CJ285" s="306" t="s">
        <v>3604</v>
      </c>
      <c r="CK285" s="825"/>
      <c r="CL285" s="678"/>
      <c r="CM285" s="678"/>
      <c r="CN285" s="678" t="s">
        <v>4134</v>
      </c>
      <c r="CO285" s="678"/>
      <c r="CP285" s="678"/>
      <c r="CQ285" s="678"/>
      <c r="CR285" s="678" t="s">
        <v>3899</v>
      </c>
      <c r="CS285" s="678"/>
      <c r="CT285" s="306"/>
      <c r="CU285" s="306" t="s">
        <v>10847</v>
      </c>
      <c r="CV285" s="306"/>
      <c r="CW285" s="403" t="s">
        <v>292</v>
      </c>
      <c r="CX285" s="825"/>
      <c r="CY285" s="678"/>
      <c r="CZ285" s="678"/>
      <c r="DA285" s="678"/>
      <c r="DB285" s="678" t="s">
        <v>4141</v>
      </c>
      <c r="DC285" s="678"/>
      <c r="DD285" s="306"/>
      <c r="DE285" s="306" t="s">
        <v>10900</v>
      </c>
      <c r="DF285" s="306"/>
      <c r="DG285" s="306"/>
      <c r="DH285" s="309"/>
      <c r="DI285" s="306" t="s">
        <v>10086</v>
      </c>
      <c r="DJ285" s="306"/>
      <c r="DK285" s="306" t="s">
        <v>11875</v>
      </c>
      <c r="DL285" s="825"/>
      <c r="DM285" s="678"/>
      <c r="DN285" s="678"/>
      <c r="DO285" s="678"/>
      <c r="DP285" s="678"/>
      <c r="DQ285" s="678"/>
      <c r="DR285" s="678"/>
      <c r="DS285" s="678" t="s">
        <v>4007</v>
      </c>
      <c r="DT285" s="678"/>
      <c r="DU285" s="678"/>
      <c r="DV285" s="306"/>
      <c r="DW285" s="306"/>
      <c r="DX285" s="825"/>
      <c r="DY285" s="678"/>
      <c r="DZ285" s="306" t="s">
        <v>1567</v>
      </c>
      <c r="EA285" s="308" t="s">
        <v>1543</v>
      </c>
      <c r="EB285" s="306"/>
      <c r="EC285" s="306" t="s">
        <v>1906</v>
      </c>
      <c r="ED285" s="306"/>
      <c r="EE285" s="306" t="s">
        <v>9570</v>
      </c>
      <c r="EF285" s="310"/>
      <c r="EG285" s="306"/>
      <c r="EH285" s="306"/>
      <c r="EI285" s="306" t="s">
        <v>9581</v>
      </c>
      <c r="EJ285" s="306"/>
      <c r="EK285" s="306"/>
      <c r="EL285" s="306"/>
      <c r="EM285" s="306" t="s">
        <v>11926</v>
      </c>
      <c r="EN285" s="306"/>
      <c r="EO285" s="306" t="s">
        <v>9589</v>
      </c>
      <c r="EP285" s="306"/>
      <c r="EQ285" s="306"/>
      <c r="ER285" s="306"/>
      <c r="ES285" s="306" t="s">
        <v>11944</v>
      </c>
      <c r="ET285" s="825"/>
      <c r="EU285" s="819"/>
      <c r="EV285" s="678"/>
      <c r="EW285" s="306"/>
      <c r="EX285" s="306"/>
      <c r="EY285" s="825"/>
      <c r="EZ285" s="678"/>
      <c r="FA285" s="306"/>
      <c r="FB285" s="306"/>
      <c r="FC285" s="306"/>
      <c r="FD285" s="306" t="s">
        <v>285</v>
      </c>
      <c r="FE285" s="306"/>
      <c r="FF285" s="306"/>
      <c r="FG285" s="306"/>
      <c r="FH285" s="306" t="s">
        <v>1887</v>
      </c>
      <c r="FI285" s="306"/>
      <c r="FJ285" s="791"/>
      <c r="FK285" s="825"/>
      <c r="FL285" s="819"/>
      <c r="FM285" s="678" t="s">
        <v>4208</v>
      </c>
      <c r="FN285" s="678" t="s">
        <v>4227</v>
      </c>
      <c r="FO285" s="306"/>
      <c r="FP285" s="791"/>
      <c r="FQ285" s="825"/>
      <c r="FR285" s="819"/>
      <c r="FS285" s="678"/>
      <c r="FT285" s="678" t="s">
        <v>4260</v>
      </c>
      <c r="FU285" s="306"/>
      <c r="FV285" s="306"/>
      <c r="FW285" s="306"/>
      <c r="FX285" s="306"/>
      <c r="FY285" s="306"/>
      <c r="FZ285" s="306"/>
      <c r="GA285" s="306"/>
      <c r="GB285" s="306" t="s">
        <v>3561</v>
      </c>
      <c r="GC285" s="306"/>
      <c r="GD285" s="306"/>
      <c r="GE285" s="306"/>
      <c r="GF285" s="306"/>
      <c r="GG285" s="306"/>
      <c r="GH285" s="306"/>
      <c r="GI285" s="306"/>
      <c r="GJ285" s="306"/>
      <c r="GK285" s="306"/>
      <c r="GL285" s="306"/>
      <c r="GM285" s="306"/>
      <c r="GN285" s="306"/>
      <c r="GO285" s="311"/>
      <c r="GP285" s="311"/>
      <c r="GQ285" s="333"/>
      <c r="GR285" s="333"/>
      <c r="GS285" s="333"/>
      <c r="GT285" s="333"/>
      <c r="GU285" s="333"/>
      <c r="GV285" s="333"/>
      <c r="GW285" s="333"/>
      <c r="GX285" s="333"/>
      <c r="GY285" s="333"/>
      <c r="GZ285" s="333"/>
      <c r="HA285" s="333"/>
      <c r="HB285" s="333"/>
      <c r="HC285" s="333"/>
      <c r="HD285" s="333"/>
      <c r="HE285" s="333"/>
      <c r="HF285" s="333"/>
      <c r="HG285" s="333"/>
      <c r="HH285" s="333"/>
      <c r="HI285" s="333"/>
      <c r="HJ285" s="333"/>
      <c r="HK285" s="333"/>
      <c r="HL285" s="333"/>
      <c r="HM285" s="333"/>
      <c r="HN285" s="333"/>
      <c r="HO285" s="333"/>
      <c r="HP285" s="333"/>
      <c r="HQ285" s="333"/>
      <c r="HR285" s="333"/>
      <c r="HS285" s="333"/>
      <c r="HT285" s="333"/>
      <c r="HU285" s="333"/>
      <c r="HV285" s="333"/>
      <c r="HW285" s="333"/>
      <c r="HX285" s="333"/>
      <c r="HY285" s="333"/>
      <c r="HZ285" s="333"/>
      <c r="IA285" s="333"/>
      <c r="IB285" s="333"/>
      <c r="IC285" s="333"/>
      <c r="ID285" s="333"/>
      <c r="IE285" s="333"/>
      <c r="IF285" s="312"/>
      <c r="IG285" s="312"/>
      <c r="IH285" s="312"/>
      <c r="II285" s="312"/>
      <c r="IJ285" s="312"/>
      <c r="IK285" s="312"/>
      <c r="IL285" s="312"/>
      <c r="IM285" s="312"/>
      <c r="IN285" s="312"/>
      <c r="IO285" s="312"/>
      <c r="IP285" s="333"/>
      <c r="IQ285" s="333"/>
      <c r="IR285" s="333"/>
      <c r="IS285" s="333"/>
    </row>
    <row r="286" spans="1:253" s="481" customFormat="1" ht="14.45" customHeight="1" thickBot="1">
      <c r="A286" s="322" t="s">
        <v>1461</v>
      </c>
      <c r="B286" s="311" t="s">
        <v>1461</v>
      </c>
      <c r="C286" s="311" t="s">
        <v>1463</v>
      </c>
      <c r="D286" s="311" t="s">
        <v>1464</v>
      </c>
      <c r="E286" s="311" t="s">
        <v>456</v>
      </c>
      <c r="F286" s="311" t="s">
        <v>1461</v>
      </c>
      <c r="G286" s="250" t="s">
        <v>1699</v>
      </c>
      <c r="H286" s="250" t="s">
        <v>16</v>
      </c>
      <c r="I286" s="326" t="str">
        <f>PHONETIC(A286)</f>
        <v>デンドウドリル</v>
      </c>
      <c r="J286" s="722"/>
      <c r="K286" s="206"/>
      <c r="L286" s="311"/>
      <c r="M286" s="311"/>
      <c r="N286" s="246"/>
      <c r="O286" s="246"/>
      <c r="P286" s="207"/>
      <c r="Q286" s="720" t="s">
        <v>9038</v>
      </c>
      <c r="R286" s="720" t="s">
        <v>12162</v>
      </c>
      <c r="S286" s="720">
        <v>2014</v>
      </c>
      <c r="T286" s="720" t="s">
        <v>12165</v>
      </c>
      <c r="U286" s="720" t="s">
        <v>11692</v>
      </c>
      <c r="V286" s="720"/>
      <c r="W286" s="952" t="str">
        <f t="shared" si="14"/>
        <v>ﾊﾞｯｸﾎｳ(ｸﾛｰﾗ型)_標準型・ｸﾚｰﾝ機能付き_2014_無</v>
      </c>
      <c r="X286" s="952" t="str">
        <f t="shared" si="12"/>
        <v>ﾊﾞｯｸﾎｳ(ｸﾛｰﾗ型)_標準型・ｸﾚｰﾝ機能付き_2014_無_山積/平積：0.8／0.6m3　吊能力：2.9t</v>
      </c>
      <c r="Y286" s="726" t="s">
        <v>490</v>
      </c>
      <c r="Z286" s="726" t="s">
        <v>10344</v>
      </c>
      <c r="AA286" s="726" t="s">
        <v>10304</v>
      </c>
      <c r="AB286" s="726" t="s">
        <v>5111</v>
      </c>
      <c r="AC286" s="207"/>
      <c r="AD286" s="206"/>
      <c r="AE286" s="206"/>
      <c r="AF286" s="206"/>
      <c r="AG286" s="206"/>
      <c r="AH286" s="206"/>
      <c r="AI286" s="207"/>
      <c r="AJ286" s="206"/>
      <c r="AK286" s="206"/>
      <c r="AL286" s="206"/>
      <c r="AM286" s="206"/>
      <c r="AN286" s="206"/>
      <c r="AO286" s="206"/>
      <c r="AP286" s="206"/>
      <c r="AQ286" s="206"/>
      <c r="AR286" s="311"/>
      <c r="AS286" s="770" t="s">
        <v>3469</v>
      </c>
      <c r="AT286" s="770" t="s">
        <v>2673</v>
      </c>
      <c r="AU286" s="775"/>
      <c r="AV286" s="770" t="s">
        <v>4923</v>
      </c>
      <c r="AW286" s="771" t="str">
        <f t="shared" si="13"/>
        <v>自由断面ﾄﾝﾈﾙ掘削機_三井三池製作所</v>
      </c>
      <c r="AX286" s="773" t="s">
        <v>5024</v>
      </c>
      <c r="AY286" s="311"/>
      <c r="AZ286" s="311"/>
      <c r="BA286" s="311"/>
      <c r="BB286" s="245">
        <v>18</v>
      </c>
      <c r="BC286" s="246"/>
      <c r="BD286" s="310"/>
      <c r="BE286" s="831"/>
      <c r="BF286" s="825"/>
      <c r="BG286" s="833"/>
      <c r="BH286" s="685"/>
      <c r="BI286" s="685"/>
      <c r="BJ286" s="685"/>
      <c r="BK286" s="309"/>
      <c r="BL286" s="306"/>
      <c r="BM286" s="791" t="s">
        <v>1232</v>
      </c>
      <c r="BN286" s="825"/>
      <c r="BO286" s="819"/>
      <c r="BP286" s="678" t="s">
        <v>3678</v>
      </c>
      <c r="BQ286" s="678" t="s">
        <v>3701</v>
      </c>
      <c r="BR286" s="678"/>
      <c r="BS286" s="678"/>
      <c r="BT286" s="306"/>
      <c r="BU286" s="306"/>
      <c r="BV286" s="825"/>
      <c r="BW286" s="819"/>
      <c r="BX286" s="678"/>
      <c r="BY286" s="306"/>
      <c r="BZ286" s="306" t="s">
        <v>10797</v>
      </c>
      <c r="CA286" s="825"/>
      <c r="CB286" s="678" t="s">
        <v>3723</v>
      </c>
      <c r="CC286" s="678" t="s">
        <v>3762</v>
      </c>
      <c r="CD286" s="678" t="s">
        <v>3797</v>
      </c>
      <c r="CE286" s="678"/>
      <c r="CF286" s="678" t="s">
        <v>4112</v>
      </c>
      <c r="CG286" s="309"/>
      <c r="CH286" s="309"/>
      <c r="CI286" s="309"/>
      <c r="CJ286" s="308" t="s">
        <v>9537</v>
      </c>
      <c r="CK286" s="825"/>
      <c r="CL286" s="678"/>
      <c r="CM286" s="678"/>
      <c r="CN286" s="678" t="s">
        <v>285</v>
      </c>
      <c r="CO286" s="678"/>
      <c r="CP286" s="678"/>
      <c r="CQ286" s="678"/>
      <c r="CR286" s="678" t="s">
        <v>3879</v>
      </c>
      <c r="CS286" s="678"/>
      <c r="CT286" s="306"/>
      <c r="CU286" s="306" t="s">
        <v>10848</v>
      </c>
      <c r="CV286" s="306"/>
      <c r="CW286" s="306"/>
      <c r="CX286" s="825"/>
      <c r="CY286" s="678"/>
      <c r="CZ286" s="678"/>
      <c r="DA286" s="678"/>
      <c r="DB286" s="678" t="s">
        <v>292</v>
      </c>
      <c r="DC286" s="678"/>
      <c r="DD286" s="306"/>
      <c r="DE286" s="340" t="s">
        <v>2753</v>
      </c>
      <c r="DF286" s="306"/>
      <c r="DG286" s="306"/>
      <c r="DH286" s="306"/>
      <c r="DI286" s="306" t="s">
        <v>285</v>
      </c>
      <c r="DJ286" s="310"/>
      <c r="DK286" s="306" t="s">
        <v>3604</v>
      </c>
      <c r="DL286" s="825"/>
      <c r="DM286" s="678"/>
      <c r="DN286" s="678"/>
      <c r="DO286" s="678"/>
      <c r="DP286" s="678"/>
      <c r="DQ286" s="678"/>
      <c r="DR286" s="678"/>
      <c r="DS286" s="678" t="s">
        <v>4008</v>
      </c>
      <c r="DT286" s="678"/>
      <c r="DU286" s="678"/>
      <c r="DV286" s="306"/>
      <c r="DW286" s="306"/>
      <c r="DX286" s="825"/>
      <c r="DY286" s="678"/>
      <c r="DZ286" s="306" t="s">
        <v>1568</v>
      </c>
      <c r="EA286" s="306" t="s">
        <v>1890</v>
      </c>
      <c r="EB286" s="306"/>
      <c r="EC286" s="340" t="s">
        <v>1853</v>
      </c>
      <c r="ED286" s="306"/>
      <c r="EE286" s="340" t="s">
        <v>1853</v>
      </c>
      <c r="EF286" s="309"/>
      <c r="EG286" s="309"/>
      <c r="EH286" s="306"/>
      <c r="EI286" s="340" t="s">
        <v>1853</v>
      </c>
      <c r="EJ286" s="306"/>
      <c r="EK286" s="306"/>
      <c r="EL286" s="306"/>
      <c r="EM286" s="340" t="s">
        <v>1853</v>
      </c>
      <c r="EN286" s="340"/>
      <c r="EO286" s="340" t="s">
        <v>1853</v>
      </c>
      <c r="EP286" s="340"/>
      <c r="EQ286" s="340"/>
      <c r="ER286" s="340"/>
      <c r="ES286" s="306" t="s">
        <v>9608</v>
      </c>
      <c r="ET286" s="825"/>
      <c r="EU286" s="838"/>
      <c r="EV286" s="691"/>
      <c r="EW286" s="340"/>
      <c r="EX286" s="340"/>
      <c r="EY286" s="825"/>
      <c r="EZ286" s="691"/>
      <c r="FA286" s="340"/>
      <c r="FB286" s="340"/>
      <c r="FC286" s="340"/>
      <c r="FD286" s="340"/>
      <c r="FE286" s="340"/>
      <c r="FF286" s="340"/>
      <c r="FG286" s="340"/>
      <c r="FH286" s="340" t="s">
        <v>1697</v>
      </c>
      <c r="FI286" s="340"/>
      <c r="FJ286" s="792"/>
      <c r="FK286" s="825"/>
      <c r="FL286" s="838"/>
      <c r="FM286" s="691" t="s">
        <v>4209</v>
      </c>
      <c r="FN286" s="691" t="s">
        <v>4228</v>
      </c>
      <c r="FO286" s="340"/>
      <c r="FP286" s="792"/>
      <c r="FQ286" s="825"/>
      <c r="FR286" s="838"/>
      <c r="FS286" s="691"/>
      <c r="FT286" s="691" t="s">
        <v>4261</v>
      </c>
      <c r="FU286" s="340"/>
      <c r="FV286" s="340"/>
      <c r="FW286" s="340"/>
      <c r="FX286" s="340"/>
      <c r="FY286" s="340"/>
      <c r="FZ286" s="340"/>
      <c r="GA286" s="340"/>
      <c r="GB286" s="340" t="s">
        <v>3562</v>
      </c>
      <c r="GC286" s="340"/>
      <c r="GD286" s="340"/>
      <c r="GE286" s="340"/>
      <c r="GF286" s="340"/>
      <c r="GG286" s="340"/>
      <c r="GH286" s="340"/>
      <c r="GI286" s="340"/>
      <c r="GJ286" s="340"/>
      <c r="GK286" s="340"/>
      <c r="GL286" s="340"/>
      <c r="GM286" s="340"/>
      <c r="GN286" s="340"/>
      <c r="GO286" s="311"/>
      <c r="GP286" s="311"/>
      <c r="GQ286" s="333"/>
      <c r="GR286" s="333"/>
      <c r="GS286" s="333"/>
      <c r="GT286" s="333"/>
      <c r="GU286" s="333"/>
      <c r="GV286" s="333"/>
      <c r="GW286" s="333"/>
      <c r="GX286" s="333"/>
      <c r="GY286" s="333"/>
      <c r="GZ286" s="333"/>
      <c r="HA286" s="333"/>
      <c r="HB286" s="333"/>
      <c r="HC286" s="333"/>
      <c r="HD286" s="333"/>
      <c r="HE286" s="333"/>
      <c r="HF286" s="333"/>
      <c r="HG286" s="333"/>
      <c r="HH286" s="333"/>
      <c r="HI286" s="333"/>
      <c r="HJ286" s="333"/>
      <c r="HK286" s="333"/>
      <c r="HL286" s="333"/>
      <c r="HM286" s="333"/>
      <c r="HN286" s="333"/>
      <c r="HO286" s="333"/>
      <c r="HP286" s="333"/>
      <c r="HQ286" s="333"/>
      <c r="HR286" s="333"/>
      <c r="HS286" s="333"/>
      <c r="HT286" s="333"/>
      <c r="HU286" s="333"/>
      <c r="HV286" s="333"/>
      <c r="HW286" s="333"/>
      <c r="HX286" s="333"/>
      <c r="HY286" s="333"/>
      <c r="HZ286" s="333"/>
      <c r="IA286" s="333"/>
      <c r="IB286" s="333"/>
      <c r="IC286" s="333"/>
      <c r="ID286" s="333"/>
      <c r="IE286" s="333"/>
      <c r="IF286" s="312"/>
      <c r="IG286" s="312"/>
      <c r="IH286" s="312"/>
      <c r="II286" s="312"/>
      <c r="IJ286" s="312"/>
      <c r="IK286" s="312"/>
      <c r="IL286" s="312"/>
      <c r="IM286" s="312"/>
      <c r="IN286" s="312"/>
      <c r="IO286" s="312"/>
      <c r="IP286" s="333"/>
      <c r="IQ286" s="333"/>
      <c r="IR286" s="333"/>
      <c r="IS286" s="333"/>
    </row>
    <row r="287" spans="1:253" s="481" customFormat="1" ht="14.45" customHeight="1" thickTop="1">
      <c r="A287" s="322" t="s">
        <v>1462</v>
      </c>
      <c r="B287" s="311" t="s">
        <v>1462</v>
      </c>
      <c r="C287" s="311" t="s">
        <v>456</v>
      </c>
      <c r="D287" s="311" t="s">
        <v>279</v>
      </c>
      <c r="E287" s="311" t="s">
        <v>456</v>
      </c>
      <c r="F287" s="311" t="s">
        <v>1462</v>
      </c>
      <c r="G287" s="250" t="s">
        <v>1699</v>
      </c>
      <c r="H287" s="250" t="s">
        <v>16</v>
      </c>
      <c r="I287" s="326" t="s">
        <v>1519</v>
      </c>
      <c r="J287" s="722"/>
      <c r="K287" s="206"/>
      <c r="L287" s="311"/>
      <c r="M287" s="311"/>
      <c r="N287" s="246" t="s">
        <v>2753</v>
      </c>
      <c r="O287" s="246"/>
      <c r="P287" s="207"/>
      <c r="Q287" s="720" t="s">
        <v>9038</v>
      </c>
      <c r="R287" s="720" t="s">
        <v>323</v>
      </c>
      <c r="S287" s="720" t="s">
        <v>12332</v>
      </c>
      <c r="T287" s="720" t="s">
        <v>12337</v>
      </c>
      <c r="U287" s="720" t="s">
        <v>3617</v>
      </c>
      <c r="V287" s="720"/>
      <c r="W287" s="952" t="str">
        <f t="shared" si="14"/>
        <v>ﾊﾞｯｸﾎｳ(ｸﾛｰﾗ型)_標準型_第1次_超低</v>
      </c>
      <c r="X287" s="952" t="str">
        <f t="shared" si="12"/>
        <v>ﾊﾞｯｸﾎｳ(ｸﾛｰﾗ型)_標準型_第1次_超低_山積/平積：0.28／0.2m3</v>
      </c>
      <c r="Y287" s="726" t="s">
        <v>490</v>
      </c>
      <c r="Z287" s="726" t="s">
        <v>10359</v>
      </c>
      <c r="AA287" s="726" t="s">
        <v>10388</v>
      </c>
      <c r="AB287" s="726" t="s">
        <v>5111</v>
      </c>
      <c r="AC287" s="207"/>
      <c r="AD287" s="206"/>
      <c r="AE287" s="206"/>
      <c r="AF287" s="206"/>
      <c r="AG287" s="206"/>
      <c r="AH287" s="206"/>
      <c r="AI287" s="207"/>
      <c r="AJ287" s="206"/>
      <c r="AK287" s="206"/>
      <c r="AL287" s="206"/>
      <c r="AM287" s="206"/>
      <c r="AN287" s="206"/>
      <c r="AO287" s="206"/>
      <c r="AP287" s="206"/>
      <c r="AQ287" s="206"/>
      <c r="AR287" s="311"/>
      <c r="AS287" s="766" t="s">
        <v>3606</v>
      </c>
      <c r="AT287" s="766" t="s">
        <v>4924</v>
      </c>
      <c r="AU287" s="774"/>
      <c r="AV287" s="766" t="s">
        <v>4921</v>
      </c>
      <c r="AW287" s="768" t="str">
        <f t="shared" si="13"/>
        <v>ﾊﾞｯｸﾎｳ(ﾄﾝﾈﾙ専用機)_ｷｬﾀﾋﾟﾗｰ</v>
      </c>
      <c r="AX287" s="769" t="s">
        <v>5080</v>
      </c>
      <c r="AY287" s="788"/>
      <c r="AZ287" s="788"/>
      <c r="BA287" s="788"/>
      <c r="BB287" s="245">
        <v>19</v>
      </c>
      <c r="BC287" s="246"/>
      <c r="BD287" s="310"/>
      <c r="BE287" s="831"/>
      <c r="BF287" s="825"/>
      <c r="BG287" s="833"/>
      <c r="BH287" s="685"/>
      <c r="BI287" s="685"/>
      <c r="BJ287" s="685"/>
      <c r="BK287" s="309"/>
      <c r="BL287" s="306"/>
      <c r="BM287" s="791" t="s">
        <v>1214</v>
      </c>
      <c r="BN287" s="825"/>
      <c r="BO287" s="819"/>
      <c r="BP287" s="678" t="s">
        <v>4075</v>
      </c>
      <c r="BQ287" s="678" t="s">
        <v>3702</v>
      </c>
      <c r="BR287" s="678"/>
      <c r="BS287" s="678"/>
      <c r="BT287" s="306"/>
      <c r="BU287" s="306"/>
      <c r="BV287" s="825"/>
      <c r="BW287" s="819"/>
      <c r="BX287" s="678"/>
      <c r="BY287" s="306"/>
      <c r="BZ287" s="306" t="s">
        <v>10798</v>
      </c>
      <c r="CA287" s="825"/>
      <c r="CB287" s="678" t="s">
        <v>3724</v>
      </c>
      <c r="CC287" s="678" t="s">
        <v>3736</v>
      </c>
      <c r="CD287" s="678" t="s">
        <v>3800</v>
      </c>
      <c r="CE287" s="678"/>
      <c r="CF287" s="678" t="s">
        <v>3850</v>
      </c>
      <c r="CG287" s="309"/>
      <c r="CH287" s="309"/>
      <c r="CI287" s="309"/>
      <c r="CJ287" s="306" t="s">
        <v>11837</v>
      </c>
      <c r="CK287" s="825"/>
      <c r="CL287" s="678"/>
      <c r="CM287" s="678"/>
      <c r="CN287" s="678"/>
      <c r="CO287" s="678"/>
      <c r="CP287" s="678"/>
      <c r="CQ287" s="678"/>
      <c r="CR287" s="678" t="s">
        <v>3880</v>
      </c>
      <c r="CS287" s="678"/>
      <c r="CT287" s="306"/>
      <c r="CU287" s="306" t="s">
        <v>10849</v>
      </c>
      <c r="CV287" s="306"/>
      <c r="CW287" s="306"/>
      <c r="CX287" s="825"/>
      <c r="CY287" s="678"/>
      <c r="CZ287" s="678"/>
      <c r="DA287" s="678"/>
      <c r="DB287" s="678"/>
      <c r="DC287" s="678"/>
      <c r="DD287" s="306"/>
      <c r="DE287" s="403" t="s">
        <v>292</v>
      </c>
      <c r="DF287" s="306"/>
      <c r="DG287" s="306"/>
      <c r="DH287" s="306"/>
      <c r="DI287" s="306"/>
      <c r="DJ287" s="309"/>
      <c r="DK287" s="308" t="s">
        <v>11879</v>
      </c>
      <c r="DL287" s="825"/>
      <c r="DM287" s="678"/>
      <c r="DN287" s="678"/>
      <c r="DO287" s="678"/>
      <c r="DP287" s="678"/>
      <c r="DQ287" s="678"/>
      <c r="DR287" s="678"/>
      <c r="DS287" s="678" t="s">
        <v>4009</v>
      </c>
      <c r="DT287" s="678"/>
      <c r="DU287" s="678"/>
      <c r="DV287" s="306"/>
      <c r="DW287" s="306"/>
      <c r="DX287" s="825"/>
      <c r="DY287" s="678"/>
      <c r="DZ287" s="306" t="s">
        <v>1569</v>
      </c>
      <c r="EA287" s="306" t="s">
        <v>1891</v>
      </c>
      <c r="EB287" s="306"/>
      <c r="EC287" s="308" t="s">
        <v>1583</v>
      </c>
      <c r="ED287" s="306"/>
      <c r="EE287" s="308" t="s">
        <v>1609</v>
      </c>
      <c r="EF287" s="306"/>
      <c r="EG287" s="306"/>
      <c r="EH287" s="306"/>
      <c r="EI287" s="308" t="s">
        <v>1635</v>
      </c>
      <c r="EJ287" s="306"/>
      <c r="EK287" s="306"/>
      <c r="EL287" s="306"/>
      <c r="EM287" s="308" t="s">
        <v>3022</v>
      </c>
      <c r="EN287" s="306"/>
      <c r="EO287" s="340" t="s">
        <v>292</v>
      </c>
      <c r="EP287" s="308"/>
      <c r="EQ287" s="308"/>
      <c r="ER287" s="306"/>
      <c r="ES287" s="306" t="s">
        <v>9609</v>
      </c>
      <c r="ET287" s="825"/>
      <c r="EU287" s="819"/>
      <c r="EV287" s="678"/>
      <c r="EW287" s="308"/>
      <c r="EX287" s="308"/>
      <c r="EY287" s="825"/>
      <c r="EZ287" s="692"/>
      <c r="FA287" s="308"/>
      <c r="FB287" s="308"/>
      <c r="FC287" s="306"/>
      <c r="FD287" s="306"/>
      <c r="FE287" s="306"/>
      <c r="FF287" s="306"/>
      <c r="FG287" s="306"/>
      <c r="FH287" s="306" t="s">
        <v>285</v>
      </c>
      <c r="FI287" s="306"/>
      <c r="FJ287" s="791"/>
      <c r="FK287" s="825"/>
      <c r="FL287" s="819"/>
      <c r="FM287" s="678" t="s">
        <v>4210</v>
      </c>
      <c r="FN287" s="678" t="s">
        <v>285</v>
      </c>
      <c r="FO287" s="306"/>
      <c r="FP287" s="791"/>
      <c r="FQ287" s="825"/>
      <c r="FR287" s="819"/>
      <c r="FS287" s="678"/>
      <c r="FT287" s="678" t="s">
        <v>4262</v>
      </c>
      <c r="FU287" s="306"/>
      <c r="FV287" s="306"/>
      <c r="FW287" s="306"/>
      <c r="FX287" s="306"/>
      <c r="FY287" s="306"/>
      <c r="FZ287" s="306"/>
      <c r="GA287" s="306"/>
      <c r="GB287" s="306" t="s">
        <v>3563</v>
      </c>
      <c r="GC287" s="306"/>
      <c r="GD287" s="306"/>
      <c r="GE287" s="306"/>
      <c r="GF287" s="306"/>
      <c r="GG287" s="306"/>
      <c r="GH287" s="306"/>
      <c r="GI287" s="306"/>
      <c r="GJ287" s="306"/>
      <c r="GK287" s="306"/>
      <c r="GL287" s="306"/>
      <c r="GM287" s="306"/>
      <c r="GN287" s="306"/>
      <c r="GO287" s="311"/>
      <c r="GP287" s="311"/>
      <c r="GQ287" s="333"/>
      <c r="GR287" s="333"/>
      <c r="GS287" s="333"/>
      <c r="GT287" s="333"/>
      <c r="GU287" s="333"/>
      <c r="GV287" s="333"/>
      <c r="GW287" s="333"/>
      <c r="GX287" s="333"/>
      <c r="GY287" s="333"/>
      <c r="GZ287" s="333"/>
      <c r="HA287" s="333"/>
      <c r="HB287" s="333"/>
      <c r="HC287" s="333"/>
      <c r="HD287" s="333"/>
      <c r="HE287" s="333"/>
      <c r="HF287" s="333"/>
      <c r="HG287" s="333"/>
      <c r="HH287" s="333"/>
      <c r="HI287" s="333"/>
      <c r="HJ287" s="333"/>
      <c r="HK287" s="333"/>
      <c r="HL287" s="333"/>
      <c r="HM287" s="333"/>
      <c r="HN287" s="333"/>
      <c r="HO287" s="333"/>
      <c r="HP287" s="333"/>
      <c r="HQ287" s="333"/>
      <c r="HR287" s="333"/>
      <c r="HS287" s="333"/>
      <c r="HT287" s="333"/>
      <c r="HU287" s="333"/>
      <c r="HV287" s="333"/>
      <c r="HW287" s="333"/>
      <c r="HX287" s="333"/>
      <c r="HY287" s="333"/>
      <c r="HZ287" s="333"/>
      <c r="IA287" s="333"/>
      <c r="IB287" s="333"/>
      <c r="IC287" s="333"/>
      <c r="ID287" s="333"/>
      <c r="IE287" s="333"/>
      <c r="IF287" s="312"/>
      <c r="IG287" s="312"/>
      <c r="IH287" s="312"/>
      <c r="II287" s="312"/>
      <c r="IJ287" s="312"/>
      <c r="IK287" s="312"/>
      <c r="IL287" s="312"/>
      <c r="IM287" s="312"/>
      <c r="IN287" s="312"/>
      <c r="IO287" s="312"/>
      <c r="IP287" s="333"/>
      <c r="IQ287" s="333"/>
      <c r="IR287" s="333"/>
      <c r="IS287" s="333"/>
    </row>
    <row r="288" spans="1:253" s="481" customFormat="1" ht="14.45" customHeight="1">
      <c r="A288" s="322" t="s">
        <v>12141</v>
      </c>
      <c r="B288" s="311" t="s">
        <v>12141</v>
      </c>
      <c r="C288" s="311" t="s">
        <v>1012</v>
      </c>
      <c r="D288" s="311" t="s">
        <v>1013</v>
      </c>
      <c r="E288" s="311" t="s">
        <v>456</v>
      </c>
      <c r="F288" s="311" t="s">
        <v>3167</v>
      </c>
      <c r="G288" s="250" t="s">
        <v>1007</v>
      </c>
      <c r="H288" s="250" t="s">
        <v>16</v>
      </c>
      <c r="I288" s="326" t="s">
        <v>1137</v>
      </c>
      <c r="J288" s="722">
        <v>46</v>
      </c>
      <c r="K288" s="206"/>
      <c r="L288" s="311"/>
      <c r="M288" s="311"/>
      <c r="N288" s="246"/>
      <c r="O288" s="246"/>
      <c r="P288" s="207"/>
      <c r="Q288" s="720" t="s">
        <v>9038</v>
      </c>
      <c r="R288" s="720" t="s">
        <v>323</v>
      </c>
      <c r="S288" s="720" t="s">
        <v>12332</v>
      </c>
      <c r="T288" s="720" t="s">
        <v>12337</v>
      </c>
      <c r="U288" s="720" t="s">
        <v>335</v>
      </c>
      <c r="V288" s="720"/>
      <c r="W288" s="952" t="str">
        <f t="shared" si="14"/>
        <v>ﾊﾞｯｸﾎｳ(ｸﾛｰﾗ型)_標準型_第1次_超低</v>
      </c>
      <c r="X288" s="952" t="str">
        <f t="shared" si="12"/>
        <v>ﾊﾞｯｸﾎｳ(ｸﾛｰﾗ型)_標準型_第1次_超低_山積/平積：0.5／0.4m3</v>
      </c>
      <c r="Y288" s="726" t="s">
        <v>490</v>
      </c>
      <c r="Z288" s="726" t="s">
        <v>10359</v>
      </c>
      <c r="AA288" s="726" t="s">
        <v>10316</v>
      </c>
      <c r="AB288" s="726" t="s">
        <v>5111</v>
      </c>
      <c r="AC288" s="207"/>
      <c r="AD288" s="206"/>
      <c r="AE288" s="206"/>
      <c r="AF288" s="206"/>
      <c r="AG288" s="206"/>
      <c r="AH288" s="206"/>
      <c r="AI288" s="207"/>
      <c r="AJ288" s="206"/>
      <c r="AK288" s="206"/>
      <c r="AL288" s="206"/>
      <c r="AM288" s="206"/>
      <c r="AN288" s="206"/>
      <c r="AO288" s="206"/>
      <c r="AP288" s="206"/>
      <c r="AQ288" s="206"/>
      <c r="AR288" s="311"/>
      <c r="AS288" s="707" t="s">
        <v>3606</v>
      </c>
      <c r="AT288" s="707" t="s">
        <v>4924</v>
      </c>
      <c r="AU288" s="747"/>
      <c r="AV288" s="707" t="s">
        <v>4900</v>
      </c>
      <c r="AW288" s="708" t="str">
        <f t="shared" si="13"/>
        <v>ﾊﾞｯｸﾎｳ(ﾄﾝﾈﾙ専用機)_IHI建機</v>
      </c>
      <c r="AX288" s="710" t="s">
        <v>5081</v>
      </c>
      <c r="AY288" s="311"/>
      <c r="AZ288" s="311"/>
      <c r="BA288" s="311"/>
      <c r="BB288" s="245">
        <v>20</v>
      </c>
      <c r="BC288" s="246"/>
      <c r="BD288" s="310"/>
      <c r="BE288" s="791"/>
      <c r="BF288" s="827"/>
      <c r="BG288" s="819"/>
      <c r="BH288" s="678"/>
      <c r="BI288" s="678"/>
      <c r="BJ288" s="678"/>
      <c r="BK288" s="309"/>
      <c r="BL288" s="306"/>
      <c r="BM288" s="791" t="s">
        <v>9266</v>
      </c>
      <c r="BN288" s="827"/>
      <c r="BO288" s="819"/>
      <c r="BP288" s="678" t="s">
        <v>3654</v>
      </c>
      <c r="BQ288" s="678" t="s">
        <v>3703</v>
      </c>
      <c r="BR288" s="678"/>
      <c r="BS288" s="678"/>
      <c r="BT288" s="306"/>
      <c r="BU288" s="306"/>
      <c r="BV288" s="827"/>
      <c r="BW288" s="819"/>
      <c r="BX288" s="678"/>
      <c r="BY288" s="306"/>
      <c r="BZ288" s="306" t="s">
        <v>10802</v>
      </c>
      <c r="CA288" s="827"/>
      <c r="CB288" s="691" t="s">
        <v>4091</v>
      </c>
      <c r="CC288" s="691" t="s">
        <v>3737</v>
      </c>
      <c r="CD288" s="691" t="s">
        <v>3798</v>
      </c>
      <c r="CE288" s="691"/>
      <c r="CF288" s="691" t="s">
        <v>4113</v>
      </c>
      <c r="CG288" s="309"/>
      <c r="CH288" s="309"/>
      <c r="CI288" s="309"/>
      <c r="CJ288" s="306" t="s">
        <v>11838</v>
      </c>
      <c r="CK288" s="827"/>
      <c r="CL288" s="678"/>
      <c r="CM288" s="678"/>
      <c r="CN288" s="678"/>
      <c r="CO288" s="678"/>
      <c r="CP288" s="678"/>
      <c r="CQ288" s="678"/>
      <c r="CR288" s="678" t="s">
        <v>3881</v>
      </c>
      <c r="CS288" s="678"/>
      <c r="CT288" s="306"/>
      <c r="CU288" s="340" t="s">
        <v>2753</v>
      </c>
      <c r="CV288" s="306"/>
      <c r="CW288" s="306"/>
      <c r="CX288" s="827"/>
      <c r="CY288" s="678"/>
      <c r="CZ288" s="678"/>
      <c r="DA288" s="678"/>
      <c r="DB288" s="678"/>
      <c r="DC288" s="678"/>
      <c r="DD288" s="306"/>
      <c r="DE288" s="306"/>
      <c r="DF288" s="306"/>
      <c r="DG288" s="306"/>
      <c r="DH288" s="306"/>
      <c r="DI288" s="306"/>
      <c r="DJ288" s="306"/>
      <c r="DK288" s="306" t="s">
        <v>11876</v>
      </c>
      <c r="DL288" s="827"/>
      <c r="DM288" s="678"/>
      <c r="DN288" s="678"/>
      <c r="DO288" s="678"/>
      <c r="DP288" s="678"/>
      <c r="DQ288" s="678"/>
      <c r="DR288" s="678"/>
      <c r="DS288" s="678" t="s">
        <v>3992</v>
      </c>
      <c r="DT288" s="678"/>
      <c r="DU288" s="678"/>
      <c r="DV288" s="306"/>
      <c r="DW288" s="306"/>
      <c r="DX288" s="827"/>
      <c r="DY288" s="678"/>
      <c r="DZ288" s="306" t="s">
        <v>285</v>
      </c>
      <c r="EA288" s="340" t="s">
        <v>1853</v>
      </c>
      <c r="EB288" s="306"/>
      <c r="EC288" s="306" t="s">
        <v>1907</v>
      </c>
      <c r="ED288" s="306"/>
      <c r="EE288" s="306" t="s">
        <v>9571</v>
      </c>
      <c r="EF288" s="306"/>
      <c r="EG288" s="310"/>
      <c r="EH288" s="306"/>
      <c r="EI288" s="306" t="s">
        <v>1931</v>
      </c>
      <c r="EJ288" s="306"/>
      <c r="EK288" s="306"/>
      <c r="EL288" s="306"/>
      <c r="EM288" s="306" t="s">
        <v>3571</v>
      </c>
      <c r="EN288" s="306"/>
      <c r="EO288" s="306"/>
      <c r="EP288" s="306"/>
      <c r="EQ288" s="306"/>
      <c r="ER288" s="306"/>
      <c r="ES288" s="306" t="s">
        <v>9610</v>
      </c>
      <c r="ET288" s="827"/>
      <c r="EU288" s="819"/>
      <c r="EV288" s="678"/>
      <c r="EW288" s="306"/>
      <c r="EX288" s="306"/>
      <c r="EY288" s="827"/>
      <c r="EZ288" s="678"/>
      <c r="FA288" s="306"/>
      <c r="FB288" s="306"/>
      <c r="FC288" s="306"/>
      <c r="FD288" s="306"/>
      <c r="FE288" s="306"/>
      <c r="FF288" s="306"/>
      <c r="FG288" s="306"/>
      <c r="FH288" s="306"/>
      <c r="FI288" s="306"/>
      <c r="FJ288" s="791"/>
      <c r="FK288" s="827"/>
      <c r="FL288" s="819"/>
      <c r="FM288" s="678" t="s">
        <v>4211</v>
      </c>
      <c r="FN288" s="678"/>
      <c r="FO288" s="306"/>
      <c r="FP288" s="791"/>
      <c r="FQ288" s="827"/>
      <c r="FR288" s="819"/>
      <c r="FS288" s="678"/>
      <c r="FT288" s="678" t="s">
        <v>285</v>
      </c>
      <c r="FU288" s="306"/>
      <c r="FV288" s="306"/>
      <c r="FW288" s="306"/>
      <c r="FX288" s="306"/>
      <c r="FY288" s="306"/>
      <c r="FZ288" s="306"/>
      <c r="GA288" s="306"/>
      <c r="GB288" s="306" t="s">
        <v>1853</v>
      </c>
      <c r="GC288" s="306"/>
      <c r="GD288" s="306"/>
      <c r="GE288" s="306"/>
      <c r="GF288" s="306"/>
      <c r="GG288" s="306"/>
      <c r="GH288" s="306"/>
      <c r="GI288" s="306"/>
      <c r="GJ288" s="306"/>
      <c r="GK288" s="306"/>
      <c r="GL288" s="306"/>
      <c r="GM288" s="306"/>
      <c r="GN288" s="306"/>
      <c r="GO288" s="311"/>
      <c r="GP288" s="311"/>
      <c r="GQ288" s="333"/>
      <c r="GR288" s="333"/>
      <c r="GS288" s="333"/>
      <c r="GT288" s="333"/>
      <c r="GU288" s="333"/>
      <c r="GV288" s="333"/>
      <c r="GW288" s="333"/>
      <c r="GX288" s="333"/>
      <c r="GY288" s="333"/>
      <c r="GZ288" s="333"/>
      <c r="HA288" s="333"/>
      <c r="HB288" s="333"/>
      <c r="HC288" s="333"/>
      <c r="HD288" s="333"/>
      <c r="HE288" s="333"/>
      <c r="HF288" s="333"/>
      <c r="HG288" s="333"/>
      <c r="HH288" s="333"/>
      <c r="HI288" s="333"/>
      <c r="HJ288" s="333"/>
      <c r="HK288" s="333"/>
      <c r="HL288" s="333"/>
      <c r="HM288" s="333"/>
      <c r="HN288" s="333"/>
      <c r="HO288" s="333"/>
      <c r="HP288" s="333"/>
      <c r="HQ288" s="333"/>
      <c r="HR288" s="333"/>
      <c r="HS288" s="333"/>
      <c r="HT288" s="333"/>
      <c r="HU288" s="333"/>
      <c r="HV288" s="333"/>
      <c r="HW288" s="333"/>
      <c r="HX288" s="333"/>
      <c r="HY288" s="333"/>
      <c r="HZ288" s="333"/>
      <c r="IA288" s="333"/>
      <c r="IB288" s="333"/>
      <c r="IC288" s="333"/>
      <c r="ID288" s="333"/>
      <c r="IE288" s="333"/>
      <c r="IF288" s="312"/>
      <c r="IG288" s="312"/>
      <c r="IH288" s="312"/>
      <c r="II288" s="312"/>
      <c r="IJ288" s="312"/>
      <c r="IK288" s="312"/>
      <c r="IL288" s="312"/>
      <c r="IM288" s="312"/>
      <c r="IN288" s="312"/>
      <c r="IO288" s="312"/>
      <c r="IP288" s="333"/>
      <c r="IQ288" s="333"/>
      <c r="IR288" s="333"/>
      <c r="IS288" s="333"/>
    </row>
    <row r="289" spans="1:253" s="481" customFormat="1" ht="14.45" customHeight="1">
      <c r="A289" s="324" t="s">
        <v>1697</v>
      </c>
      <c r="B289" s="316"/>
      <c r="C289" s="316"/>
      <c r="D289" s="316"/>
      <c r="E289" s="316"/>
      <c r="F289" s="316" t="s">
        <v>2753</v>
      </c>
      <c r="G289" s="317"/>
      <c r="H289" s="317"/>
      <c r="I289" s="325"/>
      <c r="J289" s="722">
        <v>47</v>
      </c>
      <c r="K289" s="206"/>
      <c r="L289" s="311"/>
      <c r="M289" s="311"/>
      <c r="N289" s="246" t="s">
        <v>2753</v>
      </c>
      <c r="O289" s="246"/>
      <c r="P289" s="207"/>
      <c r="Q289" s="720" t="s">
        <v>9038</v>
      </c>
      <c r="R289" s="720" t="s">
        <v>323</v>
      </c>
      <c r="S289" s="720" t="s">
        <v>12332</v>
      </c>
      <c r="T289" s="720" t="s">
        <v>12337</v>
      </c>
      <c r="U289" s="720" t="s">
        <v>338</v>
      </c>
      <c r="V289" s="720"/>
      <c r="W289" s="952" t="str">
        <f t="shared" si="14"/>
        <v>ﾊﾞｯｸﾎｳ(ｸﾛｰﾗ型)_標準型_第1次_超低</v>
      </c>
      <c r="X289" s="952" t="str">
        <f t="shared" si="12"/>
        <v>ﾊﾞｯｸﾎｳ(ｸﾛｰﾗ型)_標準型_第1次_超低_山積/平積：0.8／0.6m3</v>
      </c>
      <c r="Y289" s="726" t="s">
        <v>490</v>
      </c>
      <c r="Z289" s="726" t="s">
        <v>10359</v>
      </c>
      <c r="AA289" s="726" t="s">
        <v>10304</v>
      </c>
      <c r="AB289" s="726" t="s">
        <v>5111</v>
      </c>
      <c r="AC289" s="207"/>
      <c r="AD289" s="206"/>
      <c r="AE289" s="206"/>
      <c r="AF289" s="206"/>
      <c r="AG289" s="206"/>
      <c r="AH289" s="206"/>
      <c r="AI289" s="207"/>
      <c r="AJ289" s="206"/>
      <c r="AK289" s="206"/>
      <c r="AL289" s="206"/>
      <c r="AM289" s="206"/>
      <c r="AN289" s="206"/>
      <c r="AO289" s="206"/>
      <c r="AP289" s="206"/>
      <c r="AQ289" s="206"/>
      <c r="AR289" s="311"/>
      <c r="AS289" s="707" t="s">
        <v>3606</v>
      </c>
      <c r="AT289" s="707" t="s">
        <v>4924</v>
      </c>
      <c r="AU289" s="747"/>
      <c r="AV289" s="707" t="s">
        <v>4912</v>
      </c>
      <c r="AW289" s="708" t="str">
        <f t="shared" si="13"/>
        <v>ﾊﾞｯｸﾎｳ(ﾄﾝﾈﾙ専用機)_加藤製作所</v>
      </c>
      <c r="AX289" s="710" t="s">
        <v>5082</v>
      </c>
      <c r="AY289" s="311"/>
      <c r="AZ289" s="311"/>
      <c r="BA289" s="311"/>
      <c r="BB289" s="245">
        <v>21</v>
      </c>
      <c r="BC289" s="246"/>
      <c r="BD289" s="310"/>
      <c r="BE289" s="791"/>
      <c r="BF289" s="827"/>
      <c r="BG289" s="819"/>
      <c r="BH289" s="678"/>
      <c r="BI289" s="678"/>
      <c r="BJ289" s="678"/>
      <c r="BK289" s="306"/>
      <c r="BL289" s="309"/>
      <c r="BM289" s="791" t="s">
        <v>9267</v>
      </c>
      <c r="BN289" s="827"/>
      <c r="BO289" s="819"/>
      <c r="BP289" s="678" t="s">
        <v>3656</v>
      </c>
      <c r="BQ289" s="678" t="s">
        <v>3704</v>
      </c>
      <c r="BR289" s="678"/>
      <c r="BS289" s="678"/>
      <c r="BT289" s="306"/>
      <c r="BU289" s="306"/>
      <c r="BV289" s="827"/>
      <c r="BW289" s="819"/>
      <c r="BX289" s="678"/>
      <c r="BY289" s="306"/>
      <c r="BZ289" s="340" t="s">
        <v>1853</v>
      </c>
      <c r="CA289" s="827"/>
      <c r="CB289" s="678" t="s">
        <v>3725</v>
      </c>
      <c r="CC289" s="678" t="s">
        <v>3735</v>
      </c>
      <c r="CD289" s="678" t="s">
        <v>3799</v>
      </c>
      <c r="CE289" s="678"/>
      <c r="CF289" s="678" t="s">
        <v>3851</v>
      </c>
      <c r="CG289" s="309"/>
      <c r="CH289" s="309"/>
      <c r="CI289" s="309"/>
      <c r="CJ289" s="306" t="s">
        <v>3604</v>
      </c>
      <c r="CK289" s="827"/>
      <c r="CL289" s="678"/>
      <c r="CM289" s="678"/>
      <c r="CN289" s="678"/>
      <c r="CO289" s="678"/>
      <c r="CP289" s="678"/>
      <c r="CQ289" s="678"/>
      <c r="CR289" s="678" t="s">
        <v>3882</v>
      </c>
      <c r="CS289" s="678"/>
      <c r="CT289" s="306"/>
      <c r="CU289" s="308" t="s">
        <v>2122</v>
      </c>
      <c r="CV289" s="306"/>
      <c r="CW289" s="306"/>
      <c r="CX289" s="827"/>
      <c r="CY289" s="678"/>
      <c r="CZ289" s="678"/>
      <c r="DA289" s="678"/>
      <c r="DB289" s="678"/>
      <c r="DC289" s="678"/>
      <c r="DD289" s="306"/>
      <c r="DE289" s="306"/>
      <c r="DF289" s="306"/>
      <c r="DG289" s="306"/>
      <c r="DH289" s="306"/>
      <c r="DI289" s="306"/>
      <c r="DJ289" s="306"/>
      <c r="DK289" s="306" t="s">
        <v>3604</v>
      </c>
      <c r="DL289" s="827"/>
      <c r="DM289" s="678"/>
      <c r="DN289" s="678"/>
      <c r="DO289" s="678"/>
      <c r="DP289" s="678"/>
      <c r="DQ289" s="678"/>
      <c r="DR289" s="678"/>
      <c r="DS289" s="678" t="s">
        <v>285</v>
      </c>
      <c r="DT289" s="678"/>
      <c r="DU289" s="678"/>
      <c r="DV289" s="306"/>
      <c r="DW289" s="306"/>
      <c r="DX289" s="827"/>
      <c r="DY289" s="678"/>
      <c r="DZ289" s="306"/>
      <c r="EA289" s="308" t="s">
        <v>1544</v>
      </c>
      <c r="EB289" s="306"/>
      <c r="EC289" s="306" t="s">
        <v>1908</v>
      </c>
      <c r="ED289" s="306"/>
      <c r="EE289" s="306" t="s">
        <v>9572</v>
      </c>
      <c r="EF289" s="306"/>
      <c r="EG289" s="306"/>
      <c r="EH289" s="306"/>
      <c r="EI289" s="340" t="s">
        <v>1853</v>
      </c>
      <c r="EJ289" s="306"/>
      <c r="EK289" s="306"/>
      <c r="EL289" s="306"/>
      <c r="EM289" s="306" t="s">
        <v>3572</v>
      </c>
      <c r="EN289" s="306"/>
      <c r="EO289" s="306"/>
      <c r="EP289" s="306"/>
      <c r="EQ289" s="306"/>
      <c r="ER289" s="306"/>
      <c r="ES289" s="306" t="s">
        <v>9611</v>
      </c>
      <c r="ET289" s="827"/>
      <c r="EU289" s="819"/>
      <c r="EV289" s="678"/>
      <c r="EW289" s="306"/>
      <c r="EX289" s="306"/>
      <c r="EY289" s="827"/>
      <c r="EZ289" s="678"/>
      <c r="FA289" s="306"/>
      <c r="FB289" s="306"/>
      <c r="FC289" s="306"/>
      <c r="FD289" s="306"/>
      <c r="FE289" s="306"/>
      <c r="FF289" s="306"/>
      <c r="FG289" s="306"/>
      <c r="FH289" s="306"/>
      <c r="FI289" s="306"/>
      <c r="FJ289" s="791"/>
      <c r="FK289" s="827"/>
      <c r="FL289" s="819"/>
      <c r="FM289" s="678" t="s">
        <v>4212</v>
      </c>
      <c r="FN289" s="678"/>
      <c r="FO289" s="306"/>
      <c r="FP289" s="791"/>
      <c r="FQ289" s="827"/>
      <c r="FR289" s="819"/>
      <c r="FS289" s="678"/>
      <c r="FT289" s="678"/>
      <c r="FU289" s="306"/>
      <c r="FV289" s="306"/>
      <c r="FW289" s="306"/>
      <c r="FX289" s="306"/>
      <c r="FY289" s="306"/>
      <c r="FZ289" s="306"/>
      <c r="GA289" s="306"/>
      <c r="GB289" s="308" t="s">
        <v>2969</v>
      </c>
      <c r="GC289" s="306"/>
      <c r="GD289" s="306"/>
      <c r="GE289" s="306"/>
      <c r="GF289" s="306"/>
      <c r="GG289" s="306"/>
      <c r="GH289" s="306"/>
      <c r="GI289" s="306"/>
      <c r="GJ289" s="306"/>
      <c r="GK289" s="306"/>
      <c r="GL289" s="306"/>
      <c r="GM289" s="306"/>
      <c r="GN289" s="306"/>
      <c r="GO289" s="311"/>
      <c r="GP289" s="311"/>
      <c r="GQ289" s="333"/>
      <c r="GR289" s="333"/>
      <c r="GS289" s="333"/>
      <c r="GT289" s="333"/>
      <c r="GU289" s="333"/>
      <c r="GV289" s="333"/>
      <c r="GW289" s="333"/>
      <c r="GX289" s="333"/>
      <c r="GY289" s="333"/>
      <c r="GZ289" s="333"/>
      <c r="HA289" s="333"/>
      <c r="HB289" s="333"/>
      <c r="HC289" s="333"/>
      <c r="HD289" s="333"/>
      <c r="HE289" s="333"/>
      <c r="HF289" s="333"/>
      <c r="HG289" s="333"/>
      <c r="HH289" s="333"/>
      <c r="HI289" s="333"/>
      <c r="HJ289" s="333"/>
      <c r="HK289" s="333"/>
      <c r="HL289" s="333"/>
      <c r="HM289" s="333"/>
      <c r="HN289" s="333"/>
      <c r="HO289" s="333"/>
      <c r="HP289" s="333"/>
      <c r="HQ289" s="333"/>
      <c r="HR289" s="333"/>
      <c r="HS289" s="333"/>
      <c r="HT289" s="333"/>
      <c r="HU289" s="333"/>
      <c r="HV289" s="333"/>
      <c r="HW289" s="333"/>
      <c r="HX289" s="333"/>
      <c r="HY289" s="333"/>
      <c r="HZ289" s="333"/>
      <c r="IA289" s="333"/>
      <c r="IB289" s="333"/>
      <c r="IC289" s="333"/>
      <c r="ID289" s="333"/>
      <c r="IE289" s="333"/>
      <c r="IF289" s="312"/>
      <c r="IG289" s="312"/>
      <c r="IH289" s="312"/>
      <c r="II289" s="312"/>
      <c r="IJ289" s="312"/>
      <c r="IK289" s="312"/>
      <c r="IL289" s="312"/>
      <c r="IM289" s="312"/>
      <c r="IN289" s="312"/>
      <c r="IO289" s="312"/>
      <c r="IP289" s="333"/>
      <c r="IQ289" s="333"/>
      <c r="IR289" s="333"/>
      <c r="IS289" s="333"/>
    </row>
    <row r="290" spans="1:253" s="481" customFormat="1" ht="14.45" customHeight="1">
      <c r="A290" s="327" t="s">
        <v>2228</v>
      </c>
      <c r="B290" s="251"/>
      <c r="C290" s="251"/>
      <c r="D290" s="251"/>
      <c r="E290" s="251"/>
      <c r="F290" s="251" t="s">
        <v>2772</v>
      </c>
      <c r="G290" s="318"/>
      <c r="H290" s="318"/>
      <c r="I290" s="328"/>
      <c r="J290" s="722">
        <v>48</v>
      </c>
      <c r="K290" s="206"/>
      <c r="L290" s="311"/>
      <c r="M290" s="311"/>
      <c r="N290" s="246"/>
      <c r="O290" s="246"/>
      <c r="P290" s="207"/>
      <c r="Q290" s="720" t="s">
        <v>9038</v>
      </c>
      <c r="R290" s="720" t="s">
        <v>323</v>
      </c>
      <c r="S290" s="720" t="s">
        <v>10643</v>
      </c>
      <c r="T290" s="720" t="s">
        <v>12337</v>
      </c>
      <c r="U290" s="720" t="s">
        <v>3617</v>
      </c>
      <c r="V290" s="720"/>
      <c r="W290" s="952" t="str">
        <f t="shared" si="14"/>
        <v>ﾊﾞｯｸﾎｳ(ｸﾛｰﾗ型)_標準型_第2次_超低</v>
      </c>
      <c r="X290" s="952" t="str">
        <f t="shared" si="12"/>
        <v>ﾊﾞｯｸﾎｳ(ｸﾛｰﾗ型)_標準型_第2次_超低_山積/平積：0.28／0.2m3</v>
      </c>
      <c r="Y290" s="726" t="s">
        <v>490</v>
      </c>
      <c r="Z290" s="726" t="s">
        <v>10360</v>
      </c>
      <c r="AA290" s="726" t="s">
        <v>10388</v>
      </c>
      <c r="AB290" s="726" t="s">
        <v>5111</v>
      </c>
      <c r="AC290" s="207"/>
      <c r="AD290" s="206"/>
      <c r="AE290" s="206"/>
      <c r="AF290" s="206"/>
      <c r="AG290" s="206"/>
      <c r="AH290" s="206"/>
      <c r="AI290" s="207"/>
      <c r="AJ290" s="206"/>
      <c r="AK290" s="206"/>
      <c r="AL290" s="206"/>
      <c r="AM290" s="206"/>
      <c r="AN290" s="206"/>
      <c r="AO290" s="206"/>
      <c r="AP290" s="206"/>
      <c r="AQ290" s="206"/>
      <c r="AR290" s="311"/>
      <c r="AS290" s="707" t="s">
        <v>3606</v>
      </c>
      <c r="AT290" s="707" t="s">
        <v>4924</v>
      </c>
      <c r="AU290" s="747"/>
      <c r="AV290" s="707" t="s">
        <v>4897</v>
      </c>
      <c r="AW290" s="708" t="str">
        <f t="shared" si="13"/>
        <v>ﾊﾞｯｸﾎｳ(ﾄﾝﾈﾙ専用機)_ｺﾍﾞﾙｺ建機</v>
      </c>
      <c r="AX290" s="710" t="s">
        <v>5083</v>
      </c>
      <c r="AY290" s="311"/>
      <c r="AZ290" s="311"/>
      <c r="BA290" s="311"/>
      <c r="BB290" s="245">
        <v>22</v>
      </c>
      <c r="BC290" s="246"/>
      <c r="BD290" s="310"/>
      <c r="BE290" s="791"/>
      <c r="BF290" s="827"/>
      <c r="BG290" s="819"/>
      <c r="BH290" s="678"/>
      <c r="BI290" s="678"/>
      <c r="BJ290" s="678"/>
      <c r="BK290" s="306"/>
      <c r="BL290" s="309"/>
      <c r="BM290" s="791" t="s">
        <v>1215</v>
      </c>
      <c r="BN290" s="827"/>
      <c r="BO290" s="819"/>
      <c r="BP290" s="678" t="s">
        <v>3658</v>
      </c>
      <c r="BQ290" s="678" t="s">
        <v>4076</v>
      </c>
      <c r="BR290" s="678"/>
      <c r="BS290" s="678"/>
      <c r="BT290" s="306"/>
      <c r="BU290" s="306"/>
      <c r="BV290" s="827"/>
      <c r="BW290" s="819"/>
      <c r="BX290" s="678"/>
      <c r="BY290" s="306"/>
      <c r="BZ290" s="308" t="s">
        <v>2566</v>
      </c>
      <c r="CA290" s="827"/>
      <c r="CB290" s="678" t="s">
        <v>4092</v>
      </c>
      <c r="CC290" s="678" t="s">
        <v>3763</v>
      </c>
      <c r="CD290" s="678" t="s">
        <v>4102</v>
      </c>
      <c r="CE290" s="678"/>
      <c r="CF290" s="678" t="s">
        <v>4114</v>
      </c>
      <c r="CG290" s="309"/>
      <c r="CH290" s="309"/>
      <c r="CI290" s="309"/>
      <c r="CJ290" s="308" t="s">
        <v>9539</v>
      </c>
      <c r="CK290" s="827"/>
      <c r="CL290" s="678"/>
      <c r="CM290" s="678"/>
      <c r="CN290" s="678"/>
      <c r="CO290" s="678"/>
      <c r="CP290" s="678"/>
      <c r="CQ290" s="678"/>
      <c r="CR290" s="678" t="s">
        <v>3883</v>
      </c>
      <c r="CS290" s="678"/>
      <c r="CT290" s="306"/>
      <c r="CU290" s="306" t="s">
        <v>11860</v>
      </c>
      <c r="CV290" s="306"/>
      <c r="CW290" s="306"/>
      <c r="CX290" s="827"/>
      <c r="CY290" s="678"/>
      <c r="CZ290" s="678"/>
      <c r="DA290" s="678"/>
      <c r="DB290" s="678"/>
      <c r="DC290" s="678"/>
      <c r="DD290" s="306"/>
      <c r="DE290" s="306"/>
      <c r="DF290" s="306"/>
      <c r="DG290" s="306"/>
      <c r="DH290" s="306"/>
      <c r="DI290" s="306"/>
      <c r="DJ290" s="306"/>
      <c r="DK290" s="306" t="s">
        <v>285</v>
      </c>
      <c r="DL290" s="827"/>
      <c r="DM290" s="678"/>
      <c r="DN290" s="678"/>
      <c r="DO290" s="678"/>
      <c r="DP290" s="678"/>
      <c r="DQ290" s="678"/>
      <c r="DR290" s="678"/>
      <c r="DS290" s="678"/>
      <c r="DT290" s="678"/>
      <c r="DU290" s="678"/>
      <c r="DV290" s="306"/>
      <c r="DW290" s="306"/>
      <c r="DX290" s="827"/>
      <c r="DY290" s="678"/>
      <c r="DZ290" s="306"/>
      <c r="EA290" s="306" t="s">
        <v>9566</v>
      </c>
      <c r="EB290" s="306"/>
      <c r="EC290" s="306" t="s">
        <v>1908</v>
      </c>
      <c r="ED290" s="306"/>
      <c r="EE290" s="306" t="s">
        <v>9573</v>
      </c>
      <c r="EF290" s="309"/>
      <c r="EG290" s="306"/>
      <c r="EH290" s="309"/>
      <c r="EI290" s="308" t="s">
        <v>1636</v>
      </c>
      <c r="EJ290" s="306"/>
      <c r="EK290" s="306"/>
      <c r="EL290" s="306"/>
      <c r="EM290" s="306" t="s">
        <v>3570</v>
      </c>
      <c r="EN290" s="306"/>
      <c r="EO290" s="306"/>
      <c r="EP290" s="306"/>
      <c r="EQ290" s="306"/>
      <c r="ER290" s="306"/>
      <c r="ES290" s="306" t="s">
        <v>9612</v>
      </c>
      <c r="ET290" s="827"/>
      <c r="EU290" s="819"/>
      <c r="EV290" s="678"/>
      <c r="EW290" s="306"/>
      <c r="EX290" s="306"/>
      <c r="EY290" s="827"/>
      <c r="EZ290" s="678"/>
      <c r="FA290" s="306"/>
      <c r="FB290" s="306"/>
      <c r="FC290" s="306"/>
      <c r="FD290" s="306"/>
      <c r="FE290" s="306"/>
      <c r="FF290" s="306"/>
      <c r="FG290" s="306"/>
      <c r="FH290" s="306"/>
      <c r="FI290" s="306"/>
      <c r="FJ290" s="791"/>
      <c r="FK290" s="827"/>
      <c r="FL290" s="819"/>
      <c r="FM290" s="678" t="s">
        <v>285</v>
      </c>
      <c r="FN290" s="678"/>
      <c r="FO290" s="306"/>
      <c r="FP290" s="791"/>
      <c r="FQ290" s="827"/>
      <c r="FR290" s="819"/>
      <c r="FS290" s="678"/>
      <c r="FT290" s="678"/>
      <c r="FU290" s="306"/>
      <c r="FV290" s="306"/>
      <c r="FW290" s="306"/>
      <c r="FX290" s="306"/>
      <c r="FY290" s="306"/>
      <c r="FZ290" s="306"/>
      <c r="GA290" s="306"/>
      <c r="GB290" s="306" t="s">
        <v>11961</v>
      </c>
      <c r="GC290" s="306"/>
      <c r="GD290" s="306"/>
      <c r="GE290" s="306"/>
      <c r="GF290" s="306"/>
      <c r="GG290" s="306"/>
      <c r="GH290" s="306"/>
      <c r="GI290" s="306"/>
      <c r="GJ290" s="306"/>
      <c r="GK290" s="306"/>
      <c r="GL290" s="306"/>
      <c r="GM290" s="306"/>
      <c r="GN290" s="306"/>
      <c r="GO290" s="311"/>
      <c r="GP290" s="311"/>
      <c r="GQ290" s="333"/>
      <c r="GR290" s="333"/>
      <c r="GS290" s="333"/>
      <c r="GT290" s="333"/>
      <c r="GU290" s="333"/>
      <c r="GV290" s="333"/>
      <c r="GW290" s="333"/>
      <c r="GX290" s="333"/>
      <c r="GY290" s="333"/>
      <c r="GZ290" s="333"/>
      <c r="HA290" s="333"/>
      <c r="HB290" s="333"/>
      <c r="HC290" s="333"/>
      <c r="HD290" s="333"/>
      <c r="HE290" s="333"/>
      <c r="HF290" s="333"/>
      <c r="HG290" s="333"/>
      <c r="HH290" s="333"/>
      <c r="HI290" s="333"/>
      <c r="HJ290" s="333"/>
      <c r="HK290" s="333"/>
      <c r="HL290" s="333"/>
      <c r="HM290" s="333"/>
      <c r="HN290" s="333"/>
      <c r="HO290" s="333"/>
      <c r="HP290" s="333"/>
      <c r="HQ290" s="333"/>
      <c r="HR290" s="333"/>
      <c r="HS290" s="333"/>
      <c r="HT290" s="333"/>
      <c r="HU290" s="333"/>
      <c r="HV290" s="333"/>
      <c r="HW290" s="333"/>
      <c r="HX290" s="333"/>
      <c r="HY290" s="333"/>
      <c r="HZ290" s="333"/>
      <c r="IA290" s="333"/>
      <c r="IB290" s="333"/>
      <c r="IC290" s="333"/>
      <c r="ID290" s="333"/>
      <c r="IE290" s="333"/>
      <c r="IF290" s="312"/>
      <c r="IG290" s="312"/>
      <c r="IH290" s="312"/>
      <c r="II290" s="312"/>
      <c r="IJ290" s="312"/>
      <c r="IK290" s="312"/>
      <c r="IL290" s="312"/>
      <c r="IM290" s="312"/>
      <c r="IN290" s="312"/>
      <c r="IO290" s="312"/>
      <c r="IP290" s="333"/>
      <c r="IQ290" s="333"/>
      <c r="IR290" s="333"/>
      <c r="IS290" s="333"/>
    </row>
    <row r="291" spans="1:253" s="481" customFormat="1" ht="14.45" customHeight="1">
      <c r="A291" s="322" t="s">
        <v>1856</v>
      </c>
      <c r="B291" s="311" t="s">
        <v>1856</v>
      </c>
      <c r="C291" s="311" t="s">
        <v>1857</v>
      </c>
      <c r="D291" s="311" t="s">
        <v>1858</v>
      </c>
      <c r="E291" s="311" t="s">
        <v>456</v>
      </c>
      <c r="F291" s="311" t="s">
        <v>3168</v>
      </c>
      <c r="G291" s="250" t="s">
        <v>1859</v>
      </c>
      <c r="H291" s="250" t="s">
        <v>16</v>
      </c>
      <c r="I291" s="326" t="s">
        <v>1860</v>
      </c>
      <c r="J291" s="722"/>
      <c r="K291" s="206"/>
      <c r="L291" s="311"/>
      <c r="M291" s="311"/>
      <c r="N291" s="246" t="s">
        <v>2753</v>
      </c>
      <c r="O291" s="246"/>
      <c r="P291" s="207"/>
      <c r="Q291" s="720" t="s">
        <v>9038</v>
      </c>
      <c r="R291" s="720" t="s">
        <v>323</v>
      </c>
      <c r="S291" s="720" t="s">
        <v>10643</v>
      </c>
      <c r="T291" s="720" t="s">
        <v>12337</v>
      </c>
      <c r="U291" s="720" t="s">
        <v>335</v>
      </c>
      <c r="V291" s="720"/>
      <c r="W291" s="952" t="str">
        <f t="shared" si="14"/>
        <v>ﾊﾞｯｸﾎｳ(ｸﾛｰﾗ型)_標準型_第2次_超低</v>
      </c>
      <c r="X291" s="952" t="str">
        <f t="shared" si="12"/>
        <v>ﾊﾞｯｸﾎｳ(ｸﾛｰﾗ型)_標準型_第2次_超低_山積/平積：0.5／0.4m3</v>
      </c>
      <c r="Y291" s="726" t="s">
        <v>490</v>
      </c>
      <c r="Z291" s="726" t="s">
        <v>10360</v>
      </c>
      <c r="AA291" s="726" t="s">
        <v>10316</v>
      </c>
      <c r="AB291" s="726" t="s">
        <v>5111</v>
      </c>
      <c r="AC291" s="207"/>
      <c r="AD291" s="206"/>
      <c r="AE291" s="206"/>
      <c r="AF291" s="206"/>
      <c r="AG291" s="206"/>
      <c r="AH291" s="206"/>
      <c r="AI291" s="207"/>
      <c r="AJ291" s="206"/>
      <c r="AK291" s="206"/>
      <c r="AL291" s="206"/>
      <c r="AM291" s="206"/>
      <c r="AN291" s="206"/>
      <c r="AO291" s="206"/>
      <c r="AP291" s="206"/>
      <c r="AQ291" s="206"/>
      <c r="AR291" s="311"/>
      <c r="AS291" s="707" t="s">
        <v>3606</v>
      </c>
      <c r="AT291" s="707" t="s">
        <v>4924</v>
      </c>
      <c r="AU291" s="747"/>
      <c r="AV291" s="707" t="s">
        <v>17</v>
      </c>
      <c r="AW291" s="708" t="str">
        <f t="shared" si="13"/>
        <v>ﾊﾞｯｸﾎｳ(ﾄﾝﾈﾙ専用機)_ｺﾏﾂ（小松製作所）</v>
      </c>
      <c r="AX291" s="710" t="s">
        <v>5084</v>
      </c>
      <c r="AY291" s="788"/>
      <c r="AZ291" s="788"/>
      <c r="BA291" s="788"/>
      <c r="BB291" s="245">
        <v>23</v>
      </c>
      <c r="BC291" s="246"/>
      <c r="BD291" s="310"/>
      <c r="BE291" s="791"/>
      <c r="BF291" s="827"/>
      <c r="BG291" s="819"/>
      <c r="BH291" s="678"/>
      <c r="BI291" s="678"/>
      <c r="BJ291" s="678"/>
      <c r="BK291" s="306"/>
      <c r="BL291" s="309"/>
      <c r="BM291" s="791" t="s">
        <v>1219</v>
      </c>
      <c r="BN291" s="827"/>
      <c r="BO291" s="819"/>
      <c r="BP291" s="678" t="s">
        <v>3675</v>
      </c>
      <c r="BQ291" s="678" t="s">
        <v>3694</v>
      </c>
      <c r="BR291" s="678"/>
      <c r="BS291" s="678"/>
      <c r="BT291" s="306"/>
      <c r="BU291" s="306"/>
      <c r="BV291" s="827"/>
      <c r="BW291" s="819"/>
      <c r="BX291" s="678"/>
      <c r="BY291" s="306"/>
      <c r="BZ291" s="306" t="s">
        <v>11822</v>
      </c>
      <c r="CA291" s="827"/>
      <c r="CB291" s="678" t="s">
        <v>3726</v>
      </c>
      <c r="CC291" s="678" t="s">
        <v>3738</v>
      </c>
      <c r="CD291" s="678" t="s">
        <v>3801</v>
      </c>
      <c r="CE291" s="678"/>
      <c r="CF291" s="678" t="s">
        <v>3852</v>
      </c>
      <c r="CG291" s="309"/>
      <c r="CH291" s="309"/>
      <c r="CI291" s="309"/>
      <c r="CJ291" s="306" t="s">
        <v>11839</v>
      </c>
      <c r="CK291" s="827"/>
      <c r="CL291" s="678"/>
      <c r="CM291" s="678"/>
      <c r="CN291" s="678"/>
      <c r="CO291" s="678"/>
      <c r="CP291" s="678"/>
      <c r="CQ291" s="678"/>
      <c r="CR291" s="678" t="s">
        <v>3884</v>
      </c>
      <c r="CS291" s="678"/>
      <c r="CT291" s="306"/>
      <c r="CU291" s="306" t="s">
        <v>10851</v>
      </c>
      <c r="CV291" s="306"/>
      <c r="CW291" s="306"/>
      <c r="CX291" s="827"/>
      <c r="CY291" s="678"/>
      <c r="CZ291" s="678"/>
      <c r="DA291" s="678"/>
      <c r="DB291" s="678"/>
      <c r="DC291" s="678"/>
      <c r="DD291" s="306"/>
      <c r="DE291" s="306"/>
      <c r="DF291" s="306"/>
      <c r="DG291" s="306"/>
      <c r="DH291" s="306"/>
      <c r="DI291" s="306"/>
      <c r="DJ291" s="309"/>
      <c r="DK291" s="306"/>
      <c r="DL291" s="827"/>
      <c r="DM291" s="678"/>
      <c r="DN291" s="678"/>
      <c r="DO291" s="678"/>
      <c r="DP291" s="678"/>
      <c r="DQ291" s="678"/>
      <c r="DR291" s="678"/>
      <c r="DS291" s="678"/>
      <c r="DT291" s="678"/>
      <c r="DU291" s="678"/>
      <c r="DV291" s="306"/>
      <c r="DW291" s="306"/>
      <c r="DX291" s="827"/>
      <c r="DY291" s="678"/>
      <c r="DZ291" s="306"/>
      <c r="EA291" s="306" t="s">
        <v>9567</v>
      </c>
      <c r="EB291" s="306"/>
      <c r="EC291" s="340" t="s">
        <v>1853</v>
      </c>
      <c r="ED291" s="306"/>
      <c r="EE291" s="340" t="s">
        <v>1853</v>
      </c>
      <c r="EF291" s="309"/>
      <c r="EG291" s="306"/>
      <c r="EH291" s="310"/>
      <c r="EI291" s="306" t="s">
        <v>1932</v>
      </c>
      <c r="EJ291" s="306"/>
      <c r="EK291" s="306"/>
      <c r="EL291" s="306"/>
      <c r="EM291" s="306" t="s">
        <v>3573</v>
      </c>
      <c r="EN291" s="306"/>
      <c r="EO291" s="306"/>
      <c r="EP291" s="306"/>
      <c r="EQ291" s="306"/>
      <c r="ER291" s="306"/>
      <c r="ES291" s="306" t="s">
        <v>9613</v>
      </c>
      <c r="ET291" s="827"/>
      <c r="EU291" s="819"/>
      <c r="EV291" s="678"/>
      <c r="EW291" s="306"/>
      <c r="EX291" s="306"/>
      <c r="EY291" s="827"/>
      <c r="EZ291" s="678"/>
      <c r="FA291" s="306"/>
      <c r="FB291" s="306"/>
      <c r="FC291" s="306"/>
      <c r="FD291" s="306"/>
      <c r="FE291" s="306"/>
      <c r="FF291" s="306"/>
      <c r="FG291" s="306"/>
      <c r="FH291" s="306"/>
      <c r="FI291" s="306"/>
      <c r="FJ291" s="791"/>
      <c r="FK291" s="827"/>
      <c r="FL291" s="819"/>
      <c r="FM291" s="678"/>
      <c r="FN291" s="678"/>
      <c r="FO291" s="306"/>
      <c r="FP291" s="791"/>
      <c r="FQ291" s="827"/>
      <c r="FR291" s="819"/>
      <c r="FS291" s="678"/>
      <c r="FT291" s="678"/>
      <c r="FU291" s="306"/>
      <c r="FV291" s="306"/>
      <c r="FW291" s="306"/>
      <c r="FX291" s="306"/>
      <c r="FY291" s="306"/>
      <c r="FZ291" s="306"/>
      <c r="GA291" s="306"/>
      <c r="GB291" s="306" t="s">
        <v>11962</v>
      </c>
      <c r="GC291" s="306"/>
      <c r="GD291" s="306"/>
      <c r="GE291" s="306"/>
      <c r="GF291" s="306"/>
      <c r="GG291" s="306"/>
      <c r="GH291" s="306"/>
      <c r="GI291" s="306"/>
      <c r="GJ291" s="306"/>
      <c r="GK291" s="306"/>
      <c r="GL291" s="306"/>
      <c r="GM291" s="306"/>
      <c r="GN291" s="306"/>
      <c r="GO291" s="311"/>
      <c r="GP291" s="311"/>
      <c r="GQ291" s="333"/>
      <c r="GR291" s="333"/>
      <c r="GS291" s="333"/>
      <c r="GT291" s="333"/>
      <c r="GU291" s="333"/>
      <c r="GV291" s="333"/>
      <c r="GW291" s="333"/>
      <c r="GX291" s="333"/>
      <c r="GY291" s="333"/>
      <c r="GZ291" s="333"/>
      <c r="HA291" s="333"/>
      <c r="HB291" s="333"/>
      <c r="HC291" s="333"/>
      <c r="HD291" s="333"/>
      <c r="HE291" s="333"/>
      <c r="HF291" s="333"/>
      <c r="HG291" s="333"/>
      <c r="HH291" s="333"/>
      <c r="HI291" s="333"/>
      <c r="HJ291" s="333"/>
      <c r="HK291" s="333"/>
      <c r="HL291" s="333"/>
      <c r="HM291" s="333"/>
      <c r="HN291" s="333"/>
      <c r="HO291" s="333"/>
      <c r="HP291" s="333"/>
      <c r="HQ291" s="333"/>
      <c r="HR291" s="333"/>
      <c r="HS291" s="333"/>
      <c r="HT291" s="333"/>
      <c r="HU291" s="333"/>
      <c r="HV291" s="333"/>
      <c r="HW291" s="333"/>
      <c r="HX291" s="333"/>
      <c r="HY291" s="333"/>
      <c r="HZ291" s="333"/>
      <c r="IA291" s="333"/>
      <c r="IB291" s="333"/>
      <c r="IC291" s="333"/>
      <c r="ID291" s="333"/>
      <c r="IE291" s="333"/>
      <c r="IF291" s="312"/>
      <c r="IG291" s="312"/>
      <c r="IH291" s="312"/>
      <c r="II291" s="312"/>
      <c r="IJ291" s="312"/>
      <c r="IK291" s="312"/>
      <c r="IL291" s="312"/>
      <c r="IM291" s="312"/>
      <c r="IN291" s="312"/>
      <c r="IO291" s="312"/>
      <c r="IP291" s="333"/>
      <c r="IQ291" s="333"/>
      <c r="IR291" s="333"/>
      <c r="IS291" s="333"/>
    </row>
    <row r="292" spans="1:253" s="481" customFormat="1" ht="14.45" customHeight="1">
      <c r="A292" s="322" t="s">
        <v>1026</v>
      </c>
      <c r="B292" s="311" t="s">
        <v>1026</v>
      </c>
      <c r="C292" s="311" t="s">
        <v>1027</v>
      </c>
      <c r="D292" s="311" t="s">
        <v>1028</v>
      </c>
      <c r="E292" s="311" t="s">
        <v>456</v>
      </c>
      <c r="F292" s="311" t="s">
        <v>3169</v>
      </c>
      <c r="G292" s="250" t="s">
        <v>502</v>
      </c>
      <c r="H292" s="250" t="s">
        <v>16</v>
      </c>
      <c r="I292" s="326" t="s">
        <v>1139</v>
      </c>
      <c r="J292" s="722">
        <v>49</v>
      </c>
      <c r="K292" s="206"/>
      <c r="L292" s="311"/>
      <c r="M292" s="246"/>
      <c r="N292" s="246"/>
      <c r="O292" s="246"/>
      <c r="P292" s="207"/>
      <c r="Q292" s="720" t="s">
        <v>9038</v>
      </c>
      <c r="R292" s="720" t="s">
        <v>323</v>
      </c>
      <c r="S292" s="720" t="s">
        <v>10643</v>
      </c>
      <c r="T292" s="720" t="s">
        <v>12337</v>
      </c>
      <c r="U292" s="720" t="s">
        <v>336</v>
      </c>
      <c r="V292" s="720"/>
      <c r="W292" s="952" t="str">
        <f t="shared" si="14"/>
        <v>ﾊﾞｯｸﾎｳ(ｸﾛｰﾗ型)_標準型_第2次_超低</v>
      </c>
      <c r="X292" s="952" t="str">
        <f t="shared" si="12"/>
        <v>ﾊﾞｯｸﾎｳ(ｸﾛｰﾗ型)_標準型_第2次_超低_山積/平積：0.6／0.45m3</v>
      </c>
      <c r="Y292" s="726" t="s">
        <v>490</v>
      </c>
      <c r="Z292" s="726" t="s">
        <v>10360</v>
      </c>
      <c r="AA292" s="726" t="s">
        <v>10399</v>
      </c>
      <c r="AB292" s="726" t="s">
        <v>5111</v>
      </c>
      <c r="AC292" s="207"/>
      <c r="AD292" s="206"/>
      <c r="AE292" s="206"/>
      <c r="AF292" s="206"/>
      <c r="AG292" s="206"/>
      <c r="AH292" s="206"/>
      <c r="AI292" s="207"/>
      <c r="AJ292" s="206"/>
      <c r="AK292" s="206"/>
      <c r="AL292" s="206"/>
      <c r="AM292" s="206"/>
      <c r="AN292" s="206"/>
      <c r="AO292" s="206"/>
      <c r="AP292" s="206"/>
      <c r="AQ292" s="206"/>
      <c r="AR292" s="311"/>
      <c r="AS292" s="707" t="s">
        <v>3606</v>
      </c>
      <c r="AT292" s="707" t="s">
        <v>4924</v>
      </c>
      <c r="AU292" s="747"/>
      <c r="AV292" s="707" t="s">
        <v>4910</v>
      </c>
      <c r="AW292" s="708" t="str">
        <f t="shared" si="13"/>
        <v>ﾊﾞｯｸﾎｳ(ﾄﾝﾈﾙ専用機)_住友建機</v>
      </c>
      <c r="AX292" s="710" t="s">
        <v>5085</v>
      </c>
      <c r="AY292" s="788"/>
      <c r="AZ292" s="788"/>
      <c r="BA292" s="788"/>
      <c r="BB292" s="245">
        <v>24</v>
      </c>
      <c r="BC292" s="246"/>
      <c r="BD292" s="310"/>
      <c r="BE292" s="791"/>
      <c r="BF292" s="827"/>
      <c r="BG292" s="819"/>
      <c r="BH292" s="678"/>
      <c r="BI292" s="678"/>
      <c r="BJ292" s="678"/>
      <c r="BK292" s="306"/>
      <c r="BL292" s="306"/>
      <c r="BM292" s="791" t="s">
        <v>1216</v>
      </c>
      <c r="BN292" s="827"/>
      <c r="BO292" s="819"/>
      <c r="BP292" s="678" t="s">
        <v>3676</v>
      </c>
      <c r="BQ292" s="678" t="s">
        <v>3696</v>
      </c>
      <c r="BR292" s="678"/>
      <c r="BS292" s="678"/>
      <c r="BT292" s="306"/>
      <c r="BU292" s="306"/>
      <c r="BV292" s="827"/>
      <c r="BW292" s="819"/>
      <c r="BX292" s="678"/>
      <c r="BY292" s="306"/>
      <c r="BZ292" s="306" t="s">
        <v>11823</v>
      </c>
      <c r="CA292" s="827"/>
      <c r="CB292" s="678" t="s">
        <v>4093</v>
      </c>
      <c r="CC292" s="678" t="s">
        <v>3740</v>
      </c>
      <c r="CD292" s="678" t="s">
        <v>3816</v>
      </c>
      <c r="CE292" s="678"/>
      <c r="CF292" s="678" t="s">
        <v>4115</v>
      </c>
      <c r="CG292" s="309"/>
      <c r="CH292" s="309"/>
      <c r="CI292" s="309"/>
      <c r="CJ292" s="306" t="s">
        <v>11840</v>
      </c>
      <c r="CK292" s="827"/>
      <c r="CL292" s="678"/>
      <c r="CM292" s="678"/>
      <c r="CN292" s="678"/>
      <c r="CO292" s="678"/>
      <c r="CP292" s="678"/>
      <c r="CQ292" s="678"/>
      <c r="CR292" s="678" t="s">
        <v>3885</v>
      </c>
      <c r="CS292" s="678"/>
      <c r="CT292" s="306"/>
      <c r="CU292" s="306" t="s">
        <v>10852</v>
      </c>
      <c r="CV292" s="306"/>
      <c r="CW292" s="306"/>
      <c r="CX292" s="827"/>
      <c r="CY292" s="678"/>
      <c r="CZ292" s="678"/>
      <c r="DA292" s="678"/>
      <c r="DB292" s="678"/>
      <c r="DC292" s="678"/>
      <c r="DD292" s="306"/>
      <c r="DE292" s="306"/>
      <c r="DF292" s="306"/>
      <c r="DG292" s="306"/>
      <c r="DH292" s="306"/>
      <c r="DI292" s="306"/>
      <c r="DJ292" s="309"/>
      <c r="DK292" s="306"/>
      <c r="DL292" s="827"/>
      <c r="DM292" s="678"/>
      <c r="DN292" s="678"/>
      <c r="DO292" s="678"/>
      <c r="DP292" s="678"/>
      <c r="DQ292" s="678"/>
      <c r="DR292" s="678"/>
      <c r="DS292" s="678"/>
      <c r="DT292" s="678"/>
      <c r="DU292" s="678"/>
      <c r="DV292" s="306"/>
      <c r="DW292" s="306"/>
      <c r="DX292" s="827"/>
      <c r="DY292" s="678"/>
      <c r="DZ292" s="306"/>
      <c r="EA292" s="340" t="s">
        <v>1853</v>
      </c>
      <c r="EB292" s="306"/>
      <c r="EC292" s="308" t="s">
        <v>1584</v>
      </c>
      <c r="ED292" s="306"/>
      <c r="EE292" s="308" t="s">
        <v>1610</v>
      </c>
      <c r="EF292" s="306"/>
      <c r="EG292" s="309"/>
      <c r="EH292" s="306"/>
      <c r="EI292" s="306" t="s">
        <v>1933</v>
      </c>
      <c r="EJ292" s="306"/>
      <c r="EK292" s="306"/>
      <c r="EL292" s="306"/>
      <c r="EM292" s="306" t="s">
        <v>3574</v>
      </c>
      <c r="EN292" s="306"/>
      <c r="EO292" s="306"/>
      <c r="EP292" s="306"/>
      <c r="EQ292" s="306"/>
      <c r="ER292" s="306"/>
      <c r="ES292" s="340" t="s">
        <v>1853</v>
      </c>
      <c r="ET292" s="827"/>
      <c r="EU292" s="819"/>
      <c r="EV292" s="678"/>
      <c r="EW292" s="306"/>
      <c r="EX292" s="306"/>
      <c r="EY292" s="827"/>
      <c r="EZ292" s="678"/>
      <c r="FA292" s="306"/>
      <c r="FB292" s="306"/>
      <c r="FC292" s="306"/>
      <c r="FD292" s="306"/>
      <c r="FE292" s="306"/>
      <c r="FF292" s="306"/>
      <c r="FG292" s="306"/>
      <c r="FH292" s="306"/>
      <c r="FI292" s="306"/>
      <c r="FJ292" s="791"/>
      <c r="FK292" s="827"/>
      <c r="FL292" s="819"/>
      <c r="FM292" s="678"/>
      <c r="FN292" s="678"/>
      <c r="FO292" s="306"/>
      <c r="FP292" s="791"/>
      <c r="FQ292" s="827"/>
      <c r="FR292" s="819"/>
      <c r="FS292" s="678"/>
      <c r="FT292" s="678"/>
      <c r="FU292" s="306"/>
      <c r="FV292" s="306"/>
      <c r="FW292" s="306"/>
      <c r="FX292" s="306"/>
      <c r="FY292" s="306"/>
      <c r="FZ292" s="306"/>
      <c r="GA292" s="306"/>
      <c r="GB292" s="306" t="s">
        <v>11963</v>
      </c>
      <c r="GC292" s="306"/>
      <c r="GD292" s="306"/>
      <c r="GE292" s="306"/>
      <c r="GF292" s="306"/>
      <c r="GG292" s="306"/>
      <c r="GH292" s="306"/>
      <c r="GI292" s="306"/>
      <c r="GJ292" s="306"/>
      <c r="GK292" s="306"/>
      <c r="GL292" s="306"/>
      <c r="GM292" s="306"/>
      <c r="GN292" s="306"/>
      <c r="GO292" s="311"/>
      <c r="GP292" s="311"/>
      <c r="GQ292" s="333"/>
      <c r="GR292" s="333"/>
      <c r="GS292" s="333"/>
      <c r="GT292" s="333"/>
      <c r="GU292" s="333"/>
      <c r="GV292" s="333"/>
      <c r="GW292" s="333"/>
      <c r="GX292" s="333"/>
      <c r="GY292" s="333"/>
      <c r="GZ292" s="333"/>
      <c r="HA292" s="333"/>
      <c r="HB292" s="333"/>
      <c r="HC292" s="333"/>
      <c r="HD292" s="333"/>
      <c r="HE292" s="333"/>
      <c r="HF292" s="333"/>
      <c r="HG292" s="333"/>
      <c r="HH292" s="333"/>
      <c r="HI292" s="333"/>
      <c r="HJ292" s="333"/>
      <c r="HK292" s="333"/>
      <c r="HL292" s="333"/>
      <c r="HM292" s="333"/>
      <c r="HN292" s="333"/>
      <c r="HO292" s="333"/>
      <c r="HP292" s="333"/>
      <c r="HQ292" s="333"/>
      <c r="HR292" s="333"/>
      <c r="HS292" s="333"/>
      <c r="HT292" s="333"/>
      <c r="HU292" s="333"/>
      <c r="HV292" s="333"/>
      <c r="HW292" s="333"/>
      <c r="HX292" s="333"/>
      <c r="HY292" s="333"/>
      <c r="HZ292" s="333"/>
      <c r="IA292" s="333"/>
      <c r="IB292" s="333"/>
      <c r="IC292" s="333"/>
      <c r="ID292" s="333"/>
      <c r="IE292" s="333"/>
      <c r="IF292" s="312"/>
      <c r="IG292" s="312"/>
      <c r="IH292" s="312"/>
      <c r="II292" s="312"/>
      <c r="IJ292" s="312"/>
      <c r="IK292" s="312"/>
      <c r="IL292" s="312"/>
      <c r="IM292" s="312"/>
      <c r="IN292" s="312"/>
      <c r="IO292" s="312"/>
      <c r="IP292" s="333"/>
      <c r="IQ292" s="333"/>
      <c r="IR292" s="333"/>
      <c r="IS292" s="333"/>
    </row>
    <row r="293" spans="1:253" s="481" customFormat="1" ht="14.45" customHeight="1" thickBot="1">
      <c r="A293" s="322" t="s">
        <v>2738</v>
      </c>
      <c r="B293" s="311" t="s">
        <v>2738</v>
      </c>
      <c r="C293" s="311" t="s">
        <v>2745</v>
      </c>
      <c r="D293" s="311" t="s">
        <v>2747</v>
      </c>
      <c r="E293" s="311" t="s">
        <v>456</v>
      </c>
      <c r="F293" s="311" t="s">
        <v>3170</v>
      </c>
      <c r="G293" s="250" t="s">
        <v>2749</v>
      </c>
      <c r="H293" s="250" t="s">
        <v>16</v>
      </c>
      <c r="I293" s="326" t="s">
        <v>2750</v>
      </c>
      <c r="J293" s="722"/>
      <c r="K293" s="206"/>
      <c r="L293" s="311"/>
      <c r="M293" s="246"/>
      <c r="N293" s="246" t="s">
        <v>2753</v>
      </c>
      <c r="O293" s="246"/>
      <c r="P293" s="207"/>
      <c r="Q293" s="720" t="s">
        <v>9038</v>
      </c>
      <c r="R293" s="720" t="s">
        <v>323</v>
      </c>
      <c r="S293" s="720" t="s">
        <v>10643</v>
      </c>
      <c r="T293" s="720" t="s">
        <v>12337</v>
      </c>
      <c r="U293" s="720" t="s">
        <v>338</v>
      </c>
      <c r="V293" s="720"/>
      <c r="W293" s="952" t="str">
        <f t="shared" si="14"/>
        <v>ﾊﾞｯｸﾎｳ(ｸﾛｰﾗ型)_標準型_第2次_超低</v>
      </c>
      <c r="X293" s="952" t="str">
        <f t="shared" si="12"/>
        <v>ﾊﾞｯｸﾎｳ(ｸﾛｰﾗ型)_標準型_第2次_超低_山積/平積：0.8／0.6m3</v>
      </c>
      <c r="Y293" s="726" t="s">
        <v>490</v>
      </c>
      <c r="Z293" s="726" t="s">
        <v>10360</v>
      </c>
      <c r="AA293" s="726" t="s">
        <v>10304</v>
      </c>
      <c r="AB293" s="726" t="s">
        <v>5111</v>
      </c>
      <c r="AC293" s="207"/>
      <c r="AD293" s="206"/>
      <c r="AE293" s="206"/>
      <c r="AF293" s="206"/>
      <c r="AG293" s="206"/>
      <c r="AH293" s="206"/>
      <c r="AI293" s="207"/>
      <c r="AJ293" s="206"/>
      <c r="AK293" s="206"/>
      <c r="AL293" s="206"/>
      <c r="AM293" s="206"/>
      <c r="AN293" s="206"/>
      <c r="AO293" s="206"/>
      <c r="AP293" s="206"/>
      <c r="AQ293" s="206"/>
      <c r="AR293" s="311"/>
      <c r="AS293" s="770" t="s">
        <v>3606</v>
      </c>
      <c r="AT293" s="770" t="s">
        <v>4924</v>
      </c>
      <c r="AU293" s="775"/>
      <c r="AV293" s="770" t="s">
        <v>4911</v>
      </c>
      <c r="AW293" s="771" t="str">
        <f t="shared" si="13"/>
        <v>ﾊﾞｯｸﾎｳ(ﾄﾝﾈﾙ専用機)_日立建機</v>
      </c>
      <c r="AX293" s="773" t="s">
        <v>5086</v>
      </c>
      <c r="AY293" s="311"/>
      <c r="AZ293" s="311"/>
      <c r="BA293" s="311"/>
      <c r="BB293" s="245">
        <v>25</v>
      </c>
      <c r="BC293" s="246"/>
      <c r="BD293" s="305"/>
      <c r="BE293" s="816"/>
      <c r="BF293" s="828"/>
      <c r="BG293" s="821"/>
      <c r="BH293" s="686"/>
      <c r="BI293" s="686"/>
      <c r="BJ293" s="686"/>
      <c r="BK293" s="306"/>
      <c r="BL293" s="306"/>
      <c r="BM293" s="1052" t="s">
        <v>12509</v>
      </c>
      <c r="BN293" s="828"/>
      <c r="BO293" s="819"/>
      <c r="BP293" s="678" t="s">
        <v>3669</v>
      </c>
      <c r="BQ293" s="678" t="s">
        <v>3697</v>
      </c>
      <c r="BR293" s="678"/>
      <c r="BS293" s="678"/>
      <c r="BT293" s="309"/>
      <c r="BU293" s="306"/>
      <c r="BV293" s="828"/>
      <c r="BW293" s="821"/>
      <c r="BX293" s="686"/>
      <c r="BY293" s="309"/>
      <c r="BZ293" s="306" t="s">
        <v>11824</v>
      </c>
      <c r="CA293" s="828"/>
      <c r="CB293" s="691" t="s">
        <v>3727</v>
      </c>
      <c r="CC293" s="691" t="s">
        <v>3739</v>
      </c>
      <c r="CD293" s="691" t="s">
        <v>3817</v>
      </c>
      <c r="CE293" s="691"/>
      <c r="CF293" s="691" t="s">
        <v>3853</v>
      </c>
      <c r="CG293" s="309"/>
      <c r="CH293" s="306"/>
      <c r="CI293" s="306"/>
      <c r="CJ293" s="306" t="s">
        <v>11841</v>
      </c>
      <c r="CK293" s="828"/>
      <c r="CL293" s="678"/>
      <c r="CM293" s="678"/>
      <c r="CN293" s="678"/>
      <c r="CO293" s="678"/>
      <c r="CP293" s="678"/>
      <c r="CQ293" s="678"/>
      <c r="CR293" s="678" t="s">
        <v>285</v>
      </c>
      <c r="CS293" s="678"/>
      <c r="CT293" s="309"/>
      <c r="CU293" s="306" t="s">
        <v>10807</v>
      </c>
      <c r="CV293" s="309"/>
      <c r="CW293" s="306"/>
      <c r="CX293" s="828"/>
      <c r="CY293" s="678"/>
      <c r="CZ293" s="678"/>
      <c r="DA293" s="678"/>
      <c r="DB293" s="678"/>
      <c r="DC293" s="678"/>
      <c r="DD293" s="309"/>
      <c r="DE293" s="306"/>
      <c r="DF293" s="309"/>
      <c r="DG293" s="309"/>
      <c r="DH293" s="306"/>
      <c r="DI293" s="306"/>
      <c r="DJ293" s="306"/>
      <c r="DK293" s="306"/>
      <c r="DL293" s="828"/>
      <c r="DM293" s="678"/>
      <c r="DN293" s="678"/>
      <c r="DO293" s="678"/>
      <c r="DP293" s="678"/>
      <c r="DQ293" s="678"/>
      <c r="DR293" s="678"/>
      <c r="DS293" s="678"/>
      <c r="DT293" s="678"/>
      <c r="DU293" s="678"/>
      <c r="DV293" s="309"/>
      <c r="DW293" s="306"/>
      <c r="DX293" s="828"/>
      <c r="DY293" s="678"/>
      <c r="DZ293" s="306"/>
      <c r="EA293" s="308" t="s">
        <v>1545</v>
      </c>
      <c r="EB293" s="306"/>
      <c r="EC293" s="306" t="s">
        <v>11900</v>
      </c>
      <c r="ED293" s="306"/>
      <c r="EE293" s="306" t="s">
        <v>9574</v>
      </c>
      <c r="EF293" s="306"/>
      <c r="EG293" s="306"/>
      <c r="EH293" s="309"/>
      <c r="EI293" s="340" t="s">
        <v>1853</v>
      </c>
      <c r="EJ293" s="306"/>
      <c r="EK293" s="306"/>
      <c r="EL293" s="306"/>
      <c r="EM293" s="340" t="s">
        <v>1853</v>
      </c>
      <c r="EN293" s="340"/>
      <c r="EO293" s="340"/>
      <c r="EP293" s="340"/>
      <c r="EQ293" s="340"/>
      <c r="ER293" s="340"/>
      <c r="ES293" s="308" t="s">
        <v>9291</v>
      </c>
      <c r="ET293" s="828"/>
      <c r="EU293" s="838"/>
      <c r="EV293" s="691"/>
      <c r="EW293" s="340"/>
      <c r="EX293" s="340"/>
      <c r="EY293" s="828"/>
      <c r="EZ293" s="691"/>
      <c r="FA293" s="340"/>
      <c r="FB293" s="340"/>
      <c r="FC293" s="340"/>
      <c r="FD293" s="340"/>
      <c r="FE293" s="340"/>
      <c r="FF293" s="340"/>
      <c r="FG293" s="340"/>
      <c r="FH293" s="340"/>
      <c r="FI293" s="340"/>
      <c r="FJ293" s="792"/>
      <c r="FK293" s="828"/>
      <c r="FL293" s="838"/>
      <c r="FM293" s="691"/>
      <c r="FN293" s="691"/>
      <c r="FO293" s="340"/>
      <c r="FP293" s="792"/>
      <c r="FQ293" s="828"/>
      <c r="FR293" s="838"/>
      <c r="FS293" s="691"/>
      <c r="FT293" s="691"/>
      <c r="FU293" s="340"/>
      <c r="FV293" s="340"/>
      <c r="FW293" s="340"/>
      <c r="FX293" s="340"/>
      <c r="FY293" s="340"/>
      <c r="FZ293" s="340"/>
      <c r="GA293" s="340"/>
      <c r="GB293" s="340" t="s">
        <v>1853</v>
      </c>
      <c r="GC293" s="340"/>
      <c r="GD293" s="340"/>
      <c r="GE293" s="340"/>
      <c r="GF293" s="340"/>
      <c r="GG293" s="340"/>
      <c r="GH293" s="340"/>
      <c r="GI293" s="340"/>
      <c r="GJ293" s="340"/>
      <c r="GK293" s="340"/>
      <c r="GL293" s="340"/>
      <c r="GM293" s="340"/>
      <c r="GN293" s="340"/>
      <c r="GO293" s="311"/>
      <c r="GP293" s="311"/>
      <c r="GQ293" s="333"/>
      <c r="GR293" s="333"/>
      <c r="GS293" s="333"/>
      <c r="GT293" s="333"/>
      <c r="GU293" s="333"/>
      <c r="GV293" s="333"/>
      <c r="GW293" s="333"/>
      <c r="GX293" s="333"/>
      <c r="GY293" s="333"/>
      <c r="GZ293" s="333"/>
      <c r="HA293" s="333"/>
      <c r="HB293" s="333"/>
      <c r="HC293" s="333"/>
      <c r="HD293" s="333"/>
      <c r="HE293" s="333"/>
      <c r="HF293" s="333"/>
      <c r="HG293" s="333"/>
      <c r="HH293" s="333"/>
      <c r="HI293" s="333"/>
      <c r="HJ293" s="333"/>
      <c r="HK293" s="333"/>
      <c r="HL293" s="333"/>
      <c r="HM293" s="333"/>
      <c r="HN293" s="333"/>
      <c r="HO293" s="333"/>
      <c r="HP293" s="333"/>
      <c r="HQ293" s="333"/>
      <c r="HR293" s="333"/>
      <c r="HS293" s="333"/>
      <c r="HT293" s="333"/>
      <c r="HU293" s="333"/>
      <c r="HV293" s="333"/>
      <c r="HW293" s="333"/>
      <c r="HX293" s="333"/>
      <c r="HY293" s="333"/>
      <c r="HZ293" s="333"/>
      <c r="IA293" s="333"/>
      <c r="IB293" s="333"/>
      <c r="IC293" s="333"/>
      <c r="ID293" s="333"/>
      <c r="IE293" s="333"/>
      <c r="IF293" s="312"/>
      <c r="IG293" s="312"/>
      <c r="IH293" s="312"/>
      <c r="II293" s="312"/>
      <c r="IJ293" s="312"/>
      <c r="IK293" s="312"/>
      <c r="IL293" s="312"/>
      <c r="IM293" s="312"/>
      <c r="IN293" s="312"/>
      <c r="IO293" s="312"/>
      <c r="IP293" s="333"/>
      <c r="IQ293" s="333"/>
      <c r="IR293" s="333"/>
      <c r="IS293" s="333"/>
    </row>
    <row r="294" spans="1:253" s="481" customFormat="1" ht="14.45" customHeight="1" thickTop="1">
      <c r="A294" s="322" t="s">
        <v>1346</v>
      </c>
      <c r="B294" s="311" t="s">
        <v>1346</v>
      </c>
      <c r="C294" s="311" t="s">
        <v>1343</v>
      </c>
      <c r="D294" s="311" t="s">
        <v>1344</v>
      </c>
      <c r="E294" s="311" t="s">
        <v>456</v>
      </c>
      <c r="F294" s="311" t="s">
        <v>1346</v>
      </c>
      <c r="G294" s="250" t="s">
        <v>1349</v>
      </c>
      <c r="H294" s="250" t="s">
        <v>16</v>
      </c>
      <c r="I294" s="326" t="str">
        <f>PHONETIC(A294)</f>
        <v>トラクタ</v>
      </c>
      <c r="J294" s="722"/>
      <c r="K294" s="206"/>
      <c r="L294" s="311"/>
      <c r="M294" s="246"/>
      <c r="N294" s="246"/>
      <c r="O294" s="246"/>
      <c r="P294" s="207"/>
      <c r="Q294" s="720" t="s">
        <v>9038</v>
      </c>
      <c r="R294" s="720" t="s">
        <v>323</v>
      </c>
      <c r="S294" s="720" t="s">
        <v>10643</v>
      </c>
      <c r="T294" s="720" t="s">
        <v>12337</v>
      </c>
      <c r="U294" s="720" t="s">
        <v>339</v>
      </c>
      <c r="V294" s="720"/>
      <c r="W294" s="952" t="str">
        <f t="shared" si="14"/>
        <v>ﾊﾞｯｸﾎｳ(ｸﾛｰﾗ型)_標準型_第2次_超低</v>
      </c>
      <c r="X294" s="952" t="str">
        <f t="shared" si="12"/>
        <v>ﾊﾞｯｸﾎｳ(ｸﾛｰﾗ型)_標準型_第2次_超低_山積/平積：1.0／0.7m3</v>
      </c>
      <c r="Y294" s="726" t="s">
        <v>490</v>
      </c>
      <c r="Z294" s="726" t="s">
        <v>10360</v>
      </c>
      <c r="AA294" s="726" t="s">
        <v>10317</v>
      </c>
      <c r="AB294" s="726" t="s">
        <v>5111</v>
      </c>
      <c r="AC294" s="207"/>
      <c r="AD294" s="206"/>
      <c r="AE294" s="206"/>
      <c r="AF294" s="206"/>
      <c r="AG294" s="206"/>
      <c r="AH294" s="206"/>
      <c r="AI294" s="207"/>
      <c r="AJ294" s="206"/>
      <c r="AK294" s="206"/>
      <c r="AL294" s="206"/>
      <c r="AM294" s="206"/>
      <c r="AN294" s="206"/>
      <c r="AO294" s="206"/>
      <c r="AP294" s="206"/>
      <c r="AQ294" s="206"/>
      <c r="AR294" s="311"/>
      <c r="AS294" s="766" t="s">
        <v>3052</v>
      </c>
      <c r="AT294" s="766" t="s">
        <v>2864</v>
      </c>
      <c r="AU294" s="774"/>
      <c r="AV294" s="766" t="s">
        <v>4915</v>
      </c>
      <c r="AW294" s="768" t="str">
        <f t="shared" si="13"/>
        <v>油圧式ﾄﾝﾈﾙ切削機(ﾍﾞｰｽﾏｼﾝ含まず)_ｻﾝﾄﾞﾋﾞｯｸ</v>
      </c>
      <c r="AX294" s="769" t="s">
        <v>5087</v>
      </c>
      <c r="AY294" s="311"/>
      <c r="AZ294" s="311"/>
      <c r="BA294" s="311"/>
      <c r="BB294" s="245">
        <v>26</v>
      </c>
      <c r="BC294" s="246"/>
      <c r="BD294" s="305"/>
      <c r="BE294" s="816"/>
      <c r="BF294" s="828"/>
      <c r="BG294" s="821"/>
      <c r="BH294" s="686"/>
      <c r="BI294" s="686"/>
      <c r="BJ294" s="686"/>
      <c r="BK294" s="306"/>
      <c r="BL294" s="306"/>
      <c r="BM294" s="791" t="s">
        <v>1220</v>
      </c>
      <c r="BN294" s="828"/>
      <c r="BO294" s="819"/>
      <c r="BP294" s="678" t="s">
        <v>3677</v>
      </c>
      <c r="BQ294" s="678" t="s">
        <v>3699</v>
      </c>
      <c r="BR294" s="678"/>
      <c r="BS294" s="678"/>
      <c r="BT294" s="309"/>
      <c r="BU294" s="309"/>
      <c r="BV294" s="828"/>
      <c r="BW294" s="821"/>
      <c r="BX294" s="686"/>
      <c r="BY294" s="309"/>
      <c r="BZ294" s="340" t="s">
        <v>2753</v>
      </c>
      <c r="CA294" s="828"/>
      <c r="CB294" s="678" t="s">
        <v>4094</v>
      </c>
      <c r="CC294" s="678" t="s">
        <v>3764</v>
      </c>
      <c r="CD294" s="678" t="s">
        <v>3818</v>
      </c>
      <c r="CE294" s="678"/>
      <c r="CF294" s="678" t="s">
        <v>4116</v>
      </c>
      <c r="CG294" s="309"/>
      <c r="CH294" s="306"/>
      <c r="CI294" s="306"/>
      <c r="CJ294" s="306" t="s">
        <v>11842</v>
      </c>
      <c r="CK294" s="828"/>
      <c r="CL294" s="678"/>
      <c r="CM294" s="678"/>
      <c r="CN294" s="678"/>
      <c r="CO294" s="678"/>
      <c r="CP294" s="678"/>
      <c r="CQ294" s="678"/>
      <c r="CR294" s="678"/>
      <c r="CS294" s="678"/>
      <c r="CT294" s="309"/>
      <c r="CU294" s="306" t="s">
        <v>10853</v>
      </c>
      <c r="CV294" s="309"/>
      <c r="CW294" s="306"/>
      <c r="CX294" s="828"/>
      <c r="CY294" s="678"/>
      <c r="CZ294" s="678"/>
      <c r="DA294" s="678"/>
      <c r="DB294" s="678"/>
      <c r="DC294" s="678"/>
      <c r="DD294" s="309"/>
      <c r="DE294" s="306"/>
      <c r="DF294" s="309"/>
      <c r="DG294" s="309"/>
      <c r="DH294" s="306"/>
      <c r="DI294" s="306"/>
      <c r="DJ294" s="306"/>
      <c r="DK294" s="306"/>
      <c r="DL294" s="828"/>
      <c r="DM294" s="678"/>
      <c r="DN294" s="678"/>
      <c r="DO294" s="678"/>
      <c r="DP294" s="678"/>
      <c r="DQ294" s="678"/>
      <c r="DR294" s="678"/>
      <c r="DS294" s="678"/>
      <c r="DT294" s="678"/>
      <c r="DU294" s="678"/>
      <c r="DV294" s="309"/>
      <c r="DW294" s="306"/>
      <c r="DX294" s="828"/>
      <c r="DY294" s="678"/>
      <c r="DZ294" s="306"/>
      <c r="EA294" s="306" t="s">
        <v>1892</v>
      </c>
      <c r="EB294" s="306"/>
      <c r="EC294" s="306" t="s">
        <v>1907</v>
      </c>
      <c r="ED294" s="306"/>
      <c r="EE294" s="306" t="s">
        <v>9575</v>
      </c>
      <c r="EF294" s="306"/>
      <c r="EG294" s="309"/>
      <c r="EH294" s="309"/>
      <c r="EI294" s="306" t="s">
        <v>285</v>
      </c>
      <c r="EJ294" s="306"/>
      <c r="EK294" s="306"/>
      <c r="EL294" s="306"/>
      <c r="EM294" s="308" t="s">
        <v>3034</v>
      </c>
      <c r="EN294" s="308"/>
      <c r="EO294" s="308"/>
      <c r="EP294" s="308"/>
      <c r="EQ294" s="308"/>
      <c r="ER294" s="308"/>
      <c r="ES294" s="306" t="s">
        <v>9615</v>
      </c>
      <c r="ET294" s="828"/>
      <c r="EU294" s="839"/>
      <c r="EV294" s="692"/>
      <c r="EW294" s="308"/>
      <c r="EX294" s="308"/>
      <c r="EY294" s="828"/>
      <c r="EZ294" s="692"/>
      <c r="FA294" s="308"/>
      <c r="FB294" s="308"/>
      <c r="FC294" s="308"/>
      <c r="FD294" s="308"/>
      <c r="FE294" s="308"/>
      <c r="FF294" s="308"/>
      <c r="FG294" s="308"/>
      <c r="FH294" s="308"/>
      <c r="FI294" s="308"/>
      <c r="FJ294" s="837"/>
      <c r="FK294" s="828"/>
      <c r="FL294" s="839"/>
      <c r="FM294" s="692"/>
      <c r="FN294" s="692"/>
      <c r="FO294" s="308"/>
      <c r="FP294" s="837"/>
      <c r="FQ294" s="828"/>
      <c r="FR294" s="839"/>
      <c r="FS294" s="692"/>
      <c r="FT294" s="692"/>
      <c r="FU294" s="308"/>
      <c r="FV294" s="308"/>
      <c r="FW294" s="308"/>
      <c r="FX294" s="308"/>
      <c r="FY294" s="308"/>
      <c r="FZ294" s="308"/>
      <c r="GA294" s="308"/>
      <c r="GB294" s="308" t="s">
        <v>2970</v>
      </c>
      <c r="GC294" s="308"/>
      <c r="GD294" s="308"/>
      <c r="GE294" s="308"/>
      <c r="GF294" s="308"/>
      <c r="GG294" s="308"/>
      <c r="GH294" s="308"/>
      <c r="GI294" s="308"/>
      <c r="GJ294" s="308"/>
      <c r="GK294" s="308"/>
      <c r="GL294" s="308"/>
      <c r="GM294" s="308"/>
      <c r="GN294" s="308"/>
      <c r="GO294" s="311"/>
      <c r="GP294" s="311"/>
      <c r="GQ294" s="333"/>
      <c r="GR294" s="333"/>
      <c r="GS294" s="333"/>
      <c r="GT294" s="333"/>
      <c r="GU294" s="333"/>
      <c r="GV294" s="333"/>
      <c r="GW294" s="333"/>
      <c r="GX294" s="333"/>
      <c r="GY294" s="333"/>
      <c r="GZ294" s="333"/>
      <c r="HA294" s="333"/>
      <c r="HB294" s="333"/>
      <c r="HC294" s="333"/>
      <c r="HD294" s="333"/>
      <c r="HE294" s="333"/>
      <c r="HF294" s="333"/>
      <c r="HG294" s="333"/>
      <c r="HH294" s="333"/>
      <c r="HI294" s="333"/>
      <c r="HJ294" s="333"/>
      <c r="HK294" s="333"/>
      <c r="HL294" s="333"/>
      <c r="HM294" s="333"/>
      <c r="HN294" s="333"/>
      <c r="HO294" s="333"/>
      <c r="HP294" s="333"/>
      <c r="HQ294" s="333"/>
      <c r="HR294" s="333"/>
      <c r="HS294" s="333"/>
      <c r="HT294" s="333"/>
      <c r="HU294" s="333"/>
      <c r="HV294" s="333"/>
      <c r="HW294" s="333"/>
      <c r="HX294" s="333"/>
      <c r="HY294" s="333"/>
      <c r="HZ294" s="333"/>
      <c r="IA294" s="333"/>
      <c r="IB294" s="333"/>
      <c r="IC294" s="333"/>
      <c r="ID294" s="333"/>
      <c r="IE294" s="333"/>
      <c r="IF294" s="312"/>
      <c r="IG294" s="312"/>
      <c r="IH294" s="312"/>
      <c r="II294" s="312"/>
      <c r="IJ294" s="312"/>
      <c r="IK294" s="312"/>
      <c r="IL294" s="312"/>
      <c r="IM294" s="312"/>
      <c r="IN294" s="312"/>
      <c r="IO294" s="312"/>
      <c r="IP294" s="333"/>
      <c r="IQ294" s="333"/>
      <c r="IR294" s="333"/>
      <c r="IS294" s="333"/>
    </row>
    <row r="295" spans="1:253" s="481" customFormat="1" ht="14.45" customHeight="1">
      <c r="A295" s="322" t="s">
        <v>2440</v>
      </c>
      <c r="B295" s="311" t="s">
        <v>2440</v>
      </c>
      <c r="C295" s="311" t="s">
        <v>2441</v>
      </c>
      <c r="D295" s="311" t="s">
        <v>2443</v>
      </c>
      <c r="E295" s="311" t="s">
        <v>456</v>
      </c>
      <c r="F295" s="311" t="s">
        <v>3171</v>
      </c>
      <c r="G295" s="250" t="s">
        <v>2445</v>
      </c>
      <c r="H295" s="250" t="s">
        <v>16</v>
      </c>
      <c r="I295" s="326" t="s">
        <v>2446</v>
      </c>
      <c r="J295" s="722"/>
      <c r="K295" s="206"/>
      <c r="L295" s="311"/>
      <c r="M295" s="246"/>
      <c r="N295" s="246" t="s">
        <v>2753</v>
      </c>
      <c r="O295" s="246"/>
      <c r="P295" s="207"/>
      <c r="Q295" s="720" t="s">
        <v>9038</v>
      </c>
      <c r="R295" s="720" t="s">
        <v>323</v>
      </c>
      <c r="S295" s="720" t="s">
        <v>10645</v>
      </c>
      <c r="T295" s="720" t="s">
        <v>12337</v>
      </c>
      <c r="U295" s="720" t="s">
        <v>334</v>
      </c>
      <c r="V295" s="720"/>
      <c r="W295" s="952" t="str">
        <f t="shared" si="14"/>
        <v>ﾊﾞｯｸﾎｳ(ｸﾛｰﾗ型)_標準型_第3次_超低</v>
      </c>
      <c r="X295" s="952" t="str">
        <f t="shared" si="12"/>
        <v>ﾊﾞｯｸﾎｳ(ｸﾛｰﾗ型)_標準型_第3次_超低_山積/平積：0.45／0.35m3</v>
      </c>
      <c r="Y295" s="726" t="s">
        <v>490</v>
      </c>
      <c r="Z295" s="726" t="s">
        <v>10361</v>
      </c>
      <c r="AA295" s="726" t="s">
        <v>5113</v>
      </c>
      <c r="AB295" s="726" t="s">
        <v>5111</v>
      </c>
      <c r="AC295" s="207"/>
      <c r="AD295" s="206"/>
      <c r="AE295" s="206"/>
      <c r="AF295" s="206"/>
      <c r="AG295" s="206"/>
      <c r="AH295" s="206"/>
      <c r="AI295" s="207"/>
      <c r="AJ295" s="206"/>
      <c r="AK295" s="206"/>
      <c r="AL295" s="206"/>
      <c r="AM295" s="206"/>
      <c r="AN295" s="206"/>
      <c r="AO295" s="206"/>
      <c r="AP295" s="206"/>
      <c r="AQ295" s="206"/>
      <c r="AR295" s="311"/>
      <c r="AS295" s="707" t="s">
        <v>3052</v>
      </c>
      <c r="AT295" s="707" t="s">
        <v>2864</v>
      </c>
      <c r="AU295" s="747"/>
      <c r="AV295" s="707" t="s">
        <v>4923</v>
      </c>
      <c r="AW295" s="708" t="str">
        <f t="shared" si="13"/>
        <v>油圧式ﾄﾝﾈﾙ切削機(ﾍﾞｰｽﾏｼﾝ含まず)_三井三池製作所</v>
      </c>
      <c r="AX295" s="710" t="s">
        <v>5088</v>
      </c>
      <c r="AY295" s="311"/>
      <c r="AZ295" s="311"/>
      <c r="BA295" s="311"/>
      <c r="BB295" s="245">
        <v>27</v>
      </c>
      <c r="BC295" s="246"/>
      <c r="BD295" s="305"/>
      <c r="BE295" s="816"/>
      <c r="BF295" s="828"/>
      <c r="BG295" s="821"/>
      <c r="BH295" s="686"/>
      <c r="BI295" s="686"/>
      <c r="BJ295" s="686"/>
      <c r="BK295" s="306"/>
      <c r="BL295" s="306"/>
      <c r="BM295" s="791" t="s">
        <v>1221</v>
      </c>
      <c r="BN295" s="828"/>
      <c r="BO295" s="819"/>
      <c r="BP295" s="678" t="s">
        <v>3670</v>
      </c>
      <c r="BQ295" s="678" t="s">
        <v>3700</v>
      </c>
      <c r="BR295" s="678"/>
      <c r="BS295" s="678"/>
      <c r="BT295" s="309"/>
      <c r="BU295" s="309"/>
      <c r="BV295" s="828"/>
      <c r="BW295" s="821"/>
      <c r="BX295" s="686"/>
      <c r="BY295" s="309"/>
      <c r="BZ295" s="308" t="s">
        <v>2567</v>
      </c>
      <c r="CA295" s="828"/>
      <c r="CB295" s="678" t="s">
        <v>4095</v>
      </c>
      <c r="CC295" s="678" t="s">
        <v>3741</v>
      </c>
      <c r="CD295" s="678" t="s">
        <v>3833</v>
      </c>
      <c r="CE295" s="678"/>
      <c r="CF295" s="678" t="s">
        <v>4117</v>
      </c>
      <c r="CG295" s="309"/>
      <c r="CH295" s="306"/>
      <c r="CI295" s="306"/>
      <c r="CJ295" s="306" t="s">
        <v>3604</v>
      </c>
      <c r="CK295" s="828"/>
      <c r="CL295" s="678"/>
      <c r="CM295" s="678"/>
      <c r="CN295" s="678"/>
      <c r="CO295" s="678"/>
      <c r="CP295" s="678"/>
      <c r="CQ295" s="678"/>
      <c r="CR295" s="678"/>
      <c r="CS295" s="678"/>
      <c r="CT295" s="309"/>
      <c r="CU295" s="340" t="s">
        <v>2753</v>
      </c>
      <c r="CV295" s="309"/>
      <c r="CW295" s="306"/>
      <c r="CX295" s="828"/>
      <c r="CY295" s="678"/>
      <c r="CZ295" s="678"/>
      <c r="DA295" s="678"/>
      <c r="DB295" s="678"/>
      <c r="DC295" s="678"/>
      <c r="DD295" s="309"/>
      <c r="DE295" s="306"/>
      <c r="DF295" s="309"/>
      <c r="DG295" s="309"/>
      <c r="DH295" s="306"/>
      <c r="DI295" s="306"/>
      <c r="DJ295" s="306"/>
      <c r="DK295" s="306"/>
      <c r="DL295" s="828"/>
      <c r="DM295" s="678"/>
      <c r="DN295" s="678"/>
      <c r="DO295" s="678"/>
      <c r="DP295" s="678"/>
      <c r="DQ295" s="678"/>
      <c r="DR295" s="678"/>
      <c r="DS295" s="678"/>
      <c r="DT295" s="678"/>
      <c r="DU295" s="678"/>
      <c r="DV295" s="309"/>
      <c r="DW295" s="306"/>
      <c r="DX295" s="828"/>
      <c r="DY295" s="678"/>
      <c r="DZ295" s="306"/>
      <c r="EA295" s="340" t="s">
        <v>1853</v>
      </c>
      <c r="EB295" s="306"/>
      <c r="EC295" s="306" t="s">
        <v>1908</v>
      </c>
      <c r="ED295" s="306"/>
      <c r="EE295" s="340" t="s">
        <v>1853</v>
      </c>
      <c r="EF295" s="306"/>
      <c r="EG295" s="306"/>
      <c r="EH295" s="309"/>
      <c r="EI295" s="306"/>
      <c r="EJ295" s="306"/>
      <c r="EK295" s="306"/>
      <c r="EL295" s="306"/>
      <c r="EM295" s="306" t="s">
        <v>11927</v>
      </c>
      <c r="EN295" s="306"/>
      <c r="EO295" s="306"/>
      <c r="EP295" s="306"/>
      <c r="EQ295" s="306"/>
      <c r="ER295" s="306"/>
      <c r="ES295" s="306" t="s">
        <v>9616</v>
      </c>
      <c r="ET295" s="828"/>
      <c r="EU295" s="819"/>
      <c r="EV295" s="678"/>
      <c r="EW295" s="306"/>
      <c r="EX295" s="306"/>
      <c r="EY295" s="828"/>
      <c r="EZ295" s="678"/>
      <c r="FA295" s="306"/>
      <c r="FB295" s="306"/>
      <c r="FC295" s="306"/>
      <c r="FD295" s="306"/>
      <c r="FE295" s="306"/>
      <c r="FF295" s="306"/>
      <c r="FG295" s="306"/>
      <c r="FH295" s="306"/>
      <c r="FI295" s="306"/>
      <c r="FJ295" s="791"/>
      <c r="FK295" s="828"/>
      <c r="FL295" s="819"/>
      <c r="FM295" s="678"/>
      <c r="FN295" s="678"/>
      <c r="FO295" s="306"/>
      <c r="FP295" s="791"/>
      <c r="FQ295" s="828"/>
      <c r="FR295" s="819"/>
      <c r="FS295" s="678"/>
      <c r="FT295" s="678"/>
      <c r="FU295" s="306"/>
      <c r="FV295" s="306"/>
      <c r="FW295" s="306"/>
      <c r="FX295" s="306"/>
      <c r="FY295" s="306"/>
      <c r="FZ295" s="306"/>
      <c r="GA295" s="306"/>
      <c r="GB295" s="306" t="s">
        <v>2971</v>
      </c>
      <c r="GC295" s="306"/>
      <c r="GD295" s="306"/>
      <c r="GE295" s="306"/>
      <c r="GF295" s="306"/>
      <c r="GG295" s="306"/>
      <c r="GH295" s="306"/>
      <c r="GI295" s="306"/>
      <c r="GJ295" s="306"/>
      <c r="GK295" s="306"/>
      <c r="GL295" s="306"/>
      <c r="GM295" s="306"/>
      <c r="GN295" s="306"/>
      <c r="GO295" s="311"/>
      <c r="GP295" s="311"/>
      <c r="GQ295" s="333"/>
      <c r="GR295" s="333"/>
      <c r="GS295" s="333"/>
      <c r="GT295" s="333"/>
      <c r="GU295" s="333"/>
      <c r="GV295" s="333"/>
      <c r="GW295" s="333"/>
      <c r="GX295" s="333"/>
      <c r="GY295" s="333"/>
      <c r="GZ295" s="333"/>
      <c r="HA295" s="333"/>
      <c r="HB295" s="333"/>
      <c r="HC295" s="333"/>
      <c r="HD295" s="333"/>
      <c r="HE295" s="333"/>
      <c r="HF295" s="333"/>
      <c r="HG295" s="333"/>
      <c r="HH295" s="333"/>
      <c r="HI295" s="333"/>
      <c r="HJ295" s="333"/>
      <c r="HK295" s="333"/>
      <c r="HL295" s="333"/>
      <c r="HM295" s="333"/>
      <c r="HN295" s="333"/>
      <c r="HO295" s="333"/>
      <c r="HP295" s="333"/>
      <c r="HQ295" s="333"/>
      <c r="HR295" s="333"/>
      <c r="HS295" s="333"/>
      <c r="HT295" s="333"/>
      <c r="HU295" s="333"/>
      <c r="HV295" s="333"/>
      <c r="HW295" s="333"/>
      <c r="HX295" s="333"/>
      <c r="HY295" s="333"/>
      <c r="HZ295" s="333"/>
      <c r="IA295" s="333"/>
      <c r="IB295" s="333"/>
      <c r="IC295" s="333"/>
      <c r="ID295" s="333"/>
      <c r="IE295" s="333"/>
      <c r="IF295" s="312"/>
      <c r="IG295" s="312"/>
      <c r="IH295" s="312"/>
      <c r="II295" s="312"/>
      <c r="IJ295" s="312"/>
      <c r="IK295" s="312"/>
      <c r="IL295" s="312"/>
      <c r="IM295" s="312"/>
      <c r="IN295" s="312"/>
      <c r="IO295" s="312"/>
      <c r="IP295" s="333"/>
      <c r="IQ295" s="333"/>
      <c r="IR295" s="333"/>
      <c r="IS295" s="333"/>
    </row>
    <row r="296" spans="1:253" s="481" customFormat="1" ht="24.95" customHeight="1" thickBot="1">
      <c r="A296" s="322" t="s">
        <v>1658</v>
      </c>
      <c r="B296" s="311" t="s">
        <v>1658</v>
      </c>
      <c r="C296" s="311" t="s">
        <v>1659</v>
      </c>
      <c r="D296" s="311" t="s">
        <v>1660</v>
      </c>
      <c r="E296" s="311" t="s">
        <v>456</v>
      </c>
      <c r="F296" s="311" t="s">
        <v>3172</v>
      </c>
      <c r="G296" s="250" t="s">
        <v>1662</v>
      </c>
      <c r="H296" s="250" t="s">
        <v>9317</v>
      </c>
      <c r="I296" s="326" t="s">
        <v>1663</v>
      </c>
      <c r="J296" s="722"/>
      <c r="K296" s="206"/>
      <c r="L296" s="311"/>
      <c r="M296" s="246"/>
      <c r="N296" s="246"/>
      <c r="O296" s="246"/>
      <c r="P296" s="207"/>
      <c r="Q296" s="720" t="s">
        <v>9038</v>
      </c>
      <c r="R296" s="720" t="s">
        <v>323</v>
      </c>
      <c r="S296" s="720" t="s">
        <v>10645</v>
      </c>
      <c r="T296" s="720" t="s">
        <v>12337</v>
      </c>
      <c r="U296" s="720" t="s">
        <v>335</v>
      </c>
      <c r="V296" s="720"/>
      <c r="W296" s="952" t="str">
        <f t="shared" si="14"/>
        <v>ﾊﾞｯｸﾎｳ(ｸﾛｰﾗ型)_標準型_第3次_超低</v>
      </c>
      <c r="X296" s="952" t="str">
        <f t="shared" si="12"/>
        <v>ﾊﾞｯｸﾎｳ(ｸﾛｰﾗ型)_標準型_第3次_超低_山積/平積：0.5／0.4m3</v>
      </c>
      <c r="Y296" s="726" t="s">
        <v>490</v>
      </c>
      <c r="Z296" s="726" t="s">
        <v>10361</v>
      </c>
      <c r="AA296" s="726" t="s">
        <v>10316</v>
      </c>
      <c r="AB296" s="726" t="s">
        <v>5111</v>
      </c>
      <c r="AC296" s="207"/>
      <c r="AD296" s="206"/>
      <c r="AE296" s="206"/>
      <c r="AF296" s="206"/>
      <c r="AG296" s="206"/>
      <c r="AH296" s="206"/>
      <c r="AI296" s="207"/>
      <c r="AJ296" s="206"/>
      <c r="AK296" s="206"/>
      <c r="AL296" s="206"/>
      <c r="AM296" s="206"/>
      <c r="AN296" s="206"/>
      <c r="AO296" s="206"/>
      <c r="AP296" s="206"/>
      <c r="AQ296" s="206"/>
      <c r="AR296" s="311"/>
      <c r="AS296" s="770" t="s">
        <v>3052</v>
      </c>
      <c r="AT296" s="770" t="s">
        <v>2864</v>
      </c>
      <c r="AU296" s="775"/>
      <c r="AV296" s="770" t="s">
        <v>4918</v>
      </c>
      <c r="AW296" s="771" t="str">
        <f t="shared" si="13"/>
        <v>油圧式ﾄﾝﾈﾙ切削機(ﾍﾞｰｽﾏｼﾝ含まず)_ﾔﾏﾓﾄﾛｯｸﾏｼﾝ</v>
      </c>
      <c r="AX296" s="773" t="s">
        <v>5089</v>
      </c>
      <c r="AY296" s="311"/>
      <c r="AZ296" s="311"/>
      <c r="BA296" s="311"/>
      <c r="BB296" s="245">
        <v>28</v>
      </c>
      <c r="BC296" s="246"/>
      <c r="BD296" s="305"/>
      <c r="BE296" s="816"/>
      <c r="BF296" s="828"/>
      <c r="BG296" s="821"/>
      <c r="BH296" s="686"/>
      <c r="BI296" s="686"/>
      <c r="BJ296" s="686"/>
      <c r="BK296" s="306"/>
      <c r="BL296" s="306"/>
      <c r="BM296" s="791" t="s">
        <v>1222</v>
      </c>
      <c r="BN296" s="828"/>
      <c r="BO296" s="819"/>
      <c r="BP296" s="678" t="s">
        <v>3671</v>
      </c>
      <c r="BQ296" s="678" t="s">
        <v>3691</v>
      </c>
      <c r="BR296" s="678"/>
      <c r="BS296" s="678"/>
      <c r="BT296" s="309"/>
      <c r="BU296" s="309"/>
      <c r="BV296" s="828"/>
      <c r="BW296" s="821"/>
      <c r="BX296" s="686"/>
      <c r="BY296" s="309"/>
      <c r="BZ296" s="306" t="s">
        <v>11821</v>
      </c>
      <c r="CA296" s="828"/>
      <c r="CB296" s="678" t="s">
        <v>292</v>
      </c>
      <c r="CC296" s="678" t="s">
        <v>3742</v>
      </c>
      <c r="CD296" s="678" t="s">
        <v>3802</v>
      </c>
      <c r="CE296" s="678"/>
      <c r="CF296" s="678" t="s">
        <v>4118</v>
      </c>
      <c r="CG296" s="306"/>
      <c r="CH296" s="306"/>
      <c r="CI296" s="306"/>
      <c r="CJ296" s="308" t="s">
        <v>9540</v>
      </c>
      <c r="CK296" s="828"/>
      <c r="CL296" s="678"/>
      <c r="CM296" s="678"/>
      <c r="CN296" s="678"/>
      <c r="CO296" s="678"/>
      <c r="CP296" s="678"/>
      <c r="CQ296" s="678"/>
      <c r="CR296" s="678"/>
      <c r="CS296" s="678"/>
      <c r="CT296" s="309"/>
      <c r="CU296" s="308" t="s">
        <v>2111</v>
      </c>
      <c r="CV296" s="309"/>
      <c r="CW296" s="309"/>
      <c r="CX296" s="828"/>
      <c r="CY296" s="678"/>
      <c r="CZ296" s="678"/>
      <c r="DA296" s="678"/>
      <c r="DB296" s="678"/>
      <c r="DC296" s="678"/>
      <c r="DD296" s="309"/>
      <c r="DE296" s="309"/>
      <c r="DF296" s="309"/>
      <c r="DG296" s="309"/>
      <c r="DH296" s="306"/>
      <c r="DI296" s="306"/>
      <c r="DJ296" s="306"/>
      <c r="DK296" s="306"/>
      <c r="DL296" s="828"/>
      <c r="DM296" s="678"/>
      <c r="DN296" s="678"/>
      <c r="DO296" s="678"/>
      <c r="DP296" s="678"/>
      <c r="DQ296" s="678"/>
      <c r="DR296" s="678"/>
      <c r="DS296" s="678"/>
      <c r="DT296" s="678"/>
      <c r="DU296" s="678"/>
      <c r="DV296" s="309"/>
      <c r="DW296" s="309"/>
      <c r="DX296" s="828"/>
      <c r="DY296" s="686"/>
      <c r="DZ296" s="306"/>
      <c r="EA296" s="308" t="s">
        <v>1546</v>
      </c>
      <c r="EB296" s="306"/>
      <c r="EC296" s="306" t="s">
        <v>1909</v>
      </c>
      <c r="ED296" s="306"/>
      <c r="EE296" s="308" t="s">
        <v>1611</v>
      </c>
      <c r="EF296" s="306"/>
      <c r="EG296" s="306"/>
      <c r="EH296" s="309"/>
      <c r="EI296" s="306"/>
      <c r="EJ296" s="306"/>
      <c r="EK296" s="306"/>
      <c r="EL296" s="306"/>
      <c r="EM296" s="306" t="s">
        <v>11928</v>
      </c>
      <c r="EN296" s="306"/>
      <c r="EO296" s="306"/>
      <c r="EP296" s="306"/>
      <c r="EQ296" s="306"/>
      <c r="ER296" s="306"/>
      <c r="ES296" s="340" t="s">
        <v>9617</v>
      </c>
      <c r="ET296" s="828"/>
      <c r="EU296" s="819"/>
      <c r="EV296" s="678"/>
      <c r="EW296" s="306"/>
      <c r="EX296" s="306"/>
      <c r="EY296" s="828"/>
      <c r="EZ296" s="678"/>
      <c r="FA296" s="306"/>
      <c r="FB296" s="306"/>
      <c r="FC296" s="306"/>
      <c r="FD296" s="306"/>
      <c r="FE296" s="306"/>
      <c r="FF296" s="306"/>
      <c r="FG296" s="306"/>
      <c r="FH296" s="306"/>
      <c r="FI296" s="306"/>
      <c r="FJ296" s="791"/>
      <c r="FK296" s="828"/>
      <c r="FL296" s="819"/>
      <c r="FM296" s="678"/>
      <c r="FN296" s="678"/>
      <c r="FO296" s="306"/>
      <c r="FP296" s="791"/>
      <c r="FQ296" s="828"/>
      <c r="FR296" s="819"/>
      <c r="FS296" s="678"/>
      <c r="FT296" s="678"/>
      <c r="FU296" s="306"/>
      <c r="FV296" s="306"/>
      <c r="FW296" s="306"/>
      <c r="FX296" s="306"/>
      <c r="FY296" s="306"/>
      <c r="FZ296" s="306"/>
      <c r="GA296" s="306"/>
      <c r="GB296" s="306" t="s">
        <v>1853</v>
      </c>
      <c r="GC296" s="306"/>
      <c r="GD296" s="306"/>
      <c r="GE296" s="306"/>
      <c r="GF296" s="306"/>
      <c r="GG296" s="306"/>
      <c r="GH296" s="306"/>
      <c r="GI296" s="306"/>
      <c r="GJ296" s="306"/>
      <c r="GK296" s="306"/>
      <c r="GL296" s="306"/>
      <c r="GM296" s="306"/>
      <c r="GN296" s="306"/>
      <c r="GO296" s="311"/>
      <c r="GP296" s="311"/>
      <c r="GQ296" s="333"/>
      <c r="GR296" s="333"/>
      <c r="GS296" s="333"/>
      <c r="GT296" s="333"/>
      <c r="GU296" s="333"/>
      <c r="GV296" s="333"/>
      <c r="GW296" s="333"/>
      <c r="GX296" s="333"/>
      <c r="GY296" s="333"/>
      <c r="GZ296" s="333"/>
      <c r="HA296" s="333"/>
      <c r="HB296" s="333"/>
      <c r="HC296" s="333"/>
      <c r="HD296" s="333"/>
      <c r="HE296" s="333"/>
      <c r="HF296" s="333"/>
      <c r="HG296" s="333"/>
      <c r="HH296" s="333"/>
      <c r="HI296" s="333"/>
      <c r="HJ296" s="333"/>
      <c r="HK296" s="333"/>
      <c r="HL296" s="333"/>
      <c r="HM296" s="333"/>
      <c r="HN296" s="333"/>
      <c r="HO296" s="333"/>
      <c r="HP296" s="333"/>
      <c r="HQ296" s="333"/>
      <c r="HR296" s="333"/>
      <c r="HS296" s="333"/>
      <c r="HT296" s="333"/>
      <c r="HU296" s="333"/>
      <c r="HV296" s="333"/>
      <c r="HW296" s="333"/>
      <c r="HX296" s="333"/>
      <c r="HY296" s="333"/>
      <c r="HZ296" s="333"/>
      <c r="IA296" s="333"/>
      <c r="IB296" s="333"/>
      <c r="IC296" s="333"/>
      <c r="ID296" s="333"/>
      <c r="IE296" s="333"/>
      <c r="IF296" s="312"/>
      <c r="IG296" s="312"/>
      <c r="IH296" s="312"/>
      <c r="II296" s="312"/>
      <c r="IJ296" s="312"/>
      <c r="IK296" s="312"/>
      <c r="IL296" s="312"/>
      <c r="IM296" s="312"/>
      <c r="IN296" s="312"/>
      <c r="IO296" s="312"/>
      <c r="IP296" s="333"/>
      <c r="IQ296" s="333"/>
      <c r="IR296" s="333"/>
      <c r="IS296" s="333"/>
    </row>
    <row r="297" spans="1:253" s="481" customFormat="1" ht="14.45" customHeight="1" thickTop="1" thickBot="1">
      <c r="A297" s="322" t="s">
        <v>3613</v>
      </c>
      <c r="B297" s="311" t="s">
        <v>3613</v>
      </c>
      <c r="C297" s="311" t="s">
        <v>4882</v>
      </c>
      <c r="D297" s="311" t="s">
        <v>4884</v>
      </c>
      <c r="E297" s="311" t="s">
        <v>456</v>
      </c>
      <c r="F297" s="311" t="s">
        <v>5104</v>
      </c>
      <c r="G297" s="250" t="s">
        <v>3078</v>
      </c>
      <c r="H297" s="250" t="s">
        <v>16</v>
      </c>
      <c r="I297" s="326" t="s">
        <v>5105</v>
      </c>
      <c r="J297" s="722"/>
      <c r="K297" s="206"/>
      <c r="L297" s="311"/>
      <c r="M297" s="246"/>
      <c r="N297" s="246" t="s">
        <v>2753</v>
      </c>
      <c r="O297" s="246"/>
      <c r="P297" s="207"/>
      <c r="Q297" s="720" t="s">
        <v>9038</v>
      </c>
      <c r="R297" s="720" t="s">
        <v>323</v>
      </c>
      <c r="S297" s="720" t="s">
        <v>10645</v>
      </c>
      <c r="T297" s="720" t="s">
        <v>12337</v>
      </c>
      <c r="U297" s="720" t="s">
        <v>338</v>
      </c>
      <c r="V297" s="720"/>
      <c r="W297" s="952" t="str">
        <f t="shared" si="14"/>
        <v>ﾊﾞｯｸﾎｳ(ｸﾛｰﾗ型)_標準型_第3次_超低</v>
      </c>
      <c r="X297" s="952" t="str">
        <f t="shared" si="12"/>
        <v>ﾊﾞｯｸﾎｳ(ｸﾛｰﾗ型)_標準型_第3次_超低_山積/平積：0.8／0.6m3</v>
      </c>
      <c r="Y297" s="726" t="s">
        <v>490</v>
      </c>
      <c r="Z297" s="726" t="s">
        <v>10361</v>
      </c>
      <c r="AA297" s="726" t="s">
        <v>10304</v>
      </c>
      <c r="AB297" s="726" t="s">
        <v>5111</v>
      </c>
      <c r="AC297" s="207"/>
      <c r="AD297" s="206"/>
      <c r="AE297" s="206"/>
      <c r="AF297" s="206"/>
      <c r="AG297" s="206"/>
      <c r="AH297" s="206"/>
      <c r="AI297" s="207"/>
      <c r="AJ297" s="206"/>
      <c r="AK297" s="206"/>
      <c r="AL297" s="206"/>
      <c r="AM297" s="206"/>
      <c r="AN297" s="206"/>
      <c r="AO297" s="206"/>
      <c r="AP297" s="206"/>
      <c r="AQ297" s="206"/>
      <c r="AR297" s="311"/>
      <c r="AS297" s="776" t="s">
        <v>4715</v>
      </c>
      <c r="AT297" s="776" t="s">
        <v>4925</v>
      </c>
      <c r="AU297" s="811"/>
      <c r="AV297" s="776" t="s">
        <v>4921</v>
      </c>
      <c r="AW297" s="778" t="str">
        <f t="shared" si="13"/>
        <v>ｸﾛｰﾗﾛｰﾀﾞ(ﾄﾝﾈﾙ専用機)_ｷｬﾀﾋﾟﾗｰ</v>
      </c>
      <c r="AX297" s="779" t="s">
        <v>5090</v>
      </c>
      <c r="AY297" s="788"/>
      <c r="AZ297" s="788"/>
      <c r="BA297" s="788"/>
      <c r="BB297" s="245">
        <v>29</v>
      </c>
      <c r="BC297" s="246"/>
      <c r="BD297" s="305"/>
      <c r="BE297" s="816"/>
      <c r="BF297" s="828"/>
      <c r="BG297" s="821"/>
      <c r="BH297" s="686"/>
      <c r="BI297" s="686"/>
      <c r="BJ297" s="686"/>
      <c r="BK297" s="306"/>
      <c r="BL297" s="306"/>
      <c r="BM297" s="791" t="s">
        <v>12333</v>
      </c>
      <c r="BN297" s="828"/>
      <c r="BO297" s="819"/>
      <c r="BP297" s="678" t="s">
        <v>3674</v>
      </c>
      <c r="BQ297" s="678" t="s">
        <v>3693</v>
      </c>
      <c r="BR297" s="678"/>
      <c r="BS297" s="678"/>
      <c r="BT297" s="309"/>
      <c r="BU297" s="309"/>
      <c r="BV297" s="828"/>
      <c r="BW297" s="821"/>
      <c r="BX297" s="686"/>
      <c r="BY297" s="309"/>
      <c r="BZ297" s="306" t="s">
        <v>10804</v>
      </c>
      <c r="CA297" s="828"/>
      <c r="CB297" s="678"/>
      <c r="CC297" s="678" t="s">
        <v>3765</v>
      </c>
      <c r="CD297" s="678" t="s">
        <v>3803</v>
      </c>
      <c r="CE297" s="678"/>
      <c r="CF297" s="678" t="s">
        <v>4101</v>
      </c>
      <c r="CG297" s="306"/>
      <c r="CH297" s="306"/>
      <c r="CI297" s="306"/>
      <c r="CJ297" s="306" t="s">
        <v>11843</v>
      </c>
      <c r="CK297" s="828"/>
      <c r="CL297" s="678"/>
      <c r="CM297" s="678"/>
      <c r="CN297" s="678"/>
      <c r="CO297" s="678"/>
      <c r="CP297" s="678"/>
      <c r="CQ297" s="678"/>
      <c r="CR297" s="678"/>
      <c r="CS297" s="678"/>
      <c r="CT297" s="309"/>
      <c r="CU297" s="306" t="s">
        <v>10854</v>
      </c>
      <c r="CV297" s="309"/>
      <c r="CW297" s="309"/>
      <c r="CX297" s="828"/>
      <c r="CY297" s="678"/>
      <c r="CZ297" s="678"/>
      <c r="DA297" s="678"/>
      <c r="DB297" s="678"/>
      <c r="DC297" s="678"/>
      <c r="DD297" s="309"/>
      <c r="DE297" s="309"/>
      <c r="DF297" s="309"/>
      <c r="DG297" s="309"/>
      <c r="DH297" s="306"/>
      <c r="DI297" s="306"/>
      <c r="DJ297" s="306"/>
      <c r="DK297" s="306"/>
      <c r="DL297" s="828"/>
      <c r="DM297" s="678"/>
      <c r="DN297" s="678"/>
      <c r="DO297" s="678"/>
      <c r="DP297" s="678"/>
      <c r="DQ297" s="678"/>
      <c r="DR297" s="678"/>
      <c r="DS297" s="678"/>
      <c r="DT297" s="678"/>
      <c r="DU297" s="678"/>
      <c r="DV297" s="309"/>
      <c r="DW297" s="309"/>
      <c r="DX297" s="828"/>
      <c r="DY297" s="686"/>
      <c r="DZ297" s="306"/>
      <c r="EA297" s="306" t="s">
        <v>1893</v>
      </c>
      <c r="EB297" s="306"/>
      <c r="EC297" s="340" t="s">
        <v>1853</v>
      </c>
      <c r="ED297" s="306"/>
      <c r="EE297" s="306" t="s">
        <v>9577</v>
      </c>
      <c r="EF297" s="306"/>
      <c r="EG297" s="306"/>
      <c r="EH297" s="309"/>
      <c r="EI297" s="306"/>
      <c r="EJ297" s="306"/>
      <c r="EK297" s="306"/>
      <c r="EL297" s="306"/>
      <c r="EM297" s="340" t="s">
        <v>1853</v>
      </c>
      <c r="EN297" s="340"/>
      <c r="EO297" s="340"/>
      <c r="EP297" s="340"/>
      <c r="EQ297" s="340"/>
      <c r="ER297" s="340"/>
      <c r="ES297" s="306" t="s">
        <v>9618</v>
      </c>
      <c r="ET297" s="828"/>
      <c r="EU297" s="838"/>
      <c r="EV297" s="691"/>
      <c r="EW297" s="340"/>
      <c r="EX297" s="340"/>
      <c r="EY297" s="828"/>
      <c r="EZ297" s="691"/>
      <c r="FA297" s="340"/>
      <c r="FB297" s="340"/>
      <c r="FC297" s="340"/>
      <c r="FD297" s="340"/>
      <c r="FE297" s="340"/>
      <c r="FF297" s="340"/>
      <c r="FG297" s="340"/>
      <c r="FH297" s="340"/>
      <c r="FI297" s="340"/>
      <c r="FJ297" s="792"/>
      <c r="FK297" s="828"/>
      <c r="FL297" s="838"/>
      <c r="FM297" s="691"/>
      <c r="FN297" s="691"/>
      <c r="FO297" s="340"/>
      <c r="FP297" s="792"/>
      <c r="FQ297" s="828"/>
      <c r="FR297" s="838"/>
      <c r="FS297" s="691"/>
      <c r="FT297" s="691"/>
      <c r="FU297" s="340"/>
      <c r="FV297" s="340"/>
      <c r="FW297" s="340"/>
      <c r="FX297" s="340"/>
      <c r="FY297" s="340"/>
      <c r="FZ297" s="340"/>
      <c r="GA297" s="340"/>
      <c r="GB297" s="340" t="s">
        <v>743</v>
      </c>
      <c r="GC297" s="340"/>
      <c r="GD297" s="340"/>
      <c r="GE297" s="340"/>
      <c r="GF297" s="340"/>
      <c r="GG297" s="340"/>
      <c r="GH297" s="340"/>
      <c r="GI297" s="340"/>
      <c r="GJ297" s="340"/>
      <c r="GK297" s="340"/>
      <c r="GL297" s="340"/>
      <c r="GM297" s="340"/>
      <c r="GN297" s="340"/>
      <c r="GO297" s="311"/>
      <c r="GP297" s="311"/>
      <c r="GQ297" s="333"/>
      <c r="GR297" s="333"/>
      <c r="GS297" s="333"/>
      <c r="GT297" s="333"/>
      <c r="GU297" s="333"/>
      <c r="GV297" s="333"/>
      <c r="GW297" s="333"/>
      <c r="GX297" s="333"/>
      <c r="GY297" s="333"/>
      <c r="GZ297" s="333"/>
      <c r="HA297" s="333"/>
      <c r="HB297" s="333"/>
      <c r="HC297" s="333"/>
      <c r="HD297" s="333"/>
      <c r="HE297" s="333"/>
      <c r="HF297" s="333"/>
      <c r="HG297" s="333"/>
      <c r="HH297" s="333"/>
      <c r="HI297" s="333"/>
      <c r="HJ297" s="333"/>
      <c r="HK297" s="333"/>
      <c r="HL297" s="333"/>
      <c r="HM297" s="333"/>
      <c r="HN297" s="333"/>
      <c r="HO297" s="333"/>
      <c r="HP297" s="333"/>
      <c r="HQ297" s="333"/>
      <c r="HR297" s="333"/>
      <c r="HS297" s="333"/>
      <c r="HT297" s="333"/>
      <c r="HU297" s="333"/>
      <c r="HV297" s="333"/>
      <c r="HW297" s="333"/>
      <c r="HX297" s="333"/>
      <c r="HY297" s="333"/>
      <c r="HZ297" s="333"/>
      <c r="IA297" s="333"/>
      <c r="IB297" s="333"/>
      <c r="IC297" s="333"/>
      <c r="ID297" s="333"/>
      <c r="IE297" s="333"/>
      <c r="IF297" s="312"/>
      <c r="IG297" s="312"/>
      <c r="IH297" s="312"/>
      <c r="II297" s="312"/>
      <c r="IJ297" s="312"/>
      <c r="IK297" s="312"/>
      <c r="IL297" s="312"/>
      <c r="IM297" s="312"/>
      <c r="IN297" s="312"/>
      <c r="IO297" s="312"/>
      <c r="IP297" s="333"/>
      <c r="IQ297" s="333"/>
      <c r="IR297" s="333"/>
      <c r="IS297" s="333"/>
    </row>
    <row r="298" spans="1:253" s="481" customFormat="1" ht="14.45" customHeight="1" thickTop="1">
      <c r="A298" s="322" t="s">
        <v>603</v>
      </c>
      <c r="B298" s="311" t="s">
        <v>248</v>
      </c>
      <c r="C298" s="311" t="s">
        <v>641</v>
      </c>
      <c r="D298" s="311" t="s">
        <v>629</v>
      </c>
      <c r="E298" s="311" t="s">
        <v>456</v>
      </c>
      <c r="F298" s="311" t="s">
        <v>603</v>
      </c>
      <c r="G298" s="250" t="s">
        <v>642</v>
      </c>
      <c r="H298" s="250" t="s">
        <v>9351</v>
      </c>
      <c r="I298" s="326" t="s">
        <v>1101</v>
      </c>
      <c r="J298" s="722"/>
      <c r="K298" s="206"/>
      <c r="L298" s="311"/>
      <c r="M298" s="207"/>
      <c r="N298" s="246"/>
      <c r="O298" s="246"/>
      <c r="P298" s="207"/>
      <c r="Q298" s="720" t="s">
        <v>9038</v>
      </c>
      <c r="R298" s="720" t="s">
        <v>323</v>
      </c>
      <c r="S298" s="720">
        <v>2011</v>
      </c>
      <c r="T298" s="720" t="s">
        <v>12337</v>
      </c>
      <c r="U298" s="720" t="s">
        <v>335</v>
      </c>
      <c r="V298" s="720"/>
      <c r="W298" s="952" t="str">
        <f t="shared" si="14"/>
        <v>ﾊﾞｯｸﾎｳ(ｸﾛｰﾗ型)_標準型_2011_超低</v>
      </c>
      <c r="X298" s="952" t="str">
        <f t="shared" si="12"/>
        <v>ﾊﾞｯｸﾎｳ(ｸﾛｰﾗ型)_標準型_2011_超低_山積/平積：0.5／0.4m3</v>
      </c>
      <c r="Y298" s="726" t="s">
        <v>490</v>
      </c>
      <c r="Z298" s="726" t="s">
        <v>10400</v>
      </c>
      <c r="AA298" s="726" t="s">
        <v>10316</v>
      </c>
      <c r="AB298" s="726" t="s">
        <v>5111</v>
      </c>
      <c r="AC298" s="207"/>
      <c r="AD298" s="206"/>
      <c r="AE298" s="206"/>
      <c r="AF298" s="206"/>
      <c r="AG298" s="206"/>
      <c r="AH298" s="206"/>
      <c r="AI298" s="207"/>
      <c r="AJ298" s="206"/>
      <c r="AK298" s="206"/>
      <c r="AL298" s="206"/>
      <c r="AM298" s="206"/>
      <c r="AN298" s="206"/>
      <c r="AO298" s="206"/>
      <c r="AP298" s="206"/>
      <c r="AQ298" s="206"/>
      <c r="AR298" s="311"/>
      <c r="AS298" s="766" t="s">
        <v>4926</v>
      </c>
      <c r="AT298" s="766" t="s">
        <v>3610</v>
      </c>
      <c r="AU298" s="774"/>
      <c r="AV298" s="766" t="s">
        <v>4921</v>
      </c>
      <c r="AW298" s="768" t="str">
        <f t="shared" si="13"/>
        <v>ﾎｲｰﾙﾛｰﾀﾞ(ﾄﾝﾈﾙ専用機)_ｷｬﾀﾋﾟﾗｰ</v>
      </c>
      <c r="AX298" s="769" t="s">
        <v>5091</v>
      </c>
      <c r="AY298" s="311"/>
      <c r="AZ298" s="311"/>
      <c r="BA298" s="311"/>
      <c r="BB298" s="245">
        <v>30</v>
      </c>
      <c r="BC298" s="246"/>
      <c r="BD298" s="305"/>
      <c r="BE298" s="816"/>
      <c r="BF298" s="828"/>
      <c r="BG298" s="821"/>
      <c r="BH298" s="686"/>
      <c r="BI298" s="686"/>
      <c r="BJ298" s="686"/>
      <c r="BK298" s="306"/>
      <c r="BL298" s="306"/>
      <c r="BM298" s="1052" t="s">
        <v>12512</v>
      </c>
      <c r="BN298" s="828"/>
      <c r="BO298" s="819"/>
      <c r="BP298" s="678" t="s">
        <v>4067</v>
      </c>
      <c r="BQ298" s="678" t="s">
        <v>3692</v>
      </c>
      <c r="BR298" s="678"/>
      <c r="BS298" s="678"/>
      <c r="BT298" s="309"/>
      <c r="BU298" s="309"/>
      <c r="BV298" s="828"/>
      <c r="BW298" s="821"/>
      <c r="BX298" s="686"/>
      <c r="BY298" s="309"/>
      <c r="BZ298" s="306" t="s">
        <v>10805</v>
      </c>
      <c r="CA298" s="828"/>
      <c r="CB298" s="678"/>
      <c r="CC298" s="678" t="s">
        <v>3743</v>
      </c>
      <c r="CD298" s="678" t="s">
        <v>3804</v>
      </c>
      <c r="CE298" s="678"/>
      <c r="CF298" s="678" t="s">
        <v>3845</v>
      </c>
      <c r="CG298" s="306"/>
      <c r="CH298" s="306"/>
      <c r="CI298" s="306"/>
      <c r="CJ298" s="306" t="s">
        <v>11844</v>
      </c>
      <c r="CK298" s="828"/>
      <c r="CL298" s="678"/>
      <c r="CM298" s="678"/>
      <c r="CN298" s="678"/>
      <c r="CO298" s="678"/>
      <c r="CP298" s="678"/>
      <c r="CQ298" s="678"/>
      <c r="CR298" s="678"/>
      <c r="CS298" s="678"/>
      <c r="CT298" s="309"/>
      <c r="CU298" s="306" t="s">
        <v>10855</v>
      </c>
      <c r="CV298" s="309"/>
      <c r="CW298" s="309"/>
      <c r="CX298" s="828"/>
      <c r="CY298" s="678"/>
      <c r="CZ298" s="678"/>
      <c r="DA298" s="678"/>
      <c r="DB298" s="678"/>
      <c r="DC298" s="678"/>
      <c r="DD298" s="309"/>
      <c r="DE298" s="309"/>
      <c r="DF298" s="309"/>
      <c r="DG298" s="309"/>
      <c r="DH298" s="306"/>
      <c r="DI298" s="306"/>
      <c r="DJ298" s="306"/>
      <c r="DK298" s="306"/>
      <c r="DL298" s="828"/>
      <c r="DM298" s="678"/>
      <c r="DN298" s="678"/>
      <c r="DO298" s="678"/>
      <c r="DP298" s="678"/>
      <c r="DQ298" s="678"/>
      <c r="DR298" s="678"/>
      <c r="DS298" s="678"/>
      <c r="DT298" s="678"/>
      <c r="DU298" s="678"/>
      <c r="DV298" s="309"/>
      <c r="DW298" s="309"/>
      <c r="DX298" s="828"/>
      <c r="DY298" s="686"/>
      <c r="DZ298" s="306"/>
      <c r="EA298" s="306" t="s">
        <v>1894</v>
      </c>
      <c r="EB298" s="306"/>
      <c r="EC298" s="308" t="s">
        <v>1585</v>
      </c>
      <c r="ED298" s="306"/>
      <c r="EE298" s="306" t="s">
        <v>9578</v>
      </c>
      <c r="EF298" s="306"/>
      <c r="EG298" s="306"/>
      <c r="EH298" s="309"/>
      <c r="EI298" s="306"/>
      <c r="EJ298" s="306"/>
      <c r="EK298" s="306"/>
      <c r="EL298" s="306"/>
      <c r="EM298" s="308" t="s">
        <v>3019</v>
      </c>
      <c r="EN298" s="308"/>
      <c r="EO298" s="308"/>
      <c r="EP298" s="308"/>
      <c r="EQ298" s="308"/>
      <c r="ER298" s="308"/>
      <c r="ES298" s="306" t="s">
        <v>9619</v>
      </c>
      <c r="ET298" s="828"/>
      <c r="EU298" s="839"/>
      <c r="EV298" s="692"/>
      <c r="EW298" s="308"/>
      <c r="EX298" s="308"/>
      <c r="EY298" s="828"/>
      <c r="EZ298" s="692"/>
      <c r="FA298" s="308"/>
      <c r="FB298" s="308"/>
      <c r="FC298" s="308"/>
      <c r="FD298" s="308"/>
      <c r="FE298" s="308"/>
      <c r="FF298" s="308"/>
      <c r="FG298" s="308"/>
      <c r="FH298" s="308"/>
      <c r="FI298" s="308"/>
      <c r="FJ298" s="837"/>
      <c r="FK298" s="828"/>
      <c r="FL298" s="839"/>
      <c r="FM298" s="692"/>
      <c r="FN298" s="692"/>
      <c r="FO298" s="308"/>
      <c r="FP298" s="837"/>
      <c r="FQ298" s="828"/>
      <c r="FR298" s="839"/>
      <c r="FS298" s="692"/>
      <c r="FT298" s="692"/>
      <c r="FU298" s="308"/>
      <c r="FV298" s="308"/>
      <c r="FW298" s="308"/>
      <c r="FX298" s="308"/>
      <c r="FY298" s="308"/>
      <c r="FZ298" s="308"/>
      <c r="GA298" s="308"/>
      <c r="GB298" s="308"/>
      <c r="GC298" s="308"/>
      <c r="GD298" s="308"/>
      <c r="GE298" s="308"/>
      <c r="GF298" s="308"/>
      <c r="GG298" s="308"/>
      <c r="GH298" s="308"/>
      <c r="GI298" s="308"/>
      <c r="GJ298" s="308"/>
      <c r="GK298" s="308"/>
      <c r="GL298" s="308"/>
      <c r="GM298" s="308"/>
      <c r="GN298" s="308"/>
      <c r="GO298" s="311"/>
      <c r="GP298" s="311"/>
      <c r="GQ298" s="333"/>
      <c r="GR298" s="333"/>
      <c r="GS298" s="333"/>
      <c r="GT298" s="333"/>
      <c r="GU298" s="333"/>
      <c r="GV298" s="333"/>
      <c r="GW298" s="333"/>
      <c r="GX298" s="333"/>
      <c r="GY298" s="333"/>
      <c r="GZ298" s="333"/>
      <c r="HA298" s="333"/>
      <c r="HB298" s="333"/>
      <c r="HC298" s="333"/>
      <c r="HD298" s="333"/>
      <c r="HE298" s="333"/>
      <c r="HF298" s="333"/>
      <c r="HG298" s="333"/>
      <c r="HH298" s="333"/>
      <c r="HI298" s="333"/>
      <c r="HJ298" s="333"/>
      <c r="HK298" s="333"/>
      <c r="HL298" s="333"/>
      <c r="HM298" s="333"/>
      <c r="HN298" s="333"/>
      <c r="HO298" s="333"/>
      <c r="HP298" s="333"/>
      <c r="HQ298" s="333"/>
      <c r="HR298" s="333"/>
      <c r="HS298" s="333"/>
      <c r="HT298" s="333"/>
      <c r="HU298" s="333"/>
      <c r="HV298" s="333"/>
      <c r="HW298" s="333"/>
      <c r="HX298" s="333"/>
      <c r="HY298" s="333"/>
      <c r="HZ298" s="333"/>
      <c r="IA298" s="333"/>
      <c r="IB298" s="333"/>
      <c r="IC298" s="333"/>
      <c r="ID298" s="333"/>
      <c r="IE298" s="333"/>
      <c r="IF298" s="312"/>
      <c r="IG298" s="312"/>
      <c r="IH298" s="312"/>
      <c r="II298" s="312"/>
      <c r="IJ298" s="312"/>
      <c r="IK298" s="312"/>
      <c r="IL298" s="312"/>
      <c r="IM298" s="312"/>
      <c r="IN298" s="312"/>
      <c r="IO298" s="312"/>
      <c r="IP298" s="333"/>
      <c r="IQ298" s="333"/>
      <c r="IR298" s="333"/>
      <c r="IS298" s="333"/>
    </row>
    <row r="299" spans="1:253" s="481" customFormat="1" ht="14.45" customHeight="1">
      <c r="A299" s="322" t="s">
        <v>2524</v>
      </c>
      <c r="B299" s="311" t="s">
        <v>2524</v>
      </c>
      <c r="C299" s="311" t="s">
        <v>2528</v>
      </c>
      <c r="D299" s="311" t="s">
        <v>2530</v>
      </c>
      <c r="E299" s="311" t="s">
        <v>456</v>
      </c>
      <c r="F299" s="311" t="s">
        <v>3173</v>
      </c>
      <c r="G299" s="250" t="s">
        <v>2526</v>
      </c>
      <c r="H299" s="250" t="s">
        <v>9413</v>
      </c>
      <c r="I299" s="326" t="s">
        <v>2527</v>
      </c>
      <c r="J299" s="722"/>
      <c r="K299" s="206"/>
      <c r="L299" s="311"/>
      <c r="M299" s="207"/>
      <c r="N299" s="246" t="s">
        <v>2753</v>
      </c>
      <c r="O299" s="246"/>
      <c r="P299" s="207"/>
      <c r="Q299" s="720" t="s">
        <v>9038</v>
      </c>
      <c r="R299" s="720" t="s">
        <v>323</v>
      </c>
      <c r="S299" s="720">
        <v>2011</v>
      </c>
      <c r="T299" s="720" t="s">
        <v>12337</v>
      </c>
      <c r="U299" s="720" t="s">
        <v>337</v>
      </c>
      <c r="V299" s="720"/>
      <c r="W299" s="952" t="str">
        <f t="shared" si="14"/>
        <v>ﾊﾞｯｸﾎｳ(ｸﾛｰﾗ型)_標準型_2011_超低</v>
      </c>
      <c r="X299" s="952" t="str">
        <f t="shared" si="12"/>
        <v>ﾊﾞｯｸﾎｳ(ｸﾛｰﾗ型)_標準型_2011_超低_山積/平積：0.6／0.5m3</v>
      </c>
      <c r="Y299" s="726" t="s">
        <v>490</v>
      </c>
      <c r="Z299" s="726" t="s">
        <v>10400</v>
      </c>
      <c r="AA299" s="726" t="s">
        <v>10389</v>
      </c>
      <c r="AB299" s="726" t="s">
        <v>5111</v>
      </c>
      <c r="AC299" s="207"/>
      <c r="AD299" s="206"/>
      <c r="AE299" s="206"/>
      <c r="AF299" s="206"/>
      <c r="AG299" s="206"/>
      <c r="AH299" s="206"/>
      <c r="AI299" s="207"/>
      <c r="AJ299" s="206"/>
      <c r="AK299" s="206"/>
      <c r="AL299" s="206"/>
      <c r="AM299" s="206"/>
      <c r="AN299" s="206"/>
      <c r="AO299" s="206"/>
      <c r="AP299" s="206"/>
      <c r="AQ299" s="206"/>
      <c r="AR299" s="311"/>
      <c r="AS299" s="707" t="s">
        <v>4926</v>
      </c>
      <c r="AT299" s="707" t="s">
        <v>3610</v>
      </c>
      <c r="AU299" s="747"/>
      <c r="AV299" s="707" t="s">
        <v>4927</v>
      </c>
      <c r="AW299" s="708" t="str">
        <f t="shared" si="13"/>
        <v>ﾎｲｰﾙﾛｰﾀﾞ(ﾄﾝﾈﾙ専用機)_KCM</v>
      </c>
      <c r="AX299" s="710" t="s">
        <v>5092</v>
      </c>
      <c r="AY299" s="311"/>
      <c r="AZ299" s="311"/>
      <c r="BA299" s="311"/>
      <c r="BB299" s="245">
        <v>31</v>
      </c>
      <c r="BC299" s="246"/>
      <c r="BD299" s="305"/>
      <c r="BE299" s="816"/>
      <c r="BF299" s="828"/>
      <c r="BG299" s="821"/>
      <c r="BH299" s="686"/>
      <c r="BI299" s="686"/>
      <c r="BJ299" s="686"/>
      <c r="BK299" s="306"/>
      <c r="BL299" s="306"/>
      <c r="BM299" s="1052" t="s">
        <v>12505</v>
      </c>
      <c r="BN299" s="828"/>
      <c r="BO299" s="819"/>
      <c r="BP299" s="678" t="s">
        <v>3672</v>
      </c>
      <c r="BQ299" s="678" t="s">
        <v>3695</v>
      </c>
      <c r="BR299" s="678"/>
      <c r="BS299" s="678"/>
      <c r="BT299" s="309"/>
      <c r="BU299" s="309"/>
      <c r="BV299" s="828"/>
      <c r="BW299" s="821"/>
      <c r="BX299" s="686"/>
      <c r="BY299" s="309"/>
      <c r="BZ299" s="306" t="s">
        <v>10806</v>
      </c>
      <c r="CA299" s="828"/>
      <c r="CB299" s="691"/>
      <c r="CC299" s="691" t="s">
        <v>3744</v>
      </c>
      <c r="CD299" s="691" t="s">
        <v>3805</v>
      </c>
      <c r="CE299" s="691"/>
      <c r="CF299" s="691" t="s">
        <v>3842</v>
      </c>
      <c r="CG299" s="306"/>
      <c r="CH299" s="306"/>
      <c r="CI299" s="306"/>
      <c r="CJ299" s="306" t="s">
        <v>3604</v>
      </c>
      <c r="CK299" s="828"/>
      <c r="CL299" s="678"/>
      <c r="CM299" s="678"/>
      <c r="CN299" s="678"/>
      <c r="CO299" s="678"/>
      <c r="CP299" s="678"/>
      <c r="CQ299" s="678"/>
      <c r="CR299" s="678"/>
      <c r="CS299" s="678"/>
      <c r="CT299" s="309"/>
      <c r="CU299" s="306" t="s">
        <v>10856</v>
      </c>
      <c r="CV299" s="309"/>
      <c r="CW299" s="309"/>
      <c r="CX299" s="828"/>
      <c r="CY299" s="678"/>
      <c r="CZ299" s="678"/>
      <c r="DA299" s="678"/>
      <c r="DB299" s="678"/>
      <c r="DC299" s="678"/>
      <c r="DD299" s="309"/>
      <c r="DE299" s="309"/>
      <c r="DF299" s="309"/>
      <c r="DG299" s="309"/>
      <c r="DH299" s="306"/>
      <c r="DI299" s="306"/>
      <c r="DJ299" s="306"/>
      <c r="DK299" s="306"/>
      <c r="DL299" s="828"/>
      <c r="DM299" s="678"/>
      <c r="DN299" s="678"/>
      <c r="DO299" s="678"/>
      <c r="DP299" s="678"/>
      <c r="DQ299" s="678"/>
      <c r="DR299" s="678"/>
      <c r="DS299" s="678"/>
      <c r="DT299" s="678"/>
      <c r="DU299" s="678"/>
      <c r="DV299" s="309"/>
      <c r="DW299" s="309"/>
      <c r="DX299" s="828"/>
      <c r="DY299" s="686"/>
      <c r="DZ299" s="306"/>
      <c r="EA299" s="306" t="s">
        <v>1895</v>
      </c>
      <c r="EB299" s="306"/>
      <c r="EC299" s="306" t="s">
        <v>1910</v>
      </c>
      <c r="ED299" s="306"/>
      <c r="EE299" s="340" t="s">
        <v>1853</v>
      </c>
      <c r="EF299" s="306"/>
      <c r="EG299" s="306"/>
      <c r="EH299" s="309"/>
      <c r="EI299" s="306"/>
      <c r="EJ299" s="306"/>
      <c r="EK299" s="306"/>
      <c r="EL299" s="306"/>
      <c r="EM299" s="306" t="s">
        <v>3575</v>
      </c>
      <c r="EN299" s="306"/>
      <c r="EO299" s="306"/>
      <c r="EP299" s="306"/>
      <c r="EQ299" s="306"/>
      <c r="ER299" s="306"/>
      <c r="ES299" s="340" t="s">
        <v>1853</v>
      </c>
      <c r="ET299" s="828"/>
      <c r="EU299" s="819"/>
      <c r="EV299" s="678"/>
      <c r="EW299" s="306"/>
      <c r="EX299" s="306"/>
      <c r="EY299" s="828"/>
      <c r="EZ299" s="678"/>
      <c r="FA299" s="306"/>
      <c r="FB299" s="306"/>
      <c r="FC299" s="306"/>
      <c r="FD299" s="306"/>
      <c r="FE299" s="306"/>
      <c r="FF299" s="306"/>
      <c r="FG299" s="306"/>
      <c r="FH299" s="306"/>
      <c r="FI299" s="306"/>
      <c r="FJ299" s="791"/>
      <c r="FK299" s="828"/>
      <c r="FL299" s="819"/>
      <c r="FM299" s="678"/>
      <c r="FN299" s="678"/>
      <c r="FO299" s="306"/>
      <c r="FP299" s="791"/>
      <c r="FQ299" s="828"/>
      <c r="FR299" s="819"/>
      <c r="FS299" s="678"/>
      <c r="FT299" s="678"/>
      <c r="FU299" s="306"/>
      <c r="FV299" s="306"/>
      <c r="FW299" s="306"/>
      <c r="FX299" s="306"/>
      <c r="FY299" s="306"/>
      <c r="FZ299" s="306"/>
      <c r="GA299" s="306"/>
      <c r="GB299" s="306"/>
      <c r="GC299" s="306"/>
      <c r="GD299" s="306"/>
      <c r="GE299" s="306"/>
      <c r="GF299" s="306"/>
      <c r="GG299" s="306"/>
      <c r="GH299" s="306"/>
      <c r="GI299" s="306"/>
      <c r="GJ299" s="306"/>
      <c r="GK299" s="306"/>
      <c r="GL299" s="306"/>
      <c r="GM299" s="306"/>
      <c r="GN299" s="306"/>
      <c r="GO299" s="311"/>
      <c r="GP299" s="311"/>
      <c r="GQ299" s="333"/>
      <c r="GR299" s="333"/>
      <c r="GS299" s="333"/>
      <c r="GT299" s="333"/>
      <c r="GU299" s="333"/>
      <c r="GV299" s="333"/>
      <c r="GW299" s="333"/>
      <c r="GX299" s="333"/>
      <c r="GY299" s="333"/>
      <c r="GZ299" s="333"/>
      <c r="HA299" s="333"/>
      <c r="HB299" s="333"/>
      <c r="HC299" s="333"/>
      <c r="HD299" s="333"/>
      <c r="HE299" s="333"/>
      <c r="HF299" s="333"/>
      <c r="HG299" s="333"/>
      <c r="HH299" s="333"/>
      <c r="HI299" s="333"/>
      <c r="HJ299" s="333"/>
      <c r="HK299" s="333"/>
      <c r="HL299" s="333"/>
      <c r="HM299" s="333"/>
      <c r="HN299" s="333"/>
      <c r="HO299" s="333"/>
      <c r="HP299" s="333"/>
      <c r="HQ299" s="333"/>
      <c r="HR299" s="333"/>
      <c r="HS299" s="333"/>
      <c r="HT299" s="333"/>
      <c r="HU299" s="333"/>
      <c r="HV299" s="333"/>
      <c r="HW299" s="333"/>
      <c r="HX299" s="333"/>
      <c r="HY299" s="333"/>
      <c r="HZ299" s="333"/>
      <c r="IA299" s="333"/>
      <c r="IB299" s="333"/>
      <c r="IC299" s="333"/>
      <c r="ID299" s="333"/>
      <c r="IE299" s="333"/>
      <c r="IF299" s="312"/>
      <c r="IG299" s="312"/>
      <c r="IH299" s="312"/>
      <c r="II299" s="312"/>
      <c r="IJ299" s="312"/>
      <c r="IK299" s="312"/>
      <c r="IL299" s="312"/>
      <c r="IM299" s="312"/>
      <c r="IN299" s="312"/>
      <c r="IO299" s="312"/>
      <c r="IP299" s="333"/>
      <c r="IQ299" s="333"/>
      <c r="IR299" s="333"/>
      <c r="IS299" s="333"/>
    </row>
    <row r="300" spans="1:253" s="481" customFormat="1" ht="14.45" customHeight="1">
      <c r="A300" s="322" t="s">
        <v>1050</v>
      </c>
      <c r="B300" s="311" t="s">
        <v>1049</v>
      </c>
      <c r="C300" s="311" t="s">
        <v>1051</v>
      </c>
      <c r="D300" s="311" t="s">
        <v>1053</v>
      </c>
      <c r="E300" s="311" t="s">
        <v>456</v>
      </c>
      <c r="F300" s="311" t="s">
        <v>1050</v>
      </c>
      <c r="G300" s="250" t="s">
        <v>513</v>
      </c>
      <c r="H300" s="250" t="s">
        <v>16</v>
      </c>
      <c r="I300" s="326" t="s">
        <v>1141</v>
      </c>
      <c r="J300" s="722"/>
      <c r="K300" s="206"/>
      <c r="L300" s="311"/>
      <c r="M300" s="207"/>
      <c r="N300" s="246"/>
      <c r="O300" s="246"/>
      <c r="P300" s="207"/>
      <c r="Q300" s="720" t="s">
        <v>9038</v>
      </c>
      <c r="R300" s="720" t="s">
        <v>323</v>
      </c>
      <c r="S300" s="720">
        <v>2011</v>
      </c>
      <c r="T300" s="720" t="s">
        <v>12337</v>
      </c>
      <c r="U300" s="720" t="s">
        <v>338</v>
      </c>
      <c r="V300" s="720"/>
      <c r="W300" s="952" t="str">
        <f t="shared" si="14"/>
        <v>ﾊﾞｯｸﾎｳ(ｸﾛｰﾗ型)_標準型_2011_超低</v>
      </c>
      <c r="X300" s="952" t="str">
        <f t="shared" si="12"/>
        <v>ﾊﾞｯｸﾎｳ(ｸﾛｰﾗ型)_標準型_2011_超低_山積/平積：0.8／0.6m3</v>
      </c>
      <c r="Y300" s="726" t="s">
        <v>490</v>
      </c>
      <c r="Z300" s="726" t="s">
        <v>10400</v>
      </c>
      <c r="AA300" s="726" t="s">
        <v>10304</v>
      </c>
      <c r="AB300" s="726" t="s">
        <v>5111</v>
      </c>
      <c r="AC300" s="207"/>
      <c r="AD300" s="206"/>
      <c r="AE300" s="206"/>
      <c r="AF300" s="206"/>
      <c r="AG300" s="206"/>
      <c r="AH300" s="206"/>
      <c r="AI300" s="207"/>
      <c r="AJ300" s="206"/>
      <c r="AK300" s="206"/>
      <c r="AL300" s="206"/>
      <c r="AM300" s="206"/>
      <c r="AN300" s="206"/>
      <c r="AO300" s="206"/>
      <c r="AP300" s="206"/>
      <c r="AQ300" s="206"/>
      <c r="AR300" s="311"/>
      <c r="AS300" s="707" t="s">
        <v>4926</v>
      </c>
      <c r="AT300" s="707" t="s">
        <v>3610</v>
      </c>
      <c r="AU300" s="747"/>
      <c r="AV300" s="707" t="s">
        <v>4928</v>
      </c>
      <c r="AW300" s="708" t="str">
        <f t="shared" si="13"/>
        <v>ﾎｲｰﾙﾛｰﾀﾞ(ﾄﾝﾈﾙ専用機)_TCM</v>
      </c>
      <c r="AX300" s="710" t="s">
        <v>5093</v>
      </c>
      <c r="AY300" s="788"/>
      <c r="AZ300" s="788"/>
      <c r="BA300" s="788"/>
      <c r="BB300" s="245">
        <v>32</v>
      </c>
      <c r="BC300" s="246"/>
      <c r="BD300" s="305"/>
      <c r="BE300" s="816"/>
      <c r="BF300" s="828"/>
      <c r="BG300" s="821"/>
      <c r="BH300" s="686"/>
      <c r="BI300" s="686"/>
      <c r="BJ300" s="686"/>
      <c r="BK300" s="306"/>
      <c r="BL300" s="306"/>
      <c r="BM300" s="791" t="s">
        <v>285</v>
      </c>
      <c r="BN300" s="828"/>
      <c r="BO300" s="819"/>
      <c r="BP300" s="678" t="s">
        <v>3655</v>
      </c>
      <c r="BQ300" s="678" t="s">
        <v>3685</v>
      </c>
      <c r="BR300" s="678"/>
      <c r="BS300" s="678"/>
      <c r="BT300" s="309"/>
      <c r="BU300" s="309"/>
      <c r="BV300" s="828"/>
      <c r="BW300" s="821"/>
      <c r="BX300" s="686"/>
      <c r="BY300" s="309"/>
      <c r="BZ300" s="340" t="s">
        <v>1853</v>
      </c>
      <c r="CA300" s="828"/>
      <c r="CB300" s="692"/>
      <c r="CC300" s="678" t="s">
        <v>3745</v>
      </c>
      <c r="CD300" s="678" t="s">
        <v>3806</v>
      </c>
      <c r="CE300" s="678"/>
      <c r="CF300" s="678" t="s">
        <v>3843</v>
      </c>
      <c r="CG300" s="306"/>
      <c r="CH300" s="306"/>
      <c r="CI300" s="306"/>
      <c r="CJ300" s="308" t="s">
        <v>5130</v>
      </c>
      <c r="CK300" s="828"/>
      <c r="CL300" s="678"/>
      <c r="CM300" s="678"/>
      <c r="CN300" s="678"/>
      <c r="CO300" s="678"/>
      <c r="CP300" s="678"/>
      <c r="CQ300" s="678"/>
      <c r="CR300" s="678"/>
      <c r="CS300" s="678"/>
      <c r="CT300" s="309"/>
      <c r="CU300" s="306" t="s">
        <v>10857</v>
      </c>
      <c r="CV300" s="309"/>
      <c r="CW300" s="309"/>
      <c r="CX300" s="828"/>
      <c r="CY300" s="678"/>
      <c r="CZ300" s="678"/>
      <c r="DA300" s="678"/>
      <c r="DB300" s="678"/>
      <c r="DC300" s="678"/>
      <c r="DD300" s="309"/>
      <c r="DE300" s="309"/>
      <c r="DF300" s="309"/>
      <c r="DG300" s="309"/>
      <c r="DH300" s="306"/>
      <c r="DI300" s="306"/>
      <c r="DJ300" s="306"/>
      <c r="DK300" s="306"/>
      <c r="DL300" s="828"/>
      <c r="DM300" s="678"/>
      <c r="DN300" s="678"/>
      <c r="DO300" s="678"/>
      <c r="DP300" s="678"/>
      <c r="DQ300" s="678"/>
      <c r="DR300" s="678"/>
      <c r="DS300" s="678"/>
      <c r="DT300" s="678"/>
      <c r="DU300" s="678"/>
      <c r="DV300" s="309"/>
      <c r="DW300" s="309"/>
      <c r="DX300" s="828"/>
      <c r="DY300" s="686"/>
      <c r="DZ300" s="306"/>
      <c r="EA300" s="340" t="s">
        <v>1853</v>
      </c>
      <c r="EB300" s="306"/>
      <c r="EC300" s="306" t="s">
        <v>1911</v>
      </c>
      <c r="ED300" s="306"/>
      <c r="EE300" s="308" t="s">
        <v>1612</v>
      </c>
      <c r="EF300" s="306"/>
      <c r="EG300" s="306"/>
      <c r="EH300" s="309"/>
      <c r="EI300" s="310"/>
      <c r="EJ300" s="306"/>
      <c r="EK300" s="306"/>
      <c r="EL300" s="306"/>
      <c r="EM300" s="306" t="s">
        <v>3576</v>
      </c>
      <c r="EN300" s="306"/>
      <c r="EO300" s="306"/>
      <c r="EP300" s="306"/>
      <c r="EQ300" s="306"/>
      <c r="ER300" s="306"/>
      <c r="ES300" s="308" t="s">
        <v>1852</v>
      </c>
      <c r="ET300" s="828"/>
      <c r="EU300" s="819"/>
      <c r="EV300" s="678"/>
      <c r="EW300" s="306"/>
      <c r="EX300" s="306"/>
      <c r="EY300" s="828"/>
      <c r="EZ300" s="678"/>
      <c r="FA300" s="306"/>
      <c r="FB300" s="306"/>
      <c r="FC300" s="306"/>
      <c r="FD300" s="306"/>
      <c r="FE300" s="306"/>
      <c r="FF300" s="306"/>
      <c r="FG300" s="306"/>
      <c r="FH300" s="306"/>
      <c r="FI300" s="306"/>
      <c r="FJ300" s="791"/>
      <c r="FK300" s="828"/>
      <c r="FL300" s="819"/>
      <c r="FM300" s="678"/>
      <c r="FN300" s="678"/>
      <c r="FO300" s="306"/>
      <c r="FP300" s="791"/>
      <c r="FQ300" s="828"/>
      <c r="FR300" s="819"/>
      <c r="FS300" s="678"/>
      <c r="FT300" s="678"/>
      <c r="FU300" s="306"/>
      <c r="FV300" s="306"/>
      <c r="FW300" s="306"/>
      <c r="FX300" s="306"/>
      <c r="FY300" s="306"/>
      <c r="FZ300" s="306"/>
      <c r="GA300" s="306"/>
      <c r="GB300" s="306"/>
      <c r="GC300" s="306"/>
      <c r="GD300" s="306"/>
      <c r="GE300" s="306"/>
      <c r="GF300" s="306"/>
      <c r="GG300" s="306"/>
      <c r="GH300" s="306"/>
      <c r="GI300" s="306"/>
      <c r="GJ300" s="306"/>
      <c r="GK300" s="306"/>
      <c r="GL300" s="306"/>
      <c r="GM300" s="306"/>
      <c r="GN300" s="306"/>
      <c r="GO300" s="311"/>
      <c r="GP300" s="311"/>
      <c r="GQ300" s="333"/>
      <c r="GR300" s="333"/>
      <c r="GS300" s="333"/>
      <c r="GT300" s="333"/>
      <c r="GU300" s="333"/>
      <c r="GV300" s="333"/>
      <c r="GW300" s="333"/>
      <c r="GX300" s="333"/>
      <c r="GY300" s="333"/>
      <c r="GZ300" s="333"/>
      <c r="HA300" s="333"/>
      <c r="HB300" s="333"/>
      <c r="HC300" s="333"/>
      <c r="HD300" s="333"/>
      <c r="HE300" s="333"/>
      <c r="HF300" s="333"/>
      <c r="HG300" s="333"/>
      <c r="HH300" s="333"/>
      <c r="HI300" s="333"/>
      <c r="HJ300" s="333"/>
      <c r="HK300" s="333"/>
      <c r="HL300" s="333"/>
      <c r="HM300" s="333"/>
      <c r="HN300" s="333"/>
      <c r="HO300" s="333"/>
      <c r="HP300" s="333"/>
      <c r="HQ300" s="333"/>
      <c r="HR300" s="333"/>
      <c r="HS300" s="333"/>
      <c r="HT300" s="333"/>
      <c r="HU300" s="333"/>
      <c r="HV300" s="333"/>
      <c r="HW300" s="333"/>
      <c r="HX300" s="333"/>
      <c r="HY300" s="333"/>
      <c r="HZ300" s="333"/>
      <c r="IA300" s="333"/>
      <c r="IB300" s="333"/>
      <c r="IC300" s="333"/>
      <c r="ID300" s="333"/>
      <c r="IE300" s="333"/>
      <c r="IF300" s="312"/>
      <c r="IG300" s="312"/>
      <c r="IH300" s="312"/>
      <c r="II300" s="312"/>
      <c r="IJ300" s="312"/>
      <c r="IK300" s="312"/>
      <c r="IL300" s="312"/>
      <c r="IM300" s="312"/>
      <c r="IN300" s="312"/>
      <c r="IO300" s="312"/>
      <c r="IP300" s="333"/>
      <c r="IQ300" s="333"/>
      <c r="IR300" s="333"/>
      <c r="IS300" s="333"/>
    </row>
    <row r="301" spans="1:253" s="481" customFormat="1" ht="14.45" customHeight="1">
      <c r="A301" s="322" t="s">
        <v>518</v>
      </c>
      <c r="B301" s="311" t="s">
        <v>5174</v>
      </c>
      <c r="C301" s="311" t="s">
        <v>2854</v>
      </c>
      <c r="D301" s="311" t="s">
        <v>9308</v>
      </c>
      <c r="E301" s="311" t="s">
        <v>456</v>
      </c>
      <c r="F301" s="311" t="s">
        <v>5174</v>
      </c>
      <c r="G301" s="250" t="s">
        <v>1698</v>
      </c>
      <c r="H301" s="250" t="s">
        <v>9313</v>
      </c>
      <c r="I301" s="326" t="s">
        <v>5175</v>
      </c>
      <c r="J301" s="722">
        <v>50</v>
      </c>
      <c r="K301" s="206"/>
      <c r="L301" s="311"/>
      <c r="M301" s="207"/>
      <c r="N301" s="246" t="s">
        <v>2753</v>
      </c>
      <c r="O301" s="246"/>
      <c r="P301" s="207"/>
      <c r="Q301" s="720" t="s">
        <v>9038</v>
      </c>
      <c r="R301" s="720" t="s">
        <v>323</v>
      </c>
      <c r="S301" s="720">
        <v>2011</v>
      </c>
      <c r="T301" s="720" t="s">
        <v>12337</v>
      </c>
      <c r="U301" s="720" t="s">
        <v>339</v>
      </c>
      <c r="V301" s="720"/>
      <c r="W301" s="952" t="str">
        <f t="shared" si="14"/>
        <v>ﾊﾞｯｸﾎｳ(ｸﾛｰﾗ型)_標準型_2011_超低</v>
      </c>
      <c r="X301" s="952" t="str">
        <f t="shared" si="12"/>
        <v>ﾊﾞｯｸﾎｳ(ｸﾛｰﾗ型)_標準型_2011_超低_山積/平積：1.0／0.7m3</v>
      </c>
      <c r="Y301" s="726" t="s">
        <v>490</v>
      </c>
      <c r="Z301" s="726" t="s">
        <v>10400</v>
      </c>
      <c r="AA301" s="726" t="s">
        <v>10317</v>
      </c>
      <c r="AB301" s="726" t="s">
        <v>5111</v>
      </c>
      <c r="AC301" s="207"/>
      <c r="AD301" s="206"/>
      <c r="AE301" s="206"/>
      <c r="AF301" s="206"/>
      <c r="AG301" s="206"/>
      <c r="AH301" s="206"/>
      <c r="AI301" s="207"/>
      <c r="AJ301" s="206"/>
      <c r="AK301" s="206"/>
      <c r="AL301" s="206"/>
      <c r="AM301" s="206"/>
      <c r="AN301" s="206"/>
      <c r="AO301" s="206"/>
      <c r="AP301" s="206"/>
      <c r="AQ301" s="206"/>
      <c r="AR301" s="311"/>
      <c r="AS301" s="707" t="s">
        <v>4926</v>
      </c>
      <c r="AT301" s="707" t="s">
        <v>3610</v>
      </c>
      <c r="AU301" s="747"/>
      <c r="AV301" s="707" t="s">
        <v>4929</v>
      </c>
      <c r="AW301" s="708" t="str">
        <f t="shared" si="13"/>
        <v>ﾎｲｰﾙﾛｰﾀﾞ(ﾄﾝﾈﾙ専用機)_ﾎﾙﾎﾞ</v>
      </c>
      <c r="AX301" s="710" t="s">
        <v>5094</v>
      </c>
      <c r="AY301" s="788"/>
      <c r="AZ301" s="788"/>
      <c r="BA301" s="788"/>
      <c r="BB301" s="245">
        <v>33</v>
      </c>
      <c r="BC301" s="246"/>
      <c r="BD301" s="305"/>
      <c r="BE301" s="816"/>
      <c r="BF301" s="828"/>
      <c r="BG301" s="821"/>
      <c r="BH301" s="686"/>
      <c r="BI301" s="686"/>
      <c r="BJ301" s="686"/>
      <c r="BK301" s="306"/>
      <c r="BL301" s="306"/>
      <c r="BM301" s="791"/>
      <c r="BN301" s="828"/>
      <c r="BO301" s="819"/>
      <c r="BP301" s="678" t="s">
        <v>3657</v>
      </c>
      <c r="BQ301" s="678" t="s">
        <v>3686</v>
      </c>
      <c r="BR301" s="678"/>
      <c r="BS301" s="678"/>
      <c r="BT301" s="309"/>
      <c r="BU301" s="309"/>
      <c r="BV301" s="828"/>
      <c r="BW301" s="821"/>
      <c r="BX301" s="686"/>
      <c r="BY301" s="309"/>
      <c r="BZ301" s="308" t="s">
        <v>2568</v>
      </c>
      <c r="CA301" s="828"/>
      <c r="CB301" s="678"/>
      <c r="CC301" s="678" t="s">
        <v>3766</v>
      </c>
      <c r="CD301" s="678" t="s">
        <v>3807</v>
      </c>
      <c r="CE301" s="678"/>
      <c r="CF301" s="678" t="s">
        <v>3844</v>
      </c>
      <c r="CG301" s="306"/>
      <c r="CH301" s="306"/>
      <c r="CI301" s="306"/>
      <c r="CJ301" s="340" t="s">
        <v>11845</v>
      </c>
      <c r="CK301" s="828"/>
      <c r="CL301" s="678"/>
      <c r="CM301" s="678"/>
      <c r="CN301" s="678"/>
      <c r="CO301" s="678"/>
      <c r="CP301" s="678"/>
      <c r="CQ301" s="678"/>
      <c r="CR301" s="678"/>
      <c r="CS301" s="678"/>
      <c r="CT301" s="309"/>
      <c r="CU301" s="340" t="s">
        <v>2753</v>
      </c>
      <c r="CV301" s="309"/>
      <c r="CW301" s="309"/>
      <c r="CX301" s="828"/>
      <c r="CY301" s="678"/>
      <c r="CZ301" s="678"/>
      <c r="DA301" s="678"/>
      <c r="DB301" s="678"/>
      <c r="DC301" s="678"/>
      <c r="DD301" s="309"/>
      <c r="DE301" s="309"/>
      <c r="DF301" s="309"/>
      <c r="DG301" s="309"/>
      <c r="DH301" s="306"/>
      <c r="DI301" s="306"/>
      <c r="DJ301" s="306"/>
      <c r="DK301" s="306"/>
      <c r="DL301" s="828"/>
      <c r="DM301" s="678"/>
      <c r="DN301" s="678"/>
      <c r="DO301" s="678"/>
      <c r="DP301" s="678"/>
      <c r="DQ301" s="678"/>
      <c r="DR301" s="678"/>
      <c r="DS301" s="678"/>
      <c r="DT301" s="678"/>
      <c r="DU301" s="678"/>
      <c r="DV301" s="309"/>
      <c r="DW301" s="309"/>
      <c r="DX301" s="828"/>
      <c r="DY301" s="686"/>
      <c r="DZ301" s="306"/>
      <c r="EA301" s="308" t="s">
        <v>1547</v>
      </c>
      <c r="EB301" s="306"/>
      <c r="EC301" s="340" t="s">
        <v>1853</v>
      </c>
      <c r="ED301" s="306"/>
      <c r="EE301" s="306" t="s">
        <v>1921</v>
      </c>
      <c r="EF301" s="306"/>
      <c r="EG301" s="309"/>
      <c r="EH301" s="309"/>
      <c r="EI301" s="309"/>
      <c r="EJ301" s="309"/>
      <c r="EK301" s="309"/>
      <c r="EL301" s="309"/>
      <c r="EM301" s="306" t="s">
        <v>3577</v>
      </c>
      <c r="EN301" s="306"/>
      <c r="EO301" s="306"/>
      <c r="EP301" s="306"/>
      <c r="EQ301" s="306"/>
      <c r="ER301" s="306"/>
      <c r="ES301" s="306" t="s">
        <v>11946</v>
      </c>
      <c r="ET301" s="828"/>
      <c r="EU301" s="819"/>
      <c r="EV301" s="678"/>
      <c r="EW301" s="306"/>
      <c r="EX301" s="306"/>
      <c r="EY301" s="828"/>
      <c r="EZ301" s="678"/>
      <c r="FA301" s="306"/>
      <c r="FB301" s="306"/>
      <c r="FC301" s="306"/>
      <c r="FD301" s="306"/>
      <c r="FE301" s="306"/>
      <c r="FF301" s="306"/>
      <c r="FG301" s="306"/>
      <c r="FH301" s="306"/>
      <c r="FI301" s="306"/>
      <c r="FJ301" s="791"/>
      <c r="FK301" s="828"/>
      <c r="FL301" s="819"/>
      <c r="FM301" s="678"/>
      <c r="FN301" s="678"/>
      <c r="FO301" s="306"/>
      <c r="FP301" s="791"/>
      <c r="FQ301" s="828"/>
      <c r="FR301" s="819"/>
      <c r="FS301" s="678"/>
      <c r="FT301" s="678"/>
      <c r="FU301" s="306"/>
      <c r="FV301" s="306"/>
      <c r="FW301" s="306"/>
      <c r="FX301" s="306"/>
      <c r="FY301" s="306"/>
      <c r="FZ301" s="306"/>
      <c r="GA301" s="306"/>
      <c r="GB301" s="306"/>
      <c r="GC301" s="306"/>
      <c r="GD301" s="306"/>
      <c r="GE301" s="306"/>
      <c r="GF301" s="306"/>
      <c r="GG301" s="306"/>
      <c r="GH301" s="306"/>
      <c r="GI301" s="306"/>
      <c r="GJ301" s="306"/>
      <c r="GK301" s="306"/>
      <c r="GL301" s="306"/>
      <c r="GM301" s="306"/>
      <c r="GN301" s="306"/>
      <c r="GO301" s="311"/>
      <c r="GP301" s="311"/>
      <c r="GQ301" s="333"/>
      <c r="GR301" s="333"/>
      <c r="GS301" s="333"/>
      <c r="GT301" s="333"/>
      <c r="GU301" s="333"/>
      <c r="GV301" s="333"/>
      <c r="GW301" s="333"/>
      <c r="GX301" s="333"/>
      <c r="GY301" s="333"/>
      <c r="GZ301" s="333"/>
      <c r="HA301" s="333"/>
      <c r="HB301" s="333"/>
      <c r="HC301" s="333"/>
      <c r="HD301" s="333"/>
      <c r="HE301" s="333"/>
      <c r="HF301" s="333"/>
      <c r="HG301" s="333"/>
      <c r="HH301" s="333"/>
      <c r="HI301" s="333"/>
      <c r="HJ301" s="333"/>
      <c r="HK301" s="333"/>
      <c r="HL301" s="333"/>
      <c r="HM301" s="333"/>
      <c r="HN301" s="333"/>
      <c r="HO301" s="333"/>
      <c r="HP301" s="333"/>
      <c r="HQ301" s="333"/>
      <c r="HR301" s="333"/>
      <c r="HS301" s="333"/>
      <c r="HT301" s="333"/>
      <c r="HU301" s="333"/>
      <c r="HV301" s="333"/>
      <c r="HW301" s="333"/>
      <c r="HX301" s="333"/>
      <c r="HY301" s="333"/>
      <c r="HZ301" s="333"/>
      <c r="IA301" s="333"/>
      <c r="IB301" s="333"/>
      <c r="IC301" s="333"/>
      <c r="ID301" s="333"/>
      <c r="IE301" s="333"/>
      <c r="IF301" s="312"/>
      <c r="IG301" s="312"/>
      <c r="IH301" s="312"/>
      <c r="II301" s="312"/>
      <c r="IJ301" s="312"/>
      <c r="IK301" s="312"/>
      <c r="IL301" s="312"/>
      <c r="IM301" s="312"/>
      <c r="IN301" s="312"/>
      <c r="IO301" s="312"/>
      <c r="IP301" s="333"/>
      <c r="IQ301" s="333"/>
      <c r="IR301" s="333"/>
      <c r="IS301" s="333"/>
    </row>
    <row r="302" spans="1:253" s="481" customFormat="1" ht="14.45" customHeight="1">
      <c r="A302" s="322" t="s">
        <v>1264</v>
      </c>
      <c r="B302" s="311" t="s">
        <v>1264</v>
      </c>
      <c r="C302" s="311" t="s">
        <v>1265</v>
      </c>
      <c r="D302" s="311" t="s">
        <v>1266</v>
      </c>
      <c r="E302" s="311" t="s">
        <v>456</v>
      </c>
      <c r="F302" s="311" t="s">
        <v>3174</v>
      </c>
      <c r="G302" s="250" t="s">
        <v>1271</v>
      </c>
      <c r="H302" s="250" t="s">
        <v>9376</v>
      </c>
      <c r="I302" s="326" t="s">
        <v>1279</v>
      </c>
      <c r="J302" s="722"/>
      <c r="K302" s="206"/>
      <c r="L302" s="311"/>
      <c r="M302" s="207"/>
      <c r="N302" s="246"/>
      <c r="O302" s="246"/>
      <c r="P302" s="207"/>
      <c r="Q302" s="720" t="s">
        <v>9038</v>
      </c>
      <c r="R302" s="720" t="s">
        <v>323</v>
      </c>
      <c r="S302" s="720">
        <v>2014</v>
      </c>
      <c r="T302" s="720" t="s">
        <v>12337</v>
      </c>
      <c r="U302" s="720" t="s">
        <v>335</v>
      </c>
      <c r="V302" s="720"/>
      <c r="W302" s="952" t="str">
        <f t="shared" si="14"/>
        <v>ﾊﾞｯｸﾎｳ(ｸﾛｰﾗ型)_標準型_2014_超低</v>
      </c>
      <c r="X302" s="952" t="str">
        <f t="shared" si="12"/>
        <v>ﾊﾞｯｸﾎｳ(ｸﾛｰﾗ型)_標準型_2014_超低_山積/平積：0.5／0.4m3</v>
      </c>
      <c r="Y302" s="726" t="s">
        <v>490</v>
      </c>
      <c r="Z302" s="726" t="s">
        <v>10401</v>
      </c>
      <c r="AA302" s="726" t="s">
        <v>10316</v>
      </c>
      <c r="AB302" s="726" t="s">
        <v>5111</v>
      </c>
      <c r="AC302" s="207"/>
      <c r="AD302" s="206"/>
      <c r="AE302" s="206"/>
      <c r="AF302" s="206"/>
      <c r="AG302" s="206"/>
      <c r="AH302" s="206"/>
      <c r="AI302" s="207"/>
      <c r="AJ302" s="206"/>
      <c r="AK302" s="206"/>
      <c r="AL302" s="206"/>
      <c r="AM302" s="206"/>
      <c r="AN302" s="206"/>
      <c r="AO302" s="206"/>
      <c r="AP302" s="206"/>
      <c r="AQ302" s="206"/>
      <c r="AR302" s="311"/>
      <c r="AS302" s="707" t="s">
        <v>4926</v>
      </c>
      <c r="AT302" s="707" t="s">
        <v>3610</v>
      </c>
      <c r="AU302" s="747"/>
      <c r="AV302" s="707" t="s">
        <v>17</v>
      </c>
      <c r="AW302" s="708" t="str">
        <f t="shared" si="13"/>
        <v>ﾎｲｰﾙﾛｰﾀﾞ(ﾄﾝﾈﾙ専用機)_ｺﾏﾂ（小松製作所）</v>
      </c>
      <c r="AX302" s="710" t="s">
        <v>5095</v>
      </c>
      <c r="AY302" s="788"/>
      <c r="AZ302" s="788"/>
      <c r="BA302" s="788"/>
      <c r="BB302" s="245">
        <v>34</v>
      </c>
      <c r="BC302" s="246"/>
      <c r="BD302" s="305"/>
      <c r="BE302" s="816"/>
      <c r="BF302" s="828"/>
      <c r="BG302" s="821"/>
      <c r="BH302" s="686"/>
      <c r="BI302" s="686"/>
      <c r="BJ302" s="686"/>
      <c r="BK302" s="306"/>
      <c r="BL302" s="306"/>
      <c r="BM302" s="791"/>
      <c r="BN302" s="828"/>
      <c r="BO302" s="819"/>
      <c r="BP302" s="678" t="s">
        <v>3659</v>
      </c>
      <c r="BQ302" s="678" t="s">
        <v>3687</v>
      </c>
      <c r="BR302" s="678"/>
      <c r="BS302" s="678"/>
      <c r="BT302" s="309"/>
      <c r="BU302" s="309"/>
      <c r="BV302" s="828"/>
      <c r="BW302" s="821"/>
      <c r="BX302" s="686"/>
      <c r="BY302" s="309"/>
      <c r="BZ302" s="306" t="s">
        <v>11826</v>
      </c>
      <c r="CA302" s="828"/>
      <c r="CB302" s="691"/>
      <c r="CC302" s="691" t="s">
        <v>3767</v>
      </c>
      <c r="CD302" s="691" t="s">
        <v>3831</v>
      </c>
      <c r="CE302" s="691"/>
      <c r="CF302" s="691" t="s">
        <v>292</v>
      </c>
      <c r="CG302" s="306"/>
      <c r="CH302" s="306"/>
      <c r="CI302" s="306"/>
      <c r="CJ302" s="306" t="s">
        <v>3604</v>
      </c>
      <c r="CK302" s="828"/>
      <c r="CL302" s="678"/>
      <c r="CM302" s="678"/>
      <c r="CN302" s="678"/>
      <c r="CO302" s="678"/>
      <c r="CP302" s="678"/>
      <c r="CQ302" s="678"/>
      <c r="CR302" s="678"/>
      <c r="CS302" s="678"/>
      <c r="CT302" s="309"/>
      <c r="CU302" s="308" t="s">
        <v>2123</v>
      </c>
      <c r="CV302" s="309"/>
      <c r="CW302" s="309"/>
      <c r="CX302" s="828"/>
      <c r="CY302" s="678"/>
      <c r="CZ302" s="678"/>
      <c r="DA302" s="678"/>
      <c r="DB302" s="678"/>
      <c r="DC302" s="678"/>
      <c r="DD302" s="309"/>
      <c r="DE302" s="309"/>
      <c r="DF302" s="309"/>
      <c r="DG302" s="309"/>
      <c r="DH302" s="306"/>
      <c r="DI302" s="306"/>
      <c r="DJ302" s="306"/>
      <c r="DK302" s="306"/>
      <c r="DL302" s="828"/>
      <c r="DM302" s="678"/>
      <c r="DN302" s="678"/>
      <c r="DO302" s="678"/>
      <c r="DP302" s="678"/>
      <c r="DQ302" s="678"/>
      <c r="DR302" s="678"/>
      <c r="DS302" s="678"/>
      <c r="DT302" s="678"/>
      <c r="DU302" s="678"/>
      <c r="DV302" s="309"/>
      <c r="DW302" s="309"/>
      <c r="DX302" s="828"/>
      <c r="DY302" s="686"/>
      <c r="DZ302" s="306"/>
      <c r="EA302" s="306" t="s">
        <v>1893</v>
      </c>
      <c r="EB302" s="306"/>
      <c r="EC302" s="308" t="s">
        <v>1586</v>
      </c>
      <c r="ED302" s="306"/>
      <c r="EE302" s="340" t="s">
        <v>1853</v>
      </c>
      <c r="EF302" s="306"/>
      <c r="EG302" s="306"/>
      <c r="EH302" s="309"/>
      <c r="EI302" s="306"/>
      <c r="EJ302" s="309"/>
      <c r="EK302" s="309"/>
      <c r="EL302" s="309"/>
      <c r="EM302" s="306" t="s">
        <v>3578</v>
      </c>
      <c r="EN302" s="306"/>
      <c r="EO302" s="306"/>
      <c r="EP302" s="306"/>
      <c r="EQ302" s="306"/>
      <c r="ER302" s="306"/>
      <c r="ES302" s="340" t="s">
        <v>11947</v>
      </c>
      <c r="ET302" s="828"/>
      <c r="EU302" s="819"/>
      <c r="EV302" s="678"/>
      <c r="EW302" s="306"/>
      <c r="EX302" s="306"/>
      <c r="EY302" s="828"/>
      <c r="EZ302" s="678"/>
      <c r="FA302" s="306"/>
      <c r="FB302" s="306"/>
      <c r="FC302" s="306"/>
      <c r="FD302" s="306"/>
      <c r="FE302" s="306"/>
      <c r="FF302" s="306"/>
      <c r="FG302" s="306"/>
      <c r="FH302" s="306"/>
      <c r="FI302" s="306"/>
      <c r="FJ302" s="791"/>
      <c r="FK302" s="828"/>
      <c r="FL302" s="819"/>
      <c r="FM302" s="678"/>
      <c r="FN302" s="678"/>
      <c r="FO302" s="306"/>
      <c r="FP302" s="791"/>
      <c r="FQ302" s="828"/>
      <c r="FR302" s="819"/>
      <c r="FS302" s="678"/>
      <c r="FT302" s="678"/>
      <c r="FU302" s="306"/>
      <c r="FV302" s="306"/>
      <c r="FW302" s="306"/>
      <c r="FX302" s="306"/>
      <c r="FY302" s="306"/>
      <c r="FZ302" s="306"/>
      <c r="GA302" s="306"/>
      <c r="GB302" s="306"/>
      <c r="GC302" s="306"/>
      <c r="GD302" s="306"/>
      <c r="GE302" s="306"/>
      <c r="GF302" s="306"/>
      <c r="GG302" s="306"/>
      <c r="GH302" s="306"/>
      <c r="GI302" s="306"/>
      <c r="GJ302" s="306"/>
      <c r="GK302" s="306"/>
      <c r="GL302" s="306"/>
      <c r="GM302" s="306"/>
      <c r="GN302" s="306"/>
      <c r="GO302" s="311"/>
      <c r="GP302" s="311"/>
      <c r="GQ302" s="333"/>
      <c r="GR302" s="333"/>
      <c r="GS302" s="333"/>
      <c r="GT302" s="333"/>
      <c r="GU302" s="333"/>
      <c r="GV302" s="333"/>
      <c r="GW302" s="333"/>
      <c r="GX302" s="333"/>
      <c r="GY302" s="333"/>
      <c r="GZ302" s="333"/>
      <c r="HA302" s="333"/>
      <c r="HB302" s="333"/>
      <c r="HC302" s="333"/>
      <c r="HD302" s="333"/>
      <c r="HE302" s="333"/>
      <c r="HF302" s="333"/>
      <c r="HG302" s="333"/>
      <c r="HH302" s="333"/>
      <c r="HI302" s="333"/>
      <c r="HJ302" s="333"/>
      <c r="HK302" s="333"/>
      <c r="HL302" s="333"/>
      <c r="HM302" s="333"/>
      <c r="HN302" s="333"/>
      <c r="HO302" s="333"/>
      <c r="HP302" s="333"/>
      <c r="HQ302" s="333"/>
      <c r="HR302" s="333"/>
      <c r="HS302" s="333"/>
      <c r="HT302" s="333"/>
      <c r="HU302" s="333"/>
      <c r="HV302" s="333"/>
      <c r="HW302" s="333"/>
      <c r="HX302" s="333"/>
      <c r="HY302" s="333"/>
      <c r="HZ302" s="333"/>
      <c r="IA302" s="333"/>
      <c r="IB302" s="333"/>
      <c r="IC302" s="333"/>
      <c r="ID302" s="333"/>
      <c r="IE302" s="333"/>
      <c r="IF302" s="312"/>
      <c r="IG302" s="312"/>
      <c r="IH302" s="312"/>
      <c r="II302" s="312"/>
      <c r="IJ302" s="312"/>
      <c r="IK302" s="312"/>
      <c r="IL302" s="312"/>
      <c r="IM302" s="312"/>
      <c r="IN302" s="312"/>
      <c r="IO302" s="312"/>
      <c r="IP302" s="333"/>
      <c r="IQ302" s="333"/>
      <c r="IR302" s="333"/>
      <c r="IS302" s="333"/>
    </row>
    <row r="303" spans="1:253" s="481" customFormat="1" ht="14.45" customHeight="1" thickBot="1">
      <c r="A303" s="322" t="s">
        <v>602</v>
      </c>
      <c r="B303" s="311" t="s">
        <v>754</v>
      </c>
      <c r="C303" s="311" t="s">
        <v>775</v>
      </c>
      <c r="D303" s="311" t="s">
        <v>778</v>
      </c>
      <c r="E303" s="311" t="s">
        <v>456</v>
      </c>
      <c r="F303" s="311" t="s">
        <v>602</v>
      </c>
      <c r="G303" s="250" t="s">
        <v>753</v>
      </c>
      <c r="H303" s="250" t="s">
        <v>16</v>
      </c>
      <c r="I303" s="326" t="s">
        <v>1112</v>
      </c>
      <c r="J303" s="722"/>
      <c r="K303" s="206"/>
      <c r="L303" s="311"/>
      <c r="M303" s="207"/>
      <c r="N303" s="246" t="s">
        <v>2753</v>
      </c>
      <c r="O303" s="246"/>
      <c r="P303" s="207"/>
      <c r="Q303" s="720" t="s">
        <v>9038</v>
      </c>
      <c r="R303" s="720" t="s">
        <v>323</v>
      </c>
      <c r="S303" s="720">
        <v>2014</v>
      </c>
      <c r="T303" s="720" t="s">
        <v>12337</v>
      </c>
      <c r="U303" s="720" t="s">
        <v>338</v>
      </c>
      <c r="V303" s="720"/>
      <c r="W303" s="952" t="str">
        <f t="shared" si="14"/>
        <v>ﾊﾞｯｸﾎｳ(ｸﾛｰﾗ型)_標準型_2014_超低</v>
      </c>
      <c r="X303" s="952" t="str">
        <f t="shared" si="12"/>
        <v>ﾊﾞｯｸﾎｳ(ｸﾛｰﾗ型)_標準型_2014_超低_山積/平積：0.8／0.6m3</v>
      </c>
      <c r="Y303" s="726" t="s">
        <v>490</v>
      </c>
      <c r="Z303" s="726" t="s">
        <v>10401</v>
      </c>
      <c r="AA303" s="726" t="s">
        <v>10304</v>
      </c>
      <c r="AB303" s="726" t="s">
        <v>5111</v>
      </c>
      <c r="AC303" s="207"/>
      <c r="AD303" s="206"/>
      <c r="AE303" s="206"/>
      <c r="AF303" s="206"/>
      <c r="AG303" s="206"/>
      <c r="AH303" s="206"/>
      <c r="AI303" s="207"/>
      <c r="AJ303" s="206"/>
      <c r="AK303" s="206"/>
      <c r="AL303" s="206"/>
      <c r="AM303" s="206"/>
      <c r="AN303" s="206"/>
      <c r="AO303" s="206"/>
      <c r="AP303" s="206"/>
      <c r="AQ303" s="206"/>
      <c r="AR303" s="311"/>
      <c r="AS303" s="770" t="s">
        <v>4926</v>
      </c>
      <c r="AT303" s="770" t="s">
        <v>3610</v>
      </c>
      <c r="AU303" s="775"/>
      <c r="AV303" s="770" t="s">
        <v>4911</v>
      </c>
      <c r="AW303" s="771" t="str">
        <f t="shared" si="13"/>
        <v>ﾎｲｰﾙﾛｰﾀﾞ(ﾄﾝﾈﾙ専用機)_日立建機</v>
      </c>
      <c r="AX303" s="773" t="s">
        <v>5096</v>
      </c>
      <c r="AY303" s="311"/>
      <c r="AZ303" s="311"/>
      <c r="BA303" s="311"/>
      <c r="BB303" s="245">
        <v>35</v>
      </c>
      <c r="BC303" s="246"/>
      <c r="BD303" s="305"/>
      <c r="BE303" s="816"/>
      <c r="BF303" s="828"/>
      <c r="BG303" s="821"/>
      <c r="BH303" s="686"/>
      <c r="BI303" s="686"/>
      <c r="BJ303" s="686"/>
      <c r="BK303" s="306"/>
      <c r="BL303" s="306"/>
      <c r="BM303" s="791"/>
      <c r="BN303" s="828"/>
      <c r="BO303" s="819"/>
      <c r="BP303" s="678" t="s">
        <v>3660</v>
      </c>
      <c r="BQ303" s="678" t="s">
        <v>3688</v>
      </c>
      <c r="BR303" s="678"/>
      <c r="BS303" s="678"/>
      <c r="BT303" s="309"/>
      <c r="BU303" s="309"/>
      <c r="BV303" s="828"/>
      <c r="BW303" s="821"/>
      <c r="BX303" s="686"/>
      <c r="BY303" s="309"/>
      <c r="BZ303" s="306" t="s">
        <v>11827</v>
      </c>
      <c r="CA303" s="828"/>
      <c r="CB303" s="679"/>
      <c r="CC303" s="679" t="s">
        <v>3746</v>
      </c>
      <c r="CD303" s="679" t="s">
        <v>3819</v>
      </c>
      <c r="CE303" s="679"/>
      <c r="CF303" s="679"/>
      <c r="CG303" s="306"/>
      <c r="CH303" s="309"/>
      <c r="CI303" s="309"/>
      <c r="CJ303" s="308" t="s">
        <v>5131</v>
      </c>
      <c r="CK303" s="828"/>
      <c r="CL303" s="678"/>
      <c r="CM303" s="678"/>
      <c r="CN303" s="678"/>
      <c r="CO303" s="678"/>
      <c r="CP303" s="678"/>
      <c r="CQ303" s="678"/>
      <c r="CR303" s="678"/>
      <c r="CS303" s="678"/>
      <c r="CT303" s="309"/>
      <c r="CU303" s="306" t="s">
        <v>10861</v>
      </c>
      <c r="CV303" s="309"/>
      <c r="CW303" s="309"/>
      <c r="CX303" s="828"/>
      <c r="CY303" s="678"/>
      <c r="CZ303" s="678"/>
      <c r="DA303" s="678"/>
      <c r="DB303" s="678"/>
      <c r="DC303" s="678"/>
      <c r="DD303" s="309"/>
      <c r="DE303" s="309"/>
      <c r="DF303" s="309"/>
      <c r="DG303" s="309"/>
      <c r="DH303" s="306"/>
      <c r="DI303" s="306"/>
      <c r="DJ303" s="306"/>
      <c r="DK303" s="306"/>
      <c r="DL303" s="828"/>
      <c r="DM303" s="678"/>
      <c r="DN303" s="678"/>
      <c r="DO303" s="678"/>
      <c r="DP303" s="678"/>
      <c r="DQ303" s="678"/>
      <c r="DR303" s="678"/>
      <c r="DS303" s="678"/>
      <c r="DT303" s="678"/>
      <c r="DU303" s="678"/>
      <c r="DV303" s="309"/>
      <c r="DW303" s="309"/>
      <c r="DX303" s="828"/>
      <c r="DY303" s="686"/>
      <c r="DZ303" s="306"/>
      <c r="EA303" s="306" t="s">
        <v>1894</v>
      </c>
      <c r="EB303" s="306"/>
      <c r="EC303" s="306" t="s">
        <v>1912</v>
      </c>
      <c r="ED303" s="306"/>
      <c r="EE303" s="308" t="s">
        <v>1613</v>
      </c>
      <c r="EF303" s="306"/>
      <c r="EG303" s="309"/>
      <c r="EH303" s="309"/>
      <c r="EI303" s="306"/>
      <c r="EJ303" s="309"/>
      <c r="EK303" s="309"/>
      <c r="EL303" s="309"/>
      <c r="EM303" s="306" t="s">
        <v>3579</v>
      </c>
      <c r="EN303" s="306"/>
      <c r="EO303" s="306"/>
      <c r="EP303" s="306"/>
      <c r="EQ303" s="306"/>
      <c r="ER303" s="306"/>
      <c r="ES303" s="306" t="s">
        <v>11948</v>
      </c>
      <c r="ET303" s="828"/>
      <c r="EU303" s="819"/>
      <c r="EV303" s="678"/>
      <c r="EW303" s="306"/>
      <c r="EX303" s="306"/>
      <c r="EY303" s="828"/>
      <c r="EZ303" s="678"/>
      <c r="FA303" s="306"/>
      <c r="FB303" s="306"/>
      <c r="FC303" s="306"/>
      <c r="FD303" s="306"/>
      <c r="FE303" s="306"/>
      <c r="FF303" s="306"/>
      <c r="FG303" s="306"/>
      <c r="FH303" s="306"/>
      <c r="FI303" s="306"/>
      <c r="FJ303" s="791"/>
      <c r="FK303" s="828"/>
      <c r="FL303" s="819"/>
      <c r="FM303" s="678"/>
      <c r="FN303" s="678"/>
      <c r="FO303" s="306"/>
      <c r="FP303" s="791"/>
      <c r="FQ303" s="828"/>
      <c r="FR303" s="819"/>
      <c r="FS303" s="678"/>
      <c r="FT303" s="678"/>
      <c r="FU303" s="306"/>
      <c r="FV303" s="306"/>
      <c r="FW303" s="306"/>
      <c r="FX303" s="306"/>
      <c r="FY303" s="306"/>
      <c r="FZ303" s="306"/>
      <c r="GA303" s="306"/>
      <c r="GB303" s="306"/>
      <c r="GC303" s="306"/>
      <c r="GD303" s="306"/>
      <c r="GE303" s="306"/>
      <c r="GF303" s="306"/>
      <c r="GG303" s="306"/>
      <c r="GH303" s="306"/>
      <c r="GI303" s="306"/>
      <c r="GJ303" s="306"/>
      <c r="GK303" s="306"/>
      <c r="GL303" s="306"/>
      <c r="GM303" s="306"/>
      <c r="GN303" s="306"/>
      <c r="GO303" s="311"/>
      <c r="GP303" s="311"/>
      <c r="GQ303" s="333"/>
      <c r="GR303" s="333"/>
      <c r="GS303" s="333"/>
      <c r="GT303" s="333"/>
      <c r="GU303" s="333"/>
      <c r="GV303" s="333"/>
      <c r="GW303" s="333"/>
      <c r="GX303" s="333"/>
      <c r="GY303" s="333"/>
      <c r="GZ303" s="333"/>
      <c r="HA303" s="333"/>
      <c r="HB303" s="333"/>
      <c r="HC303" s="333"/>
      <c r="HD303" s="333"/>
      <c r="HE303" s="333"/>
      <c r="HF303" s="333"/>
      <c r="HG303" s="333"/>
      <c r="HH303" s="333"/>
      <c r="HI303" s="333"/>
      <c r="HJ303" s="333"/>
      <c r="HK303" s="333"/>
      <c r="HL303" s="333"/>
      <c r="HM303" s="333"/>
      <c r="HN303" s="333"/>
      <c r="HO303" s="333"/>
      <c r="HP303" s="333"/>
      <c r="HQ303" s="333"/>
      <c r="HR303" s="333"/>
      <c r="HS303" s="333"/>
      <c r="HT303" s="333"/>
      <c r="HU303" s="333"/>
      <c r="HV303" s="333"/>
      <c r="HW303" s="333"/>
      <c r="HX303" s="333"/>
      <c r="HY303" s="333"/>
      <c r="HZ303" s="333"/>
      <c r="IA303" s="333"/>
      <c r="IB303" s="333"/>
      <c r="IC303" s="333"/>
      <c r="ID303" s="333"/>
      <c r="IE303" s="333"/>
      <c r="IF303" s="312"/>
      <c r="IG303" s="312"/>
      <c r="IH303" s="312"/>
      <c r="II303" s="312"/>
      <c r="IJ303" s="312"/>
      <c r="IK303" s="312"/>
      <c r="IL303" s="312"/>
      <c r="IM303" s="312"/>
      <c r="IN303" s="312"/>
      <c r="IO303" s="312"/>
      <c r="IP303" s="333"/>
      <c r="IQ303" s="333"/>
      <c r="IR303" s="333"/>
      <c r="IS303" s="333"/>
    </row>
    <row r="304" spans="1:253" s="481" customFormat="1" ht="14.45" customHeight="1" thickTop="1">
      <c r="A304" s="322" t="s">
        <v>2302</v>
      </c>
      <c r="B304" s="311" t="s">
        <v>2302</v>
      </c>
      <c r="C304" s="311" t="s">
        <v>2304</v>
      </c>
      <c r="D304" s="311" t="s">
        <v>456</v>
      </c>
      <c r="E304" s="311" t="s">
        <v>456</v>
      </c>
      <c r="F304" s="311" t="s">
        <v>3175</v>
      </c>
      <c r="G304" s="250" t="s">
        <v>2305</v>
      </c>
      <c r="H304" s="250" t="s">
        <v>16</v>
      </c>
      <c r="I304" s="326" t="s">
        <v>2306</v>
      </c>
      <c r="J304" s="722"/>
      <c r="K304" s="206"/>
      <c r="L304" s="311"/>
      <c r="M304" s="207"/>
      <c r="N304" s="246"/>
      <c r="O304" s="246"/>
      <c r="P304" s="207"/>
      <c r="Q304" s="720" t="s">
        <v>9038</v>
      </c>
      <c r="R304" s="720" t="s">
        <v>323</v>
      </c>
      <c r="S304" s="720">
        <v>2014</v>
      </c>
      <c r="T304" s="720" t="s">
        <v>12337</v>
      </c>
      <c r="U304" s="720" t="s">
        <v>339</v>
      </c>
      <c r="V304" s="720"/>
      <c r="W304" s="952" t="str">
        <f t="shared" si="14"/>
        <v>ﾊﾞｯｸﾎｳ(ｸﾛｰﾗ型)_標準型_2014_超低</v>
      </c>
      <c r="X304" s="952" t="str">
        <f t="shared" si="12"/>
        <v>ﾊﾞｯｸﾎｳ(ｸﾛｰﾗ型)_標準型_2014_超低_山積/平積：1.0／0.7m3</v>
      </c>
      <c r="Y304" s="726" t="s">
        <v>490</v>
      </c>
      <c r="Z304" s="726" t="s">
        <v>10401</v>
      </c>
      <c r="AA304" s="726" t="s">
        <v>10317</v>
      </c>
      <c r="AB304" s="726" t="s">
        <v>5111</v>
      </c>
      <c r="AC304" s="207"/>
      <c r="AD304" s="206"/>
      <c r="AE304" s="206"/>
      <c r="AF304" s="206"/>
      <c r="AG304" s="206"/>
      <c r="AH304" s="206"/>
      <c r="AI304" s="207"/>
      <c r="AJ304" s="206"/>
      <c r="AK304" s="206"/>
      <c r="AL304" s="206"/>
      <c r="AM304" s="206"/>
      <c r="AN304" s="206"/>
      <c r="AO304" s="206"/>
      <c r="AP304" s="206"/>
      <c r="AQ304" s="206"/>
      <c r="AR304" s="311"/>
      <c r="AS304" s="766" t="s">
        <v>3470</v>
      </c>
      <c r="AT304" s="766" t="s">
        <v>2680</v>
      </c>
      <c r="AU304" s="774"/>
      <c r="AV304" s="766" t="s">
        <v>4930</v>
      </c>
      <c r="AW304" s="768" t="str">
        <f t="shared" si="13"/>
        <v>ｽﾞﾘ積機_ﾌﾞﾛｲﾄ</v>
      </c>
      <c r="AX304" s="769" t="s">
        <v>5025</v>
      </c>
      <c r="AY304" s="311"/>
      <c r="AZ304" s="311"/>
      <c r="BA304" s="311"/>
      <c r="BB304" s="245">
        <v>36</v>
      </c>
      <c r="BC304" s="246"/>
      <c r="BD304" s="305"/>
      <c r="BE304" s="816"/>
      <c r="BF304" s="828"/>
      <c r="BG304" s="821"/>
      <c r="BH304" s="686"/>
      <c r="BI304" s="686"/>
      <c r="BJ304" s="686"/>
      <c r="BK304" s="306"/>
      <c r="BL304" s="306"/>
      <c r="BM304" s="791"/>
      <c r="BN304" s="828"/>
      <c r="BO304" s="819"/>
      <c r="BP304" s="678" t="s">
        <v>4058</v>
      </c>
      <c r="BQ304" s="678" t="s">
        <v>4063</v>
      </c>
      <c r="BR304" s="678"/>
      <c r="BS304" s="678"/>
      <c r="BT304" s="309"/>
      <c r="BU304" s="309"/>
      <c r="BV304" s="828"/>
      <c r="BW304" s="821"/>
      <c r="BX304" s="686"/>
      <c r="BY304" s="309"/>
      <c r="BZ304" s="340" t="s">
        <v>1853</v>
      </c>
      <c r="CA304" s="828"/>
      <c r="CB304" s="686"/>
      <c r="CC304" s="678" t="s">
        <v>3747</v>
      </c>
      <c r="CD304" s="678" t="s">
        <v>3820</v>
      </c>
      <c r="CE304" s="678"/>
      <c r="CF304" s="678"/>
      <c r="CG304" s="306"/>
      <c r="CH304" s="306"/>
      <c r="CI304" s="306"/>
      <c r="CJ304" s="306" t="s">
        <v>11853</v>
      </c>
      <c r="CK304" s="828"/>
      <c r="CL304" s="678"/>
      <c r="CM304" s="678"/>
      <c r="CN304" s="678"/>
      <c r="CO304" s="678"/>
      <c r="CP304" s="678"/>
      <c r="CQ304" s="678"/>
      <c r="CR304" s="678"/>
      <c r="CS304" s="678"/>
      <c r="CT304" s="309"/>
      <c r="CU304" s="306" t="s">
        <v>10860</v>
      </c>
      <c r="CV304" s="309"/>
      <c r="CW304" s="309"/>
      <c r="CX304" s="828"/>
      <c r="CY304" s="678"/>
      <c r="CZ304" s="678"/>
      <c r="DA304" s="678"/>
      <c r="DB304" s="678"/>
      <c r="DC304" s="678"/>
      <c r="DD304" s="309"/>
      <c r="DE304" s="309"/>
      <c r="DF304" s="309"/>
      <c r="DG304" s="309"/>
      <c r="DH304" s="306"/>
      <c r="DI304" s="306"/>
      <c r="DJ304" s="306"/>
      <c r="DK304" s="306"/>
      <c r="DL304" s="828"/>
      <c r="DM304" s="678"/>
      <c r="DN304" s="678"/>
      <c r="DO304" s="678"/>
      <c r="DP304" s="678"/>
      <c r="DQ304" s="678"/>
      <c r="DR304" s="678"/>
      <c r="DS304" s="678"/>
      <c r="DT304" s="678"/>
      <c r="DU304" s="678"/>
      <c r="DV304" s="309"/>
      <c r="DW304" s="309"/>
      <c r="DX304" s="828"/>
      <c r="DY304" s="686"/>
      <c r="DZ304" s="306"/>
      <c r="EA304" s="306" t="s">
        <v>1895</v>
      </c>
      <c r="EB304" s="306"/>
      <c r="EC304" s="340" t="s">
        <v>1853</v>
      </c>
      <c r="ED304" s="306"/>
      <c r="EE304" s="306" t="s">
        <v>1922</v>
      </c>
      <c r="EF304" s="306"/>
      <c r="EG304" s="309"/>
      <c r="EH304" s="309"/>
      <c r="EI304" s="306"/>
      <c r="EJ304" s="309"/>
      <c r="EK304" s="309"/>
      <c r="EL304" s="309"/>
      <c r="EM304" s="306" t="s">
        <v>3031</v>
      </c>
      <c r="EN304" s="306"/>
      <c r="EO304" s="306"/>
      <c r="EP304" s="306"/>
      <c r="EQ304" s="306"/>
      <c r="ER304" s="306"/>
      <c r="ES304" s="340" t="s">
        <v>1853</v>
      </c>
      <c r="ET304" s="828"/>
      <c r="EU304" s="819"/>
      <c r="EV304" s="678"/>
      <c r="EW304" s="306"/>
      <c r="EX304" s="306"/>
      <c r="EY304" s="828"/>
      <c r="EZ304" s="678"/>
      <c r="FA304" s="306"/>
      <c r="FB304" s="306"/>
      <c r="FC304" s="306"/>
      <c r="FD304" s="306"/>
      <c r="FE304" s="306"/>
      <c r="FF304" s="306"/>
      <c r="FG304" s="306"/>
      <c r="FH304" s="306"/>
      <c r="FI304" s="306"/>
      <c r="FJ304" s="791"/>
      <c r="FK304" s="828"/>
      <c r="FL304" s="819"/>
      <c r="FM304" s="678"/>
      <c r="FN304" s="678"/>
      <c r="FO304" s="306"/>
      <c r="FP304" s="791"/>
      <c r="FQ304" s="828"/>
      <c r="FR304" s="819"/>
      <c r="FS304" s="678"/>
      <c r="FT304" s="678"/>
      <c r="FU304" s="306"/>
      <c r="FV304" s="306"/>
      <c r="FW304" s="306"/>
      <c r="FX304" s="306"/>
      <c r="FY304" s="306"/>
      <c r="FZ304" s="306"/>
      <c r="GA304" s="306"/>
      <c r="GB304" s="306"/>
      <c r="GC304" s="306"/>
      <c r="GD304" s="306"/>
      <c r="GE304" s="306"/>
      <c r="GF304" s="306"/>
      <c r="GG304" s="306"/>
      <c r="GH304" s="306"/>
      <c r="GI304" s="306"/>
      <c r="GJ304" s="306"/>
      <c r="GK304" s="306"/>
      <c r="GL304" s="306"/>
      <c r="GM304" s="306"/>
      <c r="GN304" s="306"/>
      <c r="GO304" s="311"/>
      <c r="GP304" s="311"/>
      <c r="GQ304" s="333"/>
      <c r="GR304" s="333"/>
      <c r="GS304" s="333"/>
      <c r="GT304" s="333"/>
      <c r="GU304" s="333"/>
      <c r="GV304" s="333"/>
      <c r="GW304" s="333"/>
      <c r="GX304" s="333"/>
      <c r="GY304" s="333"/>
      <c r="GZ304" s="333"/>
      <c r="HA304" s="333"/>
      <c r="HB304" s="333"/>
      <c r="HC304" s="333"/>
      <c r="HD304" s="333"/>
      <c r="HE304" s="333"/>
      <c r="HF304" s="333"/>
      <c r="HG304" s="333"/>
      <c r="HH304" s="333"/>
      <c r="HI304" s="333"/>
      <c r="HJ304" s="333"/>
      <c r="HK304" s="333"/>
      <c r="HL304" s="333"/>
      <c r="HM304" s="333"/>
      <c r="HN304" s="333"/>
      <c r="HO304" s="333"/>
      <c r="HP304" s="333"/>
      <c r="HQ304" s="333"/>
      <c r="HR304" s="333"/>
      <c r="HS304" s="333"/>
      <c r="HT304" s="333"/>
      <c r="HU304" s="333"/>
      <c r="HV304" s="333"/>
      <c r="HW304" s="333"/>
      <c r="HX304" s="333"/>
      <c r="HY304" s="333"/>
      <c r="HZ304" s="333"/>
      <c r="IA304" s="333"/>
      <c r="IB304" s="333"/>
      <c r="IC304" s="333"/>
      <c r="ID304" s="333"/>
      <c r="IE304" s="333"/>
      <c r="IF304" s="312"/>
      <c r="IG304" s="312"/>
      <c r="IH304" s="312"/>
      <c r="II304" s="312"/>
      <c r="IJ304" s="312"/>
      <c r="IK304" s="312"/>
      <c r="IL304" s="312"/>
      <c r="IM304" s="312"/>
      <c r="IN304" s="312"/>
      <c r="IO304" s="312"/>
      <c r="IP304" s="333"/>
      <c r="IQ304" s="333"/>
      <c r="IR304" s="333"/>
      <c r="IS304" s="333"/>
    </row>
    <row r="305" spans="1:253" s="481" customFormat="1" ht="14.45" customHeight="1">
      <c r="A305" s="322" t="s">
        <v>2717</v>
      </c>
      <c r="B305" s="311" t="s">
        <v>2717</v>
      </c>
      <c r="C305" s="311" t="s">
        <v>2719</v>
      </c>
      <c r="D305" s="311" t="s">
        <v>456</v>
      </c>
      <c r="E305" s="311" t="s">
        <v>456</v>
      </c>
      <c r="F305" s="311" t="s">
        <v>3176</v>
      </c>
      <c r="G305" s="250" t="s">
        <v>2721</v>
      </c>
      <c r="H305" s="250" t="s">
        <v>16</v>
      </c>
      <c r="I305" s="326" t="s">
        <v>2722</v>
      </c>
      <c r="J305" s="722"/>
      <c r="K305" s="206"/>
      <c r="L305" s="311"/>
      <c r="M305" s="207"/>
      <c r="N305" s="246" t="s">
        <v>2753</v>
      </c>
      <c r="O305" s="246"/>
      <c r="P305" s="207"/>
      <c r="Q305" s="720" t="s">
        <v>9038</v>
      </c>
      <c r="R305" s="720" t="s">
        <v>12162</v>
      </c>
      <c r="S305" s="720" t="s">
        <v>10643</v>
      </c>
      <c r="T305" s="720" t="s">
        <v>12337</v>
      </c>
      <c r="U305" s="720" t="s">
        <v>11692</v>
      </c>
      <c r="V305" s="720"/>
      <c r="W305" s="952" t="str">
        <f t="shared" si="14"/>
        <v>ﾊﾞｯｸﾎｳ(ｸﾛｰﾗ型)_標準型・ｸﾚｰﾝ機能付き_第2次_超低</v>
      </c>
      <c r="X305" s="952" t="str">
        <f t="shared" si="12"/>
        <v>ﾊﾞｯｸﾎｳ(ｸﾛｰﾗ型)_標準型・ｸﾚｰﾝ機能付き_第2次_超低_山積/平積：0.8／0.6m3　吊能力：2.9t</v>
      </c>
      <c r="Y305" s="726" t="s">
        <v>490</v>
      </c>
      <c r="Z305" s="726" t="s">
        <v>10362</v>
      </c>
      <c r="AA305" s="726" t="s">
        <v>10304</v>
      </c>
      <c r="AB305" s="726" t="s">
        <v>5111</v>
      </c>
      <c r="AC305" s="207"/>
      <c r="AD305" s="206"/>
      <c r="AE305" s="206"/>
      <c r="AF305" s="206"/>
      <c r="AG305" s="206"/>
      <c r="AH305" s="206"/>
      <c r="AI305" s="207"/>
      <c r="AJ305" s="206"/>
      <c r="AK305" s="206"/>
      <c r="AL305" s="206"/>
      <c r="AM305" s="206"/>
      <c r="AN305" s="206"/>
      <c r="AO305" s="206"/>
      <c r="AP305" s="206"/>
      <c r="AQ305" s="206"/>
      <c r="AR305" s="311"/>
      <c r="AS305" s="707" t="s">
        <v>3470</v>
      </c>
      <c r="AT305" s="707" t="s">
        <v>2680</v>
      </c>
      <c r="AU305" s="747"/>
      <c r="AV305" s="707" t="s">
        <v>4921</v>
      </c>
      <c r="AW305" s="708" t="str">
        <f t="shared" si="13"/>
        <v>ｽﾞﾘ積機_ｷｬﾀﾋﾟﾗｰ</v>
      </c>
      <c r="AX305" s="710" t="s">
        <v>5026</v>
      </c>
      <c r="AY305" s="311"/>
      <c r="AZ305" s="311"/>
      <c r="BA305" s="311"/>
      <c r="BB305" s="245">
        <v>37</v>
      </c>
      <c r="BC305" s="246"/>
      <c r="BD305" s="305"/>
      <c r="BE305" s="816"/>
      <c r="BF305" s="828"/>
      <c r="BG305" s="821"/>
      <c r="BH305" s="686"/>
      <c r="BI305" s="686"/>
      <c r="BJ305" s="686"/>
      <c r="BK305" s="306"/>
      <c r="BL305" s="306"/>
      <c r="BM305" s="791"/>
      <c r="BN305" s="828"/>
      <c r="BO305" s="819"/>
      <c r="BP305" s="678" t="s">
        <v>4059</v>
      </c>
      <c r="BQ305" s="678" t="s">
        <v>3689</v>
      </c>
      <c r="BR305" s="678"/>
      <c r="BS305" s="678"/>
      <c r="BT305" s="309"/>
      <c r="BU305" s="309"/>
      <c r="BV305" s="828"/>
      <c r="BW305" s="821"/>
      <c r="BX305" s="686"/>
      <c r="BY305" s="309"/>
      <c r="BZ305" s="308" t="s">
        <v>2922</v>
      </c>
      <c r="CA305" s="828"/>
      <c r="CB305" s="686"/>
      <c r="CC305" s="678" t="s">
        <v>3748</v>
      </c>
      <c r="CD305" s="678" t="s">
        <v>4103</v>
      </c>
      <c r="CE305" s="678"/>
      <c r="CF305" s="678"/>
      <c r="CG305" s="306"/>
      <c r="CH305" s="306"/>
      <c r="CI305" s="306"/>
      <c r="CJ305" s="306" t="s">
        <v>11848</v>
      </c>
      <c r="CK305" s="828"/>
      <c r="CL305" s="678"/>
      <c r="CM305" s="678"/>
      <c r="CN305" s="678"/>
      <c r="CO305" s="678"/>
      <c r="CP305" s="678"/>
      <c r="CQ305" s="678"/>
      <c r="CR305" s="678"/>
      <c r="CS305" s="678"/>
      <c r="CT305" s="309"/>
      <c r="CU305" s="306" t="s">
        <v>10859</v>
      </c>
      <c r="CV305" s="309"/>
      <c r="CW305" s="309"/>
      <c r="CX305" s="828"/>
      <c r="CY305" s="678"/>
      <c r="CZ305" s="678"/>
      <c r="DA305" s="678"/>
      <c r="DB305" s="678"/>
      <c r="DC305" s="678"/>
      <c r="DD305" s="309"/>
      <c r="DE305" s="309"/>
      <c r="DF305" s="309"/>
      <c r="DG305" s="309"/>
      <c r="DH305" s="306"/>
      <c r="DI305" s="306"/>
      <c r="DJ305" s="306"/>
      <c r="DK305" s="306"/>
      <c r="DL305" s="828"/>
      <c r="DM305" s="678"/>
      <c r="DN305" s="678"/>
      <c r="DO305" s="678"/>
      <c r="DP305" s="678"/>
      <c r="DQ305" s="678"/>
      <c r="DR305" s="678"/>
      <c r="DS305" s="678"/>
      <c r="DT305" s="678"/>
      <c r="DU305" s="678"/>
      <c r="DV305" s="309"/>
      <c r="DW305" s="309"/>
      <c r="DX305" s="828"/>
      <c r="DY305" s="686"/>
      <c r="DZ305" s="306"/>
      <c r="EA305" s="340" t="s">
        <v>1853</v>
      </c>
      <c r="EB305" s="306"/>
      <c r="EC305" s="308" t="s">
        <v>1587</v>
      </c>
      <c r="ED305" s="306"/>
      <c r="EE305" s="340" t="s">
        <v>1853</v>
      </c>
      <c r="EF305" s="306"/>
      <c r="EG305" s="309"/>
      <c r="EH305" s="309"/>
      <c r="EI305" s="309"/>
      <c r="EJ305" s="309"/>
      <c r="EK305" s="309"/>
      <c r="EL305" s="309"/>
      <c r="EM305" s="306" t="s">
        <v>3032</v>
      </c>
      <c r="EN305" s="306"/>
      <c r="EO305" s="306"/>
      <c r="EP305" s="306"/>
      <c r="EQ305" s="306"/>
      <c r="ER305" s="306"/>
      <c r="ES305" s="306" t="s">
        <v>292</v>
      </c>
      <c r="ET305" s="828"/>
      <c r="EU305" s="819"/>
      <c r="EV305" s="678"/>
      <c r="EW305" s="306"/>
      <c r="EX305" s="306"/>
      <c r="EY305" s="828"/>
      <c r="EZ305" s="678"/>
      <c r="FA305" s="306"/>
      <c r="FB305" s="306"/>
      <c r="FC305" s="306"/>
      <c r="FD305" s="306"/>
      <c r="FE305" s="306"/>
      <c r="FF305" s="306"/>
      <c r="FG305" s="306"/>
      <c r="FH305" s="306"/>
      <c r="FI305" s="306"/>
      <c r="FJ305" s="791"/>
      <c r="FK305" s="828"/>
      <c r="FL305" s="819"/>
      <c r="FM305" s="678"/>
      <c r="FN305" s="678"/>
      <c r="FO305" s="306"/>
      <c r="FP305" s="791"/>
      <c r="FQ305" s="828"/>
      <c r="FR305" s="819"/>
      <c r="FS305" s="678"/>
      <c r="FT305" s="678"/>
      <c r="FU305" s="306"/>
      <c r="FV305" s="306"/>
      <c r="FW305" s="306"/>
      <c r="FX305" s="306"/>
      <c r="FY305" s="306"/>
      <c r="FZ305" s="306"/>
      <c r="GA305" s="306"/>
      <c r="GB305" s="306"/>
      <c r="GC305" s="306"/>
      <c r="GD305" s="306"/>
      <c r="GE305" s="306"/>
      <c r="GF305" s="306"/>
      <c r="GG305" s="306"/>
      <c r="GH305" s="306"/>
      <c r="GI305" s="306"/>
      <c r="GJ305" s="306"/>
      <c r="GK305" s="306"/>
      <c r="GL305" s="306"/>
      <c r="GM305" s="306"/>
      <c r="GN305" s="306"/>
      <c r="GO305" s="311"/>
      <c r="GP305" s="311"/>
      <c r="GQ305" s="333"/>
      <c r="GR305" s="333"/>
      <c r="GS305" s="333"/>
      <c r="GT305" s="333"/>
      <c r="GU305" s="333"/>
      <c r="GV305" s="333"/>
      <c r="GW305" s="333"/>
      <c r="GX305" s="333"/>
      <c r="GY305" s="333"/>
      <c r="GZ305" s="333"/>
      <c r="HA305" s="333"/>
      <c r="HB305" s="333"/>
      <c r="HC305" s="333"/>
      <c r="HD305" s="333"/>
      <c r="HE305" s="333"/>
      <c r="HF305" s="333"/>
      <c r="HG305" s="333"/>
      <c r="HH305" s="333"/>
      <c r="HI305" s="333"/>
      <c r="HJ305" s="333"/>
      <c r="HK305" s="333"/>
      <c r="HL305" s="333"/>
      <c r="HM305" s="333"/>
      <c r="HN305" s="333"/>
      <c r="HO305" s="333"/>
      <c r="HP305" s="333"/>
      <c r="HQ305" s="333"/>
      <c r="HR305" s="333"/>
      <c r="HS305" s="333"/>
      <c r="HT305" s="333"/>
      <c r="HU305" s="333"/>
      <c r="HV305" s="333"/>
      <c r="HW305" s="333"/>
      <c r="HX305" s="333"/>
      <c r="HY305" s="333"/>
      <c r="HZ305" s="333"/>
      <c r="IA305" s="333"/>
      <c r="IB305" s="333"/>
      <c r="IC305" s="333"/>
      <c r="ID305" s="333"/>
      <c r="IE305" s="333"/>
      <c r="IF305" s="312"/>
      <c r="IG305" s="312"/>
      <c r="IH305" s="312"/>
      <c r="II305" s="312"/>
      <c r="IJ305" s="312"/>
      <c r="IK305" s="312"/>
      <c r="IL305" s="312"/>
      <c r="IM305" s="312"/>
      <c r="IN305" s="312"/>
      <c r="IO305" s="312"/>
      <c r="IP305" s="333"/>
      <c r="IQ305" s="333"/>
      <c r="IR305" s="333"/>
      <c r="IS305" s="333"/>
    </row>
    <row r="306" spans="1:253" s="481" customFormat="1" ht="14.45" customHeight="1">
      <c r="A306" s="324" t="s">
        <v>1697</v>
      </c>
      <c r="B306" s="316"/>
      <c r="C306" s="316"/>
      <c r="D306" s="316"/>
      <c r="E306" s="316"/>
      <c r="F306" s="316" t="s">
        <v>2753</v>
      </c>
      <c r="G306" s="317"/>
      <c r="H306" s="317"/>
      <c r="I306" s="325"/>
      <c r="J306" s="722"/>
      <c r="K306" s="206"/>
      <c r="L306" s="311"/>
      <c r="M306" s="207"/>
      <c r="N306" s="246"/>
      <c r="O306" s="246"/>
      <c r="P306" s="207"/>
      <c r="Q306" s="720" t="s">
        <v>9038</v>
      </c>
      <c r="R306" s="720" t="s">
        <v>12162</v>
      </c>
      <c r="S306" s="720" t="s">
        <v>10645</v>
      </c>
      <c r="T306" s="720" t="s">
        <v>12337</v>
      </c>
      <c r="U306" s="720" t="s">
        <v>11692</v>
      </c>
      <c r="V306" s="720"/>
      <c r="W306" s="952" t="str">
        <f t="shared" si="14"/>
        <v>ﾊﾞｯｸﾎｳ(ｸﾛｰﾗ型)_標準型・ｸﾚｰﾝ機能付き_第3次_超低</v>
      </c>
      <c r="X306" s="952" t="str">
        <f t="shared" si="12"/>
        <v>ﾊﾞｯｸﾎｳ(ｸﾛｰﾗ型)_標準型・ｸﾚｰﾝ機能付き_第3次_超低_山積/平積：0.8／0.6m3　吊能力：2.9t</v>
      </c>
      <c r="Y306" s="726" t="s">
        <v>490</v>
      </c>
      <c r="Z306" s="726" t="s">
        <v>10402</v>
      </c>
      <c r="AA306" s="726" t="s">
        <v>10304</v>
      </c>
      <c r="AB306" s="726" t="s">
        <v>5111</v>
      </c>
      <c r="AC306" s="207"/>
      <c r="AD306" s="206"/>
      <c r="AE306" s="206"/>
      <c r="AF306" s="206"/>
      <c r="AG306" s="206"/>
      <c r="AH306" s="206"/>
      <c r="AI306" s="207"/>
      <c r="AJ306" s="206"/>
      <c r="AK306" s="206"/>
      <c r="AL306" s="206"/>
      <c r="AM306" s="206"/>
      <c r="AN306" s="206"/>
      <c r="AO306" s="206"/>
      <c r="AP306" s="206"/>
      <c r="AQ306" s="206"/>
      <c r="AR306" s="311"/>
      <c r="AS306" s="707" t="s">
        <v>3470</v>
      </c>
      <c r="AT306" s="707" t="s">
        <v>2680</v>
      </c>
      <c r="AU306" s="747"/>
      <c r="AV306" s="707" t="s">
        <v>4931</v>
      </c>
      <c r="AW306" s="708" t="str">
        <f t="shared" si="13"/>
        <v>ｽﾞﾘ積機_ｺﾄﾌﾞｷ技研工業</v>
      </c>
      <c r="AX306" s="710" t="s">
        <v>5027</v>
      </c>
      <c r="AY306" s="311"/>
      <c r="AZ306" s="311"/>
      <c r="BA306" s="311"/>
      <c r="BB306" s="245">
        <v>38</v>
      </c>
      <c r="BC306" s="246"/>
      <c r="BD306" s="305"/>
      <c r="BE306" s="816"/>
      <c r="BF306" s="828"/>
      <c r="BG306" s="821"/>
      <c r="BH306" s="686"/>
      <c r="BI306" s="686"/>
      <c r="BJ306" s="686"/>
      <c r="BK306" s="306"/>
      <c r="BL306" s="306"/>
      <c r="BM306" s="791"/>
      <c r="BN306" s="828"/>
      <c r="BO306" s="819"/>
      <c r="BP306" s="678" t="s">
        <v>285</v>
      </c>
      <c r="BQ306" s="678" t="s">
        <v>4064</v>
      </c>
      <c r="BR306" s="678"/>
      <c r="BS306" s="678"/>
      <c r="BT306" s="309"/>
      <c r="BU306" s="309"/>
      <c r="BV306" s="828"/>
      <c r="BW306" s="821"/>
      <c r="BX306" s="686"/>
      <c r="BY306" s="309"/>
      <c r="BZ306" s="306" t="s">
        <v>9523</v>
      </c>
      <c r="CA306" s="828"/>
      <c r="CB306" s="686"/>
      <c r="CC306" s="678" t="s">
        <v>3768</v>
      </c>
      <c r="CD306" s="678" t="s">
        <v>3821</v>
      </c>
      <c r="CE306" s="678"/>
      <c r="CF306" s="678"/>
      <c r="CG306" s="309"/>
      <c r="CH306" s="306"/>
      <c r="CI306" s="306"/>
      <c r="CJ306" s="306" t="s">
        <v>11850</v>
      </c>
      <c r="CK306" s="828"/>
      <c r="CL306" s="678"/>
      <c r="CM306" s="678"/>
      <c r="CN306" s="678"/>
      <c r="CO306" s="678"/>
      <c r="CP306" s="678"/>
      <c r="CQ306" s="678"/>
      <c r="CR306" s="678"/>
      <c r="CS306" s="678"/>
      <c r="CT306" s="309"/>
      <c r="CU306" s="306" t="s">
        <v>10858</v>
      </c>
      <c r="CV306" s="309"/>
      <c r="CW306" s="309"/>
      <c r="CX306" s="828"/>
      <c r="CY306" s="678"/>
      <c r="CZ306" s="678"/>
      <c r="DA306" s="678"/>
      <c r="DB306" s="678"/>
      <c r="DC306" s="678"/>
      <c r="DD306" s="309"/>
      <c r="DE306" s="309"/>
      <c r="DF306" s="309"/>
      <c r="DG306" s="309"/>
      <c r="DH306" s="306"/>
      <c r="DI306" s="306"/>
      <c r="DJ306" s="306"/>
      <c r="DK306" s="306"/>
      <c r="DL306" s="828"/>
      <c r="DM306" s="678"/>
      <c r="DN306" s="678"/>
      <c r="DO306" s="678"/>
      <c r="DP306" s="678"/>
      <c r="DQ306" s="678"/>
      <c r="DR306" s="678"/>
      <c r="DS306" s="678"/>
      <c r="DT306" s="678"/>
      <c r="DU306" s="678"/>
      <c r="DV306" s="309"/>
      <c r="DW306" s="309"/>
      <c r="DX306" s="828"/>
      <c r="DY306" s="686"/>
      <c r="DZ306" s="306"/>
      <c r="EA306" s="308" t="s">
        <v>1548</v>
      </c>
      <c r="EB306" s="306"/>
      <c r="EC306" s="306" t="s">
        <v>1913</v>
      </c>
      <c r="ED306" s="306"/>
      <c r="EE306" s="308" t="s">
        <v>9276</v>
      </c>
      <c r="EF306" s="306"/>
      <c r="EG306" s="309"/>
      <c r="EH306" s="309"/>
      <c r="EI306" s="309"/>
      <c r="EJ306" s="309"/>
      <c r="EK306" s="309"/>
      <c r="EL306" s="309"/>
      <c r="EM306" s="306" t="s">
        <v>3033</v>
      </c>
      <c r="EN306" s="306"/>
      <c r="EO306" s="306"/>
      <c r="EP306" s="306"/>
      <c r="EQ306" s="306"/>
      <c r="ER306" s="306"/>
      <c r="ES306" s="306"/>
      <c r="ET306" s="828"/>
      <c r="EU306" s="819"/>
      <c r="EV306" s="678"/>
      <c r="EW306" s="306"/>
      <c r="EX306" s="306"/>
      <c r="EY306" s="828"/>
      <c r="EZ306" s="678"/>
      <c r="FA306" s="306"/>
      <c r="FB306" s="306"/>
      <c r="FC306" s="306"/>
      <c r="FD306" s="306"/>
      <c r="FE306" s="306"/>
      <c r="FF306" s="306"/>
      <c r="FG306" s="306"/>
      <c r="FH306" s="306"/>
      <c r="FI306" s="306"/>
      <c r="FJ306" s="791"/>
      <c r="FK306" s="828"/>
      <c r="FL306" s="819"/>
      <c r="FM306" s="678"/>
      <c r="FN306" s="678"/>
      <c r="FO306" s="306"/>
      <c r="FP306" s="791"/>
      <c r="FQ306" s="828"/>
      <c r="FR306" s="819"/>
      <c r="FS306" s="678"/>
      <c r="FT306" s="678"/>
      <c r="FU306" s="306"/>
      <c r="FV306" s="306"/>
      <c r="FW306" s="306"/>
      <c r="FX306" s="306"/>
      <c r="FY306" s="306"/>
      <c r="FZ306" s="306"/>
      <c r="GA306" s="306"/>
      <c r="GB306" s="306"/>
      <c r="GC306" s="306"/>
      <c r="GD306" s="306"/>
      <c r="GE306" s="306"/>
      <c r="GF306" s="306"/>
      <c r="GG306" s="306"/>
      <c r="GH306" s="306"/>
      <c r="GI306" s="306"/>
      <c r="GJ306" s="306"/>
      <c r="GK306" s="306"/>
      <c r="GL306" s="306"/>
      <c r="GM306" s="306"/>
      <c r="GN306" s="306"/>
      <c r="GO306" s="311"/>
      <c r="GP306" s="311"/>
      <c r="GQ306" s="333"/>
      <c r="GR306" s="333"/>
      <c r="GS306" s="333"/>
      <c r="GT306" s="333"/>
      <c r="GU306" s="333"/>
      <c r="GV306" s="333"/>
      <c r="GW306" s="333"/>
      <c r="GX306" s="333"/>
      <c r="GY306" s="333"/>
      <c r="GZ306" s="333"/>
      <c r="HA306" s="333"/>
      <c r="HB306" s="333"/>
      <c r="HC306" s="333"/>
      <c r="HD306" s="333"/>
      <c r="HE306" s="333"/>
      <c r="HF306" s="333"/>
      <c r="HG306" s="333"/>
      <c r="HH306" s="333"/>
      <c r="HI306" s="333"/>
      <c r="HJ306" s="333"/>
      <c r="HK306" s="333"/>
      <c r="HL306" s="333"/>
      <c r="HM306" s="333"/>
      <c r="HN306" s="333"/>
      <c r="HO306" s="333"/>
      <c r="HP306" s="333"/>
      <c r="HQ306" s="333"/>
      <c r="HR306" s="333"/>
      <c r="HS306" s="333"/>
      <c r="HT306" s="333"/>
      <c r="HU306" s="333"/>
      <c r="HV306" s="333"/>
      <c r="HW306" s="333"/>
      <c r="HX306" s="333"/>
      <c r="HY306" s="333"/>
      <c r="HZ306" s="333"/>
      <c r="IA306" s="333"/>
      <c r="IB306" s="333"/>
      <c r="IC306" s="333"/>
      <c r="ID306" s="333"/>
      <c r="IE306" s="333"/>
      <c r="IF306" s="312"/>
      <c r="IG306" s="312"/>
      <c r="IH306" s="312"/>
      <c r="II306" s="312"/>
      <c r="IJ306" s="312"/>
      <c r="IK306" s="312"/>
      <c r="IL306" s="312"/>
      <c r="IM306" s="312"/>
      <c r="IN306" s="312"/>
      <c r="IO306" s="312"/>
      <c r="IP306" s="333"/>
      <c r="IQ306" s="333"/>
      <c r="IR306" s="333"/>
      <c r="IS306" s="333"/>
    </row>
    <row r="307" spans="1:253" s="481" customFormat="1" ht="14.45" customHeight="1">
      <c r="A307" s="327" t="s">
        <v>2872</v>
      </c>
      <c r="B307" s="251"/>
      <c r="C307" s="251"/>
      <c r="D307" s="251"/>
      <c r="E307" s="251"/>
      <c r="F307" s="251" t="s">
        <v>2773</v>
      </c>
      <c r="G307" s="318"/>
      <c r="H307" s="318"/>
      <c r="I307" s="328"/>
      <c r="J307" s="722"/>
      <c r="K307" s="206"/>
      <c r="L307" s="311"/>
      <c r="M307" s="207"/>
      <c r="N307" s="246" t="s">
        <v>2753</v>
      </c>
      <c r="O307" s="246"/>
      <c r="P307" s="207"/>
      <c r="Q307" s="720" t="s">
        <v>9038</v>
      </c>
      <c r="R307" s="720" t="s">
        <v>12162</v>
      </c>
      <c r="S307" s="720">
        <v>2011</v>
      </c>
      <c r="T307" s="720" t="s">
        <v>12337</v>
      </c>
      <c r="U307" s="720" t="s">
        <v>11692</v>
      </c>
      <c r="V307" s="720"/>
      <c r="W307" s="952" t="str">
        <f t="shared" si="14"/>
        <v>ﾊﾞｯｸﾎｳ(ｸﾛｰﾗ型)_標準型・ｸﾚｰﾝ機能付き_2011_超低</v>
      </c>
      <c r="X307" s="952" t="str">
        <f t="shared" si="12"/>
        <v>ﾊﾞｯｸﾎｳ(ｸﾛｰﾗ型)_標準型・ｸﾚｰﾝ機能付き_2011_超低_山積/平積：0.8／0.6m3　吊能力：2.9t</v>
      </c>
      <c r="Y307" s="726" t="s">
        <v>490</v>
      </c>
      <c r="Z307" s="726" t="s">
        <v>10403</v>
      </c>
      <c r="AA307" s="726" t="s">
        <v>10304</v>
      </c>
      <c r="AB307" s="726" t="s">
        <v>5111</v>
      </c>
      <c r="AC307" s="207"/>
      <c r="AD307" s="206"/>
      <c r="AE307" s="206"/>
      <c r="AF307" s="206"/>
      <c r="AG307" s="206"/>
      <c r="AH307" s="206"/>
      <c r="AI307" s="207"/>
      <c r="AJ307" s="206"/>
      <c r="AK307" s="206"/>
      <c r="AL307" s="206"/>
      <c r="AM307" s="206"/>
      <c r="AN307" s="206"/>
      <c r="AO307" s="206"/>
      <c r="AP307" s="206"/>
      <c r="AQ307" s="206"/>
      <c r="AR307" s="311"/>
      <c r="AS307" s="707" t="s">
        <v>3470</v>
      </c>
      <c r="AT307" s="707" t="s">
        <v>2680</v>
      </c>
      <c r="AU307" s="747"/>
      <c r="AV307" s="707" t="s">
        <v>17</v>
      </c>
      <c r="AW307" s="708" t="str">
        <f t="shared" si="13"/>
        <v>ｽﾞﾘ積機_ｺﾏﾂ（小松製作所）</v>
      </c>
      <c r="AX307" s="710" t="s">
        <v>5028</v>
      </c>
      <c r="AY307" s="788"/>
      <c r="AZ307" s="788"/>
      <c r="BA307" s="788"/>
      <c r="BB307" s="245">
        <v>39</v>
      </c>
      <c r="BC307" s="246"/>
      <c r="BD307" s="305"/>
      <c r="BE307" s="816"/>
      <c r="BF307" s="828"/>
      <c r="BG307" s="821"/>
      <c r="BH307" s="686"/>
      <c r="BI307" s="686"/>
      <c r="BJ307" s="686"/>
      <c r="BK307" s="306"/>
      <c r="BL307" s="306"/>
      <c r="BM307" s="791"/>
      <c r="BN307" s="828"/>
      <c r="BO307" s="819"/>
      <c r="BP307" s="678"/>
      <c r="BQ307" s="678" t="s">
        <v>3690</v>
      </c>
      <c r="BR307" s="678"/>
      <c r="BS307" s="678"/>
      <c r="BT307" s="309"/>
      <c r="BU307" s="309"/>
      <c r="BV307" s="828"/>
      <c r="BW307" s="821"/>
      <c r="BX307" s="686"/>
      <c r="BY307" s="309"/>
      <c r="BZ307" s="340" t="s">
        <v>1853</v>
      </c>
      <c r="CA307" s="828"/>
      <c r="CB307" s="686"/>
      <c r="CC307" s="678" t="s">
        <v>3769</v>
      </c>
      <c r="CD307" s="678" t="s">
        <v>4104</v>
      </c>
      <c r="CE307" s="678"/>
      <c r="CF307" s="678"/>
      <c r="CG307" s="306"/>
      <c r="CH307" s="306"/>
      <c r="CI307" s="306"/>
      <c r="CJ307" s="306" t="s">
        <v>11852</v>
      </c>
      <c r="CK307" s="828"/>
      <c r="CL307" s="678"/>
      <c r="CM307" s="678"/>
      <c r="CN307" s="678"/>
      <c r="CO307" s="678"/>
      <c r="CP307" s="678"/>
      <c r="CQ307" s="678"/>
      <c r="CR307" s="678"/>
      <c r="CS307" s="678"/>
      <c r="CT307" s="309"/>
      <c r="CU307" s="340" t="s">
        <v>10865</v>
      </c>
      <c r="CV307" s="309"/>
      <c r="CW307" s="309"/>
      <c r="CX307" s="828"/>
      <c r="CY307" s="678"/>
      <c r="CZ307" s="678"/>
      <c r="DA307" s="678"/>
      <c r="DB307" s="678"/>
      <c r="DC307" s="678"/>
      <c r="DD307" s="309"/>
      <c r="DE307" s="309"/>
      <c r="DF307" s="309"/>
      <c r="DG307" s="309"/>
      <c r="DH307" s="306"/>
      <c r="DI307" s="306"/>
      <c r="DJ307" s="306"/>
      <c r="DK307" s="306"/>
      <c r="DL307" s="828"/>
      <c r="DM307" s="678"/>
      <c r="DN307" s="678"/>
      <c r="DO307" s="678"/>
      <c r="DP307" s="678"/>
      <c r="DQ307" s="678"/>
      <c r="DR307" s="678"/>
      <c r="DS307" s="678"/>
      <c r="DT307" s="678"/>
      <c r="DU307" s="678"/>
      <c r="DV307" s="309"/>
      <c r="DW307" s="309"/>
      <c r="DX307" s="828"/>
      <c r="DY307" s="686"/>
      <c r="DZ307" s="306"/>
      <c r="EA307" s="306" t="s">
        <v>1896</v>
      </c>
      <c r="EB307" s="306"/>
      <c r="EC307" s="306" t="s">
        <v>1914</v>
      </c>
      <c r="ED307" s="306"/>
      <c r="EE307" s="306" t="s">
        <v>9576</v>
      </c>
      <c r="EF307" s="306"/>
      <c r="EG307" s="306"/>
      <c r="EH307" s="309"/>
      <c r="EI307" s="306"/>
      <c r="EJ307" s="309"/>
      <c r="EK307" s="309"/>
      <c r="EL307" s="309"/>
      <c r="EM307" s="306" t="s">
        <v>3580</v>
      </c>
      <c r="EN307" s="306"/>
      <c r="EO307" s="306"/>
      <c r="EP307" s="306"/>
      <c r="EQ307" s="306"/>
      <c r="ER307" s="306"/>
      <c r="ES307" s="306"/>
      <c r="ET307" s="828"/>
      <c r="EU307" s="819"/>
      <c r="EV307" s="678"/>
      <c r="EW307" s="306"/>
      <c r="EX307" s="306"/>
      <c r="EY307" s="828"/>
      <c r="EZ307" s="678"/>
      <c r="FA307" s="306"/>
      <c r="FB307" s="306"/>
      <c r="FC307" s="306"/>
      <c r="FD307" s="306"/>
      <c r="FE307" s="306"/>
      <c r="FF307" s="306"/>
      <c r="FG307" s="306"/>
      <c r="FH307" s="306"/>
      <c r="FI307" s="306"/>
      <c r="FJ307" s="791"/>
      <c r="FK307" s="828"/>
      <c r="FL307" s="819"/>
      <c r="FM307" s="678"/>
      <c r="FN307" s="678"/>
      <c r="FO307" s="306"/>
      <c r="FP307" s="791"/>
      <c r="FQ307" s="828"/>
      <c r="FR307" s="819"/>
      <c r="FS307" s="678"/>
      <c r="FT307" s="678"/>
      <c r="FU307" s="306"/>
      <c r="FV307" s="306"/>
      <c r="FW307" s="306"/>
      <c r="FX307" s="306"/>
      <c r="FY307" s="306"/>
      <c r="FZ307" s="306"/>
      <c r="GA307" s="306"/>
      <c r="GB307" s="306"/>
      <c r="GC307" s="306"/>
      <c r="GD307" s="306"/>
      <c r="GE307" s="306"/>
      <c r="GF307" s="306"/>
      <c r="GG307" s="306"/>
      <c r="GH307" s="306"/>
      <c r="GI307" s="306"/>
      <c r="GJ307" s="306"/>
      <c r="GK307" s="306"/>
      <c r="GL307" s="306"/>
      <c r="GM307" s="306"/>
      <c r="GN307" s="306"/>
      <c r="GO307" s="311"/>
      <c r="GP307" s="311"/>
      <c r="GQ307" s="333"/>
      <c r="GR307" s="333"/>
      <c r="GS307" s="333"/>
      <c r="GT307" s="333"/>
      <c r="GU307" s="333"/>
      <c r="GV307" s="333"/>
      <c r="GW307" s="333"/>
      <c r="GX307" s="333"/>
      <c r="GY307" s="333"/>
      <c r="GZ307" s="333"/>
      <c r="HA307" s="333"/>
      <c r="HB307" s="333"/>
      <c r="HC307" s="333"/>
      <c r="HD307" s="333"/>
      <c r="HE307" s="333"/>
      <c r="HF307" s="333"/>
      <c r="HG307" s="333"/>
      <c r="HH307" s="333"/>
      <c r="HI307" s="333"/>
      <c r="HJ307" s="333"/>
      <c r="HK307" s="333"/>
      <c r="HL307" s="333"/>
      <c r="HM307" s="333"/>
      <c r="HN307" s="333"/>
      <c r="HO307" s="333"/>
      <c r="HP307" s="333"/>
      <c r="HQ307" s="333"/>
      <c r="HR307" s="333"/>
      <c r="HS307" s="333"/>
      <c r="HT307" s="333"/>
      <c r="HU307" s="333"/>
      <c r="HV307" s="333"/>
      <c r="HW307" s="333"/>
      <c r="HX307" s="333"/>
      <c r="HY307" s="333"/>
      <c r="HZ307" s="333"/>
      <c r="IA307" s="333"/>
      <c r="IB307" s="333"/>
      <c r="IC307" s="333"/>
      <c r="ID307" s="333"/>
      <c r="IE307" s="333"/>
      <c r="IF307" s="312"/>
      <c r="IG307" s="312"/>
      <c r="IH307" s="312"/>
      <c r="II307" s="312"/>
      <c r="IJ307" s="312"/>
      <c r="IK307" s="312"/>
      <c r="IL307" s="312"/>
      <c r="IM307" s="312"/>
      <c r="IN307" s="312"/>
      <c r="IO307" s="312"/>
      <c r="IP307" s="333"/>
      <c r="IQ307" s="333"/>
      <c r="IR307" s="333"/>
      <c r="IS307" s="333"/>
    </row>
    <row r="308" spans="1:253" s="481" customFormat="1" ht="14.45" customHeight="1">
      <c r="A308" s="322" t="s">
        <v>2873</v>
      </c>
      <c r="B308" s="311" t="s">
        <v>2873</v>
      </c>
      <c r="C308" s="311" t="s">
        <v>2909</v>
      </c>
      <c r="D308" s="311" t="s">
        <v>2910</v>
      </c>
      <c r="E308" s="311" t="s">
        <v>456</v>
      </c>
      <c r="F308" s="311" t="s">
        <v>2873</v>
      </c>
      <c r="G308" s="250" t="s">
        <v>2885</v>
      </c>
      <c r="H308" s="250" t="s">
        <v>16</v>
      </c>
      <c r="I308" s="326" t="s">
        <v>2886</v>
      </c>
      <c r="J308" s="722"/>
      <c r="K308" s="206"/>
      <c r="L308" s="311"/>
      <c r="M308" s="207"/>
      <c r="N308" s="246"/>
      <c r="O308" s="246"/>
      <c r="P308" s="207"/>
      <c r="Q308" s="720" t="s">
        <v>9038</v>
      </c>
      <c r="R308" s="720" t="s">
        <v>10621</v>
      </c>
      <c r="S308" s="720" t="s">
        <v>12332</v>
      </c>
      <c r="T308" s="720" t="s">
        <v>12165</v>
      </c>
      <c r="U308" s="720" t="s">
        <v>3617</v>
      </c>
      <c r="V308" s="720"/>
      <c r="W308" s="952" t="str">
        <f t="shared" si="14"/>
        <v>ﾊﾞｯｸﾎｳ(ｸﾛｰﾗ型)_後方超小旋回型_第1次_無</v>
      </c>
      <c r="X308" s="952" t="str">
        <f t="shared" si="12"/>
        <v>ﾊﾞｯｸﾎｳ(ｸﾛｰﾗ型)_後方超小旋回型_第1次_無_山積/平積：0.28／0.2m3</v>
      </c>
      <c r="Y308" s="726" t="s">
        <v>490</v>
      </c>
      <c r="Z308" s="726" t="s">
        <v>10404</v>
      </c>
      <c r="AA308" s="726" t="s">
        <v>10388</v>
      </c>
      <c r="AB308" s="726" t="s">
        <v>5111</v>
      </c>
      <c r="AC308" s="207"/>
      <c r="AD308" s="206"/>
      <c r="AE308" s="206"/>
      <c r="AF308" s="206"/>
      <c r="AG308" s="206"/>
      <c r="AH308" s="206"/>
      <c r="AI308" s="207"/>
      <c r="AJ308" s="206"/>
      <c r="AK308" s="206"/>
      <c r="AL308" s="206"/>
      <c r="AM308" s="206"/>
      <c r="AN308" s="206"/>
      <c r="AO308" s="206"/>
      <c r="AP308" s="206"/>
      <c r="AQ308" s="206"/>
      <c r="AR308" s="311"/>
      <c r="AS308" s="707" t="s">
        <v>3470</v>
      </c>
      <c r="AT308" s="707" t="s">
        <v>2680</v>
      </c>
      <c r="AU308" s="747"/>
      <c r="AV308" s="707" t="s">
        <v>4932</v>
      </c>
      <c r="AW308" s="708" t="str">
        <f t="shared" si="13"/>
        <v>ｽﾞﾘ積機_赤坂鐵工所</v>
      </c>
      <c r="AX308" s="710" t="s">
        <v>5029</v>
      </c>
      <c r="AY308" s="788"/>
      <c r="AZ308" s="788"/>
      <c r="BA308" s="788"/>
      <c r="BB308" s="245">
        <v>40</v>
      </c>
      <c r="BC308" s="246"/>
      <c r="BD308" s="305"/>
      <c r="BE308" s="816"/>
      <c r="BF308" s="828"/>
      <c r="BG308" s="821"/>
      <c r="BH308" s="686"/>
      <c r="BI308" s="686"/>
      <c r="BJ308" s="686"/>
      <c r="BK308" s="306"/>
      <c r="BL308" s="306"/>
      <c r="BM308" s="791"/>
      <c r="BN308" s="828"/>
      <c r="BO308" s="819"/>
      <c r="BP308" s="678"/>
      <c r="BQ308" s="678" t="s">
        <v>285</v>
      </c>
      <c r="BR308" s="678"/>
      <c r="BS308" s="678"/>
      <c r="BT308" s="309"/>
      <c r="BU308" s="309"/>
      <c r="BV308" s="828"/>
      <c r="BW308" s="821"/>
      <c r="BX308" s="686"/>
      <c r="BY308" s="309"/>
      <c r="BZ308" s="403" t="s">
        <v>292</v>
      </c>
      <c r="CA308" s="828"/>
      <c r="CB308" s="686"/>
      <c r="CC308" s="678" t="s">
        <v>3749</v>
      </c>
      <c r="CD308" s="678" t="s">
        <v>4105</v>
      </c>
      <c r="CE308" s="678"/>
      <c r="CF308" s="678"/>
      <c r="CG308" s="306"/>
      <c r="CH308" s="306"/>
      <c r="CI308" s="306"/>
      <c r="CJ308" s="306" t="s">
        <v>3604</v>
      </c>
      <c r="CK308" s="828"/>
      <c r="CL308" s="678"/>
      <c r="CM308" s="678"/>
      <c r="CN308" s="678"/>
      <c r="CO308" s="678"/>
      <c r="CP308" s="678"/>
      <c r="CQ308" s="678"/>
      <c r="CR308" s="678"/>
      <c r="CS308" s="678"/>
      <c r="CT308" s="309"/>
      <c r="CU308" s="306" t="s">
        <v>10864</v>
      </c>
      <c r="CV308" s="309"/>
      <c r="CW308" s="309"/>
      <c r="CX308" s="828"/>
      <c r="CY308" s="678"/>
      <c r="CZ308" s="678"/>
      <c r="DA308" s="678"/>
      <c r="DB308" s="678"/>
      <c r="DC308" s="678"/>
      <c r="DD308" s="309"/>
      <c r="DE308" s="309"/>
      <c r="DF308" s="309"/>
      <c r="DG308" s="309"/>
      <c r="DH308" s="306"/>
      <c r="DI308" s="306"/>
      <c r="DJ308" s="306"/>
      <c r="DK308" s="306"/>
      <c r="DL308" s="828"/>
      <c r="DM308" s="678"/>
      <c r="DN308" s="678"/>
      <c r="DO308" s="678"/>
      <c r="DP308" s="678"/>
      <c r="DQ308" s="678"/>
      <c r="DR308" s="678"/>
      <c r="DS308" s="678"/>
      <c r="DT308" s="678"/>
      <c r="DU308" s="678"/>
      <c r="DV308" s="309"/>
      <c r="DW308" s="309"/>
      <c r="DX308" s="828"/>
      <c r="DY308" s="686"/>
      <c r="DZ308" s="306"/>
      <c r="EA308" s="340" t="s">
        <v>1853</v>
      </c>
      <c r="EB308" s="306"/>
      <c r="EC308" s="340" t="s">
        <v>1853</v>
      </c>
      <c r="ED308" s="306"/>
      <c r="EE308" s="340" t="s">
        <v>1853</v>
      </c>
      <c r="EF308" s="306"/>
      <c r="EG308" s="306"/>
      <c r="EH308" s="309"/>
      <c r="EI308" s="306"/>
      <c r="EJ308" s="309"/>
      <c r="EK308" s="309"/>
      <c r="EL308" s="309"/>
      <c r="EM308" s="306" t="s">
        <v>3581</v>
      </c>
      <c r="EN308" s="306"/>
      <c r="EO308" s="306"/>
      <c r="EP308" s="306"/>
      <c r="EQ308" s="306"/>
      <c r="ER308" s="306"/>
      <c r="ES308" s="306"/>
      <c r="ET308" s="828"/>
      <c r="EU308" s="819"/>
      <c r="EV308" s="678"/>
      <c r="EW308" s="306"/>
      <c r="EX308" s="306"/>
      <c r="EY308" s="828"/>
      <c r="EZ308" s="678"/>
      <c r="FA308" s="306"/>
      <c r="FB308" s="306"/>
      <c r="FC308" s="306"/>
      <c r="FD308" s="306"/>
      <c r="FE308" s="306"/>
      <c r="FF308" s="306"/>
      <c r="FG308" s="306"/>
      <c r="FH308" s="306"/>
      <c r="FI308" s="306"/>
      <c r="FJ308" s="791"/>
      <c r="FK308" s="828"/>
      <c r="FL308" s="819"/>
      <c r="FM308" s="678"/>
      <c r="FN308" s="678"/>
      <c r="FO308" s="306"/>
      <c r="FP308" s="791"/>
      <c r="FQ308" s="828"/>
      <c r="FR308" s="819"/>
      <c r="FS308" s="678"/>
      <c r="FT308" s="678"/>
      <c r="FU308" s="306"/>
      <c r="FV308" s="306"/>
      <c r="FW308" s="306"/>
      <c r="FX308" s="306"/>
      <c r="FY308" s="306"/>
      <c r="FZ308" s="306"/>
      <c r="GA308" s="306"/>
      <c r="GB308" s="306"/>
      <c r="GC308" s="306"/>
      <c r="GD308" s="306"/>
      <c r="GE308" s="306"/>
      <c r="GF308" s="306"/>
      <c r="GG308" s="306"/>
      <c r="GH308" s="306"/>
      <c r="GI308" s="306"/>
      <c r="GJ308" s="306"/>
      <c r="GK308" s="306"/>
      <c r="GL308" s="306"/>
      <c r="GM308" s="306"/>
      <c r="GN308" s="306"/>
      <c r="GO308" s="311"/>
      <c r="GP308" s="311"/>
      <c r="GQ308" s="333"/>
      <c r="GR308" s="333"/>
      <c r="GS308" s="333"/>
      <c r="GT308" s="333"/>
      <c r="GU308" s="333"/>
      <c r="GV308" s="333"/>
      <c r="GW308" s="333"/>
      <c r="GX308" s="333"/>
      <c r="GY308" s="333"/>
      <c r="GZ308" s="333"/>
      <c r="HA308" s="333"/>
      <c r="HB308" s="333"/>
      <c r="HC308" s="333"/>
      <c r="HD308" s="333"/>
      <c r="HE308" s="333"/>
      <c r="HF308" s="333"/>
      <c r="HG308" s="333"/>
      <c r="HH308" s="333"/>
      <c r="HI308" s="333"/>
      <c r="HJ308" s="333"/>
      <c r="HK308" s="333"/>
      <c r="HL308" s="333"/>
      <c r="HM308" s="333"/>
      <c r="HN308" s="333"/>
      <c r="HO308" s="333"/>
      <c r="HP308" s="333"/>
      <c r="HQ308" s="333"/>
      <c r="HR308" s="333"/>
      <c r="HS308" s="333"/>
      <c r="HT308" s="333"/>
      <c r="HU308" s="333"/>
      <c r="HV308" s="333"/>
      <c r="HW308" s="333"/>
      <c r="HX308" s="333"/>
      <c r="HY308" s="333"/>
      <c r="HZ308" s="333"/>
      <c r="IA308" s="333"/>
      <c r="IB308" s="333"/>
      <c r="IC308" s="333"/>
      <c r="ID308" s="333"/>
      <c r="IE308" s="333"/>
      <c r="IF308" s="312"/>
      <c r="IG308" s="312"/>
      <c r="IH308" s="312"/>
      <c r="II308" s="312"/>
      <c r="IJ308" s="312"/>
      <c r="IK308" s="312"/>
      <c r="IL308" s="312"/>
      <c r="IM308" s="312"/>
      <c r="IN308" s="312"/>
      <c r="IO308" s="312"/>
      <c r="IP308" s="333"/>
      <c r="IQ308" s="333"/>
      <c r="IR308" s="333"/>
      <c r="IS308" s="333"/>
    </row>
    <row r="309" spans="1:253" s="481" customFormat="1" ht="14.45" customHeight="1">
      <c r="A309" s="324" t="s">
        <v>1697</v>
      </c>
      <c r="B309" s="316"/>
      <c r="C309" s="316"/>
      <c r="D309" s="316"/>
      <c r="E309" s="316"/>
      <c r="F309" s="316" t="s">
        <v>2753</v>
      </c>
      <c r="G309" s="317"/>
      <c r="H309" s="317"/>
      <c r="I309" s="325"/>
      <c r="J309" s="722"/>
      <c r="K309" s="206"/>
      <c r="L309" s="311"/>
      <c r="M309" s="207"/>
      <c r="N309" s="246" t="s">
        <v>2753</v>
      </c>
      <c r="O309" s="246"/>
      <c r="P309" s="207"/>
      <c r="Q309" s="720" t="s">
        <v>9038</v>
      </c>
      <c r="R309" s="720" t="s">
        <v>10621</v>
      </c>
      <c r="S309" s="720" t="s">
        <v>12332</v>
      </c>
      <c r="T309" s="720" t="s">
        <v>12165</v>
      </c>
      <c r="U309" s="720" t="s">
        <v>334</v>
      </c>
      <c r="V309" s="720"/>
      <c r="W309" s="952" t="str">
        <f t="shared" si="14"/>
        <v>ﾊﾞｯｸﾎｳ(ｸﾛｰﾗ型)_後方超小旋回型_第1次_無</v>
      </c>
      <c r="X309" s="952" t="str">
        <f t="shared" si="12"/>
        <v>ﾊﾞｯｸﾎｳ(ｸﾛｰﾗ型)_後方超小旋回型_第1次_無_山積/平積：0.45／0.35m3</v>
      </c>
      <c r="Y309" s="726" t="s">
        <v>490</v>
      </c>
      <c r="Z309" s="726" t="s">
        <v>10404</v>
      </c>
      <c r="AA309" s="726" t="s">
        <v>5113</v>
      </c>
      <c r="AB309" s="726" t="s">
        <v>5111</v>
      </c>
      <c r="AC309" s="207"/>
      <c r="AD309" s="206"/>
      <c r="AE309" s="206"/>
      <c r="AF309" s="206"/>
      <c r="AG309" s="206"/>
      <c r="AH309" s="206"/>
      <c r="AI309" s="207"/>
      <c r="AJ309" s="206"/>
      <c r="AK309" s="206"/>
      <c r="AL309" s="206"/>
      <c r="AM309" s="206"/>
      <c r="AN309" s="206"/>
      <c r="AO309" s="206"/>
      <c r="AP309" s="206"/>
      <c r="AQ309" s="206"/>
      <c r="AR309" s="311"/>
      <c r="AS309" s="707" t="s">
        <v>3470</v>
      </c>
      <c r="AT309" s="707" t="s">
        <v>2680</v>
      </c>
      <c r="AU309" s="747"/>
      <c r="AV309" s="707" t="s">
        <v>4911</v>
      </c>
      <c r="AW309" s="708" t="str">
        <f t="shared" si="13"/>
        <v>ｽﾞﾘ積機_日立建機</v>
      </c>
      <c r="AX309" s="710" t="s">
        <v>5032</v>
      </c>
      <c r="AY309" s="788"/>
      <c r="AZ309" s="788"/>
      <c r="BA309" s="788"/>
      <c r="BB309" s="245">
        <v>41</v>
      </c>
      <c r="BC309" s="246"/>
      <c r="BD309" s="305"/>
      <c r="BE309" s="816"/>
      <c r="BF309" s="828"/>
      <c r="BG309" s="821"/>
      <c r="BH309" s="686"/>
      <c r="BI309" s="686"/>
      <c r="BJ309" s="686"/>
      <c r="BK309" s="306"/>
      <c r="BL309" s="306"/>
      <c r="BM309" s="791"/>
      <c r="BN309" s="828"/>
      <c r="BO309" s="819"/>
      <c r="BP309" s="678"/>
      <c r="BQ309" s="678"/>
      <c r="BR309" s="678"/>
      <c r="BS309" s="678"/>
      <c r="BT309" s="309"/>
      <c r="BU309" s="309"/>
      <c r="BV309" s="828"/>
      <c r="BW309" s="821"/>
      <c r="BX309" s="686"/>
      <c r="BY309" s="309"/>
      <c r="BZ309" s="309"/>
      <c r="CA309" s="828"/>
      <c r="CB309" s="686"/>
      <c r="CC309" s="678" t="s">
        <v>3750</v>
      </c>
      <c r="CD309" s="678" t="s">
        <v>4106</v>
      </c>
      <c r="CE309" s="678"/>
      <c r="CF309" s="678"/>
      <c r="CG309" s="306"/>
      <c r="CH309" s="306"/>
      <c r="CI309" s="306"/>
      <c r="CJ309" s="308" t="s">
        <v>9544</v>
      </c>
      <c r="CK309" s="828"/>
      <c r="CL309" s="678"/>
      <c r="CM309" s="678"/>
      <c r="CN309" s="678"/>
      <c r="CO309" s="678"/>
      <c r="CP309" s="678"/>
      <c r="CQ309" s="678"/>
      <c r="CR309" s="678"/>
      <c r="CS309" s="678"/>
      <c r="CT309" s="309"/>
      <c r="CU309" s="306" t="s">
        <v>10863</v>
      </c>
      <c r="CV309" s="309"/>
      <c r="CW309" s="309"/>
      <c r="CX309" s="828"/>
      <c r="CY309" s="678"/>
      <c r="CZ309" s="678"/>
      <c r="DA309" s="678"/>
      <c r="DB309" s="678"/>
      <c r="DC309" s="678"/>
      <c r="DD309" s="309"/>
      <c r="DE309" s="309"/>
      <c r="DF309" s="309"/>
      <c r="DG309" s="309"/>
      <c r="DH309" s="306"/>
      <c r="DI309" s="306"/>
      <c r="DJ309" s="306"/>
      <c r="DK309" s="306"/>
      <c r="DL309" s="828"/>
      <c r="DM309" s="678"/>
      <c r="DN309" s="678"/>
      <c r="DO309" s="678"/>
      <c r="DP309" s="678"/>
      <c r="DQ309" s="678"/>
      <c r="DR309" s="678"/>
      <c r="DS309" s="678"/>
      <c r="DT309" s="678"/>
      <c r="DU309" s="678"/>
      <c r="DV309" s="309"/>
      <c r="DW309" s="309"/>
      <c r="DX309" s="828"/>
      <c r="DY309" s="686"/>
      <c r="DZ309" s="306"/>
      <c r="EA309" s="308" t="s">
        <v>1549</v>
      </c>
      <c r="EB309" s="306"/>
      <c r="EC309" s="308" t="s">
        <v>1588</v>
      </c>
      <c r="ED309" s="306"/>
      <c r="EE309" s="306" t="s">
        <v>285</v>
      </c>
      <c r="EF309" s="306"/>
      <c r="EG309" s="306"/>
      <c r="EH309" s="309"/>
      <c r="EI309" s="306"/>
      <c r="EJ309" s="309"/>
      <c r="EK309" s="309"/>
      <c r="EL309" s="309"/>
      <c r="EM309" s="340" t="s">
        <v>1853</v>
      </c>
      <c r="EN309" s="340"/>
      <c r="EO309" s="340"/>
      <c r="EP309" s="340"/>
      <c r="EQ309" s="340"/>
      <c r="ER309" s="340"/>
      <c r="ES309" s="340"/>
      <c r="ET309" s="828"/>
      <c r="EU309" s="838"/>
      <c r="EV309" s="691"/>
      <c r="EW309" s="340"/>
      <c r="EX309" s="340"/>
      <c r="EY309" s="828"/>
      <c r="EZ309" s="691"/>
      <c r="FA309" s="340"/>
      <c r="FB309" s="340"/>
      <c r="FC309" s="340"/>
      <c r="FD309" s="340"/>
      <c r="FE309" s="340"/>
      <c r="FF309" s="340"/>
      <c r="FG309" s="340"/>
      <c r="FH309" s="340"/>
      <c r="FI309" s="340"/>
      <c r="FJ309" s="792"/>
      <c r="FK309" s="828"/>
      <c r="FL309" s="838"/>
      <c r="FM309" s="691"/>
      <c r="FN309" s="691"/>
      <c r="FO309" s="340"/>
      <c r="FP309" s="792"/>
      <c r="FQ309" s="828"/>
      <c r="FR309" s="838"/>
      <c r="FS309" s="691"/>
      <c r="FT309" s="691"/>
      <c r="FU309" s="340"/>
      <c r="FV309" s="340"/>
      <c r="FW309" s="340"/>
      <c r="FX309" s="340"/>
      <c r="FY309" s="340"/>
      <c r="FZ309" s="340"/>
      <c r="GA309" s="340"/>
      <c r="GB309" s="340"/>
      <c r="GC309" s="340"/>
      <c r="GD309" s="340"/>
      <c r="GE309" s="340"/>
      <c r="GF309" s="340"/>
      <c r="GG309" s="340"/>
      <c r="GH309" s="340"/>
      <c r="GI309" s="340"/>
      <c r="GJ309" s="340"/>
      <c r="GK309" s="340"/>
      <c r="GL309" s="340"/>
      <c r="GM309" s="340"/>
      <c r="GN309" s="340"/>
      <c r="GO309" s="311"/>
      <c r="GP309" s="311"/>
      <c r="GQ309" s="333"/>
      <c r="GR309" s="333"/>
      <c r="GS309" s="333"/>
      <c r="GT309" s="333"/>
      <c r="GU309" s="333"/>
      <c r="GV309" s="333"/>
      <c r="GW309" s="333"/>
      <c r="GX309" s="333"/>
      <c r="GY309" s="333"/>
      <c r="GZ309" s="333"/>
      <c r="HA309" s="333"/>
      <c r="HB309" s="333"/>
      <c r="HC309" s="333"/>
      <c r="HD309" s="333"/>
      <c r="HE309" s="333"/>
      <c r="HF309" s="333"/>
      <c r="HG309" s="333"/>
      <c r="HH309" s="333"/>
      <c r="HI309" s="333"/>
      <c r="HJ309" s="333"/>
      <c r="HK309" s="333"/>
      <c r="HL309" s="333"/>
      <c r="HM309" s="333"/>
      <c r="HN309" s="333"/>
      <c r="HO309" s="333"/>
      <c r="HP309" s="333"/>
      <c r="HQ309" s="333"/>
      <c r="HR309" s="333"/>
      <c r="HS309" s="333"/>
      <c r="HT309" s="333"/>
      <c r="HU309" s="333"/>
      <c r="HV309" s="333"/>
      <c r="HW309" s="333"/>
      <c r="HX309" s="333"/>
      <c r="HY309" s="333"/>
      <c r="HZ309" s="333"/>
      <c r="IA309" s="333"/>
      <c r="IB309" s="333"/>
      <c r="IC309" s="333"/>
      <c r="ID309" s="333"/>
      <c r="IE309" s="333"/>
      <c r="IF309" s="312"/>
      <c r="IG309" s="312"/>
      <c r="IH309" s="312"/>
      <c r="II309" s="312"/>
      <c r="IJ309" s="312"/>
      <c r="IK309" s="312"/>
      <c r="IL309" s="312"/>
      <c r="IM309" s="312"/>
      <c r="IN309" s="312"/>
      <c r="IO309" s="312"/>
      <c r="IP309" s="333"/>
      <c r="IQ309" s="333"/>
      <c r="IR309" s="333"/>
      <c r="IS309" s="333"/>
    </row>
    <row r="310" spans="1:253" s="481" customFormat="1" ht="14.45" customHeight="1">
      <c r="A310" s="327" t="s">
        <v>2229</v>
      </c>
      <c r="B310" s="251"/>
      <c r="C310" s="251"/>
      <c r="D310" s="251"/>
      <c r="E310" s="251"/>
      <c r="F310" s="251" t="s">
        <v>2773</v>
      </c>
      <c r="G310" s="318"/>
      <c r="H310" s="318"/>
      <c r="I310" s="328"/>
      <c r="J310" s="722"/>
      <c r="K310" s="206"/>
      <c r="L310" s="311"/>
      <c r="M310" s="207"/>
      <c r="N310" s="246"/>
      <c r="O310" s="246"/>
      <c r="P310" s="207"/>
      <c r="Q310" s="720" t="s">
        <v>9038</v>
      </c>
      <c r="R310" s="720" t="s">
        <v>10621</v>
      </c>
      <c r="S310" s="720" t="s">
        <v>12332</v>
      </c>
      <c r="T310" s="720" t="s">
        <v>12165</v>
      </c>
      <c r="U310" s="720" t="s">
        <v>335</v>
      </c>
      <c r="V310" s="720"/>
      <c r="W310" s="952" t="str">
        <f t="shared" si="14"/>
        <v>ﾊﾞｯｸﾎｳ(ｸﾛｰﾗ型)_後方超小旋回型_第1次_無</v>
      </c>
      <c r="X310" s="952" t="str">
        <f t="shared" si="12"/>
        <v>ﾊﾞｯｸﾎｳ(ｸﾛｰﾗ型)_後方超小旋回型_第1次_無_山積/平積：0.5／0.4m3</v>
      </c>
      <c r="Y310" s="726" t="s">
        <v>490</v>
      </c>
      <c r="Z310" s="726" t="s">
        <v>10404</v>
      </c>
      <c r="AA310" s="726" t="s">
        <v>10316</v>
      </c>
      <c r="AB310" s="726" t="s">
        <v>5111</v>
      </c>
      <c r="AC310" s="207"/>
      <c r="AD310" s="206"/>
      <c r="AE310" s="206"/>
      <c r="AF310" s="206"/>
      <c r="AG310" s="206"/>
      <c r="AH310" s="206"/>
      <c r="AI310" s="207"/>
      <c r="AJ310" s="206"/>
      <c r="AK310" s="206"/>
      <c r="AL310" s="206"/>
      <c r="AM310" s="206"/>
      <c r="AN310" s="206"/>
      <c r="AO310" s="206"/>
      <c r="AP310" s="206"/>
      <c r="AQ310" s="206"/>
      <c r="AR310" s="311"/>
      <c r="AS310" s="707" t="s">
        <v>3470</v>
      </c>
      <c r="AT310" s="707" t="s">
        <v>2680</v>
      </c>
      <c r="AU310" s="747"/>
      <c r="AV310" s="707" t="s">
        <v>4919</v>
      </c>
      <c r="AW310" s="708" t="str">
        <f t="shared" si="13"/>
        <v>ｽﾞﾘ積機_古河ﾛｯｸﾄﾞﾘﾙ</v>
      </c>
      <c r="AX310" s="710" t="s">
        <v>5030</v>
      </c>
      <c r="AY310" s="311"/>
      <c r="AZ310" s="311"/>
      <c r="BA310" s="311"/>
      <c r="BB310" s="245">
        <v>42</v>
      </c>
      <c r="BC310" s="246"/>
      <c r="BD310" s="305"/>
      <c r="BE310" s="816"/>
      <c r="BF310" s="828"/>
      <c r="BG310" s="821"/>
      <c r="BH310" s="686"/>
      <c r="BI310" s="686"/>
      <c r="BJ310" s="686"/>
      <c r="BK310" s="306"/>
      <c r="BL310" s="306"/>
      <c r="BM310" s="791"/>
      <c r="BN310" s="828"/>
      <c r="BO310" s="819"/>
      <c r="BP310" s="678"/>
      <c r="BQ310" s="678"/>
      <c r="BR310" s="678"/>
      <c r="BS310" s="678"/>
      <c r="BT310" s="309"/>
      <c r="BU310" s="309"/>
      <c r="BV310" s="828"/>
      <c r="BW310" s="821"/>
      <c r="BX310" s="686"/>
      <c r="BY310" s="309"/>
      <c r="BZ310" s="309"/>
      <c r="CA310" s="828"/>
      <c r="CB310" s="686"/>
      <c r="CC310" s="678" t="s">
        <v>3751</v>
      </c>
      <c r="CD310" s="678" t="s">
        <v>3822</v>
      </c>
      <c r="CE310" s="678"/>
      <c r="CF310" s="678"/>
      <c r="CG310" s="306"/>
      <c r="CH310" s="306"/>
      <c r="CI310" s="306"/>
      <c r="CJ310" s="306" t="s">
        <v>11854</v>
      </c>
      <c r="CK310" s="828"/>
      <c r="CL310" s="678"/>
      <c r="CM310" s="678"/>
      <c r="CN310" s="678"/>
      <c r="CO310" s="678"/>
      <c r="CP310" s="678"/>
      <c r="CQ310" s="678"/>
      <c r="CR310" s="678"/>
      <c r="CS310" s="678"/>
      <c r="CT310" s="309"/>
      <c r="CU310" s="306" t="s">
        <v>10862</v>
      </c>
      <c r="CV310" s="309"/>
      <c r="CW310" s="309"/>
      <c r="CX310" s="828"/>
      <c r="CY310" s="678"/>
      <c r="CZ310" s="678"/>
      <c r="DA310" s="678"/>
      <c r="DB310" s="678"/>
      <c r="DC310" s="678"/>
      <c r="DD310" s="309"/>
      <c r="DE310" s="309"/>
      <c r="DF310" s="309"/>
      <c r="DG310" s="309"/>
      <c r="DH310" s="306"/>
      <c r="DI310" s="306"/>
      <c r="DJ310" s="306"/>
      <c r="DK310" s="306"/>
      <c r="DL310" s="828"/>
      <c r="DM310" s="678"/>
      <c r="DN310" s="678"/>
      <c r="DO310" s="678"/>
      <c r="DP310" s="678"/>
      <c r="DQ310" s="678"/>
      <c r="DR310" s="678"/>
      <c r="DS310" s="678"/>
      <c r="DT310" s="678"/>
      <c r="DU310" s="678"/>
      <c r="DV310" s="309"/>
      <c r="DW310" s="309"/>
      <c r="DX310" s="828"/>
      <c r="DY310" s="686"/>
      <c r="DZ310" s="306"/>
      <c r="EA310" s="306" t="s">
        <v>1897</v>
      </c>
      <c r="EB310" s="306"/>
      <c r="EC310" s="306" t="s">
        <v>11901</v>
      </c>
      <c r="ED310" s="306"/>
      <c r="EE310" s="306"/>
      <c r="EF310" s="306"/>
      <c r="EG310" s="306"/>
      <c r="EH310" s="306"/>
      <c r="EI310" s="306"/>
      <c r="EJ310" s="309"/>
      <c r="EK310" s="309"/>
      <c r="EL310" s="309"/>
      <c r="EM310" s="308" t="s">
        <v>3018</v>
      </c>
      <c r="EN310" s="308"/>
      <c r="EO310" s="308"/>
      <c r="EP310" s="308"/>
      <c r="EQ310" s="308"/>
      <c r="ER310" s="308"/>
      <c r="ES310" s="308"/>
      <c r="ET310" s="828"/>
      <c r="EU310" s="839"/>
      <c r="EV310" s="692"/>
      <c r="EW310" s="308"/>
      <c r="EX310" s="308"/>
      <c r="EY310" s="828"/>
      <c r="EZ310" s="692"/>
      <c r="FA310" s="308"/>
      <c r="FB310" s="308"/>
      <c r="FC310" s="308"/>
      <c r="FD310" s="308"/>
      <c r="FE310" s="308"/>
      <c r="FF310" s="308"/>
      <c r="FG310" s="308"/>
      <c r="FH310" s="308"/>
      <c r="FI310" s="308"/>
      <c r="FJ310" s="837"/>
      <c r="FK310" s="828"/>
      <c r="FL310" s="839"/>
      <c r="FM310" s="692"/>
      <c r="FN310" s="692"/>
      <c r="FO310" s="308"/>
      <c r="FP310" s="837"/>
      <c r="FQ310" s="828"/>
      <c r="FR310" s="839"/>
      <c r="FS310" s="692"/>
      <c r="FT310" s="692"/>
      <c r="FU310" s="308"/>
      <c r="FV310" s="308"/>
      <c r="FW310" s="308"/>
      <c r="FX310" s="308"/>
      <c r="FY310" s="308"/>
      <c r="FZ310" s="308"/>
      <c r="GA310" s="308"/>
      <c r="GB310" s="308"/>
      <c r="GC310" s="308"/>
      <c r="GD310" s="308"/>
      <c r="GE310" s="308"/>
      <c r="GF310" s="308"/>
      <c r="GG310" s="308"/>
      <c r="GH310" s="308"/>
      <c r="GI310" s="308"/>
      <c r="GJ310" s="308"/>
      <c r="GK310" s="308"/>
      <c r="GL310" s="308"/>
      <c r="GM310" s="308"/>
      <c r="GN310" s="308"/>
      <c r="GO310" s="311"/>
      <c r="GP310" s="311"/>
      <c r="GQ310" s="333"/>
      <c r="GR310" s="333"/>
      <c r="GS310" s="333"/>
      <c r="GT310" s="333"/>
      <c r="GU310" s="333"/>
      <c r="GV310" s="333"/>
      <c r="GW310" s="333"/>
      <c r="GX310" s="333"/>
      <c r="GY310" s="333"/>
      <c r="GZ310" s="333"/>
      <c r="HA310" s="333"/>
      <c r="HB310" s="333"/>
      <c r="HC310" s="333"/>
      <c r="HD310" s="333"/>
      <c r="HE310" s="333"/>
      <c r="HF310" s="333"/>
      <c r="HG310" s="333"/>
      <c r="HH310" s="333"/>
      <c r="HI310" s="333"/>
      <c r="HJ310" s="333"/>
      <c r="HK310" s="333"/>
      <c r="HL310" s="333"/>
      <c r="HM310" s="333"/>
      <c r="HN310" s="333"/>
      <c r="HO310" s="333"/>
      <c r="HP310" s="333"/>
      <c r="HQ310" s="333"/>
      <c r="HR310" s="333"/>
      <c r="HS310" s="333"/>
      <c r="HT310" s="333"/>
      <c r="HU310" s="333"/>
      <c r="HV310" s="333"/>
      <c r="HW310" s="333"/>
      <c r="HX310" s="333"/>
      <c r="HY310" s="333"/>
      <c r="HZ310" s="333"/>
      <c r="IA310" s="333"/>
      <c r="IB310" s="333"/>
      <c r="IC310" s="333"/>
      <c r="ID310" s="333"/>
      <c r="IE310" s="333"/>
      <c r="IF310" s="312"/>
      <c r="IG310" s="312"/>
      <c r="IH310" s="312"/>
      <c r="II310" s="312"/>
      <c r="IJ310" s="312"/>
      <c r="IK310" s="312"/>
      <c r="IL310" s="312"/>
      <c r="IM310" s="312"/>
      <c r="IN310" s="312"/>
      <c r="IO310" s="312"/>
      <c r="IP310" s="333"/>
      <c r="IQ310" s="333"/>
      <c r="IR310" s="333"/>
      <c r="IS310" s="333"/>
    </row>
    <row r="311" spans="1:253" s="481" customFormat="1" ht="14.45" customHeight="1" thickBot="1">
      <c r="A311" s="322" t="s">
        <v>3597</v>
      </c>
      <c r="B311" s="311" t="s">
        <v>3597</v>
      </c>
      <c r="C311" s="311" t="s">
        <v>3587</v>
      </c>
      <c r="D311" s="311" t="s">
        <v>3588</v>
      </c>
      <c r="E311" s="311" t="s">
        <v>456</v>
      </c>
      <c r="F311" s="311" t="s">
        <v>3597</v>
      </c>
      <c r="G311" s="250" t="s">
        <v>3600</v>
      </c>
      <c r="H311" s="250" t="s">
        <v>16</v>
      </c>
      <c r="I311" s="326" t="s">
        <v>3598</v>
      </c>
      <c r="J311" s="722"/>
      <c r="K311" s="206"/>
      <c r="L311" s="311"/>
      <c r="M311" s="207"/>
      <c r="N311" s="207"/>
      <c r="O311" s="207"/>
      <c r="P311" s="207"/>
      <c r="Q311" s="720" t="s">
        <v>9038</v>
      </c>
      <c r="R311" s="720" t="s">
        <v>10621</v>
      </c>
      <c r="S311" s="720" t="s">
        <v>12332</v>
      </c>
      <c r="T311" s="720" t="s">
        <v>12165</v>
      </c>
      <c r="U311" s="720" t="s">
        <v>338</v>
      </c>
      <c r="V311" s="720"/>
      <c r="W311" s="952" t="str">
        <f t="shared" si="14"/>
        <v>ﾊﾞｯｸﾎｳ(ｸﾛｰﾗ型)_後方超小旋回型_第1次_無</v>
      </c>
      <c r="X311" s="952" t="str">
        <f t="shared" si="12"/>
        <v>ﾊﾞｯｸﾎｳ(ｸﾛｰﾗ型)_後方超小旋回型_第1次_無_山積/平積：0.8／0.6m3</v>
      </c>
      <c r="Y311" s="726" t="s">
        <v>490</v>
      </c>
      <c r="Z311" s="726" t="s">
        <v>10404</v>
      </c>
      <c r="AA311" s="726" t="s">
        <v>10304</v>
      </c>
      <c r="AB311" s="726" t="s">
        <v>5111</v>
      </c>
      <c r="AC311" s="207"/>
      <c r="AD311" s="206"/>
      <c r="AE311" s="206"/>
      <c r="AF311" s="206"/>
      <c r="AG311" s="206"/>
      <c r="AH311" s="206"/>
      <c r="AI311" s="207"/>
      <c r="AJ311" s="206"/>
      <c r="AK311" s="206"/>
      <c r="AL311" s="206"/>
      <c r="AM311" s="206"/>
      <c r="AN311" s="206"/>
      <c r="AO311" s="206"/>
      <c r="AP311" s="206"/>
      <c r="AQ311" s="206"/>
      <c r="AR311" s="749"/>
      <c r="AS311" s="770" t="s">
        <v>3470</v>
      </c>
      <c r="AT311" s="770" t="s">
        <v>2680</v>
      </c>
      <c r="AU311" s="775"/>
      <c r="AV311" s="770" t="s">
        <v>4933</v>
      </c>
      <c r="AW311" s="771" t="str">
        <f t="shared" si="13"/>
        <v>ｽﾞﾘ積機_三輪運輸工業</v>
      </c>
      <c r="AX311" s="773" t="s">
        <v>5031</v>
      </c>
      <c r="AY311" s="311"/>
      <c r="AZ311" s="311"/>
      <c r="BA311" s="311"/>
      <c r="BB311" s="245">
        <v>43</v>
      </c>
      <c r="BC311" s="246"/>
      <c r="BD311" s="305"/>
      <c r="BE311" s="816"/>
      <c r="BF311" s="828"/>
      <c r="BG311" s="821"/>
      <c r="BH311" s="686"/>
      <c r="BI311" s="686"/>
      <c r="BJ311" s="686"/>
      <c r="BK311" s="306"/>
      <c r="BL311" s="306"/>
      <c r="BM311" s="791"/>
      <c r="BN311" s="828"/>
      <c r="BO311" s="819"/>
      <c r="BP311" s="678"/>
      <c r="BQ311" s="678"/>
      <c r="BR311" s="678"/>
      <c r="BS311" s="678"/>
      <c r="BT311" s="309"/>
      <c r="BU311" s="309"/>
      <c r="BV311" s="828"/>
      <c r="BW311" s="821"/>
      <c r="BX311" s="686"/>
      <c r="BY311" s="309"/>
      <c r="BZ311" s="309"/>
      <c r="CA311" s="828"/>
      <c r="CB311" s="686"/>
      <c r="CC311" s="678" t="s">
        <v>3770</v>
      </c>
      <c r="CD311" s="678" t="s">
        <v>4107</v>
      </c>
      <c r="CE311" s="678"/>
      <c r="CF311" s="678"/>
      <c r="CG311" s="306"/>
      <c r="CH311" s="306"/>
      <c r="CI311" s="306"/>
      <c r="CJ311" s="306" t="s">
        <v>11855</v>
      </c>
      <c r="CK311" s="828"/>
      <c r="CL311" s="678"/>
      <c r="CM311" s="678"/>
      <c r="CN311" s="678"/>
      <c r="CO311" s="678"/>
      <c r="CP311" s="678"/>
      <c r="CQ311" s="678"/>
      <c r="CR311" s="678"/>
      <c r="CS311" s="678"/>
      <c r="CT311" s="309"/>
      <c r="CU311" s="306" t="s">
        <v>10866</v>
      </c>
      <c r="CV311" s="309"/>
      <c r="CW311" s="309"/>
      <c r="CX311" s="828"/>
      <c r="CY311" s="678"/>
      <c r="CZ311" s="678"/>
      <c r="DA311" s="678"/>
      <c r="DB311" s="678"/>
      <c r="DC311" s="678"/>
      <c r="DD311" s="309"/>
      <c r="DE311" s="309"/>
      <c r="DF311" s="309"/>
      <c r="DG311" s="309"/>
      <c r="DH311" s="306"/>
      <c r="DI311" s="306"/>
      <c r="DJ311" s="306"/>
      <c r="DK311" s="306"/>
      <c r="DL311" s="828"/>
      <c r="DM311" s="678"/>
      <c r="DN311" s="678"/>
      <c r="DO311" s="678"/>
      <c r="DP311" s="678"/>
      <c r="DQ311" s="678"/>
      <c r="DR311" s="678"/>
      <c r="DS311" s="678"/>
      <c r="DT311" s="678"/>
      <c r="DU311" s="678"/>
      <c r="DV311" s="309"/>
      <c r="DW311" s="309"/>
      <c r="DX311" s="828"/>
      <c r="DY311" s="686"/>
      <c r="DZ311" s="306"/>
      <c r="EA311" s="306" t="s">
        <v>1898</v>
      </c>
      <c r="EB311" s="306"/>
      <c r="EC311" s="306" t="s">
        <v>11902</v>
      </c>
      <c r="ED311" s="306"/>
      <c r="EE311" s="306"/>
      <c r="EF311" s="306"/>
      <c r="EG311" s="306"/>
      <c r="EH311" s="306"/>
      <c r="EI311" s="306"/>
      <c r="EJ311" s="309"/>
      <c r="EK311" s="309"/>
      <c r="EL311" s="309"/>
      <c r="EM311" s="306" t="s">
        <v>11929</v>
      </c>
      <c r="EN311" s="306"/>
      <c r="EO311" s="306"/>
      <c r="EP311" s="306"/>
      <c r="EQ311" s="306"/>
      <c r="ER311" s="306"/>
      <c r="ES311" s="306"/>
      <c r="ET311" s="828"/>
      <c r="EU311" s="819"/>
      <c r="EV311" s="678"/>
      <c r="EW311" s="306"/>
      <c r="EX311" s="306"/>
      <c r="EY311" s="828"/>
      <c r="EZ311" s="678"/>
      <c r="FA311" s="306"/>
      <c r="FB311" s="306"/>
      <c r="FC311" s="306"/>
      <c r="FD311" s="306"/>
      <c r="FE311" s="306"/>
      <c r="FF311" s="306"/>
      <c r="FG311" s="306"/>
      <c r="FH311" s="306"/>
      <c r="FI311" s="306"/>
      <c r="FJ311" s="791"/>
      <c r="FK311" s="828"/>
      <c r="FL311" s="819"/>
      <c r="FM311" s="678"/>
      <c r="FN311" s="678"/>
      <c r="FO311" s="306"/>
      <c r="FP311" s="791"/>
      <c r="FQ311" s="828"/>
      <c r="FR311" s="819"/>
      <c r="FS311" s="678"/>
      <c r="FT311" s="678"/>
      <c r="FU311" s="306"/>
      <c r="FV311" s="306"/>
      <c r="FW311" s="306"/>
      <c r="FX311" s="306"/>
      <c r="FY311" s="306"/>
      <c r="FZ311" s="306"/>
      <c r="GA311" s="306"/>
      <c r="GB311" s="306"/>
      <c r="GC311" s="306"/>
      <c r="GD311" s="306"/>
      <c r="GE311" s="306"/>
      <c r="GF311" s="306"/>
      <c r="GG311" s="306"/>
      <c r="GH311" s="306"/>
      <c r="GI311" s="306"/>
      <c r="GJ311" s="306"/>
      <c r="GK311" s="306"/>
      <c r="GL311" s="306"/>
      <c r="GM311" s="306"/>
      <c r="GN311" s="306"/>
      <c r="GO311" s="311"/>
      <c r="GP311" s="311"/>
      <c r="GQ311" s="333"/>
      <c r="GR311" s="333"/>
      <c r="GS311" s="333"/>
      <c r="GT311" s="333"/>
      <c r="GU311" s="333"/>
      <c r="GV311" s="333"/>
      <c r="GW311" s="333"/>
      <c r="GX311" s="333"/>
      <c r="GY311" s="333"/>
      <c r="GZ311" s="333"/>
      <c r="HA311" s="333"/>
      <c r="HB311" s="333"/>
      <c r="HC311" s="333"/>
      <c r="HD311" s="333"/>
      <c r="HE311" s="333"/>
      <c r="HF311" s="333"/>
      <c r="HG311" s="333"/>
      <c r="HH311" s="333"/>
      <c r="HI311" s="333"/>
      <c r="HJ311" s="333"/>
      <c r="HK311" s="333"/>
      <c r="HL311" s="333"/>
      <c r="HM311" s="333"/>
      <c r="HN311" s="333"/>
      <c r="HO311" s="333"/>
      <c r="HP311" s="333"/>
      <c r="HQ311" s="333"/>
      <c r="HR311" s="333"/>
      <c r="HS311" s="333"/>
      <c r="HT311" s="333"/>
      <c r="HU311" s="333"/>
      <c r="HV311" s="333"/>
      <c r="HW311" s="333"/>
      <c r="HX311" s="333"/>
      <c r="HY311" s="333"/>
      <c r="HZ311" s="333"/>
      <c r="IA311" s="333"/>
      <c r="IB311" s="333"/>
      <c r="IC311" s="333"/>
      <c r="ID311" s="333"/>
      <c r="IE311" s="333"/>
      <c r="IF311" s="312"/>
      <c r="IG311" s="312"/>
      <c r="IH311" s="312"/>
      <c r="II311" s="312"/>
      <c r="IJ311" s="312"/>
      <c r="IK311" s="312"/>
      <c r="IL311" s="312"/>
      <c r="IM311" s="312"/>
      <c r="IN311" s="312"/>
      <c r="IO311" s="312"/>
      <c r="IP311" s="333"/>
      <c r="IQ311" s="333"/>
      <c r="IR311" s="333"/>
      <c r="IS311" s="333"/>
    </row>
    <row r="312" spans="1:253" s="481" customFormat="1" ht="14.45" customHeight="1" thickTop="1">
      <c r="A312" s="322" t="s">
        <v>2879</v>
      </c>
      <c r="B312" s="311" t="s">
        <v>2879</v>
      </c>
      <c r="C312" s="311" t="s">
        <v>1629</v>
      </c>
      <c r="D312" s="311" t="s">
        <v>1630</v>
      </c>
      <c r="E312" s="311" t="s">
        <v>456</v>
      </c>
      <c r="F312" s="311" t="s">
        <v>2874</v>
      </c>
      <c r="G312" s="250" t="s">
        <v>1637</v>
      </c>
      <c r="H312" s="250" t="s">
        <v>16</v>
      </c>
      <c r="I312" s="326" t="s">
        <v>1641</v>
      </c>
      <c r="J312" s="722"/>
      <c r="K312" s="206"/>
      <c r="L312" s="311"/>
      <c r="M312" s="207"/>
      <c r="N312" s="207"/>
      <c r="O312" s="207"/>
      <c r="P312" s="207"/>
      <c r="Q312" s="720" t="s">
        <v>9038</v>
      </c>
      <c r="R312" s="720" t="s">
        <v>10621</v>
      </c>
      <c r="S312" s="720" t="s">
        <v>10643</v>
      </c>
      <c r="T312" s="720" t="s">
        <v>12165</v>
      </c>
      <c r="U312" s="720" t="s">
        <v>3617</v>
      </c>
      <c r="V312" s="720"/>
      <c r="W312" s="952" t="str">
        <f t="shared" si="14"/>
        <v>ﾊﾞｯｸﾎｳ(ｸﾛｰﾗ型)_後方超小旋回型_第2次_無</v>
      </c>
      <c r="X312" s="952" t="str">
        <f t="shared" si="12"/>
        <v>ﾊﾞｯｸﾎｳ(ｸﾛｰﾗ型)_後方超小旋回型_第2次_無_山積/平積：0.28／0.2m3</v>
      </c>
      <c r="Y312" s="726" t="s">
        <v>490</v>
      </c>
      <c r="Z312" s="726" t="s">
        <v>10364</v>
      </c>
      <c r="AA312" s="726" t="s">
        <v>10388</v>
      </c>
      <c r="AB312" s="726" t="s">
        <v>5111</v>
      </c>
      <c r="AC312" s="207"/>
      <c r="AD312" s="206"/>
      <c r="AE312" s="206"/>
      <c r="AF312" s="206"/>
      <c r="AG312" s="206"/>
      <c r="AH312" s="206"/>
      <c r="AI312" s="207"/>
      <c r="AJ312" s="206"/>
      <c r="AK312" s="206"/>
      <c r="AL312" s="206"/>
      <c r="AM312" s="206"/>
      <c r="AN312" s="206"/>
      <c r="AO312" s="206"/>
      <c r="AP312" s="206"/>
      <c r="AQ312" s="206"/>
      <c r="AR312" s="749"/>
      <c r="AS312" s="766" t="s">
        <v>3471</v>
      </c>
      <c r="AT312" s="766" t="s">
        <v>2689</v>
      </c>
      <c r="AU312" s="774"/>
      <c r="AV312" s="766" t="s">
        <v>4921</v>
      </c>
      <c r="AW312" s="768" t="str">
        <f t="shared" si="13"/>
        <v>ｽﾞﾘ積込・運搬機_ｷｬﾀﾋﾟﾗｰ</v>
      </c>
      <c r="AX312" s="769" t="s">
        <v>5033</v>
      </c>
      <c r="AY312" s="311"/>
      <c r="AZ312" s="311"/>
      <c r="BA312" s="311"/>
      <c r="BB312" s="245">
        <v>44</v>
      </c>
      <c r="BC312" s="246"/>
      <c r="BD312" s="305"/>
      <c r="BE312" s="816"/>
      <c r="BF312" s="828"/>
      <c r="BG312" s="821"/>
      <c r="BH312" s="686"/>
      <c r="BI312" s="686"/>
      <c r="BJ312" s="686"/>
      <c r="BK312" s="306"/>
      <c r="BL312" s="306"/>
      <c r="BM312" s="791"/>
      <c r="BN312" s="828"/>
      <c r="BO312" s="819"/>
      <c r="BP312" s="678"/>
      <c r="BQ312" s="678"/>
      <c r="BR312" s="678"/>
      <c r="BS312" s="678"/>
      <c r="BT312" s="309"/>
      <c r="BU312" s="309"/>
      <c r="BV312" s="828"/>
      <c r="BW312" s="821"/>
      <c r="BX312" s="686"/>
      <c r="BY312" s="309"/>
      <c r="BZ312" s="309"/>
      <c r="CA312" s="828"/>
      <c r="CB312" s="686"/>
      <c r="CC312" s="678" t="s">
        <v>3771</v>
      </c>
      <c r="CD312" s="678" t="s">
        <v>4108</v>
      </c>
      <c r="CE312" s="678"/>
      <c r="CF312" s="678"/>
      <c r="CG312" s="306"/>
      <c r="CH312" s="306"/>
      <c r="CI312" s="306"/>
      <c r="CJ312" s="306" t="s">
        <v>3604</v>
      </c>
      <c r="CK312" s="828"/>
      <c r="CL312" s="678"/>
      <c r="CM312" s="678"/>
      <c r="CN312" s="678"/>
      <c r="CO312" s="678"/>
      <c r="CP312" s="678"/>
      <c r="CQ312" s="678"/>
      <c r="CR312" s="678"/>
      <c r="CS312" s="678"/>
      <c r="CT312" s="309"/>
      <c r="CU312" s="306" t="s">
        <v>10867</v>
      </c>
      <c r="CV312" s="309"/>
      <c r="CW312" s="309"/>
      <c r="CX312" s="828"/>
      <c r="CY312" s="678"/>
      <c r="CZ312" s="678"/>
      <c r="DA312" s="678"/>
      <c r="DB312" s="678"/>
      <c r="DC312" s="678"/>
      <c r="DD312" s="309"/>
      <c r="DE312" s="309"/>
      <c r="DF312" s="309"/>
      <c r="DG312" s="309"/>
      <c r="DH312" s="306"/>
      <c r="DI312" s="306"/>
      <c r="DJ312" s="306"/>
      <c r="DK312" s="306"/>
      <c r="DL312" s="828"/>
      <c r="DM312" s="678"/>
      <c r="DN312" s="678"/>
      <c r="DO312" s="678"/>
      <c r="DP312" s="678"/>
      <c r="DQ312" s="678"/>
      <c r="DR312" s="678"/>
      <c r="DS312" s="678"/>
      <c r="DT312" s="678"/>
      <c r="DU312" s="678"/>
      <c r="DV312" s="309"/>
      <c r="DW312" s="309"/>
      <c r="DX312" s="828"/>
      <c r="DY312" s="686"/>
      <c r="DZ312" s="306"/>
      <c r="EA312" s="340" t="s">
        <v>1853</v>
      </c>
      <c r="EB312" s="306"/>
      <c r="EC312" s="340" t="s">
        <v>1853</v>
      </c>
      <c r="ED312" s="306"/>
      <c r="EE312" s="306"/>
      <c r="EF312" s="306"/>
      <c r="EG312" s="306"/>
      <c r="EH312" s="306"/>
      <c r="EI312" s="306"/>
      <c r="EJ312" s="309"/>
      <c r="EK312" s="309"/>
      <c r="EL312" s="309"/>
      <c r="EM312" s="306" t="s">
        <v>11930</v>
      </c>
      <c r="EN312" s="306"/>
      <c r="EO312" s="306"/>
      <c r="EP312" s="306"/>
      <c r="EQ312" s="306"/>
      <c r="ER312" s="306"/>
      <c r="ES312" s="306"/>
      <c r="ET312" s="828"/>
      <c r="EU312" s="819"/>
      <c r="EV312" s="678"/>
      <c r="EW312" s="306"/>
      <c r="EX312" s="306"/>
      <c r="EY312" s="828"/>
      <c r="EZ312" s="678"/>
      <c r="FA312" s="306"/>
      <c r="FB312" s="306"/>
      <c r="FC312" s="306"/>
      <c r="FD312" s="306"/>
      <c r="FE312" s="306"/>
      <c r="FF312" s="306"/>
      <c r="FG312" s="306"/>
      <c r="FH312" s="306"/>
      <c r="FI312" s="306"/>
      <c r="FJ312" s="791"/>
      <c r="FK312" s="828"/>
      <c r="FL312" s="819"/>
      <c r="FM312" s="678"/>
      <c r="FN312" s="678"/>
      <c r="FO312" s="306"/>
      <c r="FP312" s="791"/>
      <c r="FQ312" s="828"/>
      <c r="FR312" s="819"/>
      <c r="FS312" s="678"/>
      <c r="FT312" s="678"/>
      <c r="FU312" s="306"/>
      <c r="FV312" s="306"/>
      <c r="FW312" s="306"/>
      <c r="FX312" s="306"/>
      <c r="FY312" s="306"/>
      <c r="FZ312" s="306"/>
      <c r="GA312" s="306"/>
      <c r="GB312" s="306"/>
      <c r="GC312" s="306"/>
      <c r="GD312" s="306"/>
      <c r="GE312" s="306"/>
      <c r="GF312" s="306"/>
      <c r="GG312" s="306"/>
      <c r="GH312" s="306"/>
      <c r="GI312" s="306"/>
      <c r="GJ312" s="306"/>
      <c r="GK312" s="306"/>
      <c r="GL312" s="306"/>
      <c r="GM312" s="306"/>
      <c r="GN312" s="306"/>
      <c r="GO312" s="311"/>
      <c r="GP312" s="311"/>
      <c r="GQ312" s="333"/>
      <c r="GR312" s="333"/>
      <c r="GS312" s="333"/>
      <c r="GT312" s="333"/>
      <c r="GU312" s="333"/>
      <c r="GV312" s="333"/>
      <c r="GW312" s="333"/>
      <c r="GX312" s="333"/>
      <c r="GY312" s="333"/>
      <c r="GZ312" s="333"/>
      <c r="HA312" s="333"/>
      <c r="HB312" s="333"/>
      <c r="HC312" s="333"/>
      <c r="HD312" s="333"/>
      <c r="HE312" s="333"/>
      <c r="HF312" s="333"/>
      <c r="HG312" s="333"/>
      <c r="HH312" s="333"/>
      <c r="HI312" s="333"/>
      <c r="HJ312" s="333"/>
      <c r="HK312" s="333"/>
      <c r="HL312" s="333"/>
      <c r="HM312" s="333"/>
      <c r="HN312" s="333"/>
      <c r="HO312" s="333"/>
      <c r="HP312" s="333"/>
      <c r="HQ312" s="333"/>
      <c r="HR312" s="333"/>
      <c r="HS312" s="333"/>
      <c r="HT312" s="333"/>
      <c r="HU312" s="333"/>
      <c r="HV312" s="333"/>
      <c r="HW312" s="333"/>
      <c r="HX312" s="333"/>
      <c r="HY312" s="333"/>
      <c r="HZ312" s="333"/>
      <c r="IA312" s="333"/>
      <c r="IB312" s="333"/>
      <c r="IC312" s="333"/>
      <c r="ID312" s="333"/>
      <c r="IE312" s="333"/>
      <c r="IF312" s="312"/>
      <c r="IG312" s="312"/>
      <c r="IH312" s="312"/>
      <c r="II312" s="312"/>
      <c r="IJ312" s="312"/>
      <c r="IK312" s="312"/>
      <c r="IL312" s="312"/>
      <c r="IM312" s="312"/>
      <c r="IN312" s="312"/>
      <c r="IO312" s="312"/>
      <c r="IP312" s="333"/>
      <c r="IQ312" s="333"/>
      <c r="IR312" s="333"/>
      <c r="IS312" s="333"/>
    </row>
    <row r="313" spans="1:253" s="481" customFormat="1" ht="14.45" customHeight="1" thickBot="1">
      <c r="A313" s="322" t="s">
        <v>2881</v>
      </c>
      <c r="B313" s="311" t="s">
        <v>2880</v>
      </c>
      <c r="C313" s="311" t="s">
        <v>1570</v>
      </c>
      <c r="D313" s="311" t="s">
        <v>1571</v>
      </c>
      <c r="E313" s="311" t="s">
        <v>456</v>
      </c>
      <c r="F313" s="311" t="s">
        <v>2875</v>
      </c>
      <c r="G313" s="250" t="s">
        <v>1556</v>
      </c>
      <c r="H313" s="250" t="s">
        <v>16</v>
      </c>
      <c r="I313" s="326" t="s">
        <v>1574</v>
      </c>
      <c r="J313" s="722"/>
      <c r="K313" s="206"/>
      <c r="L313" s="311"/>
      <c r="M313" s="207"/>
      <c r="N313" s="207"/>
      <c r="O313" s="207"/>
      <c r="P313" s="207"/>
      <c r="Q313" s="720" t="s">
        <v>9038</v>
      </c>
      <c r="R313" s="720" t="s">
        <v>10621</v>
      </c>
      <c r="S313" s="720" t="s">
        <v>10643</v>
      </c>
      <c r="T313" s="720" t="s">
        <v>12165</v>
      </c>
      <c r="U313" s="720" t="s">
        <v>334</v>
      </c>
      <c r="V313" s="720"/>
      <c r="W313" s="952" t="str">
        <f t="shared" si="14"/>
        <v>ﾊﾞｯｸﾎｳ(ｸﾛｰﾗ型)_後方超小旋回型_第2次_無</v>
      </c>
      <c r="X313" s="952" t="str">
        <f t="shared" si="12"/>
        <v>ﾊﾞｯｸﾎｳ(ｸﾛｰﾗ型)_後方超小旋回型_第2次_無_山積/平積：0.45／0.35m3</v>
      </c>
      <c r="Y313" s="726" t="s">
        <v>490</v>
      </c>
      <c r="Z313" s="726" t="s">
        <v>10364</v>
      </c>
      <c r="AA313" s="726" t="s">
        <v>5113</v>
      </c>
      <c r="AB313" s="726" t="s">
        <v>5111</v>
      </c>
      <c r="AC313" s="207"/>
      <c r="AD313" s="206"/>
      <c r="AE313" s="206"/>
      <c r="AF313" s="206"/>
      <c r="AG313" s="206"/>
      <c r="AH313" s="206"/>
      <c r="AI313" s="207"/>
      <c r="AJ313" s="206"/>
      <c r="AK313" s="206"/>
      <c r="AL313" s="206"/>
      <c r="AM313" s="206"/>
      <c r="AN313" s="206"/>
      <c r="AO313" s="206"/>
      <c r="AP313" s="206"/>
      <c r="AQ313" s="206"/>
      <c r="AR313" s="748"/>
      <c r="AS313" s="770" t="s">
        <v>3471</v>
      </c>
      <c r="AT313" s="770" t="s">
        <v>2689</v>
      </c>
      <c r="AU313" s="775"/>
      <c r="AV313" s="770" t="s">
        <v>4927</v>
      </c>
      <c r="AW313" s="771" t="str">
        <f t="shared" si="13"/>
        <v>ｽﾞﾘ積込・運搬機_KCM</v>
      </c>
      <c r="AX313" s="773" t="s">
        <v>5034</v>
      </c>
      <c r="AY313" s="311"/>
      <c r="AZ313" s="311"/>
      <c r="BA313" s="311"/>
      <c r="BB313" s="245">
        <v>45</v>
      </c>
      <c r="BC313" s="246"/>
      <c r="BD313" s="305"/>
      <c r="BE313" s="816"/>
      <c r="BF313" s="828"/>
      <c r="BG313" s="821"/>
      <c r="BH313" s="686"/>
      <c r="BI313" s="686"/>
      <c r="BJ313" s="686"/>
      <c r="BK313" s="306"/>
      <c r="BL313" s="306"/>
      <c r="BM313" s="791"/>
      <c r="BN313" s="828"/>
      <c r="BO313" s="819"/>
      <c r="BP313" s="678"/>
      <c r="BQ313" s="678"/>
      <c r="BR313" s="678"/>
      <c r="BS313" s="678"/>
      <c r="BT313" s="309"/>
      <c r="BU313" s="309"/>
      <c r="BV313" s="828"/>
      <c r="BW313" s="821"/>
      <c r="BX313" s="686"/>
      <c r="BY313" s="309"/>
      <c r="BZ313" s="309"/>
      <c r="CA313" s="828"/>
      <c r="CB313" s="686"/>
      <c r="CC313" s="678" t="s">
        <v>3752</v>
      </c>
      <c r="CD313" s="678" t="s">
        <v>3824</v>
      </c>
      <c r="CE313" s="678"/>
      <c r="CF313" s="678"/>
      <c r="CG313" s="306"/>
      <c r="CH313" s="306"/>
      <c r="CI313" s="306"/>
      <c r="CJ313" s="306" t="s">
        <v>285</v>
      </c>
      <c r="CK313" s="828"/>
      <c r="CL313" s="678"/>
      <c r="CM313" s="678"/>
      <c r="CN313" s="678"/>
      <c r="CO313" s="678"/>
      <c r="CP313" s="678"/>
      <c r="CQ313" s="678"/>
      <c r="CR313" s="678"/>
      <c r="CS313" s="678"/>
      <c r="CT313" s="309"/>
      <c r="CU313" s="306" t="s">
        <v>10868</v>
      </c>
      <c r="CV313" s="309"/>
      <c r="CW313" s="309"/>
      <c r="CX313" s="828"/>
      <c r="CY313" s="678"/>
      <c r="CZ313" s="678"/>
      <c r="DA313" s="678"/>
      <c r="DB313" s="678"/>
      <c r="DC313" s="678"/>
      <c r="DD313" s="309"/>
      <c r="DE313" s="309"/>
      <c r="DF313" s="309"/>
      <c r="DG313" s="309"/>
      <c r="DH313" s="306"/>
      <c r="DI313" s="306"/>
      <c r="DJ313" s="306"/>
      <c r="DK313" s="306"/>
      <c r="DL313" s="828"/>
      <c r="DM313" s="678"/>
      <c r="DN313" s="678"/>
      <c r="DO313" s="678"/>
      <c r="DP313" s="678"/>
      <c r="DQ313" s="678"/>
      <c r="DR313" s="678"/>
      <c r="DS313" s="678"/>
      <c r="DT313" s="678"/>
      <c r="DU313" s="678"/>
      <c r="DV313" s="309"/>
      <c r="DW313" s="309"/>
      <c r="DX313" s="828"/>
      <c r="DY313" s="686"/>
      <c r="DZ313" s="306"/>
      <c r="EA313" s="308" t="s">
        <v>1550</v>
      </c>
      <c r="EB313" s="306"/>
      <c r="EC313" s="308" t="s">
        <v>1589</v>
      </c>
      <c r="ED313" s="306"/>
      <c r="EE313" s="306"/>
      <c r="EF313" s="306"/>
      <c r="EG313" s="306"/>
      <c r="EH313" s="306"/>
      <c r="EI313" s="306"/>
      <c r="EJ313" s="309"/>
      <c r="EK313" s="309"/>
      <c r="EL313" s="309"/>
      <c r="EM313" s="306" t="s">
        <v>11931</v>
      </c>
      <c r="EN313" s="306"/>
      <c r="EO313" s="306"/>
      <c r="EP313" s="306"/>
      <c r="EQ313" s="306"/>
      <c r="ER313" s="306"/>
      <c r="ES313" s="306"/>
      <c r="ET313" s="828"/>
      <c r="EU313" s="819"/>
      <c r="EV313" s="678"/>
      <c r="EW313" s="306"/>
      <c r="EX313" s="306"/>
      <c r="EY313" s="828"/>
      <c r="EZ313" s="678"/>
      <c r="FA313" s="306"/>
      <c r="FB313" s="306"/>
      <c r="FC313" s="306"/>
      <c r="FD313" s="306"/>
      <c r="FE313" s="306"/>
      <c r="FF313" s="306"/>
      <c r="FG313" s="306"/>
      <c r="FH313" s="306"/>
      <c r="FI313" s="306"/>
      <c r="FJ313" s="791"/>
      <c r="FK313" s="828"/>
      <c r="FL313" s="819"/>
      <c r="FM313" s="678"/>
      <c r="FN313" s="678"/>
      <c r="FO313" s="306"/>
      <c r="FP313" s="791"/>
      <c r="FQ313" s="828"/>
      <c r="FR313" s="819"/>
      <c r="FS313" s="678"/>
      <c r="FT313" s="678"/>
      <c r="FU313" s="306"/>
      <c r="FV313" s="306"/>
      <c r="FW313" s="306"/>
      <c r="FX313" s="306"/>
      <c r="FY313" s="306"/>
      <c r="FZ313" s="306"/>
      <c r="GA313" s="306"/>
      <c r="GB313" s="306"/>
      <c r="GC313" s="306"/>
      <c r="GD313" s="306"/>
      <c r="GE313" s="306"/>
      <c r="GF313" s="306"/>
      <c r="GG313" s="306"/>
      <c r="GH313" s="306"/>
      <c r="GI313" s="306"/>
      <c r="GJ313" s="306"/>
      <c r="GK313" s="306"/>
      <c r="GL313" s="306"/>
      <c r="GM313" s="306"/>
      <c r="GN313" s="306"/>
      <c r="GO313" s="311"/>
      <c r="GP313" s="311"/>
      <c r="GQ313" s="333"/>
      <c r="GR313" s="333"/>
      <c r="GS313" s="333"/>
      <c r="GT313" s="333"/>
      <c r="GU313" s="333"/>
      <c r="GV313" s="333"/>
      <c r="GW313" s="333"/>
      <c r="GX313" s="333"/>
      <c r="GY313" s="333"/>
      <c r="GZ313" s="333"/>
      <c r="HA313" s="333"/>
      <c r="HB313" s="333"/>
      <c r="HC313" s="333"/>
      <c r="HD313" s="333"/>
      <c r="HE313" s="333"/>
      <c r="HF313" s="333"/>
      <c r="HG313" s="333"/>
      <c r="HH313" s="333"/>
      <c r="HI313" s="333"/>
      <c r="HJ313" s="333"/>
      <c r="HK313" s="333"/>
      <c r="HL313" s="333"/>
      <c r="HM313" s="333"/>
      <c r="HN313" s="333"/>
      <c r="HO313" s="333"/>
      <c r="HP313" s="333"/>
      <c r="HQ313" s="333"/>
      <c r="HR313" s="333"/>
      <c r="HS313" s="333"/>
      <c r="HT313" s="333"/>
      <c r="HU313" s="333"/>
      <c r="HV313" s="333"/>
      <c r="HW313" s="333"/>
      <c r="HX313" s="333"/>
      <c r="HY313" s="333"/>
      <c r="HZ313" s="333"/>
      <c r="IA313" s="333"/>
      <c r="IB313" s="333"/>
      <c r="IC313" s="333"/>
      <c r="ID313" s="333"/>
      <c r="IE313" s="333"/>
      <c r="IF313" s="312"/>
      <c r="IG313" s="312"/>
      <c r="IH313" s="312"/>
      <c r="II313" s="312"/>
      <c r="IJ313" s="312"/>
      <c r="IK313" s="312"/>
      <c r="IL313" s="312"/>
      <c r="IM313" s="312"/>
      <c r="IN313" s="312"/>
      <c r="IO313" s="312"/>
      <c r="IP313" s="333"/>
      <c r="IQ313" s="333"/>
      <c r="IR313" s="333"/>
      <c r="IS313" s="333"/>
    </row>
    <row r="314" spans="1:253" s="481" customFormat="1" ht="14.45" customHeight="1" thickTop="1">
      <c r="A314" s="322" t="s">
        <v>2882</v>
      </c>
      <c r="B314" s="311" t="s">
        <v>2882</v>
      </c>
      <c r="C314" s="311" t="s">
        <v>1577</v>
      </c>
      <c r="D314" s="311" t="s">
        <v>1578</v>
      </c>
      <c r="E314" s="311" t="s">
        <v>456</v>
      </c>
      <c r="F314" s="311" t="s">
        <v>2876</v>
      </c>
      <c r="G314" s="250" t="s">
        <v>1576</v>
      </c>
      <c r="H314" s="250" t="s">
        <v>16</v>
      </c>
      <c r="I314" s="326" t="s">
        <v>1575</v>
      </c>
      <c r="J314" s="722"/>
      <c r="K314" s="206"/>
      <c r="L314" s="311"/>
      <c r="M314" s="207"/>
      <c r="N314" s="207"/>
      <c r="O314" s="207"/>
      <c r="P314" s="207"/>
      <c r="Q314" s="720" t="s">
        <v>9038</v>
      </c>
      <c r="R314" s="720" t="s">
        <v>10621</v>
      </c>
      <c r="S314" s="720" t="s">
        <v>10643</v>
      </c>
      <c r="T314" s="720" t="s">
        <v>12165</v>
      </c>
      <c r="U314" s="720" t="s">
        <v>335</v>
      </c>
      <c r="V314" s="720"/>
      <c r="W314" s="952" t="str">
        <f t="shared" si="14"/>
        <v>ﾊﾞｯｸﾎｳ(ｸﾛｰﾗ型)_後方超小旋回型_第2次_無</v>
      </c>
      <c r="X314" s="952" t="str">
        <f t="shared" si="12"/>
        <v>ﾊﾞｯｸﾎｳ(ｸﾛｰﾗ型)_後方超小旋回型_第2次_無_山積/平積：0.5／0.4m3</v>
      </c>
      <c r="Y314" s="726" t="s">
        <v>490</v>
      </c>
      <c r="Z314" s="726" t="s">
        <v>10364</v>
      </c>
      <c r="AA314" s="726" t="s">
        <v>10316</v>
      </c>
      <c r="AB314" s="726" t="s">
        <v>5111</v>
      </c>
      <c r="AC314" s="207"/>
      <c r="AD314" s="206"/>
      <c r="AE314" s="206"/>
      <c r="AF314" s="206"/>
      <c r="AG314" s="206"/>
      <c r="AH314" s="206"/>
      <c r="AI314" s="207"/>
      <c r="AJ314" s="206"/>
      <c r="AK314" s="206"/>
      <c r="AL314" s="206"/>
      <c r="AM314" s="206"/>
      <c r="AN314" s="206"/>
      <c r="AO314" s="206"/>
      <c r="AP314" s="206"/>
      <c r="AQ314" s="206"/>
      <c r="AR314" s="748"/>
      <c r="AS314" s="766" t="s">
        <v>4820</v>
      </c>
      <c r="AT314" s="766" t="s">
        <v>4934</v>
      </c>
      <c r="AU314" s="774"/>
      <c r="AV314" s="766" t="s">
        <v>4921</v>
      </c>
      <c r="AW314" s="768" t="str">
        <f t="shared" si="13"/>
        <v>ﾀﾞﾝﾌﾟﾄﾗｯｸ(ﾄﾝﾈﾙ工事用)_ｷｬﾀﾋﾟﾗｰ</v>
      </c>
      <c r="AX314" s="769" t="s">
        <v>4835</v>
      </c>
      <c r="AY314" s="311"/>
      <c r="AZ314" s="311"/>
      <c r="BA314" s="311"/>
      <c r="BB314" s="245">
        <v>46</v>
      </c>
      <c r="BC314" s="246"/>
      <c r="BD314" s="305"/>
      <c r="BE314" s="816"/>
      <c r="BF314" s="828"/>
      <c r="BG314" s="821"/>
      <c r="BH314" s="686"/>
      <c r="BI314" s="686"/>
      <c r="BJ314" s="686"/>
      <c r="BK314" s="306"/>
      <c r="BL314" s="306"/>
      <c r="BM314" s="791"/>
      <c r="BN314" s="828"/>
      <c r="BO314" s="819"/>
      <c r="BP314" s="678"/>
      <c r="BQ314" s="678"/>
      <c r="BR314" s="678"/>
      <c r="BS314" s="678"/>
      <c r="BT314" s="309"/>
      <c r="BU314" s="309"/>
      <c r="BV314" s="828"/>
      <c r="BW314" s="821"/>
      <c r="BX314" s="686"/>
      <c r="BY314" s="309"/>
      <c r="BZ314" s="309"/>
      <c r="CA314" s="828"/>
      <c r="CB314" s="686"/>
      <c r="CC314" s="678" t="s">
        <v>3753</v>
      </c>
      <c r="CD314" s="678" t="s">
        <v>3823</v>
      </c>
      <c r="CE314" s="678"/>
      <c r="CF314" s="678"/>
      <c r="CG314" s="306"/>
      <c r="CH314" s="306"/>
      <c r="CI314" s="306"/>
      <c r="CJ314" s="306"/>
      <c r="CK314" s="828"/>
      <c r="CL314" s="678"/>
      <c r="CM314" s="678"/>
      <c r="CN314" s="678"/>
      <c r="CO314" s="678"/>
      <c r="CP314" s="678"/>
      <c r="CQ314" s="678"/>
      <c r="CR314" s="678"/>
      <c r="CS314" s="678"/>
      <c r="CT314" s="309"/>
      <c r="CU314" s="306" t="s">
        <v>9541</v>
      </c>
      <c r="CV314" s="309"/>
      <c r="CW314" s="309"/>
      <c r="CX314" s="828"/>
      <c r="CY314" s="678"/>
      <c r="CZ314" s="678"/>
      <c r="DA314" s="678"/>
      <c r="DB314" s="678"/>
      <c r="DC314" s="678"/>
      <c r="DD314" s="309"/>
      <c r="DE314" s="309"/>
      <c r="DF314" s="309"/>
      <c r="DG314" s="309"/>
      <c r="DH314" s="306"/>
      <c r="DI314" s="306"/>
      <c r="DJ314" s="306"/>
      <c r="DK314" s="306"/>
      <c r="DL314" s="828"/>
      <c r="DM314" s="678"/>
      <c r="DN314" s="678"/>
      <c r="DO314" s="678"/>
      <c r="DP314" s="678"/>
      <c r="DQ314" s="678"/>
      <c r="DR314" s="678"/>
      <c r="DS314" s="678"/>
      <c r="DT314" s="678"/>
      <c r="DU314" s="678"/>
      <c r="DV314" s="309"/>
      <c r="DW314" s="309"/>
      <c r="DX314" s="828"/>
      <c r="DY314" s="686"/>
      <c r="DZ314" s="306"/>
      <c r="EA314" s="306" t="s">
        <v>11889</v>
      </c>
      <c r="EB314" s="306"/>
      <c r="EC314" s="306" t="s">
        <v>1915</v>
      </c>
      <c r="ED314" s="306"/>
      <c r="EE314" s="306"/>
      <c r="EF314" s="306"/>
      <c r="EG314" s="306"/>
      <c r="EH314" s="306"/>
      <c r="EI314" s="306"/>
      <c r="EJ314" s="309"/>
      <c r="EK314" s="309"/>
      <c r="EL314" s="309"/>
      <c r="EM314" s="306" t="s">
        <v>11932</v>
      </c>
      <c r="EN314" s="306"/>
      <c r="EO314" s="306"/>
      <c r="EP314" s="306"/>
      <c r="EQ314" s="306"/>
      <c r="ER314" s="306"/>
      <c r="ES314" s="306"/>
      <c r="ET314" s="828"/>
      <c r="EU314" s="819"/>
      <c r="EV314" s="678"/>
      <c r="EW314" s="306"/>
      <c r="EX314" s="306"/>
      <c r="EY314" s="828"/>
      <c r="EZ314" s="678"/>
      <c r="FA314" s="306"/>
      <c r="FB314" s="306"/>
      <c r="FC314" s="306"/>
      <c r="FD314" s="306"/>
      <c r="FE314" s="306"/>
      <c r="FF314" s="306"/>
      <c r="FG314" s="306"/>
      <c r="FH314" s="306"/>
      <c r="FI314" s="306"/>
      <c r="FJ314" s="791"/>
      <c r="FK314" s="828"/>
      <c r="FL314" s="819"/>
      <c r="FM314" s="678"/>
      <c r="FN314" s="678"/>
      <c r="FO314" s="306"/>
      <c r="FP314" s="791"/>
      <c r="FQ314" s="828"/>
      <c r="FR314" s="819"/>
      <c r="FS314" s="678"/>
      <c r="FT314" s="678"/>
      <c r="FU314" s="306"/>
      <c r="FV314" s="306"/>
      <c r="FW314" s="306"/>
      <c r="FX314" s="306"/>
      <c r="FY314" s="306"/>
      <c r="FZ314" s="306"/>
      <c r="GA314" s="306"/>
      <c r="GB314" s="306"/>
      <c r="GC314" s="306"/>
      <c r="GD314" s="306"/>
      <c r="GE314" s="306"/>
      <c r="GF314" s="306"/>
      <c r="GG314" s="306"/>
      <c r="GH314" s="306"/>
      <c r="GI314" s="306"/>
      <c r="GJ314" s="306"/>
      <c r="GK314" s="306"/>
      <c r="GL314" s="306"/>
      <c r="GM314" s="306"/>
      <c r="GN314" s="306"/>
      <c r="GO314" s="311"/>
      <c r="GP314" s="311"/>
      <c r="GQ314" s="333"/>
      <c r="GR314" s="333"/>
      <c r="GS314" s="333"/>
      <c r="GT314" s="333"/>
      <c r="GU314" s="333"/>
      <c r="GV314" s="333"/>
      <c r="GW314" s="333"/>
      <c r="GX314" s="333"/>
      <c r="GY314" s="333"/>
      <c r="GZ314" s="333"/>
      <c r="HA314" s="333"/>
      <c r="HB314" s="333"/>
      <c r="HC314" s="333"/>
      <c r="HD314" s="333"/>
      <c r="HE314" s="333"/>
      <c r="HF314" s="333"/>
      <c r="HG314" s="333"/>
      <c r="HH314" s="333"/>
      <c r="HI314" s="333"/>
      <c r="HJ314" s="333"/>
      <c r="HK314" s="333"/>
      <c r="HL314" s="333"/>
      <c r="HM314" s="333"/>
      <c r="HN314" s="333"/>
      <c r="HO314" s="333"/>
      <c r="HP314" s="333"/>
      <c r="HQ314" s="333"/>
      <c r="HR314" s="333"/>
      <c r="HS314" s="333"/>
      <c r="HT314" s="333"/>
      <c r="HU314" s="333"/>
      <c r="HV314" s="333"/>
      <c r="HW314" s="333"/>
      <c r="HX314" s="333"/>
      <c r="HY314" s="333"/>
      <c r="HZ314" s="333"/>
      <c r="IA314" s="333"/>
      <c r="IB314" s="333"/>
      <c r="IC314" s="333"/>
      <c r="ID314" s="333"/>
      <c r="IE314" s="333"/>
      <c r="IF314" s="312"/>
      <c r="IG314" s="312"/>
      <c r="IH314" s="312"/>
      <c r="II314" s="312"/>
      <c r="IJ314" s="312"/>
      <c r="IK314" s="312"/>
      <c r="IL314" s="312"/>
      <c r="IM314" s="312"/>
      <c r="IN314" s="312"/>
      <c r="IO314" s="312"/>
      <c r="IP314" s="333"/>
      <c r="IQ314" s="333"/>
      <c r="IR314" s="333"/>
      <c r="IS314" s="333"/>
    </row>
    <row r="315" spans="1:253" s="481" customFormat="1" ht="14.45" customHeight="1">
      <c r="A315" s="322" t="s">
        <v>2883</v>
      </c>
      <c r="B315" s="311" t="s">
        <v>2883</v>
      </c>
      <c r="C315" s="311" t="s">
        <v>1601</v>
      </c>
      <c r="D315" s="311" t="s">
        <v>1602</v>
      </c>
      <c r="E315" s="311" t="s">
        <v>456</v>
      </c>
      <c r="F315" s="311" t="s">
        <v>2877</v>
      </c>
      <c r="G315" s="250" t="s">
        <v>1603</v>
      </c>
      <c r="H315" s="250" t="s">
        <v>16</v>
      </c>
      <c r="I315" s="326" t="s">
        <v>1604</v>
      </c>
      <c r="J315" s="722"/>
      <c r="K315" s="206"/>
      <c r="L315" s="311"/>
      <c r="M315" s="207"/>
      <c r="N315" s="207"/>
      <c r="O315" s="207"/>
      <c r="P315" s="207"/>
      <c r="Q315" s="720" t="s">
        <v>9038</v>
      </c>
      <c r="R315" s="720" t="s">
        <v>10621</v>
      </c>
      <c r="S315" s="720" t="s">
        <v>10643</v>
      </c>
      <c r="T315" s="720" t="s">
        <v>12165</v>
      </c>
      <c r="U315" s="720" t="s">
        <v>338</v>
      </c>
      <c r="V315" s="720"/>
      <c r="W315" s="952" t="str">
        <f t="shared" si="14"/>
        <v>ﾊﾞｯｸﾎｳ(ｸﾛｰﾗ型)_後方超小旋回型_第2次_無</v>
      </c>
      <c r="X315" s="952" t="str">
        <f t="shared" si="12"/>
        <v>ﾊﾞｯｸﾎｳ(ｸﾛｰﾗ型)_後方超小旋回型_第2次_無_山積/平積：0.8／0.6m3</v>
      </c>
      <c r="Y315" s="726" t="s">
        <v>490</v>
      </c>
      <c r="Z315" s="726" t="s">
        <v>10364</v>
      </c>
      <c r="AA315" s="726" t="s">
        <v>10304</v>
      </c>
      <c r="AB315" s="726" t="s">
        <v>5111</v>
      </c>
      <c r="AC315" s="207"/>
      <c r="AD315" s="206"/>
      <c r="AE315" s="206"/>
      <c r="AF315" s="206"/>
      <c r="AG315" s="206"/>
      <c r="AH315" s="206"/>
      <c r="AI315" s="207"/>
      <c r="AJ315" s="206"/>
      <c r="AK315" s="206"/>
      <c r="AL315" s="206"/>
      <c r="AM315" s="206"/>
      <c r="AN315" s="206"/>
      <c r="AO315" s="206"/>
      <c r="AP315" s="206"/>
      <c r="AQ315" s="206"/>
      <c r="AR315" s="748"/>
      <c r="AS315" s="707" t="s">
        <v>4820</v>
      </c>
      <c r="AT315" s="707" t="s">
        <v>4934</v>
      </c>
      <c r="AU315" s="747"/>
      <c r="AV315" s="707" t="s">
        <v>4927</v>
      </c>
      <c r="AW315" s="708" t="str">
        <f t="shared" si="13"/>
        <v>ﾀﾞﾝﾌﾟﾄﾗｯｸ(ﾄﾝﾈﾙ工事用)_KCM</v>
      </c>
      <c r="AX315" s="710" t="s">
        <v>4838</v>
      </c>
      <c r="AY315" s="311"/>
      <c r="AZ315" s="311"/>
      <c r="BA315" s="311"/>
      <c r="BB315" s="245">
        <v>47</v>
      </c>
      <c r="BC315" s="246"/>
      <c r="BD315" s="305"/>
      <c r="BE315" s="816"/>
      <c r="BF315" s="828"/>
      <c r="BG315" s="821"/>
      <c r="BH315" s="686"/>
      <c r="BI315" s="686"/>
      <c r="BJ315" s="686"/>
      <c r="BK315" s="306"/>
      <c r="BL315" s="306"/>
      <c r="BM315" s="791"/>
      <c r="BN315" s="828"/>
      <c r="BO315" s="819"/>
      <c r="BP315" s="678"/>
      <c r="BQ315" s="678"/>
      <c r="BR315" s="678"/>
      <c r="BS315" s="678"/>
      <c r="BT315" s="309"/>
      <c r="BU315" s="309"/>
      <c r="BV315" s="828"/>
      <c r="BW315" s="819"/>
      <c r="BX315" s="678"/>
      <c r="BY315" s="309"/>
      <c r="BZ315" s="309"/>
      <c r="CA315" s="828"/>
      <c r="CB315" s="686"/>
      <c r="CC315" s="678" t="s">
        <v>3754</v>
      </c>
      <c r="CD315" s="678" t="s">
        <v>4109</v>
      </c>
      <c r="CE315" s="678"/>
      <c r="CF315" s="678"/>
      <c r="CG315" s="306"/>
      <c r="CH315" s="306"/>
      <c r="CI315" s="306"/>
      <c r="CJ315" s="306"/>
      <c r="CK315" s="828"/>
      <c r="CL315" s="678"/>
      <c r="CM315" s="678"/>
      <c r="CN315" s="678"/>
      <c r="CO315" s="678"/>
      <c r="CP315" s="678"/>
      <c r="CQ315" s="678"/>
      <c r="CR315" s="678"/>
      <c r="CS315" s="678"/>
      <c r="CT315" s="309"/>
      <c r="CU315" s="306" t="s">
        <v>9542</v>
      </c>
      <c r="CV315" s="309"/>
      <c r="CW315" s="309"/>
      <c r="CX315" s="828"/>
      <c r="CY315" s="678"/>
      <c r="CZ315" s="678"/>
      <c r="DA315" s="678"/>
      <c r="DB315" s="678"/>
      <c r="DC315" s="678"/>
      <c r="DD315" s="309"/>
      <c r="DE315" s="309"/>
      <c r="DF315" s="309"/>
      <c r="DG315" s="309"/>
      <c r="DH315" s="306"/>
      <c r="DI315" s="306"/>
      <c r="DJ315" s="306"/>
      <c r="DK315" s="306"/>
      <c r="DL315" s="828"/>
      <c r="DM315" s="678"/>
      <c r="DN315" s="678"/>
      <c r="DO315" s="678"/>
      <c r="DP315" s="678"/>
      <c r="DQ315" s="678"/>
      <c r="DR315" s="678"/>
      <c r="DS315" s="678"/>
      <c r="DT315" s="678"/>
      <c r="DU315" s="678"/>
      <c r="DV315" s="309"/>
      <c r="DW315" s="309"/>
      <c r="DX315" s="828"/>
      <c r="DY315" s="686"/>
      <c r="DZ315" s="306"/>
      <c r="EA315" s="306" t="s">
        <v>11890</v>
      </c>
      <c r="EB315" s="306"/>
      <c r="EC315" s="306" t="s">
        <v>1916</v>
      </c>
      <c r="ED315" s="306"/>
      <c r="EE315" s="306"/>
      <c r="EF315" s="306"/>
      <c r="EG315" s="306"/>
      <c r="EH315" s="306"/>
      <c r="EI315" s="306"/>
      <c r="EJ315" s="309"/>
      <c r="EK315" s="309"/>
      <c r="EL315" s="309"/>
      <c r="EM315" s="340" t="s">
        <v>1853</v>
      </c>
      <c r="EN315" s="340"/>
      <c r="EO315" s="340"/>
      <c r="EP315" s="340"/>
      <c r="EQ315" s="340"/>
      <c r="ER315" s="340"/>
      <c r="ES315" s="340"/>
      <c r="ET315" s="828"/>
      <c r="EU315" s="838"/>
      <c r="EV315" s="691"/>
      <c r="EW315" s="340"/>
      <c r="EX315" s="340"/>
      <c r="EY315" s="828"/>
      <c r="EZ315" s="691"/>
      <c r="FA315" s="340"/>
      <c r="FB315" s="340"/>
      <c r="FC315" s="340"/>
      <c r="FD315" s="340"/>
      <c r="FE315" s="340"/>
      <c r="FF315" s="340"/>
      <c r="FG315" s="340"/>
      <c r="FH315" s="340"/>
      <c r="FI315" s="340"/>
      <c r="FJ315" s="792"/>
      <c r="FK315" s="828"/>
      <c r="FL315" s="838"/>
      <c r="FM315" s="691"/>
      <c r="FN315" s="691"/>
      <c r="FO315" s="340"/>
      <c r="FP315" s="792"/>
      <c r="FQ315" s="828"/>
      <c r="FR315" s="838"/>
      <c r="FS315" s="691"/>
      <c r="FT315" s="691"/>
      <c r="FU315" s="340"/>
      <c r="FV315" s="340"/>
      <c r="FW315" s="340"/>
      <c r="FX315" s="340"/>
      <c r="FY315" s="340"/>
      <c r="FZ315" s="340"/>
      <c r="GA315" s="340"/>
      <c r="GB315" s="340"/>
      <c r="GC315" s="340"/>
      <c r="GD315" s="340"/>
      <c r="GE315" s="340"/>
      <c r="GF315" s="340"/>
      <c r="GG315" s="340"/>
      <c r="GH315" s="340"/>
      <c r="GI315" s="340"/>
      <c r="GJ315" s="340"/>
      <c r="GK315" s="340"/>
      <c r="GL315" s="340"/>
      <c r="GM315" s="340"/>
      <c r="GN315" s="340"/>
      <c r="GO315" s="311"/>
      <c r="GP315" s="311"/>
      <c r="GQ315" s="333"/>
      <c r="GR315" s="333"/>
      <c r="GS315" s="333"/>
      <c r="GT315" s="333"/>
      <c r="GU315" s="333"/>
      <c r="GV315" s="333"/>
      <c r="GW315" s="333"/>
      <c r="GX315" s="333"/>
      <c r="GY315" s="333"/>
      <c r="GZ315" s="333"/>
      <c r="HA315" s="333"/>
      <c r="HB315" s="333"/>
      <c r="HC315" s="333"/>
      <c r="HD315" s="333"/>
      <c r="HE315" s="333"/>
      <c r="HF315" s="333"/>
      <c r="HG315" s="333"/>
      <c r="HH315" s="333"/>
      <c r="HI315" s="333"/>
      <c r="HJ315" s="333"/>
      <c r="HK315" s="333"/>
      <c r="HL315" s="333"/>
      <c r="HM315" s="333"/>
      <c r="HN315" s="333"/>
      <c r="HO315" s="333"/>
      <c r="HP315" s="333"/>
      <c r="HQ315" s="333"/>
      <c r="HR315" s="333"/>
      <c r="HS315" s="333"/>
      <c r="HT315" s="333"/>
      <c r="HU315" s="333"/>
      <c r="HV315" s="333"/>
      <c r="HW315" s="333"/>
      <c r="HX315" s="333"/>
      <c r="HY315" s="333"/>
      <c r="HZ315" s="333"/>
      <c r="IA315" s="333"/>
      <c r="IB315" s="333"/>
      <c r="IC315" s="333"/>
      <c r="ID315" s="333"/>
      <c r="IE315" s="333"/>
      <c r="IF315" s="312"/>
      <c r="IG315" s="312"/>
      <c r="IH315" s="312"/>
      <c r="II315" s="312"/>
      <c r="IJ315" s="312"/>
      <c r="IK315" s="312"/>
      <c r="IL315" s="312"/>
      <c r="IM315" s="312"/>
      <c r="IN315" s="312"/>
      <c r="IO315" s="312"/>
      <c r="IP315" s="333"/>
      <c r="IQ315" s="333"/>
      <c r="IR315" s="333"/>
      <c r="IS315" s="333"/>
    </row>
    <row r="316" spans="1:253" s="481" customFormat="1" ht="14.45" customHeight="1">
      <c r="A316" s="322" t="s">
        <v>2884</v>
      </c>
      <c r="B316" s="311" t="s">
        <v>2884</v>
      </c>
      <c r="C316" s="311" t="s">
        <v>1622</v>
      </c>
      <c r="D316" s="311" t="s">
        <v>1623</v>
      </c>
      <c r="E316" s="311" t="s">
        <v>456</v>
      </c>
      <c r="F316" s="311" t="s">
        <v>2878</v>
      </c>
      <c r="G316" s="250" t="s">
        <v>1628</v>
      </c>
      <c r="H316" s="250" t="s">
        <v>16</v>
      </c>
      <c r="I316" s="326" t="s">
        <v>1642</v>
      </c>
      <c r="J316" s="722"/>
      <c r="K316" s="206"/>
      <c r="L316" s="311"/>
      <c r="M316" s="207"/>
      <c r="N316" s="207"/>
      <c r="O316" s="207"/>
      <c r="P316" s="207"/>
      <c r="Q316" s="720" t="s">
        <v>9038</v>
      </c>
      <c r="R316" s="720" t="s">
        <v>10621</v>
      </c>
      <c r="S316" s="720" t="s">
        <v>10645</v>
      </c>
      <c r="T316" s="720" t="s">
        <v>12165</v>
      </c>
      <c r="U316" s="720" t="s">
        <v>3617</v>
      </c>
      <c r="V316" s="720"/>
      <c r="W316" s="952" t="str">
        <f t="shared" si="14"/>
        <v>ﾊﾞｯｸﾎｳ(ｸﾛｰﾗ型)_後方超小旋回型_第3次_無</v>
      </c>
      <c r="X316" s="952" t="str">
        <f t="shared" si="12"/>
        <v>ﾊﾞｯｸﾎｳ(ｸﾛｰﾗ型)_後方超小旋回型_第3次_無_山積/平積：0.28／0.2m3</v>
      </c>
      <c r="Y316" s="726" t="s">
        <v>490</v>
      </c>
      <c r="Z316" s="726" t="s">
        <v>10365</v>
      </c>
      <c r="AA316" s="726" t="s">
        <v>10388</v>
      </c>
      <c r="AB316" s="726" t="s">
        <v>5111</v>
      </c>
      <c r="AC316" s="207"/>
      <c r="AD316" s="206"/>
      <c r="AE316" s="206"/>
      <c r="AF316" s="206"/>
      <c r="AG316" s="206"/>
      <c r="AH316" s="206"/>
      <c r="AI316" s="207"/>
      <c r="AJ316" s="206"/>
      <c r="AK316" s="206"/>
      <c r="AL316" s="206"/>
      <c r="AM316" s="206"/>
      <c r="AN316" s="206"/>
      <c r="AO316" s="206"/>
      <c r="AP316" s="206"/>
      <c r="AQ316" s="206"/>
      <c r="AR316" s="748"/>
      <c r="AS316" s="707" t="s">
        <v>4820</v>
      </c>
      <c r="AT316" s="707" t="s">
        <v>4934</v>
      </c>
      <c r="AU316" s="747"/>
      <c r="AV316" s="707" t="s">
        <v>4928</v>
      </c>
      <c r="AW316" s="708" t="str">
        <f t="shared" si="13"/>
        <v>ﾀﾞﾝﾌﾟﾄﾗｯｸ(ﾄﾝﾈﾙ工事用)_TCM</v>
      </c>
      <c r="AX316" s="710" t="s">
        <v>4842</v>
      </c>
      <c r="AY316" s="311"/>
      <c r="AZ316" s="311"/>
      <c r="BA316" s="311"/>
      <c r="BB316" s="245">
        <v>48</v>
      </c>
      <c r="BC316" s="246"/>
      <c r="BD316" s="305"/>
      <c r="BE316" s="816"/>
      <c r="BF316" s="828"/>
      <c r="BG316" s="821"/>
      <c r="BH316" s="686"/>
      <c r="BI316" s="686"/>
      <c r="BJ316" s="686"/>
      <c r="BK316" s="306"/>
      <c r="BL316" s="306"/>
      <c r="BM316" s="791"/>
      <c r="BN316" s="828"/>
      <c r="BO316" s="819"/>
      <c r="BP316" s="678"/>
      <c r="BQ316" s="678"/>
      <c r="BR316" s="678"/>
      <c r="BS316" s="678"/>
      <c r="BT316" s="309"/>
      <c r="BU316" s="309"/>
      <c r="BV316" s="828"/>
      <c r="BW316" s="819"/>
      <c r="BX316" s="678"/>
      <c r="BY316" s="309"/>
      <c r="BZ316" s="309"/>
      <c r="CA316" s="828"/>
      <c r="CB316" s="686"/>
      <c r="CC316" s="678" t="s">
        <v>3755</v>
      </c>
      <c r="CD316" s="678" t="s">
        <v>4110</v>
      </c>
      <c r="CE316" s="678"/>
      <c r="CF316" s="678"/>
      <c r="CG316" s="306"/>
      <c r="CH316" s="306"/>
      <c r="CI316" s="306"/>
      <c r="CJ316" s="306"/>
      <c r="CK316" s="828"/>
      <c r="CL316" s="678"/>
      <c r="CM316" s="678"/>
      <c r="CN316" s="678"/>
      <c r="CO316" s="678"/>
      <c r="CP316" s="678"/>
      <c r="CQ316" s="678"/>
      <c r="CR316" s="678"/>
      <c r="CS316" s="678"/>
      <c r="CT316" s="309"/>
      <c r="CU316" s="306" t="s">
        <v>9543</v>
      </c>
      <c r="CV316" s="309"/>
      <c r="CW316" s="309"/>
      <c r="CX316" s="828"/>
      <c r="CY316" s="678"/>
      <c r="CZ316" s="678"/>
      <c r="DA316" s="678"/>
      <c r="DB316" s="678"/>
      <c r="DC316" s="678"/>
      <c r="DD316" s="309"/>
      <c r="DE316" s="309"/>
      <c r="DF316" s="309"/>
      <c r="DG316" s="309"/>
      <c r="DH316" s="306"/>
      <c r="DI316" s="306"/>
      <c r="DJ316" s="306"/>
      <c r="DK316" s="306"/>
      <c r="DL316" s="828"/>
      <c r="DM316" s="678"/>
      <c r="DN316" s="678"/>
      <c r="DO316" s="678"/>
      <c r="DP316" s="678"/>
      <c r="DQ316" s="678"/>
      <c r="DR316" s="678"/>
      <c r="DS316" s="678"/>
      <c r="DT316" s="678"/>
      <c r="DU316" s="678"/>
      <c r="DV316" s="309"/>
      <c r="DW316" s="309"/>
      <c r="DX316" s="828"/>
      <c r="DY316" s="686"/>
      <c r="DZ316" s="306"/>
      <c r="EA316" s="340" t="s">
        <v>1853</v>
      </c>
      <c r="EB316" s="306"/>
      <c r="EC316" s="340" t="s">
        <v>1853</v>
      </c>
      <c r="ED316" s="306"/>
      <c r="EE316" s="306"/>
      <c r="EF316" s="306"/>
      <c r="EG316" s="306"/>
      <c r="EH316" s="306"/>
      <c r="EI316" s="306"/>
      <c r="EJ316" s="309"/>
      <c r="EK316" s="309"/>
      <c r="EL316" s="309"/>
      <c r="EM316" s="308" t="s">
        <v>3020</v>
      </c>
      <c r="EN316" s="308"/>
      <c r="EO316" s="308"/>
      <c r="EP316" s="308"/>
      <c r="EQ316" s="308"/>
      <c r="ER316" s="308"/>
      <c r="ES316" s="308"/>
      <c r="ET316" s="828"/>
      <c r="EU316" s="839"/>
      <c r="EV316" s="692"/>
      <c r="EW316" s="308"/>
      <c r="EX316" s="308"/>
      <c r="EY316" s="828"/>
      <c r="EZ316" s="692"/>
      <c r="FA316" s="308"/>
      <c r="FB316" s="308"/>
      <c r="FC316" s="308"/>
      <c r="FD316" s="308"/>
      <c r="FE316" s="308"/>
      <c r="FF316" s="308"/>
      <c r="FG316" s="308"/>
      <c r="FH316" s="308"/>
      <c r="FI316" s="308"/>
      <c r="FJ316" s="837"/>
      <c r="FK316" s="828"/>
      <c r="FL316" s="839"/>
      <c r="FM316" s="692"/>
      <c r="FN316" s="692"/>
      <c r="FO316" s="308"/>
      <c r="FP316" s="837"/>
      <c r="FQ316" s="828"/>
      <c r="FR316" s="839"/>
      <c r="FS316" s="692"/>
      <c r="FT316" s="692"/>
      <c r="FU316" s="308"/>
      <c r="FV316" s="308"/>
      <c r="FW316" s="308"/>
      <c r="FX316" s="308"/>
      <c r="FY316" s="308"/>
      <c r="FZ316" s="308"/>
      <c r="GA316" s="308"/>
      <c r="GB316" s="308"/>
      <c r="GC316" s="308"/>
      <c r="GD316" s="308"/>
      <c r="GE316" s="308"/>
      <c r="GF316" s="308"/>
      <c r="GG316" s="308"/>
      <c r="GH316" s="308"/>
      <c r="GI316" s="308"/>
      <c r="GJ316" s="308"/>
      <c r="GK316" s="308"/>
      <c r="GL316" s="308"/>
      <c r="GM316" s="308"/>
      <c r="GN316" s="308"/>
      <c r="GO316" s="311"/>
      <c r="GP316" s="311"/>
      <c r="GQ316" s="333"/>
      <c r="GR316" s="333"/>
      <c r="GS316" s="333"/>
      <c r="GT316" s="333"/>
      <c r="GU316" s="333"/>
      <c r="GV316" s="333"/>
      <c r="GW316" s="333"/>
      <c r="GX316" s="333"/>
      <c r="GY316" s="333"/>
      <c r="GZ316" s="333"/>
      <c r="HA316" s="333"/>
      <c r="HB316" s="333"/>
      <c r="HC316" s="333"/>
      <c r="HD316" s="333"/>
      <c r="HE316" s="333"/>
      <c r="HF316" s="333"/>
      <c r="HG316" s="333"/>
      <c r="HH316" s="333"/>
      <c r="HI316" s="333"/>
      <c r="HJ316" s="333"/>
      <c r="HK316" s="333"/>
      <c r="HL316" s="333"/>
      <c r="HM316" s="333"/>
      <c r="HN316" s="333"/>
      <c r="HO316" s="333"/>
      <c r="HP316" s="333"/>
      <c r="HQ316" s="333"/>
      <c r="HR316" s="333"/>
      <c r="HS316" s="333"/>
      <c r="HT316" s="333"/>
      <c r="HU316" s="333"/>
      <c r="HV316" s="333"/>
      <c r="HW316" s="333"/>
      <c r="HX316" s="333"/>
      <c r="HY316" s="333"/>
      <c r="HZ316" s="333"/>
      <c r="IA316" s="333"/>
      <c r="IB316" s="333"/>
      <c r="IC316" s="333"/>
      <c r="ID316" s="333"/>
      <c r="IE316" s="333"/>
      <c r="IF316" s="312"/>
      <c r="IG316" s="312"/>
      <c r="IH316" s="312"/>
      <c r="II316" s="312"/>
      <c r="IJ316" s="312"/>
      <c r="IK316" s="312"/>
      <c r="IL316" s="312"/>
      <c r="IM316" s="312"/>
      <c r="IN316" s="312"/>
      <c r="IO316" s="312"/>
      <c r="IP316" s="333"/>
      <c r="IQ316" s="333"/>
      <c r="IR316" s="333"/>
      <c r="IS316" s="333"/>
    </row>
    <row r="317" spans="1:253" s="481" customFormat="1" ht="14.45" customHeight="1">
      <c r="A317" s="324" t="s">
        <v>1697</v>
      </c>
      <c r="B317" s="316"/>
      <c r="C317" s="316"/>
      <c r="D317" s="316"/>
      <c r="E317" s="316"/>
      <c r="F317" s="316" t="s">
        <v>2753</v>
      </c>
      <c r="G317" s="317"/>
      <c r="H317" s="317"/>
      <c r="I317" s="325"/>
      <c r="J317" s="722">
        <v>51</v>
      </c>
      <c r="K317" s="206"/>
      <c r="L317" s="311"/>
      <c r="M317" s="207"/>
      <c r="N317" s="207"/>
      <c r="O317" s="207"/>
      <c r="P317" s="207"/>
      <c r="Q317" s="720" t="s">
        <v>9038</v>
      </c>
      <c r="R317" s="720" t="s">
        <v>10621</v>
      </c>
      <c r="S317" s="720" t="s">
        <v>10645</v>
      </c>
      <c r="T317" s="720" t="s">
        <v>12165</v>
      </c>
      <c r="U317" s="720" t="s">
        <v>334</v>
      </c>
      <c r="V317" s="720"/>
      <c r="W317" s="952" t="str">
        <f t="shared" si="14"/>
        <v>ﾊﾞｯｸﾎｳ(ｸﾛｰﾗ型)_後方超小旋回型_第3次_無</v>
      </c>
      <c r="X317" s="952" t="str">
        <f t="shared" si="12"/>
        <v>ﾊﾞｯｸﾎｳ(ｸﾛｰﾗ型)_後方超小旋回型_第3次_無_山積/平積：0.45／0.35m3</v>
      </c>
      <c r="Y317" s="726" t="s">
        <v>490</v>
      </c>
      <c r="Z317" s="726" t="s">
        <v>10365</v>
      </c>
      <c r="AA317" s="726" t="s">
        <v>5113</v>
      </c>
      <c r="AB317" s="726" t="s">
        <v>5111</v>
      </c>
      <c r="AC317" s="207"/>
      <c r="AD317" s="206"/>
      <c r="AE317" s="206"/>
      <c r="AF317" s="206"/>
      <c r="AG317" s="206"/>
      <c r="AH317" s="206"/>
      <c r="AI317" s="207"/>
      <c r="AJ317" s="206"/>
      <c r="AK317" s="206"/>
      <c r="AL317" s="206"/>
      <c r="AM317" s="206"/>
      <c r="AN317" s="206"/>
      <c r="AO317" s="206"/>
      <c r="AP317" s="206"/>
      <c r="AQ317" s="206"/>
      <c r="AR317" s="748"/>
      <c r="AS317" s="707" t="s">
        <v>4820</v>
      </c>
      <c r="AT317" s="707" t="s">
        <v>4934</v>
      </c>
      <c r="AU317" s="747"/>
      <c r="AV317" s="707" t="s">
        <v>4929</v>
      </c>
      <c r="AW317" s="708" t="str">
        <f t="shared" si="13"/>
        <v>ﾀﾞﾝﾌﾟﾄﾗｯｸ(ﾄﾝﾈﾙ工事用)_ﾎﾙﾎﾞ</v>
      </c>
      <c r="AX317" s="710" t="s">
        <v>4851</v>
      </c>
      <c r="AY317" s="788"/>
      <c r="AZ317" s="788"/>
      <c r="BA317" s="788"/>
      <c r="BB317" s="245">
        <v>49</v>
      </c>
      <c r="BC317" s="246"/>
      <c r="BD317" s="305"/>
      <c r="BE317" s="816"/>
      <c r="BF317" s="828"/>
      <c r="BG317" s="821"/>
      <c r="BH317" s="686"/>
      <c r="BI317" s="686"/>
      <c r="BJ317" s="686"/>
      <c r="BK317" s="306"/>
      <c r="BL317" s="306"/>
      <c r="BM317" s="791"/>
      <c r="BN317" s="828"/>
      <c r="BO317" s="819"/>
      <c r="BP317" s="678"/>
      <c r="BQ317" s="678"/>
      <c r="BR317" s="678"/>
      <c r="BS317" s="678"/>
      <c r="BT317" s="309"/>
      <c r="BU317" s="309"/>
      <c r="BV317" s="828"/>
      <c r="BW317" s="819"/>
      <c r="BX317" s="678"/>
      <c r="BY317" s="309"/>
      <c r="BZ317" s="309"/>
      <c r="CA317" s="828"/>
      <c r="CB317" s="686"/>
      <c r="CC317" s="678" t="s">
        <v>3755</v>
      </c>
      <c r="CD317" s="678" t="s">
        <v>4111</v>
      </c>
      <c r="CE317" s="678"/>
      <c r="CF317" s="678"/>
      <c r="CG317" s="306"/>
      <c r="CH317" s="306"/>
      <c r="CI317" s="306"/>
      <c r="CJ317" s="306"/>
      <c r="CK317" s="828"/>
      <c r="CL317" s="678"/>
      <c r="CM317" s="678"/>
      <c r="CN317" s="678"/>
      <c r="CO317" s="678"/>
      <c r="CP317" s="678"/>
      <c r="CQ317" s="678"/>
      <c r="CR317" s="678"/>
      <c r="CS317" s="678"/>
      <c r="CT317" s="309"/>
      <c r="CU317" s="340" t="s">
        <v>2753</v>
      </c>
      <c r="CV317" s="309"/>
      <c r="CW317" s="309"/>
      <c r="CX317" s="828"/>
      <c r="CY317" s="678"/>
      <c r="CZ317" s="678"/>
      <c r="DA317" s="678"/>
      <c r="DB317" s="678"/>
      <c r="DC317" s="678"/>
      <c r="DD317" s="309"/>
      <c r="DE317" s="309"/>
      <c r="DF317" s="309"/>
      <c r="DG317" s="309"/>
      <c r="DH317" s="306"/>
      <c r="DI317" s="306"/>
      <c r="DJ317" s="306"/>
      <c r="DK317" s="306"/>
      <c r="DL317" s="828"/>
      <c r="DM317" s="678"/>
      <c r="DN317" s="678"/>
      <c r="DO317" s="678"/>
      <c r="DP317" s="678"/>
      <c r="DQ317" s="678"/>
      <c r="DR317" s="678"/>
      <c r="DS317" s="678"/>
      <c r="DT317" s="678"/>
      <c r="DU317" s="678"/>
      <c r="DV317" s="309"/>
      <c r="DW317" s="309"/>
      <c r="DX317" s="828"/>
      <c r="DY317" s="686"/>
      <c r="DZ317" s="306"/>
      <c r="EA317" s="308" t="s">
        <v>1551</v>
      </c>
      <c r="EB317" s="306"/>
      <c r="EC317" s="306" t="s">
        <v>285</v>
      </c>
      <c r="ED317" s="306"/>
      <c r="EE317" s="306"/>
      <c r="EF317" s="306"/>
      <c r="EG317" s="306"/>
      <c r="EH317" s="306"/>
      <c r="EI317" s="306"/>
      <c r="EJ317" s="309"/>
      <c r="EK317" s="309"/>
      <c r="EL317" s="309"/>
      <c r="EM317" s="306" t="s">
        <v>3582</v>
      </c>
      <c r="EN317" s="306"/>
      <c r="EO317" s="306"/>
      <c r="EP317" s="306"/>
      <c r="EQ317" s="306"/>
      <c r="ER317" s="306"/>
      <c r="ES317" s="306"/>
      <c r="ET317" s="828"/>
      <c r="EU317" s="819"/>
      <c r="EV317" s="678"/>
      <c r="EW317" s="306"/>
      <c r="EX317" s="306"/>
      <c r="EY317" s="828"/>
      <c r="EZ317" s="678"/>
      <c r="FA317" s="306"/>
      <c r="FB317" s="306"/>
      <c r="FC317" s="306"/>
      <c r="FD317" s="306"/>
      <c r="FE317" s="306"/>
      <c r="FF317" s="306"/>
      <c r="FG317" s="306"/>
      <c r="FH317" s="306"/>
      <c r="FI317" s="306"/>
      <c r="FJ317" s="791"/>
      <c r="FK317" s="828"/>
      <c r="FL317" s="819"/>
      <c r="FM317" s="678"/>
      <c r="FN317" s="678"/>
      <c r="FO317" s="306"/>
      <c r="FP317" s="791"/>
      <c r="FQ317" s="828"/>
      <c r="FR317" s="819"/>
      <c r="FS317" s="678"/>
      <c r="FT317" s="678"/>
      <c r="FU317" s="306"/>
      <c r="FV317" s="306"/>
      <c r="FW317" s="306"/>
      <c r="FX317" s="306"/>
      <c r="FY317" s="306"/>
      <c r="FZ317" s="306"/>
      <c r="GA317" s="306"/>
      <c r="GB317" s="306"/>
      <c r="GC317" s="306"/>
      <c r="GD317" s="306"/>
      <c r="GE317" s="306"/>
      <c r="GF317" s="306"/>
      <c r="GG317" s="306"/>
      <c r="GH317" s="306"/>
      <c r="GI317" s="306"/>
      <c r="GJ317" s="306"/>
      <c r="GK317" s="306"/>
      <c r="GL317" s="306"/>
      <c r="GM317" s="306"/>
      <c r="GN317" s="306"/>
      <c r="GO317" s="311"/>
      <c r="GP317" s="311"/>
      <c r="GQ317" s="333"/>
      <c r="GR317" s="333"/>
      <c r="GS317" s="333"/>
      <c r="GT317" s="333"/>
      <c r="GU317" s="333"/>
      <c r="GV317" s="333"/>
      <c r="GW317" s="333"/>
      <c r="GX317" s="333"/>
      <c r="GY317" s="333"/>
      <c r="GZ317" s="333"/>
      <c r="HA317" s="333"/>
      <c r="HB317" s="333"/>
      <c r="HC317" s="333"/>
      <c r="HD317" s="333"/>
      <c r="HE317" s="333"/>
      <c r="HF317" s="333"/>
      <c r="HG317" s="333"/>
      <c r="HH317" s="333"/>
      <c r="HI317" s="333"/>
      <c r="HJ317" s="333"/>
      <c r="HK317" s="333"/>
      <c r="HL317" s="333"/>
      <c r="HM317" s="333"/>
      <c r="HN317" s="333"/>
      <c r="HO317" s="333"/>
      <c r="HP317" s="333"/>
      <c r="HQ317" s="333"/>
      <c r="HR317" s="333"/>
      <c r="HS317" s="333"/>
      <c r="HT317" s="333"/>
      <c r="HU317" s="333"/>
      <c r="HV317" s="333"/>
      <c r="HW317" s="333"/>
      <c r="HX317" s="333"/>
      <c r="HY317" s="333"/>
      <c r="HZ317" s="333"/>
      <c r="IA317" s="333"/>
      <c r="IB317" s="333"/>
      <c r="IC317" s="333"/>
      <c r="ID317" s="333"/>
      <c r="IE317" s="333"/>
      <c r="IF317" s="312"/>
      <c r="IG317" s="312"/>
      <c r="IH317" s="312"/>
      <c r="II317" s="312"/>
      <c r="IJ317" s="312"/>
      <c r="IK317" s="312"/>
      <c r="IL317" s="312"/>
      <c r="IM317" s="312"/>
      <c r="IN317" s="312"/>
      <c r="IO317" s="312"/>
      <c r="IP317" s="333"/>
      <c r="IQ317" s="333"/>
      <c r="IR317" s="333"/>
      <c r="IS317" s="333"/>
    </row>
    <row r="318" spans="1:253" s="481" customFormat="1" ht="14.45" customHeight="1">
      <c r="A318" s="327" t="s">
        <v>2230</v>
      </c>
      <c r="B318" s="251"/>
      <c r="C318" s="251"/>
      <c r="D318" s="251"/>
      <c r="E318" s="251"/>
      <c r="F318" s="251" t="s">
        <v>2774</v>
      </c>
      <c r="G318" s="318"/>
      <c r="H318" s="318"/>
      <c r="I318" s="328"/>
      <c r="J318" s="722">
        <v>52</v>
      </c>
      <c r="K318" s="206"/>
      <c r="L318" s="311"/>
      <c r="M318" s="207"/>
      <c r="N318" s="207"/>
      <c r="O318" s="207"/>
      <c r="P318" s="207"/>
      <c r="Q318" s="720" t="s">
        <v>9038</v>
      </c>
      <c r="R318" s="720" t="s">
        <v>10621</v>
      </c>
      <c r="S318" s="720" t="s">
        <v>10645</v>
      </c>
      <c r="T318" s="720" t="s">
        <v>12165</v>
      </c>
      <c r="U318" s="720" t="s">
        <v>335</v>
      </c>
      <c r="V318" s="720"/>
      <c r="W318" s="952" t="str">
        <f t="shared" si="14"/>
        <v>ﾊﾞｯｸﾎｳ(ｸﾛｰﾗ型)_後方超小旋回型_第3次_無</v>
      </c>
      <c r="X318" s="952" t="str">
        <f t="shared" si="12"/>
        <v>ﾊﾞｯｸﾎｳ(ｸﾛｰﾗ型)_後方超小旋回型_第3次_無_山積/平積：0.5／0.4m3</v>
      </c>
      <c r="Y318" s="726" t="s">
        <v>490</v>
      </c>
      <c r="Z318" s="726" t="s">
        <v>10365</v>
      </c>
      <c r="AA318" s="726" t="s">
        <v>10316</v>
      </c>
      <c r="AB318" s="726" t="s">
        <v>5111</v>
      </c>
      <c r="AC318" s="207"/>
      <c r="AD318" s="206"/>
      <c r="AE318" s="206"/>
      <c r="AF318" s="206"/>
      <c r="AG318" s="206"/>
      <c r="AH318" s="206"/>
      <c r="AI318" s="207"/>
      <c r="AJ318" s="206"/>
      <c r="AK318" s="206"/>
      <c r="AL318" s="206"/>
      <c r="AM318" s="206"/>
      <c r="AN318" s="206"/>
      <c r="AO318" s="206"/>
      <c r="AP318" s="206"/>
      <c r="AQ318" s="206"/>
      <c r="AR318" s="748"/>
      <c r="AS318" s="707" t="s">
        <v>4820</v>
      </c>
      <c r="AT318" s="707" t="s">
        <v>4934</v>
      </c>
      <c r="AU318" s="747"/>
      <c r="AV318" s="707" t="s">
        <v>17</v>
      </c>
      <c r="AW318" s="708" t="str">
        <f t="shared" si="13"/>
        <v>ﾀﾞﾝﾌﾟﾄﾗｯｸ(ﾄﾝﾈﾙ工事用)_ｺﾏﾂ（小松製作所）</v>
      </c>
      <c r="AX318" s="710" t="s">
        <v>4858</v>
      </c>
      <c r="AY318" s="311"/>
      <c r="AZ318" s="311"/>
      <c r="BA318" s="311"/>
      <c r="BB318" s="245">
        <v>50</v>
      </c>
      <c r="BC318" s="246"/>
      <c r="BD318" s="305"/>
      <c r="BE318" s="816"/>
      <c r="BF318" s="828"/>
      <c r="BG318" s="821"/>
      <c r="BH318" s="686"/>
      <c r="BI318" s="686"/>
      <c r="BJ318" s="686"/>
      <c r="BK318" s="306"/>
      <c r="BL318" s="306"/>
      <c r="BM318" s="816"/>
      <c r="BN318" s="828"/>
      <c r="BO318" s="821"/>
      <c r="BP318" s="686"/>
      <c r="BQ318" s="686"/>
      <c r="BR318" s="686"/>
      <c r="BS318" s="686"/>
      <c r="BT318" s="309"/>
      <c r="BU318" s="309"/>
      <c r="BV318" s="828"/>
      <c r="BW318" s="819"/>
      <c r="BX318" s="678"/>
      <c r="BY318" s="309"/>
      <c r="BZ318" s="309"/>
      <c r="CA318" s="828"/>
      <c r="CB318" s="686"/>
      <c r="CC318" s="678" t="s">
        <v>3756</v>
      </c>
      <c r="CD318" s="678" t="s">
        <v>4096</v>
      </c>
      <c r="CE318" s="678"/>
      <c r="CF318" s="678"/>
      <c r="CG318" s="306"/>
      <c r="CH318" s="306"/>
      <c r="CI318" s="306"/>
      <c r="CJ318" s="306"/>
      <c r="CK318" s="828"/>
      <c r="CL318" s="678"/>
      <c r="CM318" s="678"/>
      <c r="CN318" s="678"/>
      <c r="CO318" s="678"/>
      <c r="CP318" s="678"/>
      <c r="CQ318" s="678"/>
      <c r="CR318" s="678"/>
      <c r="CS318" s="678"/>
      <c r="CT318" s="309"/>
      <c r="CU318" s="308" t="s">
        <v>2112</v>
      </c>
      <c r="CV318" s="309"/>
      <c r="CW318" s="309"/>
      <c r="CX318" s="828"/>
      <c r="CY318" s="678"/>
      <c r="CZ318" s="678"/>
      <c r="DA318" s="678"/>
      <c r="DB318" s="678"/>
      <c r="DC318" s="678"/>
      <c r="DD318" s="309"/>
      <c r="DE318" s="309"/>
      <c r="DF318" s="309"/>
      <c r="DG318" s="309"/>
      <c r="DH318" s="306"/>
      <c r="DI318" s="306"/>
      <c r="DJ318" s="306"/>
      <c r="DK318" s="306"/>
      <c r="DL318" s="828"/>
      <c r="DM318" s="678"/>
      <c r="DN318" s="678"/>
      <c r="DO318" s="678"/>
      <c r="DP318" s="678"/>
      <c r="DQ318" s="678"/>
      <c r="DR318" s="678"/>
      <c r="DS318" s="678"/>
      <c r="DT318" s="678"/>
      <c r="DU318" s="678"/>
      <c r="DV318" s="309"/>
      <c r="DW318" s="309"/>
      <c r="DX318" s="828"/>
      <c r="DY318" s="686"/>
      <c r="DZ318" s="309"/>
      <c r="EA318" s="306" t="s">
        <v>11891</v>
      </c>
      <c r="EB318" s="309"/>
      <c r="EC318" s="306"/>
      <c r="ED318" s="309"/>
      <c r="EE318" s="306"/>
      <c r="EF318" s="306"/>
      <c r="EG318" s="306"/>
      <c r="EH318" s="306"/>
      <c r="EI318" s="306"/>
      <c r="EJ318" s="309"/>
      <c r="EK318" s="309"/>
      <c r="EL318" s="309"/>
      <c r="EM318" s="340" t="s">
        <v>1853</v>
      </c>
      <c r="EN318" s="340"/>
      <c r="EO318" s="340"/>
      <c r="EP318" s="340"/>
      <c r="EQ318" s="340"/>
      <c r="ER318" s="340"/>
      <c r="ES318" s="340"/>
      <c r="ET318" s="828"/>
      <c r="EU318" s="838"/>
      <c r="EV318" s="691"/>
      <c r="EW318" s="340"/>
      <c r="EX318" s="340"/>
      <c r="EY318" s="828"/>
      <c r="EZ318" s="691"/>
      <c r="FA318" s="340"/>
      <c r="FB318" s="340"/>
      <c r="FC318" s="340"/>
      <c r="FD318" s="340"/>
      <c r="FE318" s="340"/>
      <c r="FF318" s="340"/>
      <c r="FG318" s="340"/>
      <c r="FH318" s="340"/>
      <c r="FI318" s="340"/>
      <c r="FJ318" s="792"/>
      <c r="FK318" s="828"/>
      <c r="FL318" s="838"/>
      <c r="FM318" s="691"/>
      <c r="FN318" s="691"/>
      <c r="FO318" s="340"/>
      <c r="FP318" s="792"/>
      <c r="FQ318" s="828"/>
      <c r="FR318" s="838"/>
      <c r="FS318" s="691"/>
      <c r="FT318" s="691"/>
      <c r="FU318" s="340"/>
      <c r="FV318" s="340"/>
      <c r="FW318" s="340"/>
      <c r="FX318" s="340"/>
      <c r="FY318" s="340"/>
      <c r="FZ318" s="340"/>
      <c r="GA318" s="340"/>
      <c r="GB318" s="340"/>
      <c r="GC318" s="340"/>
      <c r="GD318" s="340"/>
      <c r="GE318" s="340"/>
      <c r="GF318" s="340"/>
      <c r="GG318" s="340"/>
      <c r="GH318" s="340"/>
      <c r="GI318" s="340"/>
      <c r="GJ318" s="340"/>
      <c r="GK318" s="340"/>
      <c r="GL318" s="340"/>
      <c r="GM318" s="340"/>
      <c r="GN318" s="340"/>
      <c r="GO318" s="311"/>
      <c r="GP318" s="311"/>
      <c r="GQ318" s="333"/>
      <c r="GR318" s="333"/>
      <c r="GS318" s="333"/>
      <c r="GT318" s="333"/>
      <c r="GU318" s="333"/>
      <c r="GV318" s="333"/>
      <c r="GW318" s="333"/>
      <c r="GX318" s="333"/>
      <c r="GY318" s="333"/>
      <c r="GZ318" s="333"/>
      <c r="HA318" s="333"/>
      <c r="HB318" s="333"/>
      <c r="HC318" s="333"/>
      <c r="HD318" s="333"/>
      <c r="HE318" s="333"/>
      <c r="HF318" s="333"/>
      <c r="HG318" s="333"/>
      <c r="HH318" s="333"/>
      <c r="HI318" s="333"/>
      <c r="HJ318" s="333"/>
      <c r="HK318" s="333"/>
      <c r="HL318" s="333"/>
      <c r="HM318" s="333"/>
      <c r="HN318" s="333"/>
      <c r="HO318" s="333"/>
      <c r="HP318" s="333"/>
      <c r="HQ318" s="333"/>
      <c r="HR318" s="333"/>
      <c r="HS318" s="333"/>
      <c r="HT318" s="333"/>
      <c r="HU318" s="333"/>
      <c r="HV318" s="333"/>
      <c r="HW318" s="333"/>
      <c r="HX318" s="333"/>
      <c r="HY318" s="333"/>
      <c r="HZ318" s="333"/>
      <c r="IA318" s="333"/>
      <c r="IB318" s="333"/>
      <c r="IC318" s="333"/>
      <c r="ID318" s="333"/>
      <c r="IE318" s="333"/>
      <c r="IF318" s="312"/>
      <c r="IG318" s="312"/>
      <c r="IH318" s="312"/>
      <c r="II318" s="312"/>
      <c r="IJ318" s="312"/>
      <c r="IK318" s="312"/>
      <c r="IL318" s="312"/>
      <c r="IM318" s="312"/>
      <c r="IN318" s="312"/>
      <c r="IO318" s="312"/>
      <c r="IP318" s="333"/>
      <c r="IQ318" s="333"/>
      <c r="IR318" s="333"/>
      <c r="IS318" s="333"/>
    </row>
    <row r="319" spans="1:253" s="481" customFormat="1" ht="14.45" customHeight="1">
      <c r="A319" s="322" t="s">
        <v>810</v>
      </c>
      <c r="B319" s="311" t="s">
        <v>810</v>
      </c>
      <c r="C319" s="311" t="s">
        <v>816</v>
      </c>
      <c r="D319" s="311" t="s">
        <v>817</v>
      </c>
      <c r="E319" s="311" t="s">
        <v>456</v>
      </c>
      <c r="F319" s="311" t="s">
        <v>810</v>
      </c>
      <c r="G319" s="250" t="s">
        <v>843</v>
      </c>
      <c r="H319" s="250" t="s">
        <v>16</v>
      </c>
      <c r="I319" s="326" t="s">
        <v>1124</v>
      </c>
      <c r="J319" s="722"/>
      <c r="K319" s="206"/>
      <c r="L319" s="311"/>
      <c r="M319" s="207"/>
      <c r="N319" s="207"/>
      <c r="O319" s="207"/>
      <c r="P319" s="207"/>
      <c r="Q319" s="720" t="s">
        <v>9038</v>
      </c>
      <c r="R319" s="720" t="s">
        <v>10621</v>
      </c>
      <c r="S319" s="720" t="s">
        <v>10645</v>
      </c>
      <c r="T319" s="720" t="s">
        <v>12165</v>
      </c>
      <c r="U319" s="720" t="s">
        <v>338</v>
      </c>
      <c r="V319" s="720"/>
      <c r="W319" s="952" t="str">
        <f t="shared" si="14"/>
        <v>ﾊﾞｯｸﾎｳ(ｸﾛｰﾗ型)_後方超小旋回型_第3次_無</v>
      </c>
      <c r="X319" s="952" t="str">
        <f t="shared" si="12"/>
        <v>ﾊﾞｯｸﾎｳ(ｸﾛｰﾗ型)_後方超小旋回型_第3次_無_山積/平積：0.8／0.6m3</v>
      </c>
      <c r="Y319" s="726" t="s">
        <v>490</v>
      </c>
      <c r="Z319" s="726" t="s">
        <v>10365</v>
      </c>
      <c r="AA319" s="726" t="s">
        <v>10304</v>
      </c>
      <c r="AB319" s="726" t="s">
        <v>5111</v>
      </c>
      <c r="AC319" s="207"/>
      <c r="AD319" s="206"/>
      <c r="AE319" s="206"/>
      <c r="AF319" s="206"/>
      <c r="AG319" s="206"/>
      <c r="AH319" s="206"/>
      <c r="AI319" s="207"/>
      <c r="AJ319" s="206"/>
      <c r="AK319" s="206"/>
      <c r="AL319" s="206"/>
      <c r="AM319" s="206"/>
      <c r="AN319" s="206"/>
      <c r="AO319" s="206"/>
      <c r="AP319" s="206"/>
      <c r="AQ319" s="206"/>
      <c r="AR319" s="748"/>
      <c r="AS319" s="707" t="s">
        <v>4820</v>
      </c>
      <c r="AT319" s="707" t="s">
        <v>4934</v>
      </c>
      <c r="AU319" s="747"/>
      <c r="AV319" s="707" t="s">
        <v>4935</v>
      </c>
      <c r="AW319" s="708" t="str">
        <f t="shared" si="13"/>
        <v>ﾀﾞﾝﾌﾟﾄﾗｯｸ(ﾄﾝﾈﾙ工事用)_ﾆｼｵﾃｨｰｱﾝﾄﾞｴﾑ</v>
      </c>
      <c r="AX319" s="710" t="s">
        <v>5099</v>
      </c>
      <c r="AY319" s="311"/>
      <c r="AZ319" s="311"/>
      <c r="BA319" s="311"/>
      <c r="BB319" s="245">
        <v>51</v>
      </c>
      <c r="BC319" s="246"/>
      <c r="BD319" s="305"/>
      <c r="BE319" s="816"/>
      <c r="BF319" s="828"/>
      <c r="BG319" s="821"/>
      <c r="BH319" s="686"/>
      <c r="BI319" s="686"/>
      <c r="BJ319" s="686"/>
      <c r="BK319" s="306"/>
      <c r="BL319" s="306"/>
      <c r="BM319" s="816"/>
      <c r="BN319" s="828"/>
      <c r="BO319" s="821"/>
      <c r="BP319" s="686"/>
      <c r="BQ319" s="686"/>
      <c r="BR319" s="686"/>
      <c r="BS319" s="686"/>
      <c r="BT319" s="309"/>
      <c r="BU319" s="309"/>
      <c r="BV319" s="828"/>
      <c r="BW319" s="819"/>
      <c r="BX319" s="678"/>
      <c r="BY319" s="309"/>
      <c r="BZ319" s="309"/>
      <c r="CA319" s="828"/>
      <c r="CB319" s="686"/>
      <c r="CC319" s="678" t="s">
        <v>3757</v>
      </c>
      <c r="CD319" s="678" t="s">
        <v>4097</v>
      </c>
      <c r="CE319" s="678"/>
      <c r="CF319" s="678"/>
      <c r="CG319" s="306"/>
      <c r="CH319" s="306"/>
      <c r="CI319" s="306"/>
      <c r="CJ319" s="306"/>
      <c r="CK319" s="828"/>
      <c r="CL319" s="678"/>
      <c r="CM319" s="678"/>
      <c r="CN319" s="678"/>
      <c r="CO319" s="678"/>
      <c r="CP319" s="678"/>
      <c r="CQ319" s="678"/>
      <c r="CR319" s="678"/>
      <c r="CS319" s="678"/>
      <c r="CT319" s="309"/>
      <c r="CU319" s="306" t="s">
        <v>10872</v>
      </c>
      <c r="CV319" s="309"/>
      <c r="CW319" s="309"/>
      <c r="CX319" s="828"/>
      <c r="CY319" s="678"/>
      <c r="CZ319" s="678"/>
      <c r="DA319" s="678"/>
      <c r="DB319" s="678"/>
      <c r="DC319" s="678"/>
      <c r="DD319" s="309"/>
      <c r="DE319" s="309"/>
      <c r="DF319" s="309"/>
      <c r="DG319" s="309"/>
      <c r="DH319" s="306"/>
      <c r="DI319" s="306"/>
      <c r="DJ319" s="306"/>
      <c r="DK319" s="306"/>
      <c r="DL319" s="828"/>
      <c r="DM319" s="678"/>
      <c r="DN319" s="678"/>
      <c r="DO319" s="678"/>
      <c r="DP319" s="678"/>
      <c r="DQ319" s="678"/>
      <c r="DR319" s="678"/>
      <c r="DS319" s="678"/>
      <c r="DT319" s="678"/>
      <c r="DU319" s="678"/>
      <c r="DV319" s="309"/>
      <c r="DW319" s="309"/>
      <c r="DX319" s="828"/>
      <c r="DY319" s="686"/>
      <c r="DZ319" s="309"/>
      <c r="EA319" s="306" t="s">
        <v>11892</v>
      </c>
      <c r="EB319" s="309"/>
      <c r="EC319" s="306"/>
      <c r="ED319" s="309"/>
      <c r="EE319" s="306"/>
      <c r="EF319" s="306"/>
      <c r="EG319" s="306"/>
      <c r="EH319" s="306"/>
      <c r="EI319" s="306"/>
      <c r="EJ319" s="309"/>
      <c r="EK319" s="309"/>
      <c r="EL319" s="309"/>
      <c r="EM319" s="308" t="s">
        <v>3021</v>
      </c>
      <c r="EN319" s="308"/>
      <c r="EO319" s="308"/>
      <c r="EP319" s="308"/>
      <c r="EQ319" s="308"/>
      <c r="ER319" s="308"/>
      <c r="ES319" s="308"/>
      <c r="ET319" s="828"/>
      <c r="EU319" s="839"/>
      <c r="EV319" s="692"/>
      <c r="EW319" s="308"/>
      <c r="EX319" s="308"/>
      <c r="EY319" s="828"/>
      <c r="EZ319" s="692"/>
      <c r="FA319" s="308"/>
      <c r="FB319" s="308"/>
      <c r="FC319" s="308"/>
      <c r="FD319" s="308"/>
      <c r="FE319" s="308"/>
      <c r="FF319" s="308"/>
      <c r="FG319" s="308"/>
      <c r="FH319" s="308"/>
      <c r="FI319" s="308"/>
      <c r="FJ319" s="837"/>
      <c r="FK319" s="828"/>
      <c r="FL319" s="839"/>
      <c r="FM319" s="692"/>
      <c r="FN319" s="692"/>
      <c r="FO319" s="308"/>
      <c r="FP319" s="837"/>
      <c r="FQ319" s="828"/>
      <c r="FR319" s="839"/>
      <c r="FS319" s="692"/>
      <c r="FT319" s="692"/>
      <c r="FU319" s="308"/>
      <c r="FV319" s="308"/>
      <c r="FW319" s="308"/>
      <c r="FX319" s="308"/>
      <c r="FY319" s="308"/>
      <c r="FZ319" s="308"/>
      <c r="GA319" s="308"/>
      <c r="GB319" s="308"/>
      <c r="GC319" s="308"/>
      <c r="GD319" s="308"/>
      <c r="GE319" s="308"/>
      <c r="GF319" s="308"/>
      <c r="GG319" s="308"/>
      <c r="GH319" s="308"/>
      <c r="GI319" s="308"/>
      <c r="GJ319" s="308"/>
      <c r="GK319" s="308"/>
      <c r="GL319" s="308"/>
      <c r="GM319" s="308"/>
      <c r="GN319" s="308"/>
      <c r="GO319" s="311"/>
      <c r="GP319" s="311"/>
      <c r="GQ319" s="333"/>
      <c r="GR319" s="333"/>
      <c r="GS319" s="333"/>
      <c r="GT319" s="333"/>
      <c r="GU319" s="333"/>
      <c r="GV319" s="333"/>
      <c r="GW319" s="333"/>
      <c r="GX319" s="333"/>
      <c r="GY319" s="333"/>
      <c r="GZ319" s="333"/>
      <c r="HA319" s="333"/>
      <c r="HB319" s="333"/>
      <c r="HC319" s="333"/>
      <c r="HD319" s="333"/>
      <c r="HE319" s="333"/>
      <c r="HF319" s="333"/>
      <c r="HG319" s="333"/>
      <c r="HH319" s="333"/>
      <c r="HI319" s="333"/>
      <c r="HJ319" s="333"/>
      <c r="HK319" s="333"/>
      <c r="HL319" s="333"/>
      <c r="HM319" s="333"/>
      <c r="HN319" s="333"/>
      <c r="HO319" s="333"/>
      <c r="HP319" s="333"/>
      <c r="HQ319" s="333"/>
      <c r="HR319" s="333"/>
      <c r="HS319" s="333"/>
      <c r="HT319" s="333"/>
      <c r="HU319" s="333"/>
      <c r="HV319" s="333"/>
      <c r="HW319" s="333"/>
      <c r="HX319" s="333"/>
      <c r="HY319" s="333"/>
      <c r="HZ319" s="333"/>
      <c r="IA319" s="333"/>
      <c r="IB319" s="333"/>
      <c r="IC319" s="333"/>
      <c r="ID319" s="333"/>
      <c r="IE319" s="333"/>
      <c r="IF319" s="312"/>
      <c r="IG319" s="312"/>
      <c r="IH319" s="312"/>
      <c r="II319" s="312"/>
      <c r="IJ319" s="312"/>
      <c r="IK319" s="312"/>
      <c r="IL319" s="312"/>
      <c r="IM319" s="312"/>
      <c r="IN319" s="312"/>
      <c r="IO319" s="312"/>
      <c r="IP319" s="333"/>
      <c r="IQ319" s="333"/>
      <c r="IR319" s="333"/>
      <c r="IS319" s="333"/>
    </row>
    <row r="320" spans="1:253" s="481" customFormat="1" ht="14.45" customHeight="1">
      <c r="A320" s="322" t="s">
        <v>1766</v>
      </c>
      <c r="B320" s="311" t="s">
        <v>1766</v>
      </c>
      <c r="C320" s="311" t="s">
        <v>1767</v>
      </c>
      <c r="D320" s="311" t="s">
        <v>1769</v>
      </c>
      <c r="E320" s="311" t="s">
        <v>456</v>
      </c>
      <c r="F320" s="311" t="s">
        <v>3177</v>
      </c>
      <c r="G320" s="250" t="s">
        <v>1771</v>
      </c>
      <c r="H320" s="250" t="s">
        <v>16</v>
      </c>
      <c r="I320" s="326" t="s">
        <v>1772</v>
      </c>
      <c r="J320" s="722"/>
      <c r="K320" s="206"/>
      <c r="L320" s="311"/>
      <c r="M320" s="207"/>
      <c r="N320" s="207"/>
      <c r="O320" s="207"/>
      <c r="P320" s="207"/>
      <c r="Q320" s="720" t="s">
        <v>9038</v>
      </c>
      <c r="R320" s="720" t="s">
        <v>10621</v>
      </c>
      <c r="S320" s="720">
        <v>2011</v>
      </c>
      <c r="T320" s="720" t="s">
        <v>12165</v>
      </c>
      <c r="U320" s="720" t="s">
        <v>3617</v>
      </c>
      <c r="V320" s="720"/>
      <c r="W320" s="952" t="str">
        <f t="shared" si="14"/>
        <v>ﾊﾞｯｸﾎｳ(ｸﾛｰﾗ型)_後方超小旋回型_2011_無</v>
      </c>
      <c r="X320" s="952" t="str">
        <f t="shared" si="12"/>
        <v>ﾊﾞｯｸﾎｳ(ｸﾛｰﾗ型)_後方超小旋回型_2011_無_山積/平積：0.28／0.2m3</v>
      </c>
      <c r="Y320" s="726" t="s">
        <v>490</v>
      </c>
      <c r="Z320" s="726" t="s">
        <v>10367</v>
      </c>
      <c r="AA320" s="726" t="s">
        <v>10388</v>
      </c>
      <c r="AB320" s="726" t="s">
        <v>5111</v>
      </c>
      <c r="AC320" s="207"/>
      <c r="AD320" s="206"/>
      <c r="AE320" s="206"/>
      <c r="AF320" s="206"/>
      <c r="AG320" s="206"/>
      <c r="AH320" s="206"/>
      <c r="AI320" s="207"/>
      <c r="AJ320" s="206"/>
      <c r="AK320" s="206"/>
      <c r="AL320" s="206"/>
      <c r="AM320" s="206"/>
      <c r="AN320" s="206"/>
      <c r="AO320" s="206"/>
      <c r="AP320" s="206"/>
      <c r="AQ320" s="206"/>
      <c r="AR320" s="748"/>
      <c r="AS320" s="707" t="s">
        <v>4820</v>
      </c>
      <c r="AT320" s="707" t="s">
        <v>4934</v>
      </c>
      <c r="AU320" s="747"/>
      <c r="AV320" s="707" t="s">
        <v>4936</v>
      </c>
      <c r="AW320" s="708" t="str">
        <f t="shared" si="13"/>
        <v>ﾀﾞﾝﾌﾟﾄﾗｯｸ(ﾄﾝﾈﾙ工事用)_三菱ふそうﾄﾗｯｸ･ﾊﾞｽ</v>
      </c>
      <c r="AX320" s="710" t="s">
        <v>4864</v>
      </c>
      <c r="AY320" s="311"/>
      <c r="AZ320" s="311"/>
      <c r="BA320" s="311"/>
      <c r="BB320" s="245">
        <v>52</v>
      </c>
      <c r="BC320" s="246"/>
      <c r="BD320" s="305"/>
      <c r="BE320" s="816"/>
      <c r="BF320" s="828"/>
      <c r="BG320" s="821"/>
      <c r="BH320" s="686"/>
      <c r="BI320" s="686"/>
      <c r="BJ320" s="686"/>
      <c r="BK320" s="306"/>
      <c r="BL320" s="306"/>
      <c r="BM320" s="816"/>
      <c r="BN320" s="828"/>
      <c r="BO320" s="821"/>
      <c r="BP320" s="686"/>
      <c r="BQ320" s="686"/>
      <c r="BR320" s="686"/>
      <c r="BS320" s="686"/>
      <c r="BT320" s="309"/>
      <c r="BU320" s="309"/>
      <c r="BV320" s="828"/>
      <c r="BW320" s="819"/>
      <c r="BX320" s="678"/>
      <c r="BY320" s="309"/>
      <c r="BZ320" s="309"/>
      <c r="CA320" s="828"/>
      <c r="CB320" s="686"/>
      <c r="CC320" s="678" t="s">
        <v>3758</v>
      </c>
      <c r="CD320" s="678" t="s">
        <v>3808</v>
      </c>
      <c r="CE320" s="678"/>
      <c r="CF320" s="678"/>
      <c r="CG320" s="306"/>
      <c r="CH320" s="306"/>
      <c r="CI320" s="306"/>
      <c r="CJ320" s="306"/>
      <c r="CK320" s="828"/>
      <c r="CL320" s="678"/>
      <c r="CM320" s="678"/>
      <c r="CN320" s="678"/>
      <c r="CO320" s="678"/>
      <c r="CP320" s="678"/>
      <c r="CQ320" s="678"/>
      <c r="CR320" s="678"/>
      <c r="CS320" s="678"/>
      <c r="CT320" s="309"/>
      <c r="CU320" s="306" t="s">
        <v>10873</v>
      </c>
      <c r="CV320" s="309"/>
      <c r="CW320" s="309"/>
      <c r="CX320" s="828"/>
      <c r="CY320" s="678"/>
      <c r="CZ320" s="678"/>
      <c r="DA320" s="678"/>
      <c r="DB320" s="678"/>
      <c r="DC320" s="678"/>
      <c r="DD320" s="309"/>
      <c r="DE320" s="309"/>
      <c r="DF320" s="309"/>
      <c r="DG320" s="309"/>
      <c r="DH320" s="309"/>
      <c r="DI320" s="306"/>
      <c r="DJ320" s="306"/>
      <c r="DK320" s="309"/>
      <c r="DL320" s="828"/>
      <c r="DM320" s="678"/>
      <c r="DN320" s="678"/>
      <c r="DO320" s="678"/>
      <c r="DP320" s="678"/>
      <c r="DQ320" s="678"/>
      <c r="DR320" s="678"/>
      <c r="DS320" s="678"/>
      <c r="DT320" s="678"/>
      <c r="DU320" s="678"/>
      <c r="DV320" s="309"/>
      <c r="DW320" s="309"/>
      <c r="DX320" s="828"/>
      <c r="DY320" s="686"/>
      <c r="DZ320" s="309"/>
      <c r="EA320" s="340" t="s">
        <v>1853</v>
      </c>
      <c r="EB320" s="309"/>
      <c r="EC320" s="306"/>
      <c r="ED320" s="309"/>
      <c r="EE320" s="306"/>
      <c r="EF320" s="306"/>
      <c r="EG320" s="306"/>
      <c r="EH320" s="306"/>
      <c r="EI320" s="306"/>
      <c r="EJ320" s="309"/>
      <c r="EK320" s="309"/>
      <c r="EL320" s="309"/>
      <c r="EM320" s="306" t="s">
        <v>11912</v>
      </c>
      <c r="EN320" s="306"/>
      <c r="EO320" s="306"/>
      <c r="EP320" s="306"/>
      <c r="EQ320" s="306"/>
      <c r="ER320" s="306"/>
      <c r="ES320" s="306"/>
      <c r="ET320" s="828"/>
      <c r="EU320" s="819"/>
      <c r="EV320" s="678"/>
      <c r="EW320" s="306"/>
      <c r="EX320" s="306"/>
      <c r="EY320" s="828"/>
      <c r="EZ320" s="678"/>
      <c r="FA320" s="306"/>
      <c r="FB320" s="306"/>
      <c r="FC320" s="306"/>
      <c r="FD320" s="306"/>
      <c r="FE320" s="306"/>
      <c r="FF320" s="306"/>
      <c r="FG320" s="306"/>
      <c r="FH320" s="306"/>
      <c r="FI320" s="306"/>
      <c r="FJ320" s="791"/>
      <c r="FK320" s="828"/>
      <c r="FL320" s="819"/>
      <c r="FM320" s="678"/>
      <c r="FN320" s="678"/>
      <c r="FO320" s="306"/>
      <c r="FP320" s="791"/>
      <c r="FQ320" s="828"/>
      <c r="FR320" s="819"/>
      <c r="FS320" s="678"/>
      <c r="FT320" s="678"/>
      <c r="FU320" s="306"/>
      <c r="FV320" s="306"/>
      <c r="FW320" s="306"/>
      <c r="FX320" s="306"/>
      <c r="FY320" s="306"/>
      <c r="FZ320" s="306"/>
      <c r="GA320" s="306"/>
      <c r="GB320" s="306"/>
      <c r="GC320" s="306"/>
      <c r="GD320" s="306"/>
      <c r="GE320" s="306"/>
      <c r="GF320" s="306"/>
      <c r="GG320" s="306"/>
      <c r="GH320" s="306"/>
      <c r="GI320" s="306"/>
      <c r="GJ320" s="306"/>
      <c r="GK320" s="306"/>
      <c r="GL320" s="306"/>
      <c r="GM320" s="306"/>
      <c r="GN320" s="306"/>
      <c r="GO320" s="311"/>
      <c r="GP320" s="311"/>
      <c r="GQ320" s="333"/>
      <c r="GR320" s="333"/>
      <c r="GS320" s="333"/>
      <c r="GT320" s="333"/>
      <c r="GU320" s="333"/>
      <c r="GV320" s="333"/>
      <c r="GW320" s="333"/>
      <c r="GX320" s="333"/>
      <c r="GY320" s="333"/>
      <c r="GZ320" s="333"/>
      <c r="HA320" s="333"/>
      <c r="HB320" s="333"/>
      <c r="HC320" s="333"/>
      <c r="HD320" s="333"/>
      <c r="HE320" s="333"/>
      <c r="HF320" s="333"/>
      <c r="HG320" s="333"/>
      <c r="HH320" s="333"/>
      <c r="HI320" s="333"/>
      <c r="HJ320" s="333"/>
      <c r="HK320" s="333"/>
      <c r="HL320" s="333"/>
      <c r="HM320" s="333"/>
      <c r="HN320" s="333"/>
      <c r="HO320" s="333"/>
      <c r="HP320" s="333"/>
      <c r="HQ320" s="333"/>
      <c r="HR320" s="333"/>
      <c r="HS320" s="333"/>
      <c r="HT320" s="333"/>
      <c r="HU320" s="333"/>
      <c r="HV320" s="333"/>
      <c r="HW320" s="333"/>
      <c r="HX320" s="333"/>
      <c r="HY320" s="333"/>
      <c r="HZ320" s="333"/>
      <c r="IA320" s="333"/>
      <c r="IB320" s="333"/>
      <c r="IC320" s="333"/>
      <c r="ID320" s="333"/>
      <c r="IE320" s="333"/>
      <c r="IF320" s="312"/>
      <c r="IG320" s="312"/>
      <c r="IH320" s="312"/>
      <c r="II320" s="312"/>
      <c r="IJ320" s="312"/>
      <c r="IK320" s="312"/>
      <c r="IL320" s="312"/>
      <c r="IM320" s="312"/>
      <c r="IN320" s="312"/>
      <c r="IO320" s="312"/>
      <c r="IP320" s="333"/>
      <c r="IQ320" s="333"/>
      <c r="IR320" s="333"/>
      <c r="IS320" s="333"/>
    </row>
    <row r="321" spans="1:253" s="481" customFormat="1" ht="14.45" customHeight="1">
      <c r="A321" s="322" t="s">
        <v>2344</v>
      </c>
      <c r="B321" s="311" t="s">
        <v>2344</v>
      </c>
      <c r="C321" s="311" t="s">
        <v>2350</v>
      </c>
      <c r="D321" s="311" t="s">
        <v>2352</v>
      </c>
      <c r="E321" s="311" t="s">
        <v>456</v>
      </c>
      <c r="F321" s="311" t="s">
        <v>3178</v>
      </c>
      <c r="G321" s="250" t="s">
        <v>2348</v>
      </c>
      <c r="H321" s="250" t="s">
        <v>16</v>
      </c>
      <c r="I321" s="326" t="s">
        <v>2349</v>
      </c>
      <c r="J321" s="722"/>
      <c r="K321" s="206"/>
      <c r="L321" s="311"/>
      <c r="M321" s="207"/>
      <c r="N321" s="207"/>
      <c r="O321" s="207"/>
      <c r="P321" s="207"/>
      <c r="Q321" s="720" t="s">
        <v>9038</v>
      </c>
      <c r="R321" s="720" t="s">
        <v>10621</v>
      </c>
      <c r="S321" s="720">
        <v>2014</v>
      </c>
      <c r="T321" s="720" t="s">
        <v>12165</v>
      </c>
      <c r="U321" s="720" t="s">
        <v>3617</v>
      </c>
      <c r="V321" s="720"/>
      <c r="W321" s="952" t="str">
        <f t="shared" si="14"/>
        <v>ﾊﾞｯｸﾎｳ(ｸﾛｰﾗ型)_後方超小旋回型_2014_無</v>
      </c>
      <c r="X321" s="952" t="str">
        <f t="shared" si="12"/>
        <v>ﾊﾞｯｸﾎｳ(ｸﾛｰﾗ型)_後方超小旋回型_2014_無_山積/平積：0.28／0.2m3</v>
      </c>
      <c r="Y321" s="726" t="s">
        <v>490</v>
      </c>
      <c r="Z321" s="726" t="s">
        <v>10369</v>
      </c>
      <c r="AA321" s="726" t="s">
        <v>10388</v>
      </c>
      <c r="AB321" s="726" t="s">
        <v>5111</v>
      </c>
      <c r="AC321" s="207"/>
      <c r="AD321" s="206"/>
      <c r="AE321" s="206"/>
      <c r="AF321" s="206"/>
      <c r="AG321" s="206"/>
      <c r="AH321" s="206"/>
      <c r="AI321" s="207"/>
      <c r="AJ321" s="206"/>
      <c r="AK321" s="206"/>
      <c r="AL321" s="206"/>
      <c r="AM321" s="206"/>
      <c r="AN321" s="206"/>
      <c r="AO321" s="206"/>
      <c r="AP321" s="206"/>
      <c r="AQ321" s="206"/>
      <c r="AR321" s="748"/>
      <c r="AS321" s="707" t="s">
        <v>4820</v>
      </c>
      <c r="AT321" s="707" t="s">
        <v>4934</v>
      </c>
      <c r="AU321" s="747"/>
      <c r="AV321" s="707" t="s">
        <v>4937</v>
      </c>
      <c r="AW321" s="708" t="str">
        <f t="shared" si="13"/>
        <v>ﾀﾞﾝﾌﾟﾄﾗｯｸ(ﾄﾝﾈﾙ工事用)_前田製作所</v>
      </c>
      <c r="AX321" s="710" t="s">
        <v>4867</v>
      </c>
      <c r="AY321" s="311"/>
      <c r="AZ321" s="311"/>
      <c r="BA321" s="311"/>
      <c r="BB321" s="245">
        <v>53</v>
      </c>
      <c r="BC321" s="246"/>
      <c r="BD321" s="305"/>
      <c r="BE321" s="816"/>
      <c r="BF321" s="828"/>
      <c r="BG321" s="821"/>
      <c r="BH321" s="686"/>
      <c r="BI321" s="686"/>
      <c r="BJ321" s="686"/>
      <c r="BK321" s="306"/>
      <c r="BL321" s="306"/>
      <c r="BM321" s="816"/>
      <c r="BN321" s="828"/>
      <c r="BO321" s="821"/>
      <c r="BP321" s="686"/>
      <c r="BQ321" s="686"/>
      <c r="BR321" s="686"/>
      <c r="BS321" s="686"/>
      <c r="BT321" s="309"/>
      <c r="BU321" s="309"/>
      <c r="BV321" s="828"/>
      <c r="BW321" s="819"/>
      <c r="BX321" s="678"/>
      <c r="BY321" s="309"/>
      <c r="BZ321" s="309"/>
      <c r="CA321" s="828"/>
      <c r="CB321" s="686"/>
      <c r="CC321" s="678" t="s">
        <v>3758</v>
      </c>
      <c r="CD321" s="678" t="s">
        <v>3809</v>
      </c>
      <c r="CE321" s="678"/>
      <c r="CF321" s="678"/>
      <c r="CG321" s="306"/>
      <c r="CH321" s="306"/>
      <c r="CI321" s="306"/>
      <c r="CJ321" s="306"/>
      <c r="CK321" s="828"/>
      <c r="CL321" s="678"/>
      <c r="CM321" s="678"/>
      <c r="CN321" s="678"/>
      <c r="CO321" s="678"/>
      <c r="CP321" s="678"/>
      <c r="CQ321" s="678"/>
      <c r="CR321" s="678"/>
      <c r="CS321" s="678"/>
      <c r="CT321" s="309"/>
      <c r="CU321" s="306" t="s">
        <v>10874</v>
      </c>
      <c r="CV321" s="309"/>
      <c r="CW321" s="309"/>
      <c r="CX321" s="828"/>
      <c r="CY321" s="678"/>
      <c r="CZ321" s="678"/>
      <c r="DA321" s="678"/>
      <c r="DB321" s="678"/>
      <c r="DC321" s="678"/>
      <c r="DD321" s="309"/>
      <c r="DE321" s="309"/>
      <c r="DF321" s="309"/>
      <c r="DG321" s="309"/>
      <c r="DH321" s="309"/>
      <c r="DI321" s="309"/>
      <c r="DJ321" s="306"/>
      <c r="DK321" s="309"/>
      <c r="DL321" s="828"/>
      <c r="DM321" s="678"/>
      <c r="DN321" s="678"/>
      <c r="DO321" s="678"/>
      <c r="DP321" s="678"/>
      <c r="DQ321" s="678"/>
      <c r="DR321" s="678"/>
      <c r="DS321" s="678"/>
      <c r="DT321" s="678"/>
      <c r="DU321" s="678"/>
      <c r="DV321" s="309"/>
      <c r="DW321" s="309"/>
      <c r="DX321" s="828"/>
      <c r="DY321" s="686"/>
      <c r="DZ321" s="309"/>
      <c r="EA321" s="308" t="s">
        <v>1552</v>
      </c>
      <c r="EB321" s="309"/>
      <c r="EC321" s="306"/>
      <c r="ED321" s="309"/>
      <c r="EE321" s="306"/>
      <c r="EF321" s="306"/>
      <c r="EG321" s="306"/>
      <c r="EH321" s="306"/>
      <c r="EI321" s="306"/>
      <c r="EJ321" s="309"/>
      <c r="EK321" s="309"/>
      <c r="EL321" s="309"/>
      <c r="EM321" s="306" t="s">
        <v>11914</v>
      </c>
      <c r="EN321" s="306"/>
      <c r="EO321" s="306"/>
      <c r="EP321" s="306"/>
      <c r="EQ321" s="306"/>
      <c r="ER321" s="306"/>
      <c r="ES321" s="306"/>
      <c r="ET321" s="828"/>
      <c r="EU321" s="819"/>
      <c r="EV321" s="678"/>
      <c r="EW321" s="306"/>
      <c r="EX321" s="306"/>
      <c r="EY321" s="828"/>
      <c r="EZ321" s="678"/>
      <c r="FA321" s="306"/>
      <c r="FB321" s="306"/>
      <c r="FC321" s="306"/>
      <c r="FD321" s="306"/>
      <c r="FE321" s="306"/>
      <c r="FF321" s="306"/>
      <c r="FG321" s="306"/>
      <c r="FH321" s="306"/>
      <c r="FI321" s="306"/>
      <c r="FJ321" s="791"/>
      <c r="FK321" s="828"/>
      <c r="FL321" s="819"/>
      <c r="FM321" s="678"/>
      <c r="FN321" s="678"/>
      <c r="FO321" s="306"/>
      <c r="FP321" s="791"/>
      <c r="FQ321" s="828"/>
      <c r="FR321" s="819"/>
      <c r="FS321" s="678"/>
      <c r="FT321" s="678"/>
      <c r="FU321" s="306"/>
      <c r="FV321" s="306"/>
      <c r="FW321" s="306"/>
      <c r="FX321" s="306"/>
      <c r="FY321" s="306"/>
      <c r="FZ321" s="306"/>
      <c r="GA321" s="306"/>
      <c r="GB321" s="306"/>
      <c r="GC321" s="306"/>
      <c r="GD321" s="306"/>
      <c r="GE321" s="306"/>
      <c r="GF321" s="306"/>
      <c r="GG321" s="306"/>
      <c r="GH321" s="306"/>
      <c r="GI321" s="306"/>
      <c r="GJ321" s="306"/>
      <c r="GK321" s="306"/>
      <c r="GL321" s="306"/>
      <c r="GM321" s="306"/>
      <c r="GN321" s="306"/>
      <c r="GO321" s="311"/>
      <c r="GP321" s="311"/>
      <c r="GQ321" s="333"/>
      <c r="GR321" s="333"/>
      <c r="GS321" s="333"/>
      <c r="GT321" s="333"/>
      <c r="GU321" s="333"/>
      <c r="GV321" s="333"/>
      <c r="GW321" s="333"/>
      <c r="GX321" s="333"/>
      <c r="GY321" s="333"/>
      <c r="GZ321" s="333"/>
      <c r="HA321" s="333"/>
      <c r="HB321" s="333"/>
      <c r="HC321" s="333"/>
      <c r="HD321" s="333"/>
      <c r="HE321" s="333"/>
      <c r="HF321" s="333"/>
      <c r="HG321" s="333"/>
      <c r="HH321" s="333"/>
      <c r="HI321" s="333"/>
      <c r="HJ321" s="333"/>
      <c r="HK321" s="333"/>
      <c r="HL321" s="333"/>
      <c r="HM321" s="333"/>
      <c r="HN321" s="333"/>
      <c r="HO321" s="333"/>
      <c r="HP321" s="333"/>
      <c r="HQ321" s="333"/>
      <c r="HR321" s="333"/>
      <c r="HS321" s="333"/>
      <c r="HT321" s="333"/>
      <c r="HU321" s="333"/>
      <c r="HV321" s="333"/>
      <c r="HW321" s="333"/>
      <c r="HX321" s="333"/>
      <c r="HY321" s="333"/>
      <c r="HZ321" s="333"/>
      <c r="IA321" s="333"/>
      <c r="IB321" s="333"/>
      <c r="IC321" s="333"/>
      <c r="ID321" s="333"/>
      <c r="IE321" s="333"/>
      <c r="IF321" s="312"/>
      <c r="IG321" s="312"/>
      <c r="IH321" s="312"/>
      <c r="II321" s="312"/>
      <c r="IJ321" s="312"/>
      <c r="IK321" s="312"/>
      <c r="IL321" s="312"/>
      <c r="IM321" s="312"/>
      <c r="IN321" s="312"/>
      <c r="IO321" s="312"/>
      <c r="IP321" s="333"/>
      <c r="IQ321" s="333"/>
      <c r="IR321" s="333"/>
      <c r="IS321" s="333"/>
    </row>
    <row r="322" spans="1:253" s="481" customFormat="1" ht="24.95" customHeight="1">
      <c r="A322" s="322" t="s">
        <v>1201</v>
      </c>
      <c r="B322" s="311" t="s">
        <v>1201</v>
      </c>
      <c r="C322" s="311" t="s">
        <v>1202</v>
      </c>
      <c r="D322" s="311" t="s">
        <v>1204</v>
      </c>
      <c r="E322" s="311" t="s">
        <v>1210</v>
      </c>
      <c r="F322" s="311" t="s">
        <v>3179</v>
      </c>
      <c r="G322" s="250" t="s">
        <v>1235</v>
      </c>
      <c r="H322" s="250" t="s">
        <v>9355</v>
      </c>
      <c r="I322" s="326" t="s">
        <v>1236</v>
      </c>
      <c r="J322" s="722"/>
      <c r="K322" s="206"/>
      <c r="L322" s="311"/>
      <c r="M322" s="207"/>
      <c r="N322" s="207"/>
      <c r="O322" s="207"/>
      <c r="P322" s="207"/>
      <c r="Q322" s="720" t="s">
        <v>9038</v>
      </c>
      <c r="R322" s="720" t="s">
        <v>10621</v>
      </c>
      <c r="S322" s="720">
        <v>2014</v>
      </c>
      <c r="T322" s="720" t="s">
        <v>12165</v>
      </c>
      <c r="U322" s="720" t="s">
        <v>334</v>
      </c>
      <c r="V322" s="720"/>
      <c r="W322" s="952" t="str">
        <f t="shared" si="14"/>
        <v>ﾊﾞｯｸﾎｳ(ｸﾛｰﾗ型)_後方超小旋回型_2014_無</v>
      </c>
      <c r="X322" s="952" t="str">
        <f t="shared" ref="X322:X385" si="15">IF($V322="",$Q322&amp;"_"&amp;$R322&amp;"_"&amp;$S322&amp;"_"&amp;$T322&amp;"_"&amp;$U322,$Q322&amp;"_"&amp;$R322&amp;"_"&amp;$S322&amp;"_"&amp;$T322&amp;"_"&amp;$U322&amp;$V322)</f>
        <v>ﾊﾞｯｸﾎｳ(ｸﾛｰﾗ型)_後方超小旋回型_2014_無_山積/平積：0.45／0.35m3</v>
      </c>
      <c r="Y322" s="726" t="s">
        <v>490</v>
      </c>
      <c r="Z322" s="726" t="s">
        <v>10369</v>
      </c>
      <c r="AA322" s="726" t="s">
        <v>5113</v>
      </c>
      <c r="AB322" s="726" t="s">
        <v>5111</v>
      </c>
      <c r="AC322" s="207"/>
      <c r="AD322" s="206"/>
      <c r="AE322" s="206"/>
      <c r="AF322" s="206"/>
      <c r="AG322" s="206"/>
      <c r="AH322" s="206"/>
      <c r="AI322" s="207"/>
      <c r="AJ322" s="206"/>
      <c r="AK322" s="206"/>
      <c r="AL322" s="206"/>
      <c r="AM322" s="206"/>
      <c r="AN322" s="206"/>
      <c r="AO322" s="206"/>
      <c r="AP322" s="206"/>
      <c r="AQ322" s="206"/>
      <c r="AR322" s="748"/>
      <c r="AS322" s="707" t="s">
        <v>4820</v>
      </c>
      <c r="AT322" s="707" t="s">
        <v>4934</v>
      </c>
      <c r="AU322" s="747"/>
      <c r="AV322" s="707" t="s">
        <v>4898</v>
      </c>
      <c r="AW322" s="708" t="str">
        <f t="shared" ref="AW322:AW385" si="16">IF(AU322="",AT322&amp;"_"&amp;VLOOKUP($AV322,$AD$1:$AE$156,2,FALSE),AT322&amp;"_"&amp;AU322&amp;"_"&amp;VLOOKUP($AV322,$AD$1:$AE$156,2,FALSE))</f>
        <v>ﾀﾞﾝﾌﾟﾄﾗｯｸ(ﾄﾝﾈﾙ工事用)_三菱重工業</v>
      </c>
      <c r="AX322" s="710" t="s">
        <v>4875</v>
      </c>
      <c r="AY322" s="788"/>
      <c r="AZ322" s="788"/>
      <c r="BA322" s="788"/>
      <c r="BB322" s="245">
        <v>54</v>
      </c>
      <c r="BC322" s="246"/>
      <c r="BD322" s="305"/>
      <c r="BE322" s="816"/>
      <c r="BF322" s="828"/>
      <c r="BG322" s="821"/>
      <c r="BH322" s="686"/>
      <c r="BI322" s="686"/>
      <c r="BJ322" s="686"/>
      <c r="BK322" s="306"/>
      <c r="BL322" s="306"/>
      <c r="BM322" s="816"/>
      <c r="BN322" s="828"/>
      <c r="BO322" s="821"/>
      <c r="BP322" s="686"/>
      <c r="BQ322" s="686"/>
      <c r="BR322" s="686"/>
      <c r="BS322" s="686"/>
      <c r="BT322" s="309"/>
      <c r="BU322" s="309"/>
      <c r="BV322" s="828"/>
      <c r="BW322" s="819"/>
      <c r="BX322" s="678"/>
      <c r="BY322" s="309"/>
      <c r="BZ322" s="309"/>
      <c r="CA322" s="828"/>
      <c r="CB322" s="686"/>
      <c r="CC322" s="678" t="s">
        <v>3759</v>
      </c>
      <c r="CD322" s="678" t="s">
        <v>3810</v>
      </c>
      <c r="CE322" s="678"/>
      <c r="CF322" s="678"/>
      <c r="CG322" s="306"/>
      <c r="CH322" s="306"/>
      <c r="CI322" s="306"/>
      <c r="CJ322" s="306"/>
      <c r="CK322" s="828"/>
      <c r="CL322" s="678"/>
      <c r="CM322" s="678"/>
      <c r="CN322" s="678"/>
      <c r="CO322" s="678"/>
      <c r="CP322" s="678"/>
      <c r="CQ322" s="678"/>
      <c r="CR322" s="678"/>
      <c r="CS322" s="678"/>
      <c r="CT322" s="309"/>
      <c r="CU322" s="306" t="s">
        <v>10875</v>
      </c>
      <c r="CV322" s="309"/>
      <c r="CW322" s="309"/>
      <c r="CX322" s="828"/>
      <c r="CY322" s="678"/>
      <c r="CZ322" s="678"/>
      <c r="DA322" s="678"/>
      <c r="DB322" s="678"/>
      <c r="DC322" s="678"/>
      <c r="DD322" s="309"/>
      <c r="DE322" s="309"/>
      <c r="DF322" s="309"/>
      <c r="DG322" s="309"/>
      <c r="DH322" s="309"/>
      <c r="DI322" s="309"/>
      <c r="DJ322" s="306"/>
      <c r="DK322" s="309"/>
      <c r="DL322" s="828"/>
      <c r="DM322" s="678"/>
      <c r="DN322" s="678"/>
      <c r="DO322" s="678"/>
      <c r="DP322" s="678"/>
      <c r="DQ322" s="678"/>
      <c r="DR322" s="678"/>
      <c r="DS322" s="678"/>
      <c r="DT322" s="678"/>
      <c r="DU322" s="678"/>
      <c r="DV322" s="309"/>
      <c r="DW322" s="309"/>
      <c r="DX322" s="828"/>
      <c r="DY322" s="686"/>
      <c r="DZ322" s="309"/>
      <c r="EA322" s="306" t="s">
        <v>11896</v>
      </c>
      <c r="EB322" s="309"/>
      <c r="EC322" s="306"/>
      <c r="ED322" s="309"/>
      <c r="EE322" s="306"/>
      <c r="EF322" s="306"/>
      <c r="EG322" s="306"/>
      <c r="EH322" s="306"/>
      <c r="EI322" s="306"/>
      <c r="EJ322" s="309"/>
      <c r="EK322" s="309"/>
      <c r="EL322" s="309"/>
      <c r="EM322" s="306" t="s">
        <v>11916</v>
      </c>
      <c r="EN322" s="306"/>
      <c r="EO322" s="306"/>
      <c r="EP322" s="306"/>
      <c r="EQ322" s="306"/>
      <c r="ER322" s="306"/>
      <c r="ES322" s="306"/>
      <c r="ET322" s="828"/>
      <c r="EU322" s="819"/>
      <c r="EV322" s="678"/>
      <c r="EW322" s="306"/>
      <c r="EX322" s="306"/>
      <c r="EY322" s="828"/>
      <c r="EZ322" s="678"/>
      <c r="FA322" s="306"/>
      <c r="FB322" s="306"/>
      <c r="FC322" s="306"/>
      <c r="FD322" s="306"/>
      <c r="FE322" s="306"/>
      <c r="FF322" s="306"/>
      <c r="FG322" s="306"/>
      <c r="FH322" s="306"/>
      <c r="FI322" s="306"/>
      <c r="FJ322" s="791"/>
      <c r="FK322" s="828"/>
      <c r="FL322" s="819"/>
      <c r="FM322" s="678"/>
      <c r="FN322" s="678"/>
      <c r="FO322" s="306"/>
      <c r="FP322" s="791"/>
      <c r="FQ322" s="828"/>
      <c r="FR322" s="819"/>
      <c r="FS322" s="678"/>
      <c r="FT322" s="678"/>
      <c r="FU322" s="306"/>
      <c r="FV322" s="306"/>
      <c r="FW322" s="306"/>
      <c r="FX322" s="306"/>
      <c r="FY322" s="306"/>
      <c r="FZ322" s="306"/>
      <c r="GA322" s="306"/>
      <c r="GB322" s="306"/>
      <c r="GC322" s="306"/>
      <c r="GD322" s="306"/>
      <c r="GE322" s="306"/>
      <c r="GF322" s="306"/>
      <c r="GG322" s="306"/>
      <c r="GH322" s="306"/>
      <c r="GI322" s="306"/>
      <c r="GJ322" s="306"/>
      <c r="GK322" s="306"/>
      <c r="GL322" s="306"/>
      <c r="GM322" s="306"/>
      <c r="GN322" s="306"/>
      <c r="GO322" s="311"/>
      <c r="GP322" s="311"/>
      <c r="GQ322" s="333"/>
      <c r="GR322" s="333"/>
      <c r="GS322" s="333"/>
      <c r="GT322" s="333"/>
      <c r="GU322" s="333"/>
      <c r="GV322" s="333"/>
      <c r="GW322" s="333"/>
      <c r="GX322" s="333"/>
      <c r="GY322" s="333"/>
      <c r="GZ322" s="333"/>
      <c r="HA322" s="333"/>
      <c r="HB322" s="333"/>
      <c r="HC322" s="333"/>
      <c r="HD322" s="333"/>
      <c r="HE322" s="333"/>
      <c r="HF322" s="333"/>
      <c r="HG322" s="333"/>
      <c r="HH322" s="333"/>
      <c r="HI322" s="333"/>
      <c r="HJ322" s="333"/>
      <c r="HK322" s="333"/>
      <c r="HL322" s="333"/>
      <c r="HM322" s="333"/>
      <c r="HN322" s="333"/>
      <c r="HO322" s="333"/>
      <c r="HP322" s="333"/>
      <c r="HQ322" s="333"/>
      <c r="HR322" s="333"/>
      <c r="HS322" s="333"/>
      <c r="HT322" s="333"/>
      <c r="HU322" s="333"/>
      <c r="HV322" s="333"/>
      <c r="HW322" s="333"/>
      <c r="HX322" s="333"/>
      <c r="HY322" s="333"/>
      <c r="HZ322" s="333"/>
      <c r="IA322" s="333"/>
      <c r="IB322" s="333"/>
      <c r="IC322" s="333"/>
      <c r="ID322" s="333"/>
      <c r="IE322" s="333"/>
      <c r="IF322" s="312"/>
      <c r="IG322" s="312"/>
      <c r="IH322" s="312"/>
      <c r="II322" s="312"/>
      <c r="IJ322" s="312"/>
      <c r="IK322" s="312"/>
      <c r="IL322" s="312"/>
      <c r="IM322" s="312"/>
      <c r="IN322" s="312"/>
      <c r="IO322" s="312"/>
      <c r="IP322" s="333"/>
      <c r="IQ322" s="333"/>
      <c r="IR322" s="333"/>
      <c r="IS322" s="333"/>
    </row>
    <row r="323" spans="1:253" s="481" customFormat="1" ht="14.45" customHeight="1">
      <c r="A323" s="322" t="s">
        <v>1321</v>
      </c>
      <c r="B323" s="311" t="s">
        <v>1321</v>
      </c>
      <c r="C323" s="311" t="s">
        <v>1322</v>
      </c>
      <c r="D323" s="311" t="s">
        <v>1324</v>
      </c>
      <c r="E323" s="311" t="s">
        <v>456</v>
      </c>
      <c r="F323" s="311" t="s">
        <v>3180</v>
      </c>
      <c r="G323" s="250" t="s">
        <v>1320</v>
      </c>
      <c r="H323" s="250" t="s">
        <v>16</v>
      </c>
      <c r="I323" s="326" t="s">
        <v>1340</v>
      </c>
      <c r="J323" s="722"/>
      <c r="K323" s="206"/>
      <c r="L323" s="311"/>
      <c r="M323" s="207"/>
      <c r="N323" s="207"/>
      <c r="O323" s="207"/>
      <c r="P323" s="207"/>
      <c r="Q323" s="720" t="s">
        <v>9038</v>
      </c>
      <c r="R323" s="720" t="s">
        <v>10621</v>
      </c>
      <c r="S323" s="720">
        <v>2014</v>
      </c>
      <c r="T323" s="720" t="s">
        <v>12165</v>
      </c>
      <c r="U323" s="720" t="s">
        <v>335</v>
      </c>
      <c r="V323" s="720"/>
      <c r="W323" s="952" t="str">
        <f t="shared" ref="W323:W386" si="17">$Q323&amp;"_"&amp;$R323&amp;"_"&amp;$S323&amp;"_"&amp;T323</f>
        <v>ﾊﾞｯｸﾎｳ(ｸﾛｰﾗ型)_後方超小旋回型_2014_無</v>
      </c>
      <c r="X323" s="952" t="str">
        <f t="shared" si="15"/>
        <v>ﾊﾞｯｸﾎｳ(ｸﾛｰﾗ型)_後方超小旋回型_2014_無_山積/平積：0.5／0.4m3</v>
      </c>
      <c r="Y323" s="726" t="s">
        <v>490</v>
      </c>
      <c r="Z323" s="726" t="s">
        <v>10369</v>
      </c>
      <c r="AA323" s="726" t="s">
        <v>10316</v>
      </c>
      <c r="AB323" s="726" t="s">
        <v>5111</v>
      </c>
      <c r="AC323" s="207"/>
      <c r="AD323" s="206"/>
      <c r="AE323" s="206"/>
      <c r="AF323" s="206"/>
      <c r="AG323" s="206"/>
      <c r="AH323" s="206"/>
      <c r="AI323" s="207"/>
      <c r="AJ323" s="206"/>
      <c r="AK323" s="206"/>
      <c r="AL323" s="206"/>
      <c r="AM323" s="206"/>
      <c r="AN323" s="206"/>
      <c r="AO323" s="206"/>
      <c r="AP323" s="206"/>
      <c r="AQ323" s="206"/>
      <c r="AR323" s="748"/>
      <c r="AS323" s="761" t="s">
        <v>4820</v>
      </c>
      <c r="AT323" s="761" t="s">
        <v>4934</v>
      </c>
      <c r="AU323" s="936"/>
      <c r="AV323" s="761" t="s">
        <v>4933</v>
      </c>
      <c r="AW323" s="762" t="str">
        <f t="shared" si="16"/>
        <v>ﾀﾞﾝﾌﾟﾄﾗｯｸ(ﾄﾝﾈﾙ工事用)_三輪運輸工業</v>
      </c>
      <c r="AX323" s="763" t="s">
        <v>4877</v>
      </c>
      <c r="AY323" s="311"/>
      <c r="AZ323" s="311"/>
      <c r="BA323" s="311"/>
      <c r="BB323" s="245">
        <v>55</v>
      </c>
      <c r="BC323" s="246"/>
      <c r="BD323" s="305"/>
      <c r="BE323" s="816"/>
      <c r="BF323" s="828"/>
      <c r="BG323" s="821"/>
      <c r="BH323" s="686"/>
      <c r="BI323" s="686"/>
      <c r="BJ323" s="686"/>
      <c r="BK323" s="309"/>
      <c r="BL323" s="306"/>
      <c r="BM323" s="816"/>
      <c r="BN323" s="828"/>
      <c r="BO323" s="821"/>
      <c r="BP323" s="686"/>
      <c r="BQ323" s="686"/>
      <c r="BR323" s="686"/>
      <c r="BS323" s="686"/>
      <c r="BT323" s="309"/>
      <c r="BU323" s="309"/>
      <c r="BV323" s="828"/>
      <c r="BW323" s="822"/>
      <c r="BX323" s="687"/>
      <c r="BY323" s="309"/>
      <c r="BZ323" s="309"/>
      <c r="CA323" s="828"/>
      <c r="CB323" s="686"/>
      <c r="CC323" s="678" t="s">
        <v>3772</v>
      </c>
      <c r="CD323" s="678" t="s">
        <v>3811</v>
      </c>
      <c r="CE323" s="678"/>
      <c r="CF323" s="678"/>
      <c r="CG323" s="306"/>
      <c r="CH323" s="306"/>
      <c r="CI323" s="306"/>
      <c r="CJ323" s="306"/>
      <c r="CK323" s="828"/>
      <c r="CL323" s="678"/>
      <c r="CM323" s="678"/>
      <c r="CN323" s="678"/>
      <c r="CO323" s="678"/>
      <c r="CP323" s="678"/>
      <c r="CQ323" s="678"/>
      <c r="CR323" s="678"/>
      <c r="CS323" s="678"/>
      <c r="CT323" s="309"/>
      <c r="CU323" s="340" t="s">
        <v>2753</v>
      </c>
      <c r="CV323" s="309"/>
      <c r="CW323" s="309"/>
      <c r="CX323" s="828"/>
      <c r="CY323" s="678"/>
      <c r="CZ323" s="678"/>
      <c r="DA323" s="678"/>
      <c r="DB323" s="678"/>
      <c r="DC323" s="678"/>
      <c r="DD323" s="309"/>
      <c r="DE323" s="309"/>
      <c r="DF323" s="309"/>
      <c r="DG323" s="309"/>
      <c r="DH323" s="309"/>
      <c r="DI323" s="309"/>
      <c r="DJ323" s="306"/>
      <c r="DK323" s="309"/>
      <c r="DL323" s="828"/>
      <c r="DM323" s="678"/>
      <c r="DN323" s="678"/>
      <c r="DO323" s="678"/>
      <c r="DP323" s="678"/>
      <c r="DQ323" s="678"/>
      <c r="DR323" s="678"/>
      <c r="DS323" s="678"/>
      <c r="DT323" s="678"/>
      <c r="DU323" s="678"/>
      <c r="DV323" s="309"/>
      <c r="DW323" s="309"/>
      <c r="DX323" s="828"/>
      <c r="DY323" s="686"/>
      <c r="DZ323" s="309"/>
      <c r="EA323" s="306" t="s">
        <v>11894</v>
      </c>
      <c r="EB323" s="309"/>
      <c r="EC323" s="306"/>
      <c r="ED323" s="309"/>
      <c r="EE323" s="306"/>
      <c r="EF323" s="306"/>
      <c r="EG323" s="306"/>
      <c r="EH323" s="306"/>
      <c r="EI323" s="306"/>
      <c r="EJ323" s="309"/>
      <c r="EK323" s="309"/>
      <c r="EL323" s="309"/>
      <c r="EM323" s="306" t="s">
        <v>11918</v>
      </c>
      <c r="EN323" s="306"/>
      <c r="EO323" s="306"/>
      <c r="EP323" s="306"/>
      <c r="EQ323" s="306"/>
      <c r="ER323" s="306"/>
      <c r="ES323" s="306"/>
      <c r="ET323" s="828"/>
      <c r="EU323" s="819"/>
      <c r="EV323" s="678"/>
      <c r="EW323" s="306"/>
      <c r="EX323" s="306"/>
      <c r="EY323" s="828"/>
      <c r="EZ323" s="678"/>
      <c r="FA323" s="306"/>
      <c r="FB323" s="306"/>
      <c r="FC323" s="306"/>
      <c r="FD323" s="306"/>
      <c r="FE323" s="306"/>
      <c r="FF323" s="306"/>
      <c r="FG323" s="306"/>
      <c r="FH323" s="306"/>
      <c r="FI323" s="306"/>
      <c r="FJ323" s="791"/>
      <c r="FK323" s="828"/>
      <c r="FL323" s="819"/>
      <c r="FM323" s="678"/>
      <c r="FN323" s="678"/>
      <c r="FO323" s="306"/>
      <c r="FP323" s="791"/>
      <c r="FQ323" s="828"/>
      <c r="FR323" s="819"/>
      <c r="FS323" s="678"/>
      <c r="FT323" s="678"/>
      <c r="FU323" s="306"/>
      <c r="FV323" s="306"/>
      <c r="FW323" s="306"/>
      <c r="FX323" s="306"/>
      <c r="FY323" s="306"/>
      <c r="FZ323" s="306"/>
      <c r="GA323" s="306"/>
      <c r="GB323" s="306"/>
      <c r="GC323" s="306"/>
      <c r="GD323" s="306"/>
      <c r="GE323" s="306"/>
      <c r="GF323" s="306"/>
      <c r="GG323" s="306"/>
      <c r="GH323" s="306"/>
      <c r="GI323" s="306"/>
      <c r="GJ323" s="306"/>
      <c r="GK323" s="306"/>
      <c r="GL323" s="306"/>
      <c r="GM323" s="306"/>
      <c r="GN323" s="306"/>
      <c r="GO323" s="311"/>
      <c r="GP323" s="311"/>
      <c r="GQ323" s="333"/>
      <c r="GR323" s="333"/>
      <c r="GS323" s="333"/>
      <c r="GT323" s="333"/>
      <c r="GU323" s="333"/>
      <c r="GV323" s="333"/>
      <c r="GW323" s="333"/>
      <c r="GX323" s="333"/>
      <c r="GY323" s="333"/>
      <c r="GZ323" s="333"/>
      <c r="HA323" s="333"/>
      <c r="HB323" s="333"/>
      <c r="HC323" s="333"/>
      <c r="HD323" s="333"/>
      <c r="HE323" s="333"/>
      <c r="HF323" s="333"/>
      <c r="HG323" s="333"/>
      <c r="HH323" s="333"/>
      <c r="HI323" s="333"/>
      <c r="HJ323" s="333"/>
      <c r="HK323" s="333"/>
      <c r="HL323" s="333"/>
      <c r="HM323" s="333"/>
      <c r="HN323" s="333"/>
      <c r="HO323" s="333"/>
      <c r="HP323" s="333"/>
      <c r="HQ323" s="333"/>
      <c r="HR323" s="333"/>
      <c r="HS323" s="333"/>
      <c r="HT323" s="333"/>
      <c r="HU323" s="333"/>
      <c r="HV323" s="333"/>
      <c r="HW323" s="333"/>
      <c r="HX323" s="333"/>
      <c r="HY323" s="333"/>
      <c r="HZ323" s="333"/>
      <c r="IA323" s="333"/>
      <c r="IB323" s="333"/>
      <c r="IC323" s="333"/>
      <c r="ID323" s="333"/>
      <c r="IE323" s="333"/>
      <c r="IF323" s="312"/>
      <c r="IG323" s="312"/>
      <c r="IH323" s="312"/>
      <c r="II323" s="312"/>
      <c r="IJ323" s="312"/>
      <c r="IK323" s="312"/>
      <c r="IL323" s="312"/>
      <c r="IM323" s="312"/>
      <c r="IN323" s="312"/>
      <c r="IO323" s="312"/>
      <c r="IP323" s="333"/>
      <c r="IQ323" s="333"/>
      <c r="IR323" s="333"/>
      <c r="IS323" s="333"/>
    </row>
    <row r="324" spans="1:253" s="481" customFormat="1" ht="14.45" customHeight="1" thickBot="1">
      <c r="A324" s="322" t="s">
        <v>3607</v>
      </c>
      <c r="B324" s="311" t="s">
        <v>3607</v>
      </c>
      <c r="C324" s="311" t="s">
        <v>4888</v>
      </c>
      <c r="D324" s="311" t="s">
        <v>4890</v>
      </c>
      <c r="E324" s="311" t="s">
        <v>456</v>
      </c>
      <c r="F324" s="311" t="s">
        <v>5106</v>
      </c>
      <c r="G324" s="250" t="s">
        <v>3606</v>
      </c>
      <c r="H324" s="250" t="s">
        <v>9379</v>
      </c>
      <c r="I324" s="326" t="s">
        <v>5107</v>
      </c>
      <c r="J324" s="722"/>
      <c r="K324" s="206"/>
      <c r="L324" s="311"/>
      <c r="M324" s="207"/>
      <c r="N324" s="207"/>
      <c r="O324" s="207"/>
      <c r="P324" s="207"/>
      <c r="Q324" s="720" t="s">
        <v>9038</v>
      </c>
      <c r="R324" s="720" t="s">
        <v>12163</v>
      </c>
      <c r="S324" s="720" t="s">
        <v>12332</v>
      </c>
      <c r="T324" s="720" t="s">
        <v>12165</v>
      </c>
      <c r="U324" s="720" t="s">
        <v>11689</v>
      </c>
      <c r="V324" s="720"/>
      <c r="W324" s="952" t="str">
        <f t="shared" si="17"/>
        <v>ﾊﾞｯｸﾎｳ(ｸﾛｰﾗ型)_後方超小旋回型・ｸﾚｰﾝ機能付き_第1次_無</v>
      </c>
      <c r="X324" s="952" t="str">
        <f t="shared" si="15"/>
        <v>ﾊﾞｯｸﾎｳ(ｸﾛｰﾗ型)_後方超小旋回型・ｸﾚｰﾝ機能付き_第1次_無_山積/平積：0.28／0.2m3　吊能力：1.7t</v>
      </c>
      <c r="Y324" s="726" t="s">
        <v>490</v>
      </c>
      <c r="Z324" s="726" t="s">
        <v>10405</v>
      </c>
      <c r="AA324" s="726" t="s">
        <v>10388</v>
      </c>
      <c r="AB324" s="726" t="s">
        <v>5111</v>
      </c>
      <c r="AC324" s="207"/>
      <c r="AD324" s="206"/>
      <c r="AE324" s="206"/>
      <c r="AF324" s="206"/>
      <c r="AG324" s="206"/>
      <c r="AH324" s="206"/>
      <c r="AI324" s="207"/>
      <c r="AJ324" s="206"/>
      <c r="AK324" s="206"/>
      <c r="AL324" s="206"/>
      <c r="AM324" s="206"/>
      <c r="AN324" s="206"/>
      <c r="AO324" s="206"/>
      <c r="AP324" s="206"/>
      <c r="AQ324" s="206"/>
      <c r="AR324" s="748"/>
      <c r="AS324" s="919" t="s">
        <v>4820</v>
      </c>
      <c r="AT324" s="919" t="s">
        <v>4934</v>
      </c>
      <c r="AU324" s="937"/>
      <c r="AV324" s="919" t="s">
        <v>10246</v>
      </c>
      <c r="AW324" s="920" t="str">
        <f t="shared" si="16"/>
        <v>ﾀﾞﾝﾌﾟﾄﾗｯｸ(ﾄﾝﾈﾙ工事用)_ｴﾋﾟﾛｯｸ</v>
      </c>
      <c r="AX324" s="921" t="s">
        <v>10248</v>
      </c>
      <c r="AY324" s="311"/>
      <c r="AZ324" s="311"/>
      <c r="BA324" s="311"/>
      <c r="BB324" s="245">
        <v>56</v>
      </c>
      <c r="BC324" s="246"/>
      <c r="BD324" s="305"/>
      <c r="BE324" s="816"/>
      <c r="BF324" s="828"/>
      <c r="BG324" s="821"/>
      <c r="BH324" s="686"/>
      <c r="BI324" s="686"/>
      <c r="BJ324" s="686"/>
      <c r="BK324" s="309"/>
      <c r="BL324" s="306"/>
      <c r="BM324" s="816"/>
      <c r="BN324" s="828"/>
      <c r="BO324" s="821"/>
      <c r="BP324" s="686"/>
      <c r="BQ324" s="686"/>
      <c r="BR324" s="686"/>
      <c r="BS324" s="686"/>
      <c r="BT324" s="309"/>
      <c r="BU324" s="309"/>
      <c r="BV324" s="828"/>
      <c r="BW324" s="822"/>
      <c r="BX324" s="687"/>
      <c r="BY324" s="309"/>
      <c r="BZ324" s="309"/>
      <c r="CA324" s="828"/>
      <c r="CB324" s="686"/>
      <c r="CC324" s="678" t="s">
        <v>3760</v>
      </c>
      <c r="CD324" s="678" t="s">
        <v>3812</v>
      </c>
      <c r="CE324" s="678"/>
      <c r="CF324" s="678"/>
      <c r="CG324" s="306"/>
      <c r="CH324" s="306"/>
      <c r="CI324" s="306"/>
      <c r="CJ324" s="306"/>
      <c r="CK324" s="828"/>
      <c r="CL324" s="678"/>
      <c r="CM324" s="678"/>
      <c r="CN324" s="678"/>
      <c r="CO324" s="678"/>
      <c r="CP324" s="678"/>
      <c r="CQ324" s="678"/>
      <c r="CR324" s="678"/>
      <c r="CS324" s="678"/>
      <c r="CT324" s="309"/>
      <c r="CU324" s="308" t="s">
        <v>2124</v>
      </c>
      <c r="CV324" s="309"/>
      <c r="CW324" s="309"/>
      <c r="CX324" s="828"/>
      <c r="CY324" s="678"/>
      <c r="CZ324" s="678"/>
      <c r="DA324" s="678"/>
      <c r="DB324" s="678"/>
      <c r="DC324" s="678"/>
      <c r="DD324" s="309"/>
      <c r="DE324" s="309"/>
      <c r="DF324" s="309"/>
      <c r="DG324" s="309"/>
      <c r="DH324" s="309"/>
      <c r="DI324" s="309"/>
      <c r="DJ324" s="306"/>
      <c r="DK324" s="309"/>
      <c r="DL324" s="828"/>
      <c r="DM324" s="678"/>
      <c r="DN324" s="678"/>
      <c r="DO324" s="678"/>
      <c r="DP324" s="678"/>
      <c r="DQ324" s="678"/>
      <c r="DR324" s="678"/>
      <c r="DS324" s="678"/>
      <c r="DT324" s="678"/>
      <c r="DU324" s="678"/>
      <c r="DV324" s="309"/>
      <c r="DW324" s="309"/>
      <c r="DX324" s="828"/>
      <c r="DY324" s="686"/>
      <c r="DZ324" s="309"/>
      <c r="EA324" s="340" t="s">
        <v>1853</v>
      </c>
      <c r="EB324" s="309"/>
      <c r="EC324" s="306"/>
      <c r="ED324" s="309"/>
      <c r="EE324" s="306"/>
      <c r="EF324" s="306"/>
      <c r="EG324" s="306"/>
      <c r="EH324" s="306"/>
      <c r="EI324" s="306"/>
      <c r="EJ324" s="309"/>
      <c r="EK324" s="309"/>
      <c r="EL324" s="309"/>
      <c r="EM324" s="306" t="s">
        <v>11920</v>
      </c>
      <c r="EN324" s="306"/>
      <c r="EO324" s="306"/>
      <c r="EP324" s="306"/>
      <c r="EQ324" s="306"/>
      <c r="ER324" s="306"/>
      <c r="ES324" s="306"/>
      <c r="ET324" s="828"/>
      <c r="EU324" s="819"/>
      <c r="EV324" s="678"/>
      <c r="EW324" s="306"/>
      <c r="EX324" s="306"/>
      <c r="EY324" s="828"/>
      <c r="EZ324" s="678"/>
      <c r="FA324" s="306"/>
      <c r="FB324" s="306"/>
      <c r="FC324" s="306"/>
      <c r="FD324" s="306"/>
      <c r="FE324" s="306"/>
      <c r="FF324" s="306"/>
      <c r="FG324" s="306"/>
      <c r="FH324" s="306"/>
      <c r="FI324" s="306"/>
      <c r="FJ324" s="791"/>
      <c r="FK324" s="828"/>
      <c r="FL324" s="819"/>
      <c r="FM324" s="678"/>
      <c r="FN324" s="678"/>
      <c r="FO324" s="306"/>
      <c r="FP324" s="791"/>
      <c r="FQ324" s="828"/>
      <c r="FR324" s="819"/>
      <c r="FS324" s="678"/>
      <c r="FT324" s="678"/>
      <c r="FU324" s="306"/>
      <c r="FV324" s="306"/>
      <c r="FW324" s="306"/>
      <c r="FX324" s="306"/>
      <c r="FY324" s="306"/>
      <c r="FZ324" s="306"/>
      <c r="GA324" s="306"/>
      <c r="GB324" s="306"/>
      <c r="GC324" s="306"/>
      <c r="GD324" s="306"/>
      <c r="GE324" s="306"/>
      <c r="GF324" s="306"/>
      <c r="GG324" s="306"/>
      <c r="GH324" s="306"/>
      <c r="GI324" s="306"/>
      <c r="GJ324" s="306"/>
      <c r="GK324" s="306"/>
      <c r="GL324" s="306"/>
      <c r="GM324" s="306"/>
      <c r="GN324" s="306"/>
      <c r="GO324" s="311"/>
      <c r="GP324" s="311"/>
      <c r="GQ324" s="333"/>
      <c r="GR324" s="333"/>
      <c r="GS324" s="333"/>
      <c r="GT324" s="333"/>
      <c r="GU324" s="333"/>
      <c r="GV324" s="333"/>
      <c r="GW324" s="333"/>
      <c r="GX324" s="333"/>
      <c r="GY324" s="333"/>
      <c r="GZ324" s="333"/>
      <c r="HA324" s="333"/>
      <c r="HB324" s="333"/>
      <c r="HC324" s="333"/>
      <c r="HD324" s="333"/>
      <c r="HE324" s="333"/>
      <c r="HF324" s="333"/>
      <c r="HG324" s="333"/>
      <c r="HH324" s="333"/>
      <c r="HI324" s="333"/>
      <c r="HJ324" s="333"/>
      <c r="HK324" s="333"/>
      <c r="HL324" s="333"/>
      <c r="HM324" s="333"/>
      <c r="HN324" s="333"/>
      <c r="HO324" s="333"/>
      <c r="HP324" s="333"/>
      <c r="HQ324" s="333"/>
      <c r="HR324" s="333"/>
      <c r="HS324" s="333"/>
      <c r="HT324" s="333"/>
      <c r="HU324" s="333"/>
      <c r="HV324" s="333"/>
      <c r="HW324" s="333"/>
      <c r="HX324" s="333"/>
      <c r="HY324" s="333"/>
      <c r="HZ324" s="333"/>
      <c r="IA324" s="333"/>
      <c r="IB324" s="333"/>
      <c r="IC324" s="333"/>
      <c r="ID324" s="333"/>
      <c r="IE324" s="333"/>
      <c r="IF324" s="312"/>
      <c r="IG324" s="312"/>
      <c r="IH324" s="312"/>
      <c r="II324" s="312"/>
      <c r="IJ324" s="312"/>
      <c r="IK324" s="312"/>
      <c r="IL324" s="312"/>
      <c r="IM324" s="312"/>
      <c r="IN324" s="312"/>
      <c r="IO324" s="312"/>
      <c r="IP324" s="333"/>
      <c r="IQ324" s="333"/>
      <c r="IR324" s="333"/>
      <c r="IS324" s="333"/>
    </row>
    <row r="325" spans="1:253" s="481" customFormat="1" ht="14.45" customHeight="1" thickTop="1">
      <c r="A325" s="322" t="s">
        <v>1652</v>
      </c>
      <c r="B325" s="311" t="s">
        <v>1652</v>
      </c>
      <c r="C325" s="311" t="s">
        <v>1650</v>
      </c>
      <c r="D325" s="311" t="s">
        <v>1651</v>
      </c>
      <c r="E325" s="311" t="s">
        <v>456</v>
      </c>
      <c r="F325" s="311" t="s">
        <v>2791</v>
      </c>
      <c r="G325" s="250" t="s">
        <v>1698</v>
      </c>
      <c r="H325" s="250" t="s">
        <v>9312</v>
      </c>
      <c r="I325" s="326" t="s">
        <v>1653</v>
      </c>
      <c r="J325" s="722">
        <v>54</v>
      </c>
      <c r="K325" s="206"/>
      <c r="L325" s="311"/>
      <c r="M325" s="207"/>
      <c r="N325" s="207"/>
      <c r="O325" s="207"/>
      <c r="P325" s="207"/>
      <c r="Q325" s="720" t="s">
        <v>9038</v>
      </c>
      <c r="R325" s="720" t="s">
        <v>12163</v>
      </c>
      <c r="S325" s="720" t="s">
        <v>12332</v>
      </c>
      <c r="T325" s="720" t="s">
        <v>12165</v>
      </c>
      <c r="U325" s="720" t="s">
        <v>11690</v>
      </c>
      <c r="V325" s="720"/>
      <c r="W325" s="952" t="str">
        <f t="shared" si="17"/>
        <v>ﾊﾞｯｸﾎｳ(ｸﾛｰﾗ型)_後方超小旋回型・ｸﾚｰﾝ機能付き_第1次_無</v>
      </c>
      <c r="X325" s="952" t="str">
        <f t="shared" si="15"/>
        <v>ﾊﾞｯｸﾎｳ(ｸﾛｰﾗ型)_後方超小旋回型・ｸﾚｰﾝ機能付き_第1次_無_山積/平積：0.45／0.35m3　吊能力：2.9t</v>
      </c>
      <c r="Y325" s="726" t="s">
        <v>490</v>
      </c>
      <c r="Z325" s="726" t="s">
        <v>10405</v>
      </c>
      <c r="AA325" s="726" t="s">
        <v>5113</v>
      </c>
      <c r="AB325" s="726" t="s">
        <v>5111</v>
      </c>
      <c r="AC325" s="207"/>
      <c r="AD325" s="206"/>
      <c r="AE325" s="206"/>
      <c r="AF325" s="206"/>
      <c r="AG325" s="206"/>
      <c r="AH325" s="206"/>
      <c r="AI325" s="207"/>
      <c r="AJ325" s="206"/>
      <c r="AK325" s="206"/>
      <c r="AL325" s="206"/>
      <c r="AM325" s="206"/>
      <c r="AN325" s="206"/>
      <c r="AO325" s="206"/>
      <c r="AP325" s="206"/>
      <c r="AQ325" s="206"/>
      <c r="AR325" s="748"/>
      <c r="AS325" s="766" t="s">
        <v>498</v>
      </c>
      <c r="AT325" s="766" t="s">
        <v>76</v>
      </c>
      <c r="AU325" s="767"/>
      <c r="AV325" s="766" t="s">
        <v>4921</v>
      </c>
      <c r="AW325" s="768" t="str">
        <f t="shared" si="16"/>
        <v>ﾓｰﾀｸﾞﾚｰﾀﾞ_ｷｬﾀﾋﾟﾗｰ</v>
      </c>
      <c r="AX325" s="769" t="s">
        <v>8114</v>
      </c>
      <c r="AY325" s="311"/>
      <c r="AZ325" s="311"/>
      <c r="BA325" s="311"/>
      <c r="BB325" s="245">
        <v>57</v>
      </c>
      <c r="BC325" s="246"/>
      <c r="BD325" s="305"/>
      <c r="BE325" s="816"/>
      <c r="BF325" s="828"/>
      <c r="BG325" s="821"/>
      <c r="BH325" s="686"/>
      <c r="BI325" s="686"/>
      <c r="BJ325" s="686"/>
      <c r="BK325" s="309"/>
      <c r="BL325" s="306"/>
      <c r="BM325" s="816"/>
      <c r="BN325" s="828"/>
      <c r="BO325" s="821"/>
      <c r="BP325" s="686"/>
      <c r="BQ325" s="686"/>
      <c r="BR325" s="686"/>
      <c r="BS325" s="686"/>
      <c r="BT325" s="309"/>
      <c r="BU325" s="309"/>
      <c r="BV325" s="828"/>
      <c r="BW325" s="822"/>
      <c r="BX325" s="687"/>
      <c r="BY325" s="309"/>
      <c r="BZ325" s="309"/>
      <c r="CA325" s="828"/>
      <c r="CB325" s="686"/>
      <c r="CC325" s="678" t="s">
        <v>3761</v>
      </c>
      <c r="CD325" s="678" t="s">
        <v>3813</v>
      </c>
      <c r="CE325" s="678"/>
      <c r="CF325" s="678"/>
      <c r="CG325" s="306"/>
      <c r="CH325" s="306"/>
      <c r="CI325" s="306"/>
      <c r="CJ325" s="306"/>
      <c r="CK325" s="828"/>
      <c r="CL325" s="678"/>
      <c r="CM325" s="678"/>
      <c r="CN325" s="678"/>
      <c r="CO325" s="678"/>
      <c r="CP325" s="678"/>
      <c r="CQ325" s="678"/>
      <c r="CR325" s="678"/>
      <c r="CS325" s="678"/>
      <c r="CT325" s="309"/>
      <c r="CU325" s="340" t="s">
        <v>2125</v>
      </c>
      <c r="CV325" s="309"/>
      <c r="CW325" s="309"/>
      <c r="CX325" s="828"/>
      <c r="CY325" s="678"/>
      <c r="CZ325" s="678"/>
      <c r="DA325" s="678"/>
      <c r="DB325" s="678"/>
      <c r="DC325" s="678"/>
      <c r="DD325" s="309"/>
      <c r="DE325" s="309"/>
      <c r="DF325" s="309"/>
      <c r="DG325" s="309"/>
      <c r="DH325" s="309"/>
      <c r="DI325" s="309"/>
      <c r="DJ325" s="306"/>
      <c r="DK325" s="309"/>
      <c r="DL325" s="828"/>
      <c r="DM325" s="678"/>
      <c r="DN325" s="678"/>
      <c r="DO325" s="678"/>
      <c r="DP325" s="678"/>
      <c r="DQ325" s="678"/>
      <c r="DR325" s="678"/>
      <c r="DS325" s="678"/>
      <c r="DT325" s="678"/>
      <c r="DU325" s="678"/>
      <c r="DV325" s="309"/>
      <c r="DW325" s="309"/>
      <c r="DX325" s="828"/>
      <c r="DY325" s="686"/>
      <c r="DZ325" s="309"/>
      <c r="EA325" s="308" t="s">
        <v>1553</v>
      </c>
      <c r="EB325" s="309"/>
      <c r="EC325" s="306"/>
      <c r="ED325" s="309"/>
      <c r="EE325" s="306"/>
      <c r="EF325" s="306"/>
      <c r="EG325" s="306"/>
      <c r="EH325" s="306"/>
      <c r="EI325" s="306"/>
      <c r="EJ325" s="309"/>
      <c r="EK325" s="309"/>
      <c r="EL325" s="309"/>
      <c r="EM325" s="340" t="s">
        <v>1853</v>
      </c>
      <c r="EN325" s="340"/>
      <c r="EO325" s="340"/>
      <c r="EP325" s="340"/>
      <c r="EQ325" s="340"/>
      <c r="ER325" s="340"/>
      <c r="ES325" s="340"/>
      <c r="ET325" s="828"/>
      <c r="EU325" s="838"/>
      <c r="EV325" s="691"/>
      <c r="EW325" s="340"/>
      <c r="EX325" s="340"/>
      <c r="EY325" s="828"/>
      <c r="EZ325" s="691"/>
      <c r="FA325" s="340"/>
      <c r="FB325" s="340"/>
      <c r="FC325" s="340"/>
      <c r="FD325" s="340"/>
      <c r="FE325" s="340"/>
      <c r="FF325" s="340"/>
      <c r="FG325" s="340"/>
      <c r="FH325" s="340"/>
      <c r="FI325" s="340"/>
      <c r="FJ325" s="792"/>
      <c r="FK325" s="828"/>
      <c r="FL325" s="838"/>
      <c r="FM325" s="691"/>
      <c r="FN325" s="691"/>
      <c r="FO325" s="340"/>
      <c r="FP325" s="792"/>
      <c r="FQ325" s="828"/>
      <c r="FR325" s="838"/>
      <c r="FS325" s="691"/>
      <c r="FT325" s="691"/>
      <c r="FU325" s="340"/>
      <c r="FV325" s="340"/>
      <c r="FW325" s="340"/>
      <c r="FX325" s="340"/>
      <c r="FY325" s="340"/>
      <c r="FZ325" s="340"/>
      <c r="GA325" s="340"/>
      <c r="GB325" s="340"/>
      <c r="GC325" s="340"/>
      <c r="GD325" s="340"/>
      <c r="GE325" s="340"/>
      <c r="GF325" s="340"/>
      <c r="GG325" s="340"/>
      <c r="GH325" s="340"/>
      <c r="GI325" s="340"/>
      <c r="GJ325" s="340"/>
      <c r="GK325" s="340"/>
      <c r="GL325" s="340"/>
      <c r="GM325" s="340"/>
      <c r="GN325" s="340"/>
      <c r="GO325" s="311"/>
      <c r="GP325" s="311"/>
      <c r="GQ325" s="333"/>
      <c r="GR325" s="333"/>
      <c r="GS325" s="333"/>
      <c r="GT325" s="333"/>
      <c r="GU325" s="333"/>
      <c r="GV325" s="333"/>
      <c r="GW325" s="333"/>
      <c r="GX325" s="333"/>
      <c r="GY325" s="333"/>
      <c r="GZ325" s="333"/>
      <c r="HA325" s="333"/>
      <c r="HB325" s="333"/>
      <c r="HC325" s="333"/>
      <c r="HD325" s="333"/>
      <c r="HE325" s="333"/>
      <c r="HF325" s="333"/>
      <c r="HG325" s="333"/>
      <c r="HH325" s="333"/>
      <c r="HI325" s="333"/>
      <c r="HJ325" s="333"/>
      <c r="HK325" s="333"/>
      <c r="HL325" s="333"/>
      <c r="HM325" s="333"/>
      <c r="HN325" s="333"/>
      <c r="HO325" s="333"/>
      <c r="HP325" s="333"/>
      <c r="HQ325" s="333"/>
      <c r="HR325" s="333"/>
      <c r="HS325" s="333"/>
      <c r="HT325" s="333"/>
      <c r="HU325" s="333"/>
      <c r="HV325" s="333"/>
      <c r="HW325" s="333"/>
      <c r="HX325" s="333"/>
      <c r="HY325" s="333"/>
      <c r="HZ325" s="333"/>
      <c r="IA325" s="333"/>
      <c r="IB325" s="333"/>
      <c r="IC325" s="333"/>
      <c r="ID325" s="333"/>
      <c r="IE325" s="333"/>
      <c r="IF325" s="312"/>
      <c r="IG325" s="312"/>
      <c r="IH325" s="312"/>
      <c r="II325" s="312"/>
      <c r="IJ325" s="312"/>
      <c r="IK325" s="312"/>
      <c r="IL325" s="312"/>
      <c r="IM325" s="312"/>
      <c r="IN325" s="312"/>
      <c r="IO325" s="312"/>
      <c r="IP325" s="333"/>
      <c r="IQ325" s="333"/>
      <c r="IR325" s="333"/>
      <c r="IS325" s="333"/>
    </row>
    <row r="326" spans="1:253" s="481" customFormat="1" ht="14.45" customHeight="1">
      <c r="A326" s="322" t="s">
        <v>1875</v>
      </c>
      <c r="B326" s="311" t="s">
        <v>1875</v>
      </c>
      <c r="C326" s="311" t="s">
        <v>1876</v>
      </c>
      <c r="D326" s="311" t="s">
        <v>1877</v>
      </c>
      <c r="E326" s="311" t="s">
        <v>456</v>
      </c>
      <c r="F326" s="311" t="s">
        <v>1875</v>
      </c>
      <c r="G326" s="250" t="s">
        <v>1878</v>
      </c>
      <c r="H326" s="250" t="s">
        <v>16</v>
      </c>
      <c r="I326" s="326" t="s">
        <v>1879</v>
      </c>
      <c r="J326" s="722"/>
      <c r="K326" s="206"/>
      <c r="L326" s="311"/>
      <c r="M326" s="207"/>
      <c r="N326" s="207"/>
      <c r="O326" s="207"/>
      <c r="P326" s="207"/>
      <c r="Q326" s="720" t="s">
        <v>9038</v>
      </c>
      <c r="R326" s="720" t="s">
        <v>12163</v>
      </c>
      <c r="S326" s="720" t="s">
        <v>12332</v>
      </c>
      <c r="T326" s="720" t="s">
        <v>12165</v>
      </c>
      <c r="U326" s="720" t="s">
        <v>11691</v>
      </c>
      <c r="V326" s="720"/>
      <c r="W326" s="952" t="str">
        <f t="shared" si="17"/>
        <v>ﾊﾞｯｸﾎｳ(ｸﾛｰﾗ型)_後方超小旋回型・ｸﾚｰﾝ機能付き_第1次_無</v>
      </c>
      <c r="X326" s="952" t="str">
        <f t="shared" si="15"/>
        <v>ﾊﾞｯｸﾎｳ(ｸﾛｰﾗ型)_後方超小旋回型・ｸﾚｰﾝ機能付き_第1次_無_山積/平積：0.5／0.4m3　吊能力：2.9t</v>
      </c>
      <c r="Y326" s="726" t="s">
        <v>490</v>
      </c>
      <c r="Z326" s="726" t="s">
        <v>10405</v>
      </c>
      <c r="AA326" s="726" t="s">
        <v>10316</v>
      </c>
      <c r="AB326" s="726" t="s">
        <v>5111</v>
      </c>
      <c r="AC326" s="207"/>
      <c r="AD326" s="206"/>
      <c r="AE326" s="206"/>
      <c r="AF326" s="206"/>
      <c r="AG326" s="206"/>
      <c r="AH326" s="206"/>
      <c r="AI326" s="207"/>
      <c r="AJ326" s="206"/>
      <c r="AK326" s="206"/>
      <c r="AL326" s="206"/>
      <c r="AM326" s="206"/>
      <c r="AN326" s="206"/>
      <c r="AO326" s="206"/>
      <c r="AP326" s="206"/>
      <c r="AQ326" s="206"/>
      <c r="AR326" s="748"/>
      <c r="AS326" s="707" t="s">
        <v>498</v>
      </c>
      <c r="AT326" s="707" t="s">
        <v>76</v>
      </c>
      <c r="AU326" s="750"/>
      <c r="AV326" s="707" t="s">
        <v>17</v>
      </c>
      <c r="AW326" s="708" t="str">
        <f t="shared" si="16"/>
        <v>ﾓｰﾀｸﾞﾚｰﾀﾞ_ｺﾏﾂ（小松製作所）</v>
      </c>
      <c r="AX326" s="710" t="s">
        <v>8116</v>
      </c>
      <c r="AY326" s="788"/>
      <c r="AZ326" s="788"/>
      <c r="BA326" s="788"/>
      <c r="BB326" s="245">
        <v>58</v>
      </c>
      <c r="BC326" s="246"/>
      <c r="BD326" s="305"/>
      <c r="BE326" s="816"/>
      <c r="BF326" s="828"/>
      <c r="BG326" s="821"/>
      <c r="BH326" s="686"/>
      <c r="BI326" s="686"/>
      <c r="BJ326" s="686"/>
      <c r="BK326" s="309"/>
      <c r="BL326" s="309"/>
      <c r="BM326" s="816"/>
      <c r="BN326" s="828"/>
      <c r="BO326" s="821"/>
      <c r="BP326" s="686"/>
      <c r="BQ326" s="686"/>
      <c r="BR326" s="686"/>
      <c r="BS326" s="686"/>
      <c r="BT326" s="309"/>
      <c r="BU326" s="309"/>
      <c r="BV326" s="828"/>
      <c r="BW326" s="822"/>
      <c r="BX326" s="687"/>
      <c r="BY326" s="309"/>
      <c r="BZ326" s="309"/>
      <c r="CA326" s="828"/>
      <c r="CB326" s="686"/>
      <c r="CC326" s="678" t="s">
        <v>3781</v>
      </c>
      <c r="CD326" s="678" t="s">
        <v>4098</v>
      </c>
      <c r="CE326" s="678"/>
      <c r="CF326" s="678"/>
      <c r="CG326" s="306"/>
      <c r="CH326" s="306"/>
      <c r="CI326" s="306"/>
      <c r="CJ326" s="306"/>
      <c r="CK326" s="828"/>
      <c r="CL326" s="678"/>
      <c r="CM326" s="678"/>
      <c r="CN326" s="678"/>
      <c r="CO326" s="678"/>
      <c r="CP326" s="678"/>
      <c r="CQ326" s="678"/>
      <c r="CR326" s="678"/>
      <c r="CS326" s="678"/>
      <c r="CT326" s="309"/>
      <c r="CU326" s="340" t="s">
        <v>2753</v>
      </c>
      <c r="CV326" s="309"/>
      <c r="CW326" s="309"/>
      <c r="CX326" s="828"/>
      <c r="CY326" s="678"/>
      <c r="CZ326" s="678"/>
      <c r="DA326" s="678"/>
      <c r="DB326" s="678"/>
      <c r="DC326" s="678"/>
      <c r="DD326" s="309"/>
      <c r="DE326" s="309"/>
      <c r="DF326" s="309"/>
      <c r="DG326" s="309"/>
      <c r="DH326" s="309"/>
      <c r="DI326" s="309"/>
      <c r="DJ326" s="306"/>
      <c r="DK326" s="309"/>
      <c r="DL326" s="828"/>
      <c r="DM326" s="678"/>
      <c r="DN326" s="678"/>
      <c r="DO326" s="678"/>
      <c r="DP326" s="678"/>
      <c r="DQ326" s="678"/>
      <c r="DR326" s="678"/>
      <c r="DS326" s="678"/>
      <c r="DT326" s="678"/>
      <c r="DU326" s="678"/>
      <c r="DV326" s="309"/>
      <c r="DW326" s="309"/>
      <c r="DX326" s="828"/>
      <c r="DY326" s="686"/>
      <c r="DZ326" s="309"/>
      <c r="EA326" s="306" t="s">
        <v>11897</v>
      </c>
      <c r="EB326" s="309"/>
      <c r="EC326" s="306"/>
      <c r="ED326" s="309"/>
      <c r="EE326" s="306"/>
      <c r="EF326" s="306"/>
      <c r="EG326" s="306"/>
      <c r="EH326" s="306"/>
      <c r="EI326" s="306"/>
      <c r="EJ326" s="309"/>
      <c r="EK326" s="309"/>
      <c r="EL326" s="309"/>
      <c r="EM326" s="403" t="s">
        <v>285</v>
      </c>
      <c r="EN326" s="403"/>
      <c r="EO326" s="403"/>
      <c r="EP326" s="403"/>
      <c r="EQ326" s="403"/>
      <c r="ER326" s="403"/>
      <c r="ES326" s="403"/>
      <c r="ET326" s="828"/>
      <c r="EU326" s="820"/>
      <c r="EV326" s="679"/>
      <c r="EW326" s="403"/>
      <c r="EX326" s="403"/>
      <c r="EY326" s="828"/>
      <c r="EZ326" s="679"/>
      <c r="FA326" s="403"/>
      <c r="FB326" s="403"/>
      <c r="FC326" s="403"/>
      <c r="FD326" s="403"/>
      <c r="FE326" s="403"/>
      <c r="FF326" s="403"/>
      <c r="FG326" s="403"/>
      <c r="FH326" s="403"/>
      <c r="FI326" s="403"/>
      <c r="FJ326" s="815"/>
      <c r="FK326" s="828"/>
      <c r="FL326" s="820"/>
      <c r="FM326" s="679"/>
      <c r="FN326" s="679"/>
      <c r="FO326" s="403"/>
      <c r="FP326" s="815"/>
      <c r="FQ326" s="828"/>
      <c r="FR326" s="820"/>
      <c r="FS326" s="679"/>
      <c r="FT326" s="679"/>
      <c r="FU326" s="403"/>
      <c r="FV326" s="403"/>
      <c r="FW326" s="403"/>
      <c r="FX326" s="403"/>
      <c r="FY326" s="403"/>
      <c r="FZ326" s="403"/>
      <c r="GA326" s="403"/>
      <c r="GB326" s="403"/>
      <c r="GC326" s="403"/>
      <c r="GD326" s="403"/>
      <c r="GE326" s="403"/>
      <c r="GF326" s="403"/>
      <c r="GG326" s="403"/>
      <c r="GH326" s="403"/>
      <c r="GI326" s="403"/>
      <c r="GJ326" s="403"/>
      <c r="GK326" s="403"/>
      <c r="GL326" s="403"/>
      <c r="GM326" s="403"/>
      <c r="GN326" s="403"/>
      <c r="GO326" s="311"/>
      <c r="GP326" s="311"/>
      <c r="GQ326" s="333"/>
      <c r="GR326" s="333"/>
      <c r="GS326" s="333"/>
      <c r="GT326" s="333"/>
      <c r="GU326" s="333"/>
      <c r="GV326" s="333"/>
      <c r="GW326" s="333"/>
      <c r="GX326" s="333"/>
      <c r="GY326" s="333"/>
      <c r="GZ326" s="333"/>
      <c r="HA326" s="333"/>
      <c r="HB326" s="333"/>
      <c r="HC326" s="333"/>
      <c r="HD326" s="333"/>
      <c r="HE326" s="333"/>
      <c r="HF326" s="333"/>
      <c r="HG326" s="333"/>
      <c r="HH326" s="333"/>
      <c r="HI326" s="333"/>
      <c r="HJ326" s="333"/>
      <c r="HK326" s="333"/>
      <c r="HL326" s="333"/>
      <c r="HM326" s="333"/>
      <c r="HN326" s="333"/>
      <c r="HO326" s="333"/>
      <c r="HP326" s="333"/>
      <c r="HQ326" s="333"/>
      <c r="HR326" s="333"/>
      <c r="HS326" s="333"/>
      <c r="HT326" s="333"/>
      <c r="HU326" s="333"/>
      <c r="HV326" s="333"/>
      <c r="HW326" s="333"/>
      <c r="HX326" s="333"/>
      <c r="HY326" s="333"/>
      <c r="HZ326" s="333"/>
      <c r="IA326" s="333"/>
      <c r="IB326" s="333"/>
      <c r="IC326" s="333"/>
      <c r="ID326" s="333"/>
      <c r="IE326" s="333"/>
      <c r="IF326" s="312"/>
      <c r="IG326" s="312"/>
      <c r="IH326" s="312"/>
      <c r="II326" s="312"/>
      <c r="IJ326" s="312"/>
      <c r="IK326" s="312"/>
      <c r="IL326" s="312"/>
      <c r="IM326" s="312"/>
      <c r="IN326" s="312"/>
      <c r="IO326" s="312"/>
      <c r="IP326" s="333"/>
      <c r="IQ326" s="333"/>
      <c r="IR326" s="333"/>
      <c r="IS326" s="333"/>
    </row>
    <row r="327" spans="1:253" s="481" customFormat="1" ht="14.45" customHeight="1" thickBot="1">
      <c r="A327" s="322" t="s">
        <v>1237</v>
      </c>
      <c r="B327" s="311" t="s">
        <v>1237</v>
      </c>
      <c r="C327" s="311" t="s">
        <v>1238</v>
      </c>
      <c r="D327" s="311" t="s">
        <v>1240</v>
      </c>
      <c r="E327" s="311" t="s">
        <v>456</v>
      </c>
      <c r="F327" s="311" t="s">
        <v>3181</v>
      </c>
      <c r="G327" s="250" t="s">
        <v>1244</v>
      </c>
      <c r="H327" s="250" t="s">
        <v>16</v>
      </c>
      <c r="I327" s="326" t="s">
        <v>1245</v>
      </c>
      <c r="J327" s="722"/>
      <c r="K327" s="206"/>
      <c r="L327" s="311"/>
      <c r="M327" s="207"/>
      <c r="N327" s="207"/>
      <c r="O327" s="207"/>
      <c r="P327" s="207"/>
      <c r="Q327" s="720" t="s">
        <v>9038</v>
      </c>
      <c r="R327" s="720" t="s">
        <v>12163</v>
      </c>
      <c r="S327" s="720" t="s">
        <v>12332</v>
      </c>
      <c r="T327" s="720" t="s">
        <v>12165</v>
      </c>
      <c r="U327" s="720" t="s">
        <v>11692</v>
      </c>
      <c r="V327" s="720"/>
      <c r="W327" s="952" t="str">
        <f t="shared" si="17"/>
        <v>ﾊﾞｯｸﾎｳ(ｸﾛｰﾗ型)_後方超小旋回型・ｸﾚｰﾝ機能付き_第1次_無</v>
      </c>
      <c r="X327" s="952" t="str">
        <f t="shared" si="15"/>
        <v>ﾊﾞｯｸﾎｳ(ｸﾛｰﾗ型)_後方超小旋回型・ｸﾚｰﾝ機能付き_第1次_無_山積/平積：0.8／0.6m3　吊能力：2.9t</v>
      </c>
      <c r="Y327" s="726" t="s">
        <v>490</v>
      </c>
      <c r="Z327" s="726" t="s">
        <v>10405</v>
      </c>
      <c r="AA327" s="726" t="s">
        <v>10304</v>
      </c>
      <c r="AB327" s="726" t="s">
        <v>5111</v>
      </c>
      <c r="AC327" s="207"/>
      <c r="AD327" s="206"/>
      <c r="AE327" s="206"/>
      <c r="AF327" s="206"/>
      <c r="AG327" s="206"/>
      <c r="AH327" s="206"/>
      <c r="AI327" s="207"/>
      <c r="AJ327" s="206"/>
      <c r="AK327" s="206"/>
      <c r="AL327" s="206"/>
      <c r="AM327" s="206"/>
      <c r="AN327" s="206"/>
      <c r="AO327" s="206"/>
      <c r="AP327" s="206"/>
      <c r="AQ327" s="206"/>
      <c r="AR327" s="748"/>
      <c r="AS327" s="770" t="s">
        <v>498</v>
      </c>
      <c r="AT327" s="770" t="s">
        <v>76</v>
      </c>
      <c r="AU327" s="772"/>
      <c r="AV327" s="770" t="s">
        <v>4898</v>
      </c>
      <c r="AW327" s="771" t="str">
        <f t="shared" si="16"/>
        <v>ﾓｰﾀｸﾞﾚｰﾀﾞ_三菱重工業</v>
      </c>
      <c r="AX327" s="773" t="s">
        <v>8118</v>
      </c>
      <c r="AY327" s="311"/>
      <c r="AZ327" s="311"/>
      <c r="BA327" s="311"/>
      <c r="BB327" s="245">
        <v>59</v>
      </c>
      <c r="BC327" s="246"/>
      <c r="BD327" s="305"/>
      <c r="BE327" s="816"/>
      <c r="BF327" s="828"/>
      <c r="BG327" s="821"/>
      <c r="BH327" s="686"/>
      <c r="BI327" s="686"/>
      <c r="BJ327" s="686"/>
      <c r="BK327" s="309"/>
      <c r="BL327" s="309"/>
      <c r="BM327" s="816"/>
      <c r="BN327" s="828"/>
      <c r="BO327" s="821"/>
      <c r="BP327" s="686"/>
      <c r="BQ327" s="686"/>
      <c r="BR327" s="686"/>
      <c r="BS327" s="686"/>
      <c r="BT327" s="309"/>
      <c r="BU327" s="309"/>
      <c r="BV327" s="828"/>
      <c r="BW327" s="819"/>
      <c r="BX327" s="678"/>
      <c r="BY327" s="309"/>
      <c r="BZ327" s="309"/>
      <c r="CA327" s="828"/>
      <c r="CB327" s="686"/>
      <c r="CC327" s="678" t="s">
        <v>3782</v>
      </c>
      <c r="CD327" s="678" t="s">
        <v>3814</v>
      </c>
      <c r="CE327" s="678"/>
      <c r="CF327" s="678"/>
      <c r="CG327" s="306"/>
      <c r="CH327" s="306"/>
      <c r="CI327" s="306"/>
      <c r="CJ327" s="306"/>
      <c r="CK327" s="828"/>
      <c r="CL327" s="678"/>
      <c r="CM327" s="678"/>
      <c r="CN327" s="678"/>
      <c r="CO327" s="678"/>
      <c r="CP327" s="678"/>
      <c r="CQ327" s="678"/>
      <c r="CR327" s="678"/>
      <c r="CS327" s="678"/>
      <c r="CT327" s="309"/>
      <c r="CU327" s="308" t="s">
        <v>2113</v>
      </c>
      <c r="CV327" s="309"/>
      <c r="CW327" s="309"/>
      <c r="CX327" s="828"/>
      <c r="CY327" s="678"/>
      <c r="CZ327" s="678"/>
      <c r="DA327" s="678"/>
      <c r="DB327" s="678"/>
      <c r="DC327" s="678"/>
      <c r="DD327" s="309"/>
      <c r="DE327" s="309"/>
      <c r="DF327" s="309"/>
      <c r="DG327" s="309"/>
      <c r="DH327" s="309"/>
      <c r="DI327" s="309"/>
      <c r="DJ327" s="306"/>
      <c r="DK327" s="309"/>
      <c r="DL327" s="828"/>
      <c r="DM327" s="678"/>
      <c r="DN327" s="678"/>
      <c r="DO327" s="678"/>
      <c r="DP327" s="678"/>
      <c r="DQ327" s="678"/>
      <c r="DR327" s="678"/>
      <c r="DS327" s="678"/>
      <c r="DT327" s="678"/>
      <c r="DU327" s="678"/>
      <c r="DV327" s="309"/>
      <c r="DW327" s="309"/>
      <c r="DX327" s="828"/>
      <c r="DY327" s="686"/>
      <c r="DZ327" s="309"/>
      <c r="EA327" s="306" t="s">
        <v>11898</v>
      </c>
      <c r="EB327" s="309"/>
      <c r="EC327" s="306"/>
      <c r="ED327" s="309"/>
      <c r="EE327" s="306"/>
      <c r="EF327" s="309"/>
      <c r="EG327" s="306"/>
      <c r="EH327" s="309"/>
      <c r="EI327" s="306"/>
      <c r="EJ327" s="304"/>
      <c r="EK327" s="304"/>
      <c r="EL327" s="304"/>
      <c r="EM327" s="304"/>
      <c r="EN327" s="304"/>
      <c r="EO327" s="304"/>
      <c r="EP327" s="304"/>
      <c r="EQ327" s="304"/>
      <c r="ER327" s="304"/>
      <c r="ES327" s="304"/>
      <c r="ET327" s="828"/>
      <c r="EU327" s="822"/>
      <c r="EV327" s="687"/>
      <c r="EW327" s="304"/>
      <c r="EX327" s="304"/>
      <c r="EY327" s="828"/>
      <c r="EZ327" s="687"/>
      <c r="FA327" s="304"/>
      <c r="FB327" s="304"/>
      <c r="FC327" s="304"/>
      <c r="FD327" s="304"/>
      <c r="FE327" s="304"/>
      <c r="FF327" s="304"/>
      <c r="FG327" s="304"/>
      <c r="FH327" s="304"/>
      <c r="FI327" s="304"/>
      <c r="FJ327" s="817"/>
      <c r="FK327" s="828"/>
      <c r="FL327" s="822"/>
      <c r="FM327" s="687"/>
      <c r="FN327" s="687"/>
      <c r="FO327" s="304"/>
      <c r="FP327" s="817"/>
      <c r="FQ327" s="828"/>
      <c r="FR327" s="822"/>
      <c r="FS327" s="687"/>
      <c r="FT327" s="687"/>
      <c r="FU327" s="304"/>
      <c r="FV327" s="304"/>
      <c r="FW327" s="304"/>
      <c r="FX327" s="304"/>
      <c r="FY327" s="304"/>
      <c r="FZ327" s="304"/>
      <c r="GA327" s="304"/>
      <c r="GB327" s="304"/>
      <c r="GC327" s="304"/>
      <c r="GD327" s="304"/>
      <c r="GE327" s="304"/>
      <c r="GF327" s="304"/>
      <c r="GG327" s="304"/>
      <c r="GH327" s="304"/>
      <c r="GI327" s="304"/>
      <c r="GJ327" s="304"/>
      <c r="GK327" s="304"/>
      <c r="GL327" s="304"/>
      <c r="GM327" s="304"/>
      <c r="GN327" s="304"/>
      <c r="GO327" s="333"/>
      <c r="GP327" s="333"/>
      <c r="GQ327" s="333"/>
      <c r="GR327" s="333"/>
      <c r="GS327" s="333"/>
      <c r="GT327" s="333"/>
      <c r="GU327" s="333"/>
      <c r="GV327" s="333"/>
      <c r="GW327" s="333"/>
      <c r="GX327" s="333"/>
      <c r="GY327" s="333"/>
      <c r="GZ327" s="333"/>
      <c r="HA327" s="333"/>
      <c r="HB327" s="333"/>
      <c r="HC327" s="333"/>
      <c r="HD327" s="333"/>
      <c r="HE327" s="333"/>
      <c r="HF327" s="333"/>
      <c r="HG327" s="333"/>
      <c r="HH327" s="333"/>
      <c r="HI327" s="333"/>
      <c r="HJ327" s="333"/>
      <c r="HK327" s="333"/>
      <c r="HL327" s="333"/>
      <c r="HM327" s="333"/>
      <c r="HN327" s="333"/>
      <c r="HO327" s="333"/>
      <c r="HP327" s="333"/>
      <c r="HQ327" s="333"/>
      <c r="HR327" s="333"/>
      <c r="HS327" s="333"/>
      <c r="HT327" s="333"/>
      <c r="HU327" s="333"/>
      <c r="HV327" s="333"/>
      <c r="HW327" s="333"/>
      <c r="HX327" s="333"/>
      <c r="HY327" s="333"/>
      <c r="HZ327" s="333"/>
      <c r="IA327" s="333"/>
      <c r="IB327" s="333"/>
      <c r="IC327" s="333"/>
      <c r="ID327" s="333"/>
      <c r="IE327" s="333"/>
      <c r="IF327" s="312"/>
      <c r="IG327" s="312"/>
      <c r="IH327" s="312"/>
      <c r="II327" s="312"/>
      <c r="IJ327" s="312"/>
      <c r="IK327" s="312"/>
      <c r="IL327" s="312"/>
      <c r="IM327" s="312"/>
      <c r="IN327" s="312"/>
      <c r="IO327" s="312"/>
      <c r="IP327" s="333"/>
      <c r="IQ327" s="333"/>
      <c r="IR327" s="333"/>
      <c r="IS327" s="333"/>
    </row>
    <row r="328" spans="1:253" s="481" customFormat="1" ht="14.45" customHeight="1" thickTop="1">
      <c r="A328" s="324" t="s">
        <v>1697</v>
      </c>
      <c r="B328" s="316"/>
      <c r="C328" s="316"/>
      <c r="D328" s="316"/>
      <c r="E328" s="316"/>
      <c r="F328" s="316" t="s">
        <v>2753</v>
      </c>
      <c r="G328" s="317"/>
      <c r="H328" s="317"/>
      <c r="I328" s="325"/>
      <c r="J328" s="722"/>
      <c r="K328" s="206"/>
      <c r="L328" s="311"/>
      <c r="M328" s="207"/>
      <c r="N328" s="207"/>
      <c r="O328" s="207"/>
      <c r="P328" s="207"/>
      <c r="Q328" s="720" t="s">
        <v>9038</v>
      </c>
      <c r="R328" s="720" t="s">
        <v>12163</v>
      </c>
      <c r="S328" s="720" t="s">
        <v>10643</v>
      </c>
      <c r="T328" s="720" t="s">
        <v>12165</v>
      </c>
      <c r="U328" s="720" t="s">
        <v>11689</v>
      </c>
      <c r="V328" s="720"/>
      <c r="W328" s="952" t="str">
        <f t="shared" si="17"/>
        <v>ﾊﾞｯｸﾎｳ(ｸﾛｰﾗ型)_後方超小旋回型・ｸﾚｰﾝ機能付き_第2次_無</v>
      </c>
      <c r="X328" s="952" t="str">
        <f t="shared" si="15"/>
        <v>ﾊﾞｯｸﾎｳ(ｸﾛｰﾗ型)_後方超小旋回型・ｸﾚｰﾝ機能付き_第2次_無_山積/平積：0.28／0.2m3　吊能力：1.7t</v>
      </c>
      <c r="Y328" s="726" t="s">
        <v>490</v>
      </c>
      <c r="Z328" s="726" t="s">
        <v>10406</v>
      </c>
      <c r="AA328" s="726" t="s">
        <v>10388</v>
      </c>
      <c r="AB328" s="726" t="s">
        <v>5111</v>
      </c>
      <c r="AC328" s="207"/>
      <c r="AD328" s="206"/>
      <c r="AE328" s="206"/>
      <c r="AF328" s="206"/>
      <c r="AG328" s="206"/>
      <c r="AH328" s="206"/>
      <c r="AI328" s="207"/>
      <c r="AJ328" s="206"/>
      <c r="AK328" s="206"/>
      <c r="AL328" s="206"/>
      <c r="AM328" s="206"/>
      <c r="AN328" s="206"/>
      <c r="AO328" s="206"/>
      <c r="AP328" s="206"/>
      <c r="AQ328" s="206"/>
      <c r="AR328" s="748"/>
      <c r="AS328" s="766" t="s">
        <v>5157</v>
      </c>
      <c r="AT328" s="766" t="s">
        <v>587</v>
      </c>
      <c r="AU328" s="766"/>
      <c r="AV328" s="766" t="s">
        <v>17</v>
      </c>
      <c r="AW328" s="768" t="str">
        <f t="shared" si="16"/>
        <v>ｽﾀﾋﾞﾗｲｻﾞ_ｺﾏﾂ（小松製作所）</v>
      </c>
      <c r="AX328" s="780" t="s">
        <v>9392</v>
      </c>
      <c r="AY328" s="311"/>
      <c r="AZ328" s="311"/>
      <c r="BA328" s="311"/>
      <c r="BB328" s="245">
        <v>60</v>
      </c>
      <c r="BC328" s="246"/>
      <c r="BD328" s="305"/>
      <c r="BE328" s="816"/>
      <c r="BF328" s="828"/>
      <c r="BG328" s="821"/>
      <c r="BH328" s="686"/>
      <c r="BI328" s="686"/>
      <c r="BJ328" s="686"/>
      <c r="BK328" s="309"/>
      <c r="BL328" s="309"/>
      <c r="BM328" s="816"/>
      <c r="BN328" s="828"/>
      <c r="BO328" s="821"/>
      <c r="BP328" s="686"/>
      <c r="BQ328" s="686"/>
      <c r="BR328" s="686"/>
      <c r="BS328" s="686"/>
      <c r="BT328" s="309"/>
      <c r="BU328" s="309"/>
      <c r="BV328" s="828"/>
      <c r="BW328" s="819"/>
      <c r="BX328" s="678"/>
      <c r="BY328" s="309"/>
      <c r="BZ328" s="309"/>
      <c r="CA328" s="828"/>
      <c r="CB328" s="686"/>
      <c r="CC328" s="678" t="s">
        <v>3783</v>
      </c>
      <c r="CD328" s="678" t="s">
        <v>3815</v>
      </c>
      <c r="CE328" s="678"/>
      <c r="CF328" s="678"/>
      <c r="CG328" s="306"/>
      <c r="CH328" s="306"/>
      <c r="CI328" s="306"/>
      <c r="CJ328" s="306"/>
      <c r="CK328" s="828"/>
      <c r="CL328" s="678"/>
      <c r="CM328" s="678"/>
      <c r="CN328" s="678"/>
      <c r="CO328" s="678"/>
      <c r="CP328" s="678"/>
      <c r="CQ328" s="678"/>
      <c r="CR328" s="678"/>
      <c r="CS328" s="678"/>
      <c r="CT328" s="309"/>
      <c r="CU328" s="306" t="s">
        <v>11856</v>
      </c>
      <c r="CV328" s="309"/>
      <c r="CW328" s="309"/>
      <c r="CX328" s="828"/>
      <c r="CY328" s="678"/>
      <c r="CZ328" s="678"/>
      <c r="DA328" s="678"/>
      <c r="DB328" s="678"/>
      <c r="DC328" s="678"/>
      <c r="DD328" s="309"/>
      <c r="DE328" s="309"/>
      <c r="DF328" s="309"/>
      <c r="DG328" s="309"/>
      <c r="DH328" s="309"/>
      <c r="DI328" s="309"/>
      <c r="DJ328" s="309"/>
      <c r="DK328" s="309"/>
      <c r="DL328" s="828"/>
      <c r="DM328" s="678"/>
      <c r="DN328" s="678"/>
      <c r="DO328" s="678"/>
      <c r="DP328" s="678"/>
      <c r="DQ328" s="678"/>
      <c r="DR328" s="678"/>
      <c r="DS328" s="678"/>
      <c r="DT328" s="678"/>
      <c r="DU328" s="678"/>
      <c r="DV328" s="309"/>
      <c r="DW328" s="309"/>
      <c r="DX328" s="828"/>
      <c r="DY328" s="686"/>
      <c r="DZ328" s="309"/>
      <c r="EA328" s="340" t="s">
        <v>1853</v>
      </c>
      <c r="EB328" s="309"/>
      <c r="EC328" s="306"/>
      <c r="ED328" s="309"/>
      <c r="EE328" s="306"/>
      <c r="EF328" s="309"/>
      <c r="EG328" s="306"/>
      <c r="EH328" s="309"/>
      <c r="EI328" s="306"/>
      <c r="EJ328" s="304"/>
      <c r="EK328" s="304"/>
      <c r="EL328" s="304"/>
      <c r="EM328" s="304"/>
      <c r="EN328" s="304"/>
      <c r="EO328" s="304"/>
      <c r="EP328" s="304"/>
      <c r="EQ328" s="304"/>
      <c r="ER328" s="304"/>
      <c r="ES328" s="304"/>
      <c r="ET328" s="828"/>
      <c r="EU328" s="822"/>
      <c r="EV328" s="687"/>
      <c r="EW328" s="304"/>
      <c r="EX328" s="304"/>
      <c r="EY328" s="828"/>
      <c r="EZ328" s="687"/>
      <c r="FA328" s="304"/>
      <c r="FB328" s="304"/>
      <c r="FC328" s="304"/>
      <c r="FD328" s="304"/>
      <c r="FE328" s="304"/>
      <c r="FF328" s="304"/>
      <c r="FG328" s="304"/>
      <c r="FH328" s="304"/>
      <c r="FI328" s="304"/>
      <c r="FJ328" s="817"/>
      <c r="FK328" s="828"/>
      <c r="FL328" s="822"/>
      <c r="FM328" s="687"/>
      <c r="FN328" s="687"/>
      <c r="FO328" s="304"/>
      <c r="FP328" s="817"/>
      <c r="FQ328" s="828"/>
      <c r="FR328" s="822"/>
      <c r="FS328" s="687"/>
      <c r="FT328" s="687"/>
      <c r="FU328" s="304"/>
      <c r="FV328" s="304"/>
      <c r="FW328" s="304"/>
      <c r="FX328" s="304"/>
      <c r="FY328" s="304"/>
      <c r="FZ328" s="304"/>
      <c r="GA328" s="304"/>
      <c r="GB328" s="304"/>
      <c r="GC328" s="304"/>
      <c r="GD328" s="304"/>
      <c r="GE328" s="304"/>
      <c r="GF328" s="304"/>
      <c r="GG328" s="304"/>
      <c r="GH328" s="304"/>
      <c r="GI328" s="304"/>
      <c r="GJ328" s="304"/>
      <c r="GK328" s="304"/>
      <c r="GL328" s="304"/>
      <c r="GM328" s="304"/>
      <c r="GN328" s="304"/>
      <c r="GO328" s="333"/>
      <c r="GP328" s="333"/>
      <c r="GQ328" s="333"/>
      <c r="GR328" s="333"/>
      <c r="GS328" s="333"/>
      <c r="GT328" s="333"/>
      <c r="GU328" s="333"/>
      <c r="GV328" s="333"/>
      <c r="GW328" s="333"/>
      <c r="GX328" s="333"/>
      <c r="GY328" s="333"/>
      <c r="GZ328" s="333"/>
      <c r="HA328" s="333"/>
      <c r="HB328" s="333"/>
      <c r="HC328" s="333"/>
      <c r="HD328" s="333"/>
      <c r="HE328" s="333"/>
      <c r="HF328" s="333"/>
      <c r="HG328" s="333"/>
      <c r="HH328" s="333"/>
      <c r="HI328" s="333"/>
      <c r="HJ328" s="333"/>
      <c r="HK328" s="333"/>
      <c r="HL328" s="333"/>
      <c r="HM328" s="333"/>
      <c r="HN328" s="333"/>
      <c r="HO328" s="333"/>
      <c r="HP328" s="333"/>
      <c r="HQ328" s="333"/>
      <c r="HR328" s="333"/>
      <c r="HS328" s="333"/>
      <c r="HT328" s="333"/>
      <c r="HU328" s="333"/>
      <c r="HV328" s="333"/>
      <c r="HW328" s="333"/>
      <c r="HX328" s="333"/>
      <c r="HY328" s="333"/>
      <c r="HZ328" s="333"/>
      <c r="IA328" s="333"/>
      <c r="IB328" s="333"/>
      <c r="IC328" s="333"/>
      <c r="ID328" s="333"/>
      <c r="IE328" s="333"/>
      <c r="IF328" s="312"/>
      <c r="IG328" s="312"/>
      <c r="IH328" s="312"/>
      <c r="II328" s="312"/>
      <c r="IJ328" s="312"/>
      <c r="IK328" s="312"/>
      <c r="IL328" s="312"/>
      <c r="IM328" s="312"/>
      <c r="IN328" s="312"/>
      <c r="IO328" s="312"/>
      <c r="IP328" s="333"/>
      <c r="IQ328" s="333"/>
      <c r="IR328" s="333"/>
      <c r="IS328" s="333"/>
    </row>
    <row r="329" spans="1:253" s="481" customFormat="1" ht="14.45" customHeight="1">
      <c r="A329" s="327" t="s">
        <v>2276</v>
      </c>
      <c r="B329" s="251"/>
      <c r="C329" s="251"/>
      <c r="D329" s="251"/>
      <c r="E329" s="251"/>
      <c r="F329" s="251" t="s">
        <v>2775</v>
      </c>
      <c r="G329" s="318"/>
      <c r="H329" s="318"/>
      <c r="I329" s="328"/>
      <c r="J329" s="722"/>
      <c r="K329" s="206"/>
      <c r="L329" s="311"/>
      <c r="M329" s="207"/>
      <c r="N329" s="207"/>
      <c r="O329" s="207"/>
      <c r="P329" s="207"/>
      <c r="Q329" s="720" t="s">
        <v>9038</v>
      </c>
      <c r="R329" s="720" t="s">
        <v>12163</v>
      </c>
      <c r="S329" s="720" t="s">
        <v>10643</v>
      </c>
      <c r="T329" s="720" t="s">
        <v>12165</v>
      </c>
      <c r="U329" s="720" t="s">
        <v>11690</v>
      </c>
      <c r="V329" s="720"/>
      <c r="W329" s="952" t="str">
        <f t="shared" si="17"/>
        <v>ﾊﾞｯｸﾎｳ(ｸﾛｰﾗ型)_後方超小旋回型・ｸﾚｰﾝ機能付き_第2次_無</v>
      </c>
      <c r="X329" s="952" t="str">
        <f t="shared" si="15"/>
        <v>ﾊﾞｯｸﾎｳ(ｸﾛｰﾗ型)_後方超小旋回型・ｸﾚｰﾝ機能付き_第2次_無_山積/平積：0.45／0.35m3　吊能力：2.9t</v>
      </c>
      <c r="Y329" s="726" t="s">
        <v>490</v>
      </c>
      <c r="Z329" s="726" t="s">
        <v>10406</v>
      </c>
      <c r="AA329" s="726" t="s">
        <v>5113</v>
      </c>
      <c r="AB329" s="726" t="s">
        <v>5111</v>
      </c>
      <c r="AC329" s="207"/>
      <c r="AD329" s="206"/>
      <c r="AE329" s="206"/>
      <c r="AF329" s="206"/>
      <c r="AG329" s="206"/>
      <c r="AH329" s="206"/>
      <c r="AI329" s="207"/>
      <c r="AJ329" s="206"/>
      <c r="AK329" s="206"/>
      <c r="AL329" s="206"/>
      <c r="AM329" s="206"/>
      <c r="AN329" s="206"/>
      <c r="AO329" s="206"/>
      <c r="AP329" s="206"/>
      <c r="AQ329" s="206"/>
      <c r="AR329" s="748"/>
      <c r="AS329" s="707" t="s">
        <v>5157</v>
      </c>
      <c r="AT329" s="707" t="s">
        <v>587</v>
      </c>
      <c r="AU329" s="747"/>
      <c r="AV329" s="707" t="s">
        <v>9013</v>
      </c>
      <c r="AW329" s="708" t="str">
        <f t="shared" si="16"/>
        <v>ｽﾀﾋﾞﾗｲｻﾞ_範多機械</v>
      </c>
      <c r="AX329" s="710" t="s">
        <v>8156</v>
      </c>
      <c r="AY329" s="788"/>
      <c r="AZ329" s="788"/>
      <c r="BA329" s="788"/>
      <c r="BB329" s="245">
        <v>61</v>
      </c>
      <c r="BC329" s="246"/>
      <c r="BD329" s="305"/>
      <c r="BE329" s="816"/>
      <c r="BF329" s="828"/>
      <c r="BG329" s="821"/>
      <c r="BH329" s="686"/>
      <c r="BI329" s="686"/>
      <c r="BJ329" s="686"/>
      <c r="BK329" s="309"/>
      <c r="BL329" s="309"/>
      <c r="BM329" s="816"/>
      <c r="BN329" s="828"/>
      <c r="BO329" s="821"/>
      <c r="BP329" s="686"/>
      <c r="BQ329" s="686"/>
      <c r="BR329" s="686"/>
      <c r="BS329" s="686"/>
      <c r="BT329" s="309"/>
      <c r="BU329" s="309"/>
      <c r="BV329" s="828"/>
      <c r="BW329" s="819"/>
      <c r="BX329" s="678"/>
      <c r="BY329" s="309"/>
      <c r="BZ329" s="309"/>
      <c r="CA329" s="828"/>
      <c r="CB329" s="686"/>
      <c r="CC329" s="678" t="s">
        <v>3784</v>
      </c>
      <c r="CD329" s="678" t="s">
        <v>3829</v>
      </c>
      <c r="CE329" s="678"/>
      <c r="CF329" s="678"/>
      <c r="CG329" s="306"/>
      <c r="CH329" s="306"/>
      <c r="CI329" s="306"/>
      <c r="CJ329" s="306"/>
      <c r="CK329" s="828"/>
      <c r="CL329" s="678"/>
      <c r="CM329" s="678"/>
      <c r="CN329" s="678"/>
      <c r="CO329" s="678"/>
      <c r="CP329" s="678"/>
      <c r="CQ329" s="678"/>
      <c r="CR329" s="678"/>
      <c r="CS329" s="678"/>
      <c r="CT329" s="309"/>
      <c r="CU329" s="306" t="s">
        <v>11857</v>
      </c>
      <c r="CV329" s="309"/>
      <c r="CW329" s="309"/>
      <c r="CX329" s="828"/>
      <c r="CY329" s="678"/>
      <c r="CZ329" s="678"/>
      <c r="DA329" s="678"/>
      <c r="DB329" s="678"/>
      <c r="DC329" s="678"/>
      <c r="DD329" s="309"/>
      <c r="DE329" s="309"/>
      <c r="DF329" s="309"/>
      <c r="DG329" s="309"/>
      <c r="DH329" s="309"/>
      <c r="DI329" s="309"/>
      <c r="DJ329" s="309"/>
      <c r="DK329" s="309"/>
      <c r="DL329" s="828"/>
      <c r="DM329" s="678"/>
      <c r="DN329" s="678"/>
      <c r="DO329" s="678"/>
      <c r="DP329" s="678"/>
      <c r="DQ329" s="678"/>
      <c r="DR329" s="678"/>
      <c r="DS329" s="678"/>
      <c r="DT329" s="678"/>
      <c r="DU329" s="678"/>
      <c r="DV329" s="309"/>
      <c r="DW329" s="309"/>
      <c r="DX329" s="828"/>
      <c r="DY329" s="686"/>
      <c r="DZ329" s="309"/>
      <c r="EA329" s="308" t="s">
        <v>1554</v>
      </c>
      <c r="EB329" s="309"/>
      <c r="EC329" s="306"/>
      <c r="ED329" s="309"/>
      <c r="EE329" s="306"/>
      <c r="EF329" s="309"/>
      <c r="EG329" s="306"/>
      <c r="EH329" s="309"/>
      <c r="EI329" s="306"/>
      <c r="EJ329" s="304"/>
      <c r="EK329" s="304"/>
      <c r="EL329" s="304"/>
      <c r="EM329" s="304"/>
      <c r="EN329" s="304"/>
      <c r="EO329" s="304"/>
      <c r="EP329" s="304"/>
      <c r="EQ329" s="304"/>
      <c r="ER329" s="304"/>
      <c r="ES329" s="304"/>
      <c r="ET329" s="828"/>
      <c r="EU329" s="822"/>
      <c r="EV329" s="687"/>
      <c r="EW329" s="304"/>
      <c r="EX329" s="304"/>
      <c r="EY329" s="828"/>
      <c r="EZ329" s="687"/>
      <c r="FA329" s="304"/>
      <c r="FB329" s="304"/>
      <c r="FC329" s="304"/>
      <c r="FD329" s="304"/>
      <c r="FE329" s="304"/>
      <c r="FF329" s="304"/>
      <c r="FG329" s="304"/>
      <c r="FH329" s="304"/>
      <c r="FI329" s="304"/>
      <c r="FJ329" s="817"/>
      <c r="FK329" s="828"/>
      <c r="FL329" s="822"/>
      <c r="FM329" s="687"/>
      <c r="FN329" s="687"/>
      <c r="FO329" s="304"/>
      <c r="FP329" s="817"/>
      <c r="FQ329" s="828"/>
      <c r="FR329" s="822"/>
      <c r="FS329" s="687"/>
      <c r="FT329" s="687"/>
      <c r="FU329" s="304"/>
      <c r="FV329" s="304"/>
      <c r="FW329" s="304"/>
      <c r="FX329" s="304"/>
      <c r="FY329" s="304"/>
      <c r="FZ329" s="304"/>
      <c r="GA329" s="304"/>
      <c r="GB329" s="304"/>
      <c r="GC329" s="304"/>
      <c r="GD329" s="304"/>
      <c r="GE329" s="304"/>
      <c r="GF329" s="304"/>
      <c r="GG329" s="304"/>
      <c r="GH329" s="304"/>
      <c r="GI329" s="304"/>
      <c r="GJ329" s="304"/>
      <c r="GK329" s="304"/>
      <c r="GL329" s="304"/>
      <c r="GM329" s="304"/>
      <c r="GN329" s="304"/>
      <c r="GO329" s="333"/>
      <c r="GP329" s="333"/>
      <c r="GQ329" s="333"/>
      <c r="GR329" s="333"/>
      <c r="GS329" s="333"/>
      <c r="GT329" s="333"/>
      <c r="GU329" s="333"/>
      <c r="GV329" s="333"/>
      <c r="GW329" s="333"/>
      <c r="GX329" s="333"/>
      <c r="GY329" s="333"/>
      <c r="GZ329" s="333"/>
      <c r="HA329" s="333"/>
      <c r="HB329" s="333"/>
      <c r="HC329" s="333"/>
      <c r="HD329" s="333"/>
      <c r="HE329" s="333"/>
      <c r="HF329" s="333"/>
      <c r="HG329" s="333"/>
      <c r="HH329" s="333"/>
      <c r="HI329" s="333"/>
      <c r="HJ329" s="333"/>
      <c r="HK329" s="333"/>
      <c r="HL329" s="333"/>
      <c r="HM329" s="333"/>
      <c r="HN329" s="333"/>
      <c r="HO329" s="333"/>
      <c r="HP329" s="333"/>
      <c r="HQ329" s="333"/>
      <c r="HR329" s="333"/>
      <c r="HS329" s="333"/>
      <c r="HT329" s="333"/>
      <c r="HU329" s="333"/>
      <c r="HV329" s="333"/>
      <c r="HW329" s="333"/>
      <c r="HX329" s="333"/>
      <c r="HY329" s="333"/>
      <c r="HZ329" s="333"/>
      <c r="IA329" s="333"/>
      <c r="IB329" s="333"/>
      <c r="IC329" s="333"/>
      <c r="ID329" s="333"/>
      <c r="IE329" s="333"/>
      <c r="IF329" s="312"/>
      <c r="IG329" s="312"/>
      <c r="IH329" s="312"/>
      <c r="II329" s="312"/>
      <c r="IJ329" s="312"/>
      <c r="IK329" s="312"/>
      <c r="IL329" s="312"/>
      <c r="IM329" s="312"/>
      <c r="IN329" s="312"/>
      <c r="IO329" s="312"/>
      <c r="IP329" s="333"/>
      <c r="IQ329" s="333"/>
      <c r="IR329" s="333"/>
      <c r="IS329" s="333"/>
    </row>
    <row r="330" spans="1:253" s="481" customFormat="1" ht="14.45" customHeight="1">
      <c r="A330" s="322" t="s">
        <v>2273</v>
      </c>
      <c r="B330" s="311" t="s">
        <v>2273</v>
      </c>
      <c r="C330" s="311" t="s">
        <v>2279</v>
      </c>
      <c r="D330" s="311" t="s">
        <v>2281</v>
      </c>
      <c r="E330" s="311" t="s">
        <v>456</v>
      </c>
      <c r="F330" s="311" t="s">
        <v>3182</v>
      </c>
      <c r="G330" s="250" t="s">
        <v>2277</v>
      </c>
      <c r="H330" s="250" t="s">
        <v>9300</v>
      </c>
      <c r="I330" s="326" t="s">
        <v>2278</v>
      </c>
      <c r="J330" s="722"/>
      <c r="K330" s="206"/>
      <c r="L330" s="311"/>
      <c r="M330" s="207"/>
      <c r="N330" s="207"/>
      <c r="O330" s="207"/>
      <c r="P330" s="207"/>
      <c r="Q330" s="720" t="s">
        <v>9038</v>
      </c>
      <c r="R330" s="720" t="s">
        <v>12163</v>
      </c>
      <c r="S330" s="720" t="s">
        <v>10643</v>
      </c>
      <c r="T330" s="720" t="s">
        <v>12165</v>
      </c>
      <c r="U330" s="720" t="s">
        <v>11691</v>
      </c>
      <c r="V330" s="720"/>
      <c r="W330" s="952" t="str">
        <f t="shared" si="17"/>
        <v>ﾊﾞｯｸﾎｳ(ｸﾛｰﾗ型)_後方超小旋回型・ｸﾚｰﾝ機能付き_第2次_無</v>
      </c>
      <c r="X330" s="952" t="str">
        <f t="shared" si="15"/>
        <v>ﾊﾞｯｸﾎｳ(ｸﾛｰﾗ型)_後方超小旋回型・ｸﾚｰﾝ機能付き_第2次_無_山積/平積：0.5／0.4m3　吊能力：2.9t</v>
      </c>
      <c r="Y330" s="726" t="s">
        <v>490</v>
      </c>
      <c r="Z330" s="726" t="s">
        <v>10406</v>
      </c>
      <c r="AA330" s="726" t="s">
        <v>10316</v>
      </c>
      <c r="AB330" s="726" t="s">
        <v>5111</v>
      </c>
      <c r="AC330" s="207"/>
      <c r="AD330" s="206"/>
      <c r="AE330" s="206"/>
      <c r="AF330" s="206"/>
      <c r="AG330" s="206"/>
      <c r="AH330" s="206"/>
      <c r="AI330" s="207"/>
      <c r="AJ330" s="206"/>
      <c r="AK330" s="206"/>
      <c r="AL330" s="206"/>
      <c r="AM330" s="206"/>
      <c r="AN330" s="206"/>
      <c r="AO330" s="206"/>
      <c r="AP330" s="206"/>
      <c r="AQ330" s="206"/>
      <c r="AR330" s="748"/>
      <c r="AS330" s="707" t="s">
        <v>5157</v>
      </c>
      <c r="AT330" s="707" t="s">
        <v>587</v>
      </c>
      <c r="AU330" s="747"/>
      <c r="AV330" s="707" t="s">
        <v>9015</v>
      </c>
      <c r="AW330" s="708" t="str">
        <f t="shared" si="16"/>
        <v>ｽﾀﾋﾞﾗｲｻﾞ_ﾎﾞｰﾏｸ</v>
      </c>
      <c r="AX330" s="710" t="s">
        <v>8165</v>
      </c>
      <c r="AY330" s="311"/>
      <c r="AZ330" s="311"/>
      <c r="BA330" s="311"/>
      <c r="BB330" s="245">
        <v>62</v>
      </c>
      <c r="BC330" s="246"/>
      <c r="BD330" s="305"/>
      <c r="BE330" s="816"/>
      <c r="BF330" s="828"/>
      <c r="BG330" s="821"/>
      <c r="BH330" s="686"/>
      <c r="BI330" s="686"/>
      <c r="BJ330" s="686"/>
      <c r="BK330" s="309"/>
      <c r="BL330" s="309"/>
      <c r="BM330" s="816"/>
      <c r="BN330" s="828"/>
      <c r="BO330" s="821"/>
      <c r="BP330" s="686"/>
      <c r="BQ330" s="686"/>
      <c r="BR330" s="686"/>
      <c r="BS330" s="686"/>
      <c r="BT330" s="309"/>
      <c r="BU330" s="309"/>
      <c r="BV330" s="828"/>
      <c r="BW330" s="821"/>
      <c r="BX330" s="686"/>
      <c r="BY330" s="309"/>
      <c r="BZ330" s="309"/>
      <c r="CA330" s="828"/>
      <c r="CB330" s="686"/>
      <c r="CC330" s="678" t="s">
        <v>3785</v>
      </c>
      <c r="CD330" s="678" t="s">
        <v>292</v>
      </c>
      <c r="CE330" s="678"/>
      <c r="CF330" s="678"/>
      <c r="CG330" s="306"/>
      <c r="CH330" s="306"/>
      <c r="CI330" s="306"/>
      <c r="CJ330" s="306"/>
      <c r="CK330" s="828"/>
      <c r="CL330" s="678"/>
      <c r="CM330" s="678"/>
      <c r="CN330" s="678"/>
      <c r="CO330" s="678"/>
      <c r="CP330" s="678"/>
      <c r="CQ330" s="678"/>
      <c r="CR330" s="678"/>
      <c r="CS330" s="678"/>
      <c r="CT330" s="309"/>
      <c r="CU330" s="306" t="s">
        <v>11858</v>
      </c>
      <c r="CV330" s="309"/>
      <c r="CW330" s="309"/>
      <c r="CX330" s="828"/>
      <c r="CY330" s="678"/>
      <c r="CZ330" s="678"/>
      <c r="DA330" s="678"/>
      <c r="DB330" s="678"/>
      <c r="DC330" s="678"/>
      <c r="DD330" s="309"/>
      <c r="DE330" s="309"/>
      <c r="DF330" s="309"/>
      <c r="DG330" s="309"/>
      <c r="DH330" s="309"/>
      <c r="DI330" s="309"/>
      <c r="DJ330" s="309"/>
      <c r="DK330" s="309"/>
      <c r="DL330" s="828"/>
      <c r="DM330" s="678"/>
      <c r="DN330" s="678"/>
      <c r="DO330" s="678"/>
      <c r="DP330" s="678"/>
      <c r="DQ330" s="678"/>
      <c r="DR330" s="678"/>
      <c r="DS330" s="678"/>
      <c r="DT330" s="678"/>
      <c r="DU330" s="678"/>
      <c r="DV330" s="309"/>
      <c r="DW330" s="309"/>
      <c r="DX330" s="828"/>
      <c r="DY330" s="686"/>
      <c r="DZ330" s="309"/>
      <c r="EA330" s="306" t="s">
        <v>1899</v>
      </c>
      <c r="EB330" s="309"/>
      <c r="EC330" s="306"/>
      <c r="ED330" s="309"/>
      <c r="EE330" s="306"/>
      <c r="EF330" s="309"/>
      <c r="EG330" s="306"/>
      <c r="EH330" s="309"/>
      <c r="EI330" s="306"/>
      <c r="EJ330" s="304"/>
      <c r="EK330" s="304"/>
      <c r="EL330" s="304"/>
      <c r="EM330" s="304"/>
      <c r="EN330" s="304"/>
      <c r="EO330" s="304"/>
      <c r="EP330" s="304"/>
      <c r="EQ330" s="304"/>
      <c r="ER330" s="304"/>
      <c r="ES330" s="304"/>
      <c r="ET330" s="828"/>
      <c r="EU330" s="822"/>
      <c r="EV330" s="687"/>
      <c r="EW330" s="304"/>
      <c r="EX330" s="304"/>
      <c r="EY330" s="828"/>
      <c r="EZ330" s="687"/>
      <c r="FA330" s="304"/>
      <c r="FB330" s="304"/>
      <c r="FC330" s="304"/>
      <c r="FD330" s="304"/>
      <c r="FE330" s="304"/>
      <c r="FF330" s="304"/>
      <c r="FG330" s="304"/>
      <c r="FH330" s="304"/>
      <c r="FI330" s="304"/>
      <c r="FJ330" s="817"/>
      <c r="FK330" s="828"/>
      <c r="FL330" s="822"/>
      <c r="FM330" s="687"/>
      <c r="FN330" s="687"/>
      <c r="FO330" s="304"/>
      <c r="FP330" s="817"/>
      <c r="FQ330" s="828"/>
      <c r="FR330" s="822"/>
      <c r="FS330" s="687"/>
      <c r="FT330" s="687"/>
      <c r="FU330" s="304"/>
      <c r="FV330" s="304"/>
      <c r="FW330" s="304"/>
      <c r="FX330" s="304"/>
      <c r="FY330" s="304"/>
      <c r="FZ330" s="304"/>
      <c r="GA330" s="304"/>
      <c r="GB330" s="304"/>
      <c r="GC330" s="304"/>
      <c r="GD330" s="304"/>
      <c r="GE330" s="304"/>
      <c r="GF330" s="304"/>
      <c r="GG330" s="304"/>
      <c r="GH330" s="304"/>
      <c r="GI330" s="304"/>
      <c r="GJ330" s="304"/>
      <c r="GK330" s="304"/>
      <c r="GL330" s="304"/>
      <c r="GM330" s="304"/>
      <c r="GN330" s="304"/>
      <c r="GO330" s="333"/>
      <c r="GP330" s="333"/>
      <c r="GQ330" s="333"/>
      <c r="GR330" s="333"/>
      <c r="GS330" s="333"/>
      <c r="GT330" s="333"/>
      <c r="GU330" s="333"/>
      <c r="GV330" s="333"/>
      <c r="GW330" s="333"/>
      <c r="GX330" s="333"/>
      <c r="GY330" s="333"/>
      <c r="GZ330" s="333"/>
      <c r="HA330" s="333"/>
      <c r="HB330" s="333"/>
      <c r="HC330" s="333"/>
      <c r="HD330" s="333"/>
      <c r="HE330" s="333"/>
      <c r="HF330" s="333"/>
      <c r="HG330" s="333"/>
      <c r="HH330" s="333"/>
      <c r="HI330" s="333"/>
      <c r="HJ330" s="333"/>
      <c r="HK330" s="333"/>
      <c r="HL330" s="333"/>
      <c r="HM330" s="333"/>
      <c r="HN330" s="333"/>
      <c r="HO330" s="333"/>
      <c r="HP330" s="333"/>
      <c r="HQ330" s="333"/>
      <c r="HR330" s="333"/>
      <c r="HS330" s="333"/>
      <c r="HT330" s="333"/>
      <c r="HU330" s="333"/>
      <c r="HV330" s="333"/>
      <c r="HW330" s="333"/>
      <c r="HX330" s="333"/>
      <c r="HY330" s="333"/>
      <c r="HZ330" s="333"/>
      <c r="IA330" s="333"/>
      <c r="IB330" s="333"/>
      <c r="IC330" s="333"/>
      <c r="ID330" s="333"/>
      <c r="IE330" s="333"/>
      <c r="IF330" s="312"/>
      <c r="IG330" s="312"/>
      <c r="IH330" s="312"/>
      <c r="II330" s="312"/>
      <c r="IJ330" s="312"/>
      <c r="IK330" s="312"/>
      <c r="IL330" s="312"/>
      <c r="IM330" s="312"/>
      <c r="IN330" s="312"/>
      <c r="IO330" s="312"/>
      <c r="IP330" s="333"/>
      <c r="IQ330" s="333"/>
      <c r="IR330" s="333"/>
      <c r="IS330" s="333"/>
    </row>
    <row r="331" spans="1:253" s="481" customFormat="1" ht="14.45" customHeight="1">
      <c r="A331" s="324" t="s">
        <v>1697</v>
      </c>
      <c r="B331" s="316"/>
      <c r="C331" s="316"/>
      <c r="D331" s="316"/>
      <c r="E331" s="316"/>
      <c r="F331" s="316" t="s">
        <v>2753</v>
      </c>
      <c r="G331" s="317"/>
      <c r="H331" s="317"/>
      <c r="I331" s="325"/>
      <c r="J331" s="722">
        <v>55</v>
      </c>
      <c r="K331" s="206"/>
      <c r="L331" s="311"/>
      <c r="M331" s="207"/>
      <c r="N331" s="207"/>
      <c r="O331" s="207"/>
      <c r="P331" s="207"/>
      <c r="Q331" s="720" t="s">
        <v>9038</v>
      </c>
      <c r="R331" s="720" t="s">
        <v>12163</v>
      </c>
      <c r="S331" s="720" t="s">
        <v>10643</v>
      </c>
      <c r="T331" s="720" t="s">
        <v>12165</v>
      </c>
      <c r="U331" s="720" t="s">
        <v>11692</v>
      </c>
      <c r="V331" s="720"/>
      <c r="W331" s="952" t="str">
        <f t="shared" si="17"/>
        <v>ﾊﾞｯｸﾎｳ(ｸﾛｰﾗ型)_後方超小旋回型・ｸﾚｰﾝ機能付き_第2次_無</v>
      </c>
      <c r="X331" s="952" t="str">
        <f t="shared" si="15"/>
        <v>ﾊﾞｯｸﾎｳ(ｸﾛｰﾗ型)_後方超小旋回型・ｸﾚｰﾝ機能付き_第2次_無_山積/平積：0.8／0.6m3　吊能力：2.9t</v>
      </c>
      <c r="Y331" s="726" t="s">
        <v>490</v>
      </c>
      <c r="Z331" s="726" t="s">
        <v>10406</v>
      </c>
      <c r="AA331" s="726" t="s">
        <v>10304</v>
      </c>
      <c r="AB331" s="726" t="s">
        <v>5111</v>
      </c>
      <c r="AC331" s="207"/>
      <c r="AD331" s="206"/>
      <c r="AE331" s="206"/>
      <c r="AF331" s="206"/>
      <c r="AG331" s="206"/>
      <c r="AH331" s="206"/>
      <c r="AI331" s="207"/>
      <c r="AJ331" s="206"/>
      <c r="AK331" s="206"/>
      <c r="AL331" s="206"/>
      <c r="AM331" s="206"/>
      <c r="AN331" s="206"/>
      <c r="AO331" s="206"/>
      <c r="AP331" s="206"/>
      <c r="AQ331" s="206"/>
      <c r="AR331" s="748"/>
      <c r="AS331" s="707" t="s">
        <v>5157</v>
      </c>
      <c r="AT331" s="707" t="s">
        <v>587</v>
      </c>
      <c r="AU331" s="747"/>
      <c r="AV331" s="707" t="s">
        <v>4921</v>
      </c>
      <c r="AW331" s="708" t="str">
        <f t="shared" si="16"/>
        <v>ｽﾀﾋﾞﾗｲｻﾞ_ｷｬﾀﾋﾟﾗｰ</v>
      </c>
      <c r="AX331" s="710" t="s">
        <v>8166</v>
      </c>
      <c r="AY331" s="311"/>
      <c r="AZ331" s="311"/>
      <c r="BA331" s="311"/>
      <c r="BB331" s="245">
        <v>63</v>
      </c>
      <c r="BC331" s="246"/>
      <c r="BD331" s="305"/>
      <c r="BE331" s="816"/>
      <c r="BF331" s="828"/>
      <c r="BG331" s="821"/>
      <c r="BH331" s="686"/>
      <c r="BI331" s="686"/>
      <c r="BJ331" s="686"/>
      <c r="BK331" s="309"/>
      <c r="BL331" s="309"/>
      <c r="BM331" s="816"/>
      <c r="BN331" s="828"/>
      <c r="BO331" s="821"/>
      <c r="BP331" s="686"/>
      <c r="BQ331" s="686"/>
      <c r="BR331" s="686"/>
      <c r="BS331" s="686"/>
      <c r="BT331" s="309"/>
      <c r="BU331" s="309"/>
      <c r="BV331" s="828"/>
      <c r="BW331" s="821"/>
      <c r="BX331" s="686"/>
      <c r="BY331" s="309"/>
      <c r="BZ331" s="309"/>
      <c r="CA331" s="828"/>
      <c r="CB331" s="686"/>
      <c r="CC331" s="678" t="s">
        <v>3786</v>
      </c>
      <c r="CD331" s="678"/>
      <c r="CE331" s="678"/>
      <c r="CF331" s="678"/>
      <c r="CG331" s="306"/>
      <c r="CH331" s="306"/>
      <c r="CI331" s="306"/>
      <c r="CJ331" s="306"/>
      <c r="CK331" s="828"/>
      <c r="CL331" s="678"/>
      <c r="CM331" s="678"/>
      <c r="CN331" s="678"/>
      <c r="CO331" s="678"/>
      <c r="CP331" s="678"/>
      <c r="CQ331" s="678"/>
      <c r="CR331" s="678"/>
      <c r="CS331" s="678"/>
      <c r="CT331" s="309"/>
      <c r="CU331" s="306" t="s">
        <v>11859</v>
      </c>
      <c r="CV331" s="309"/>
      <c r="CW331" s="309"/>
      <c r="CX331" s="828"/>
      <c r="CY331" s="678"/>
      <c r="CZ331" s="678"/>
      <c r="DA331" s="678"/>
      <c r="DB331" s="678"/>
      <c r="DC331" s="678"/>
      <c r="DD331" s="309"/>
      <c r="DE331" s="309"/>
      <c r="DF331" s="309"/>
      <c r="DG331" s="309"/>
      <c r="DH331" s="309"/>
      <c r="DI331" s="309"/>
      <c r="DJ331" s="309"/>
      <c r="DK331" s="309"/>
      <c r="DL331" s="828"/>
      <c r="DM331" s="678"/>
      <c r="DN331" s="678"/>
      <c r="DO331" s="678"/>
      <c r="DP331" s="678"/>
      <c r="DQ331" s="678"/>
      <c r="DR331" s="678"/>
      <c r="DS331" s="678"/>
      <c r="DT331" s="678"/>
      <c r="DU331" s="678"/>
      <c r="DV331" s="309"/>
      <c r="DW331" s="309"/>
      <c r="DX331" s="828"/>
      <c r="DY331" s="686"/>
      <c r="DZ331" s="309"/>
      <c r="EA331" s="306" t="s">
        <v>1900</v>
      </c>
      <c r="EB331" s="309"/>
      <c r="EC331" s="306"/>
      <c r="ED331" s="309"/>
      <c r="EE331" s="306"/>
      <c r="EF331" s="309"/>
      <c r="EG331" s="309"/>
      <c r="EH331" s="309"/>
      <c r="EI331" s="306"/>
      <c r="EJ331" s="304"/>
      <c r="EK331" s="304"/>
      <c r="EL331" s="304"/>
      <c r="EM331" s="304"/>
      <c r="EN331" s="304"/>
      <c r="EO331" s="304"/>
      <c r="EP331" s="304"/>
      <c r="EQ331" s="304"/>
      <c r="ER331" s="304"/>
      <c r="ES331" s="304"/>
      <c r="ET331" s="828"/>
      <c r="EU331" s="822"/>
      <c r="EV331" s="687"/>
      <c r="EW331" s="304"/>
      <c r="EX331" s="304"/>
      <c r="EY331" s="828"/>
      <c r="EZ331" s="687"/>
      <c r="FA331" s="304"/>
      <c r="FB331" s="304"/>
      <c r="FC331" s="304"/>
      <c r="FD331" s="304"/>
      <c r="FE331" s="304"/>
      <c r="FF331" s="304"/>
      <c r="FG331" s="304"/>
      <c r="FH331" s="304"/>
      <c r="FI331" s="304"/>
      <c r="FJ331" s="817"/>
      <c r="FK331" s="828"/>
      <c r="FL331" s="822"/>
      <c r="FM331" s="687"/>
      <c r="FN331" s="687"/>
      <c r="FO331" s="304"/>
      <c r="FP331" s="817"/>
      <c r="FQ331" s="828"/>
      <c r="FR331" s="822"/>
      <c r="FS331" s="687"/>
      <c r="FT331" s="687"/>
      <c r="FU331" s="304"/>
      <c r="FV331" s="304"/>
      <c r="FW331" s="304"/>
      <c r="FX331" s="304"/>
      <c r="FY331" s="304"/>
      <c r="FZ331" s="304"/>
      <c r="GA331" s="304"/>
      <c r="GB331" s="304"/>
      <c r="GC331" s="304"/>
      <c r="GD331" s="304"/>
      <c r="GE331" s="304"/>
      <c r="GF331" s="304"/>
      <c r="GG331" s="304"/>
      <c r="GH331" s="304"/>
      <c r="GI331" s="304"/>
      <c r="GJ331" s="304"/>
      <c r="GK331" s="304"/>
      <c r="GL331" s="304"/>
      <c r="GM331" s="304"/>
      <c r="GN331" s="304"/>
      <c r="GO331" s="333"/>
      <c r="GP331" s="333"/>
      <c r="GQ331" s="333"/>
      <c r="GR331" s="333"/>
      <c r="GS331" s="333"/>
      <c r="GT331" s="333"/>
      <c r="GU331" s="333"/>
      <c r="GV331" s="333"/>
      <c r="GW331" s="333"/>
      <c r="GX331" s="333"/>
      <c r="GY331" s="333"/>
      <c r="GZ331" s="333"/>
      <c r="HA331" s="333"/>
      <c r="HB331" s="333"/>
      <c r="HC331" s="333"/>
      <c r="HD331" s="333"/>
      <c r="HE331" s="333"/>
      <c r="HF331" s="333"/>
      <c r="HG331" s="333"/>
      <c r="HH331" s="333"/>
      <c r="HI331" s="333"/>
      <c r="HJ331" s="333"/>
      <c r="HK331" s="333"/>
      <c r="HL331" s="333"/>
      <c r="HM331" s="333"/>
      <c r="HN331" s="333"/>
      <c r="HO331" s="333"/>
      <c r="HP331" s="333"/>
      <c r="HQ331" s="333"/>
      <c r="HR331" s="333"/>
      <c r="HS331" s="333"/>
      <c r="HT331" s="333"/>
      <c r="HU331" s="333"/>
      <c r="HV331" s="333"/>
      <c r="HW331" s="333"/>
      <c r="HX331" s="333"/>
      <c r="HY331" s="333"/>
      <c r="HZ331" s="333"/>
      <c r="IA331" s="333"/>
      <c r="IB331" s="333"/>
      <c r="IC331" s="333"/>
      <c r="ID331" s="333"/>
      <c r="IE331" s="333"/>
      <c r="IF331" s="312"/>
      <c r="IG331" s="312"/>
      <c r="IH331" s="312"/>
      <c r="II331" s="312"/>
      <c r="IJ331" s="312"/>
      <c r="IK331" s="312"/>
      <c r="IL331" s="312"/>
      <c r="IM331" s="312"/>
      <c r="IN331" s="312"/>
      <c r="IO331" s="312"/>
      <c r="IP331" s="333"/>
      <c r="IQ331" s="333"/>
      <c r="IR331" s="333"/>
      <c r="IS331" s="333"/>
    </row>
    <row r="332" spans="1:253" s="481" customFormat="1" ht="14.45" customHeight="1">
      <c r="A332" s="327" t="s">
        <v>2231</v>
      </c>
      <c r="B332" s="251"/>
      <c r="C332" s="251"/>
      <c r="D332" s="251"/>
      <c r="E332" s="251"/>
      <c r="F332" s="251" t="s">
        <v>2776</v>
      </c>
      <c r="G332" s="318"/>
      <c r="H332" s="318"/>
      <c r="I332" s="328"/>
      <c r="J332" s="722">
        <v>56</v>
      </c>
      <c r="K332" s="206"/>
      <c r="L332" s="311"/>
      <c r="M332" s="207"/>
      <c r="N332" s="207"/>
      <c r="O332" s="207"/>
      <c r="P332" s="207"/>
      <c r="Q332" s="720" t="s">
        <v>9038</v>
      </c>
      <c r="R332" s="720" t="s">
        <v>12163</v>
      </c>
      <c r="S332" s="720" t="s">
        <v>10645</v>
      </c>
      <c r="T332" s="720" t="s">
        <v>12165</v>
      </c>
      <c r="U332" s="720" t="s">
        <v>11689</v>
      </c>
      <c r="V332" s="720"/>
      <c r="W332" s="952" t="str">
        <f t="shared" si="17"/>
        <v>ﾊﾞｯｸﾎｳ(ｸﾛｰﾗ型)_後方超小旋回型・ｸﾚｰﾝ機能付き_第3次_無</v>
      </c>
      <c r="X332" s="952" t="str">
        <f t="shared" si="15"/>
        <v>ﾊﾞｯｸﾎｳ(ｸﾛｰﾗ型)_後方超小旋回型・ｸﾚｰﾝ機能付き_第3次_無_山積/平積：0.28／0.2m3　吊能力：1.7t</v>
      </c>
      <c r="Y332" s="726" t="s">
        <v>490</v>
      </c>
      <c r="Z332" s="726" t="s">
        <v>10407</v>
      </c>
      <c r="AA332" s="726" t="s">
        <v>10388</v>
      </c>
      <c r="AB332" s="726" t="s">
        <v>5111</v>
      </c>
      <c r="AC332" s="207"/>
      <c r="AD332" s="206"/>
      <c r="AE332" s="206"/>
      <c r="AF332" s="206"/>
      <c r="AG332" s="206"/>
      <c r="AH332" s="206"/>
      <c r="AI332" s="207"/>
      <c r="AJ332" s="206"/>
      <c r="AK332" s="206"/>
      <c r="AL332" s="206"/>
      <c r="AM332" s="206"/>
      <c r="AN332" s="206"/>
      <c r="AO332" s="206"/>
      <c r="AP332" s="206"/>
      <c r="AQ332" s="206"/>
      <c r="AR332" s="748"/>
      <c r="AS332" s="707" t="s">
        <v>5157</v>
      </c>
      <c r="AT332" s="707" t="s">
        <v>587</v>
      </c>
      <c r="AU332" s="747"/>
      <c r="AV332" s="707" t="s">
        <v>9016</v>
      </c>
      <c r="AW332" s="708" t="str">
        <f t="shared" si="16"/>
        <v>ｽﾀﾋﾞﾗｲｻﾞ_ｳﾞｨﾙﾄｹﾞﾝ</v>
      </c>
      <c r="AX332" s="710" t="s">
        <v>8168</v>
      </c>
      <c r="AY332" s="311"/>
      <c r="AZ332" s="311"/>
      <c r="BA332" s="311"/>
      <c r="BB332" s="245">
        <v>64</v>
      </c>
      <c r="BC332" s="246"/>
      <c r="BD332" s="305"/>
      <c r="BE332" s="816"/>
      <c r="BF332" s="828"/>
      <c r="BG332" s="821"/>
      <c r="BH332" s="686"/>
      <c r="BI332" s="686"/>
      <c r="BJ332" s="686"/>
      <c r="BK332" s="309"/>
      <c r="BL332" s="309"/>
      <c r="BM332" s="816"/>
      <c r="BN332" s="828"/>
      <c r="BO332" s="821"/>
      <c r="BP332" s="686"/>
      <c r="BQ332" s="686"/>
      <c r="BR332" s="686"/>
      <c r="BS332" s="686"/>
      <c r="BT332" s="309"/>
      <c r="BU332" s="309"/>
      <c r="BV332" s="828"/>
      <c r="BW332" s="821"/>
      <c r="BX332" s="686"/>
      <c r="BY332" s="309"/>
      <c r="BZ332" s="309"/>
      <c r="CA332" s="828"/>
      <c r="CB332" s="686"/>
      <c r="CC332" s="678" t="s">
        <v>292</v>
      </c>
      <c r="CD332" s="678"/>
      <c r="CE332" s="678"/>
      <c r="CF332" s="678"/>
      <c r="CG332" s="306"/>
      <c r="CH332" s="306"/>
      <c r="CI332" s="306"/>
      <c r="CJ332" s="306"/>
      <c r="CK332" s="828"/>
      <c r="CL332" s="678"/>
      <c r="CM332" s="678"/>
      <c r="CN332" s="678"/>
      <c r="CO332" s="678"/>
      <c r="CP332" s="678"/>
      <c r="CQ332" s="678"/>
      <c r="CR332" s="678"/>
      <c r="CS332" s="678"/>
      <c r="CT332" s="309"/>
      <c r="CU332" s="340" t="s">
        <v>2753</v>
      </c>
      <c r="CV332" s="309"/>
      <c r="CW332" s="309"/>
      <c r="CX332" s="828"/>
      <c r="CY332" s="678"/>
      <c r="CZ332" s="678"/>
      <c r="DA332" s="678"/>
      <c r="DB332" s="678"/>
      <c r="DC332" s="678"/>
      <c r="DD332" s="309"/>
      <c r="DE332" s="309"/>
      <c r="DF332" s="309"/>
      <c r="DG332" s="309"/>
      <c r="DH332" s="309"/>
      <c r="DI332" s="309"/>
      <c r="DJ332" s="309"/>
      <c r="DK332" s="309"/>
      <c r="DL332" s="828"/>
      <c r="DM332" s="678"/>
      <c r="DN332" s="678"/>
      <c r="DO332" s="678"/>
      <c r="DP332" s="678"/>
      <c r="DQ332" s="678"/>
      <c r="DR332" s="678"/>
      <c r="DS332" s="678"/>
      <c r="DT332" s="678"/>
      <c r="DU332" s="678"/>
      <c r="DV332" s="309"/>
      <c r="DW332" s="309"/>
      <c r="DX332" s="828"/>
      <c r="DY332" s="686"/>
      <c r="DZ332" s="309"/>
      <c r="EA332" s="340" t="s">
        <v>1853</v>
      </c>
      <c r="EB332" s="309"/>
      <c r="EC332" s="306"/>
      <c r="ED332" s="309"/>
      <c r="EE332" s="306"/>
      <c r="EF332" s="309"/>
      <c r="EG332" s="309"/>
      <c r="EH332" s="309"/>
      <c r="EI332" s="306"/>
      <c r="EJ332" s="304"/>
      <c r="EK332" s="304"/>
      <c r="EL332" s="304"/>
      <c r="EM332" s="304"/>
      <c r="EN332" s="304"/>
      <c r="EO332" s="304"/>
      <c r="EP332" s="304"/>
      <c r="EQ332" s="304"/>
      <c r="ER332" s="304"/>
      <c r="ES332" s="304"/>
      <c r="ET332" s="828"/>
      <c r="EU332" s="822"/>
      <c r="EV332" s="687"/>
      <c r="EW332" s="304"/>
      <c r="EX332" s="304"/>
      <c r="EY332" s="828"/>
      <c r="EZ332" s="687"/>
      <c r="FA332" s="304"/>
      <c r="FB332" s="304"/>
      <c r="FC332" s="304"/>
      <c r="FD332" s="304"/>
      <c r="FE332" s="304"/>
      <c r="FF332" s="304"/>
      <c r="FG332" s="304"/>
      <c r="FH332" s="304"/>
      <c r="FI332" s="304"/>
      <c r="FJ332" s="817"/>
      <c r="FK332" s="828"/>
      <c r="FL332" s="822"/>
      <c r="FM332" s="687"/>
      <c r="FN332" s="687"/>
      <c r="FO332" s="304"/>
      <c r="FP332" s="817"/>
      <c r="FQ332" s="828"/>
      <c r="FR332" s="822"/>
      <c r="FS332" s="687"/>
      <c r="FT332" s="687"/>
      <c r="FU332" s="304"/>
      <c r="FV332" s="304"/>
      <c r="FW332" s="304"/>
      <c r="FX332" s="304"/>
      <c r="FY332" s="304"/>
      <c r="FZ332" s="304"/>
      <c r="GA332" s="304"/>
      <c r="GB332" s="304"/>
      <c r="GC332" s="304"/>
      <c r="GD332" s="304"/>
      <c r="GE332" s="304"/>
      <c r="GF332" s="304"/>
      <c r="GG332" s="304"/>
      <c r="GH332" s="304"/>
      <c r="GI332" s="304"/>
      <c r="GJ332" s="304"/>
      <c r="GK332" s="304"/>
      <c r="GL332" s="304"/>
      <c r="GM332" s="304"/>
      <c r="GN332" s="304"/>
      <c r="GO332" s="333"/>
      <c r="GP332" s="333"/>
      <c r="GQ332" s="333"/>
      <c r="GR332" s="333"/>
      <c r="GS332" s="333"/>
      <c r="GT332" s="333"/>
      <c r="GU332" s="333"/>
      <c r="GV332" s="333"/>
      <c r="GW332" s="333"/>
      <c r="GX332" s="333"/>
      <c r="GY332" s="333"/>
      <c r="GZ332" s="333"/>
      <c r="HA332" s="333"/>
      <c r="HB332" s="333"/>
      <c r="HC332" s="333"/>
      <c r="HD332" s="333"/>
      <c r="HE332" s="333"/>
      <c r="HF332" s="333"/>
      <c r="HG332" s="333"/>
      <c r="HH332" s="333"/>
      <c r="HI332" s="333"/>
      <c r="HJ332" s="333"/>
      <c r="HK332" s="333"/>
      <c r="HL332" s="333"/>
      <c r="HM332" s="333"/>
      <c r="HN332" s="333"/>
      <c r="HO332" s="333"/>
      <c r="HP332" s="333"/>
      <c r="HQ332" s="333"/>
      <c r="HR332" s="333"/>
      <c r="HS332" s="333"/>
      <c r="HT332" s="333"/>
      <c r="HU332" s="333"/>
      <c r="HV332" s="333"/>
      <c r="HW332" s="333"/>
      <c r="HX332" s="333"/>
      <c r="HY332" s="333"/>
      <c r="HZ332" s="333"/>
      <c r="IA332" s="333"/>
      <c r="IB332" s="333"/>
      <c r="IC332" s="333"/>
      <c r="ID332" s="333"/>
      <c r="IE332" s="333"/>
      <c r="IF332" s="312"/>
      <c r="IG332" s="312"/>
      <c r="IH332" s="312"/>
      <c r="II332" s="312"/>
      <c r="IJ332" s="312"/>
      <c r="IK332" s="312"/>
      <c r="IL332" s="312"/>
      <c r="IM332" s="312"/>
      <c r="IN332" s="312"/>
      <c r="IO332" s="312"/>
      <c r="IP332" s="333"/>
      <c r="IQ332" s="333"/>
      <c r="IR332" s="333"/>
      <c r="IS332" s="333"/>
    </row>
    <row r="333" spans="1:253" s="481" customFormat="1" ht="14.45" customHeight="1">
      <c r="A333" s="322" t="s">
        <v>3595</v>
      </c>
      <c r="B333" s="311" t="s">
        <v>3594</v>
      </c>
      <c r="C333" s="311" t="s">
        <v>3583</v>
      </c>
      <c r="D333" s="311" t="s">
        <v>3585</v>
      </c>
      <c r="E333" s="311" t="s">
        <v>456</v>
      </c>
      <c r="F333" s="311" t="s">
        <v>3594</v>
      </c>
      <c r="G333" s="250" t="s">
        <v>3596</v>
      </c>
      <c r="H333" s="250" t="s">
        <v>16</v>
      </c>
      <c r="I333" s="326" t="s">
        <v>3599</v>
      </c>
      <c r="J333" s="722"/>
      <c r="K333" s="206"/>
      <c r="L333" s="311"/>
      <c r="M333" s="207"/>
      <c r="N333" s="207"/>
      <c r="O333" s="207"/>
      <c r="P333" s="207"/>
      <c r="Q333" s="720" t="s">
        <v>9038</v>
      </c>
      <c r="R333" s="720" t="s">
        <v>12163</v>
      </c>
      <c r="S333" s="720" t="s">
        <v>10645</v>
      </c>
      <c r="T333" s="720" t="s">
        <v>12165</v>
      </c>
      <c r="U333" s="720" t="s">
        <v>11690</v>
      </c>
      <c r="V333" s="720"/>
      <c r="W333" s="952" t="str">
        <f t="shared" si="17"/>
        <v>ﾊﾞｯｸﾎｳ(ｸﾛｰﾗ型)_後方超小旋回型・ｸﾚｰﾝ機能付き_第3次_無</v>
      </c>
      <c r="X333" s="952" t="str">
        <f t="shared" si="15"/>
        <v>ﾊﾞｯｸﾎｳ(ｸﾛｰﾗ型)_後方超小旋回型・ｸﾚｰﾝ機能付き_第3次_無_山積/平積：0.45／0.35m3　吊能力：2.9t</v>
      </c>
      <c r="Y333" s="726" t="s">
        <v>490</v>
      </c>
      <c r="Z333" s="726" t="s">
        <v>10407</v>
      </c>
      <c r="AA333" s="726" t="s">
        <v>5113</v>
      </c>
      <c r="AB333" s="726" t="s">
        <v>5111</v>
      </c>
      <c r="AC333" s="207"/>
      <c r="AD333" s="206"/>
      <c r="AE333" s="206"/>
      <c r="AF333" s="206"/>
      <c r="AG333" s="206"/>
      <c r="AH333" s="206"/>
      <c r="AI333" s="207"/>
      <c r="AJ333" s="206"/>
      <c r="AK333" s="206"/>
      <c r="AL333" s="206"/>
      <c r="AM333" s="206"/>
      <c r="AN333" s="206"/>
      <c r="AO333" s="206"/>
      <c r="AP333" s="206"/>
      <c r="AQ333" s="206"/>
      <c r="AR333" s="748"/>
      <c r="AS333" s="707" t="s">
        <v>5157</v>
      </c>
      <c r="AT333" s="707" t="s">
        <v>587</v>
      </c>
      <c r="AU333" s="766"/>
      <c r="AV333" s="707" t="s">
        <v>17</v>
      </c>
      <c r="AW333" s="708" t="str">
        <f t="shared" si="16"/>
        <v>ｽﾀﾋﾞﾗｲｻﾞ_ｺﾏﾂ（小松製作所）</v>
      </c>
      <c r="AX333" s="781" t="s">
        <v>9392</v>
      </c>
      <c r="AY333" s="311"/>
      <c r="AZ333" s="311"/>
      <c r="BA333" s="311"/>
      <c r="BB333" s="245">
        <v>65</v>
      </c>
      <c r="BC333" s="246"/>
      <c r="BD333" s="305"/>
      <c r="BE333" s="816"/>
      <c r="BF333" s="828"/>
      <c r="BG333" s="821"/>
      <c r="BH333" s="686"/>
      <c r="BI333" s="686"/>
      <c r="BJ333" s="686"/>
      <c r="BK333" s="309"/>
      <c r="BL333" s="309"/>
      <c r="BM333" s="816"/>
      <c r="BN333" s="828"/>
      <c r="BO333" s="821"/>
      <c r="BP333" s="686"/>
      <c r="BQ333" s="686"/>
      <c r="BR333" s="686"/>
      <c r="BS333" s="686"/>
      <c r="BT333" s="309"/>
      <c r="BU333" s="309"/>
      <c r="BV333" s="828"/>
      <c r="BW333" s="821"/>
      <c r="BX333" s="686"/>
      <c r="BY333" s="309"/>
      <c r="BZ333" s="309"/>
      <c r="CA333" s="828"/>
      <c r="CB333" s="686"/>
      <c r="CC333" s="678"/>
      <c r="CD333" s="678"/>
      <c r="CE333" s="678"/>
      <c r="CF333" s="678"/>
      <c r="CG333" s="306"/>
      <c r="CH333" s="306"/>
      <c r="CI333" s="306"/>
      <c r="CJ333" s="306"/>
      <c r="CK333" s="828"/>
      <c r="CL333" s="678"/>
      <c r="CM333" s="678"/>
      <c r="CN333" s="678"/>
      <c r="CO333" s="678"/>
      <c r="CP333" s="678"/>
      <c r="CQ333" s="678"/>
      <c r="CR333" s="678"/>
      <c r="CS333" s="678"/>
      <c r="CT333" s="309"/>
      <c r="CU333" s="308" t="s">
        <v>2114</v>
      </c>
      <c r="CV333" s="309"/>
      <c r="CW333" s="309"/>
      <c r="CX333" s="828"/>
      <c r="CY333" s="678"/>
      <c r="CZ333" s="678"/>
      <c r="DA333" s="678"/>
      <c r="DB333" s="678"/>
      <c r="DC333" s="678"/>
      <c r="DD333" s="309"/>
      <c r="DE333" s="309"/>
      <c r="DF333" s="309"/>
      <c r="DG333" s="309"/>
      <c r="DH333" s="309"/>
      <c r="DI333" s="309"/>
      <c r="DJ333" s="309"/>
      <c r="DK333" s="309"/>
      <c r="DL333" s="828"/>
      <c r="DM333" s="678"/>
      <c r="DN333" s="678"/>
      <c r="DO333" s="678"/>
      <c r="DP333" s="678"/>
      <c r="DQ333" s="678"/>
      <c r="DR333" s="678"/>
      <c r="DS333" s="678"/>
      <c r="DT333" s="678"/>
      <c r="DU333" s="678"/>
      <c r="DV333" s="309"/>
      <c r="DW333" s="309"/>
      <c r="DX333" s="828"/>
      <c r="DY333" s="686"/>
      <c r="DZ333" s="309"/>
      <c r="EA333" s="308" t="s">
        <v>1555</v>
      </c>
      <c r="EB333" s="309"/>
      <c r="EC333" s="306"/>
      <c r="ED333" s="309"/>
      <c r="EE333" s="306"/>
      <c r="EF333" s="309"/>
      <c r="EG333" s="309"/>
      <c r="EH333" s="309"/>
      <c r="EI333" s="306"/>
      <c r="EJ333" s="304"/>
      <c r="EK333" s="304"/>
      <c r="EL333" s="304"/>
      <c r="EM333" s="304"/>
      <c r="EN333" s="304"/>
      <c r="EO333" s="304"/>
      <c r="EP333" s="304"/>
      <c r="EQ333" s="304"/>
      <c r="ER333" s="304"/>
      <c r="ES333" s="304"/>
      <c r="ET333" s="828"/>
      <c r="EU333" s="822"/>
      <c r="EV333" s="687"/>
      <c r="EW333" s="304"/>
      <c r="EX333" s="304"/>
      <c r="EY333" s="828"/>
      <c r="EZ333" s="687"/>
      <c r="FA333" s="304"/>
      <c r="FB333" s="304"/>
      <c r="FC333" s="304"/>
      <c r="FD333" s="304"/>
      <c r="FE333" s="304"/>
      <c r="FF333" s="304"/>
      <c r="FG333" s="304"/>
      <c r="FH333" s="304"/>
      <c r="FI333" s="304"/>
      <c r="FJ333" s="817"/>
      <c r="FK333" s="828"/>
      <c r="FL333" s="822"/>
      <c r="FM333" s="687"/>
      <c r="FN333" s="687"/>
      <c r="FO333" s="304"/>
      <c r="FP333" s="817"/>
      <c r="FQ333" s="828"/>
      <c r="FR333" s="822"/>
      <c r="FS333" s="687"/>
      <c r="FT333" s="687"/>
      <c r="FU333" s="304"/>
      <c r="FV333" s="304"/>
      <c r="FW333" s="304"/>
      <c r="FX333" s="304"/>
      <c r="FY333" s="304"/>
      <c r="FZ333" s="304"/>
      <c r="GA333" s="304"/>
      <c r="GB333" s="304"/>
      <c r="GC333" s="304"/>
      <c r="GD333" s="304"/>
      <c r="GE333" s="304"/>
      <c r="GF333" s="304"/>
      <c r="GG333" s="304"/>
      <c r="GH333" s="304"/>
      <c r="GI333" s="304"/>
      <c r="GJ333" s="304"/>
      <c r="GK333" s="304"/>
      <c r="GL333" s="304"/>
      <c r="GM333" s="304"/>
      <c r="GN333" s="304"/>
      <c r="GO333" s="333"/>
      <c r="GP333" s="333"/>
      <c r="GQ333" s="333"/>
      <c r="GR333" s="333"/>
      <c r="GS333" s="333"/>
      <c r="GT333" s="333"/>
      <c r="GU333" s="333"/>
      <c r="GV333" s="333"/>
      <c r="GW333" s="333"/>
      <c r="GX333" s="333"/>
      <c r="GY333" s="333"/>
      <c r="GZ333" s="333"/>
      <c r="HA333" s="333"/>
      <c r="HB333" s="333"/>
      <c r="HC333" s="333"/>
      <c r="HD333" s="333"/>
      <c r="HE333" s="333"/>
      <c r="HF333" s="333"/>
      <c r="HG333" s="333"/>
      <c r="HH333" s="333"/>
      <c r="HI333" s="333"/>
      <c r="HJ333" s="333"/>
      <c r="HK333" s="333"/>
      <c r="HL333" s="333"/>
      <c r="HM333" s="333"/>
      <c r="HN333" s="333"/>
      <c r="HO333" s="333"/>
      <c r="HP333" s="333"/>
      <c r="HQ333" s="333"/>
      <c r="HR333" s="333"/>
      <c r="HS333" s="333"/>
      <c r="HT333" s="333"/>
      <c r="HU333" s="333"/>
      <c r="HV333" s="333"/>
      <c r="HW333" s="333"/>
      <c r="HX333" s="333"/>
      <c r="HY333" s="333"/>
      <c r="HZ333" s="333"/>
      <c r="IA333" s="333"/>
      <c r="IB333" s="333"/>
      <c r="IC333" s="333"/>
      <c r="ID333" s="333"/>
      <c r="IE333" s="333"/>
      <c r="IF333" s="312"/>
      <c r="IG333" s="312"/>
      <c r="IH333" s="312"/>
      <c r="II333" s="312"/>
      <c r="IJ333" s="312"/>
      <c r="IK333" s="312"/>
      <c r="IL333" s="312"/>
      <c r="IM333" s="312"/>
      <c r="IN333" s="312"/>
      <c r="IO333" s="312"/>
      <c r="IP333" s="333"/>
      <c r="IQ333" s="333"/>
      <c r="IR333" s="333"/>
      <c r="IS333" s="333"/>
    </row>
    <row r="334" spans="1:253" s="481" customFormat="1" ht="14.45" customHeight="1" thickBot="1">
      <c r="A334" s="322" t="s">
        <v>886</v>
      </c>
      <c r="B334" s="311" t="s">
        <v>886</v>
      </c>
      <c r="C334" s="311" t="s">
        <v>893</v>
      </c>
      <c r="D334" s="311" t="s">
        <v>9936</v>
      </c>
      <c r="E334" s="311" t="s">
        <v>456</v>
      </c>
      <c r="F334" s="311" t="s">
        <v>886</v>
      </c>
      <c r="G334" s="250" t="s">
        <v>887</v>
      </c>
      <c r="H334" s="250" t="s">
        <v>16</v>
      </c>
      <c r="I334" s="326" t="s">
        <v>1131</v>
      </c>
      <c r="J334" s="722">
        <v>57</v>
      </c>
      <c r="K334" s="206"/>
      <c r="L334" s="311"/>
      <c r="M334" s="207"/>
      <c r="N334" s="207"/>
      <c r="O334" s="207"/>
      <c r="P334" s="207"/>
      <c r="Q334" s="720" t="s">
        <v>9038</v>
      </c>
      <c r="R334" s="720" t="s">
        <v>12163</v>
      </c>
      <c r="S334" s="720" t="s">
        <v>10645</v>
      </c>
      <c r="T334" s="720" t="s">
        <v>12165</v>
      </c>
      <c r="U334" s="720" t="s">
        <v>11691</v>
      </c>
      <c r="V334" s="720"/>
      <c r="W334" s="952" t="str">
        <f t="shared" si="17"/>
        <v>ﾊﾞｯｸﾎｳ(ｸﾛｰﾗ型)_後方超小旋回型・ｸﾚｰﾝ機能付き_第3次_無</v>
      </c>
      <c r="X334" s="952" t="str">
        <f t="shared" si="15"/>
        <v>ﾊﾞｯｸﾎｳ(ｸﾛｰﾗ型)_後方超小旋回型・ｸﾚｰﾝ機能付き_第3次_無_山積/平積：0.5／0.4m3　吊能力：2.9t</v>
      </c>
      <c r="Y334" s="726" t="s">
        <v>490</v>
      </c>
      <c r="Z334" s="726" t="s">
        <v>10407</v>
      </c>
      <c r="AA334" s="726" t="s">
        <v>10316</v>
      </c>
      <c r="AB334" s="726" t="s">
        <v>5111</v>
      </c>
      <c r="AC334" s="207"/>
      <c r="AD334" s="206"/>
      <c r="AE334" s="206"/>
      <c r="AF334" s="206"/>
      <c r="AG334" s="206"/>
      <c r="AH334" s="206"/>
      <c r="AI334" s="207"/>
      <c r="AJ334" s="206"/>
      <c r="AK334" s="206"/>
      <c r="AL334" s="206"/>
      <c r="AM334" s="206"/>
      <c r="AN334" s="206"/>
      <c r="AO334" s="206"/>
      <c r="AP334" s="206"/>
      <c r="AQ334" s="206"/>
      <c r="AR334" s="748"/>
      <c r="AS334" s="770" t="s">
        <v>5157</v>
      </c>
      <c r="AT334" s="770" t="s">
        <v>587</v>
      </c>
      <c r="AU334" s="775"/>
      <c r="AV334" s="770" t="s">
        <v>9017</v>
      </c>
      <c r="AW334" s="771" t="str">
        <f t="shared" si="16"/>
        <v>ｽﾀﾋﾞﾗｲｻﾞ_酒井重工業</v>
      </c>
      <c r="AX334" s="773" t="s">
        <v>8171</v>
      </c>
      <c r="AY334" s="311"/>
      <c r="AZ334" s="311"/>
      <c r="BA334" s="311"/>
      <c r="BB334" s="245">
        <v>66</v>
      </c>
      <c r="BC334" s="246"/>
      <c r="BD334" s="305"/>
      <c r="BE334" s="816"/>
      <c r="BF334" s="828"/>
      <c r="BG334" s="821"/>
      <c r="BH334" s="686"/>
      <c r="BI334" s="686"/>
      <c r="BJ334" s="686"/>
      <c r="BK334" s="309"/>
      <c r="BL334" s="309"/>
      <c r="BM334" s="816"/>
      <c r="BN334" s="828"/>
      <c r="BO334" s="821"/>
      <c r="BP334" s="686"/>
      <c r="BQ334" s="686"/>
      <c r="BR334" s="686"/>
      <c r="BS334" s="686"/>
      <c r="BT334" s="309"/>
      <c r="BU334" s="309"/>
      <c r="BV334" s="828"/>
      <c r="BW334" s="821"/>
      <c r="BX334" s="686"/>
      <c r="BY334" s="309"/>
      <c r="BZ334" s="309"/>
      <c r="CA334" s="828"/>
      <c r="CB334" s="686"/>
      <c r="CC334" s="678"/>
      <c r="CD334" s="678"/>
      <c r="CE334" s="678"/>
      <c r="CF334" s="678"/>
      <c r="CG334" s="306"/>
      <c r="CH334" s="306"/>
      <c r="CI334" s="306"/>
      <c r="CJ334" s="306"/>
      <c r="CK334" s="828"/>
      <c r="CL334" s="678"/>
      <c r="CM334" s="678"/>
      <c r="CN334" s="678"/>
      <c r="CO334" s="678"/>
      <c r="CP334" s="678"/>
      <c r="CQ334" s="678"/>
      <c r="CR334" s="678"/>
      <c r="CS334" s="678"/>
      <c r="CT334" s="309"/>
      <c r="CU334" s="306" t="s">
        <v>11861</v>
      </c>
      <c r="CV334" s="309"/>
      <c r="CW334" s="309"/>
      <c r="CX334" s="828"/>
      <c r="CY334" s="678"/>
      <c r="CZ334" s="678"/>
      <c r="DA334" s="678"/>
      <c r="DB334" s="678"/>
      <c r="DC334" s="678"/>
      <c r="DD334" s="309"/>
      <c r="DE334" s="309"/>
      <c r="DF334" s="309"/>
      <c r="DG334" s="309"/>
      <c r="DH334" s="309"/>
      <c r="DI334" s="309"/>
      <c r="DJ334" s="309"/>
      <c r="DK334" s="309"/>
      <c r="DL334" s="828"/>
      <c r="DM334" s="678"/>
      <c r="DN334" s="678"/>
      <c r="DO334" s="678"/>
      <c r="DP334" s="678"/>
      <c r="DQ334" s="678"/>
      <c r="DR334" s="678"/>
      <c r="DS334" s="678"/>
      <c r="DT334" s="678"/>
      <c r="DU334" s="678"/>
      <c r="DV334" s="309"/>
      <c r="DW334" s="309"/>
      <c r="DX334" s="828"/>
      <c r="DY334" s="686"/>
      <c r="DZ334" s="309"/>
      <c r="EA334" s="306" t="s">
        <v>1899</v>
      </c>
      <c r="EB334" s="309"/>
      <c r="EC334" s="306"/>
      <c r="ED334" s="309"/>
      <c r="EE334" s="306"/>
      <c r="EF334" s="309"/>
      <c r="EG334" s="309"/>
      <c r="EH334" s="309"/>
      <c r="EI334" s="306"/>
      <c r="EJ334" s="304"/>
      <c r="EK334" s="304"/>
      <c r="EL334" s="304"/>
      <c r="EM334" s="304"/>
      <c r="EN334" s="304"/>
      <c r="EO334" s="304"/>
      <c r="EP334" s="304"/>
      <c r="EQ334" s="304"/>
      <c r="ER334" s="304"/>
      <c r="ES334" s="304"/>
      <c r="ET334" s="828"/>
      <c r="EU334" s="822"/>
      <c r="EV334" s="687"/>
      <c r="EW334" s="304"/>
      <c r="EX334" s="304"/>
      <c r="EY334" s="828"/>
      <c r="EZ334" s="687"/>
      <c r="FA334" s="304"/>
      <c r="FB334" s="304"/>
      <c r="FC334" s="304"/>
      <c r="FD334" s="304"/>
      <c r="FE334" s="304"/>
      <c r="FF334" s="304"/>
      <c r="FG334" s="304"/>
      <c r="FH334" s="304"/>
      <c r="FI334" s="304"/>
      <c r="FJ334" s="817"/>
      <c r="FK334" s="828"/>
      <c r="FL334" s="822"/>
      <c r="FM334" s="687"/>
      <c r="FN334" s="687"/>
      <c r="FO334" s="304"/>
      <c r="FP334" s="817"/>
      <c r="FQ334" s="828"/>
      <c r="FR334" s="822"/>
      <c r="FS334" s="687"/>
      <c r="FT334" s="687"/>
      <c r="FU334" s="304"/>
      <c r="FV334" s="304"/>
      <c r="FW334" s="304"/>
      <c r="FX334" s="304"/>
      <c r="FY334" s="304"/>
      <c r="FZ334" s="304"/>
      <c r="GA334" s="304"/>
      <c r="GB334" s="304"/>
      <c r="GC334" s="304"/>
      <c r="GD334" s="304"/>
      <c r="GE334" s="304"/>
      <c r="GF334" s="304"/>
      <c r="GG334" s="304"/>
      <c r="GH334" s="304"/>
      <c r="GI334" s="304"/>
      <c r="GJ334" s="304"/>
      <c r="GK334" s="304"/>
      <c r="GL334" s="304"/>
      <c r="GM334" s="304"/>
      <c r="GN334" s="304"/>
      <c r="GO334" s="333"/>
      <c r="GP334" s="333"/>
      <c r="GQ334" s="333"/>
      <c r="GR334" s="333"/>
      <c r="GS334" s="333"/>
      <c r="GT334" s="333"/>
      <c r="GU334" s="333"/>
      <c r="GV334" s="333"/>
      <c r="GW334" s="333"/>
      <c r="GX334" s="333"/>
      <c r="GY334" s="333"/>
      <c r="GZ334" s="333"/>
      <c r="HA334" s="333"/>
      <c r="HB334" s="333"/>
      <c r="HC334" s="333"/>
      <c r="HD334" s="333"/>
      <c r="HE334" s="333"/>
      <c r="HF334" s="333"/>
      <c r="HG334" s="333"/>
      <c r="HH334" s="333"/>
      <c r="HI334" s="333"/>
      <c r="HJ334" s="333"/>
      <c r="HK334" s="333"/>
      <c r="HL334" s="333"/>
      <c r="HM334" s="333"/>
      <c r="HN334" s="333"/>
      <c r="HO334" s="333"/>
      <c r="HP334" s="333"/>
      <c r="HQ334" s="333"/>
      <c r="HR334" s="333"/>
      <c r="HS334" s="333"/>
      <c r="HT334" s="333"/>
      <c r="HU334" s="333"/>
      <c r="HV334" s="333"/>
      <c r="HW334" s="333"/>
      <c r="HX334" s="333"/>
      <c r="HY334" s="333"/>
      <c r="HZ334" s="333"/>
      <c r="IA334" s="333"/>
      <c r="IB334" s="333"/>
      <c r="IC334" s="333"/>
      <c r="ID334" s="333"/>
      <c r="IE334" s="333"/>
      <c r="IF334" s="312"/>
      <c r="IG334" s="312"/>
      <c r="IH334" s="312"/>
      <c r="II334" s="312"/>
      <c r="IJ334" s="312"/>
      <c r="IK334" s="312"/>
      <c r="IL334" s="312"/>
      <c r="IM334" s="312"/>
      <c r="IN334" s="312"/>
      <c r="IO334" s="312"/>
      <c r="IP334" s="333"/>
      <c r="IQ334" s="333"/>
      <c r="IR334" s="333"/>
      <c r="IS334" s="333"/>
    </row>
    <row r="335" spans="1:253" s="481" customFormat="1" ht="14.45" customHeight="1" thickTop="1">
      <c r="A335" s="322" t="s">
        <v>2249</v>
      </c>
      <c r="B335" s="311" t="s">
        <v>2249</v>
      </c>
      <c r="C335" s="311" t="s">
        <v>2251</v>
      </c>
      <c r="D335" s="311" t="s">
        <v>2253</v>
      </c>
      <c r="E335" s="311" t="s">
        <v>456</v>
      </c>
      <c r="F335" s="311" t="s">
        <v>3183</v>
      </c>
      <c r="G335" s="250" t="s">
        <v>2255</v>
      </c>
      <c r="H335" s="250" t="s">
        <v>16</v>
      </c>
      <c r="I335" s="326" t="s">
        <v>2256</v>
      </c>
      <c r="J335" s="722"/>
      <c r="K335" s="206"/>
      <c r="L335" s="311"/>
      <c r="M335" s="207"/>
      <c r="N335" s="207"/>
      <c r="O335" s="207"/>
      <c r="P335" s="207"/>
      <c r="Q335" s="720" t="s">
        <v>9038</v>
      </c>
      <c r="R335" s="720" t="s">
        <v>12163</v>
      </c>
      <c r="S335" s="720" t="s">
        <v>10645</v>
      </c>
      <c r="T335" s="720" t="s">
        <v>12165</v>
      </c>
      <c r="U335" s="720" t="s">
        <v>11692</v>
      </c>
      <c r="V335" s="720"/>
      <c r="W335" s="952" t="str">
        <f t="shared" si="17"/>
        <v>ﾊﾞｯｸﾎｳ(ｸﾛｰﾗ型)_後方超小旋回型・ｸﾚｰﾝ機能付き_第3次_無</v>
      </c>
      <c r="X335" s="952" t="str">
        <f t="shared" si="15"/>
        <v>ﾊﾞｯｸﾎｳ(ｸﾛｰﾗ型)_後方超小旋回型・ｸﾚｰﾝ機能付き_第3次_無_山積/平積：0.8／0.6m3　吊能力：2.9t</v>
      </c>
      <c r="Y335" s="726" t="s">
        <v>490</v>
      </c>
      <c r="Z335" s="726" t="s">
        <v>10407</v>
      </c>
      <c r="AA335" s="726" t="s">
        <v>10304</v>
      </c>
      <c r="AB335" s="726" t="s">
        <v>5111</v>
      </c>
      <c r="AC335" s="207"/>
      <c r="AD335" s="206"/>
      <c r="AE335" s="206"/>
      <c r="AF335" s="206"/>
      <c r="AG335" s="206"/>
      <c r="AH335" s="206"/>
      <c r="AI335" s="207"/>
      <c r="AJ335" s="206"/>
      <c r="AK335" s="206"/>
      <c r="AL335" s="206"/>
      <c r="AM335" s="206"/>
      <c r="AN335" s="206"/>
      <c r="AO335" s="206"/>
      <c r="AP335" s="206"/>
      <c r="AQ335" s="206"/>
      <c r="AR335" s="748"/>
      <c r="AS335" s="766" t="s">
        <v>499</v>
      </c>
      <c r="AT335" s="766" t="s">
        <v>77</v>
      </c>
      <c r="AU335" s="774"/>
      <c r="AV335" s="766" t="s">
        <v>9014</v>
      </c>
      <c r="AW335" s="768" t="str">
        <f t="shared" si="16"/>
        <v>ﾛｰﾄﾞﾛｰﾗ_ﾎﾞｰﾏｸ</v>
      </c>
      <c r="AX335" s="769" t="s">
        <v>8188</v>
      </c>
      <c r="AY335" s="788"/>
      <c r="AZ335" s="788"/>
      <c r="BA335" s="788"/>
      <c r="BB335" s="245">
        <v>67</v>
      </c>
      <c r="BC335" s="246"/>
      <c r="BD335" s="305"/>
      <c r="BE335" s="816"/>
      <c r="BF335" s="828"/>
      <c r="BG335" s="821"/>
      <c r="BH335" s="686"/>
      <c r="BI335" s="686"/>
      <c r="BJ335" s="686"/>
      <c r="BK335" s="309"/>
      <c r="BL335" s="309"/>
      <c r="BM335" s="816"/>
      <c r="BN335" s="828"/>
      <c r="BO335" s="821"/>
      <c r="BP335" s="686"/>
      <c r="BQ335" s="686"/>
      <c r="BR335" s="686"/>
      <c r="BS335" s="686"/>
      <c r="BT335" s="309"/>
      <c r="BU335" s="309"/>
      <c r="BV335" s="828"/>
      <c r="BW335" s="821"/>
      <c r="BX335" s="686"/>
      <c r="BY335" s="309"/>
      <c r="BZ335" s="309"/>
      <c r="CA335" s="828"/>
      <c r="CB335" s="686"/>
      <c r="CC335" s="678"/>
      <c r="CD335" s="678"/>
      <c r="CE335" s="678"/>
      <c r="CF335" s="678"/>
      <c r="CG335" s="306"/>
      <c r="CH335" s="306"/>
      <c r="CI335" s="306"/>
      <c r="CJ335" s="306"/>
      <c r="CK335" s="828"/>
      <c r="CL335" s="678"/>
      <c r="CM335" s="678"/>
      <c r="CN335" s="678"/>
      <c r="CO335" s="678"/>
      <c r="CP335" s="678"/>
      <c r="CQ335" s="678"/>
      <c r="CR335" s="678"/>
      <c r="CS335" s="678"/>
      <c r="CT335" s="309"/>
      <c r="CU335" s="306" t="s">
        <v>11862</v>
      </c>
      <c r="CV335" s="309"/>
      <c r="CW335" s="309"/>
      <c r="CX335" s="828"/>
      <c r="CY335" s="678"/>
      <c r="CZ335" s="678"/>
      <c r="DA335" s="678"/>
      <c r="DB335" s="678"/>
      <c r="DC335" s="678"/>
      <c r="DD335" s="309"/>
      <c r="DE335" s="309"/>
      <c r="DF335" s="309"/>
      <c r="DG335" s="309"/>
      <c r="DH335" s="309"/>
      <c r="DI335" s="309"/>
      <c r="DJ335" s="309"/>
      <c r="DK335" s="309"/>
      <c r="DL335" s="828"/>
      <c r="DM335" s="678"/>
      <c r="DN335" s="678"/>
      <c r="DO335" s="678"/>
      <c r="DP335" s="678"/>
      <c r="DQ335" s="678"/>
      <c r="DR335" s="678"/>
      <c r="DS335" s="678"/>
      <c r="DT335" s="678"/>
      <c r="DU335" s="678"/>
      <c r="DV335" s="309"/>
      <c r="DW335" s="309"/>
      <c r="DX335" s="828"/>
      <c r="DY335" s="686"/>
      <c r="DZ335" s="309"/>
      <c r="EA335" s="306" t="s">
        <v>1900</v>
      </c>
      <c r="EB335" s="309"/>
      <c r="EC335" s="306"/>
      <c r="ED335" s="309"/>
      <c r="EE335" s="306"/>
      <c r="EF335" s="309"/>
      <c r="EG335" s="309"/>
      <c r="EH335" s="309"/>
      <c r="EI335" s="306"/>
      <c r="EJ335" s="304"/>
      <c r="EK335" s="304"/>
      <c r="EL335" s="304"/>
      <c r="EM335" s="304"/>
      <c r="EN335" s="304"/>
      <c r="EO335" s="304"/>
      <c r="EP335" s="304"/>
      <c r="EQ335" s="304"/>
      <c r="ER335" s="304"/>
      <c r="ES335" s="304"/>
      <c r="ET335" s="828"/>
      <c r="EU335" s="822"/>
      <c r="EV335" s="687"/>
      <c r="EW335" s="304"/>
      <c r="EX335" s="304"/>
      <c r="EY335" s="828"/>
      <c r="EZ335" s="687"/>
      <c r="FA335" s="304"/>
      <c r="FB335" s="304"/>
      <c r="FC335" s="304"/>
      <c r="FD335" s="304"/>
      <c r="FE335" s="304"/>
      <c r="FF335" s="304"/>
      <c r="FG335" s="304"/>
      <c r="FH335" s="304"/>
      <c r="FI335" s="304"/>
      <c r="FJ335" s="817"/>
      <c r="FK335" s="828"/>
      <c r="FL335" s="822"/>
      <c r="FM335" s="687"/>
      <c r="FN335" s="687"/>
      <c r="FO335" s="304"/>
      <c r="FP335" s="817"/>
      <c r="FQ335" s="828"/>
      <c r="FR335" s="822"/>
      <c r="FS335" s="687"/>
      <c r="FT335" s="687"/>
      <c r="FU335" s="304"/>
      <c r="FV335" s="304"/>
      <c r="FW335" s="304"/>
      <c r="FX335" s="304"/>
      <c r="FY335" s="304"/>
      <c r="FZ335" s="304"/>
      <c r="GA335" s="304"/>
      <c r="GB335" s="304"/>
      <c r="GC335" s="304"/>
      <c r="GD335" s="304"/>
      <c r="GE335" s="304"/>
      <c r="GF335" s="304"/>
      <c r="GG335" s="304"/>
      <c r="GH335" s="304"/>
      <c r="GI335" s="304"/>
      <c r="GJ335" s="304"/>
      <c r="GK335" s="304"/>
      <c r="GL335" s="304"/>
      <c r="GM335" s="304"/>
      <c r="GN335" s="304"/>
      <c r="GO335" s="333"/>
      <c r="GP335" s="333"/>
      <c r="GQ335" s="333"/>
      <c r="GR335" s="333"/>
      <c r="GS335" s="333"/>
      <c r="GT335" s="333"/>
      <c r="GU335" s="333"/>
      <c r="GV335" s="333"/>
      <c r="GW335" s="333"/>
      <c r="GX335" s="333"/>
      <c r="GY335" s="333"/>
      <c r="GZ335" s="333"/>
      <c r="HA335" s="333"/>
      <c r="HB335" s="333"/>
      <c r="HC335" s="333"/>
      <c r="HD335" s="333"/>
      <c r="HE335" s="333"/>
      <c r="HF335" s="333"/>
      <c r="HG335" s="333"/>
      <c r="HH335" s="333"/>
      <c r="HI335" s="333"/>
      <c r="HJ335" s="333"/>
      <c r="HK335" s="333"/>
      <c r="HL335" s="333"/>
      <c r="HM335" s="333"/>
      <c r="HN335" s="333"/>
      <c r="HO335" s="333"/>
      <c r="HP335" s="333"/>
      <c r="HQ335" s="333"/>
      <c r="HR335" s="333"/>
      <c r="HS335" s="333"/>
      <c r="HT335" s="333"/>
      <c r="HU335" s="333"/>
      <c r="HV335" s="333"/>
      <c r="HW335" s="333"/>
      <c r="HX335" s="333"/>
      <c r="HY335" s="333"/>
      <c r="HZ335" s="333"/>
      <c r="IA335" s="333"/>
      <c r="IB335" s="333"/>
      <c r="IC335" s="333"/>
      <c r="ID335" s="333"/>
      <c r="IE335" s="333"/>
      <c r="IF335" s="312"/>
      <c r="IG335" s="312"/>
      <c r="IH335" s="312"/>
      <c r="II335" s="312"/>
      <c r="IJ335" s="312"/>
      <c r="IK335" s="312"/>
      <c r="IL335" s="312"/>
      <c r="IM335" s="312"/>
      <c r="IN335" s="312"/>
      <c r="IO335" s="312"/>
      <c r="IP335" s="333"/>
      <c r="IQ335" s="333"/>
      <c r="IR335" s="333"/>
      <c r="IS335" s="333"/>
    </row>
    <row r="336" spans="1:253" s="481" customFormat="1" ht="14.45" customHeight="1">
      <c r="A336" s="322" t="s">
        <v>1684</v>
      </c>
      <c r="B336" s="311" t="s">
        <v>1684</v>
      </c>
      <c r="C336" s="311" t="s">
        <v>1685</v>
      </c>
      <c r="D336" s="311" t="s">
        <v>1688</v>
      </c>
      <c r="E336" s="311" t="s">
        <v>456</v>
      </c>
      <c r="F336" s="311" t="s">
        <v>3184</v>
      </c>
      <c r="G336" s="250" t="s">
        <v>1694</v>
      </c>
      <c r="H336" s="250" t="s">
        <v>16</v>
      </c>
      <c r="I336" s="326" t="s">
        <v>1695</v>
      </c>
      <c r="J336" s="722"/>
      <c r="K336" s="206"/>
      <c r="L336" s="311"/>
      <c r="M336" s="207"/>
      <c r="N336" s="207"/>
      <c r="O336" s="207"/>
      <c r="P336" s="207"/>
      <c r="Q336" s="720" t="s">
        <v>9038</v>
      </c>
      <c r="R336" s="720" t="s">
        <v>12163</v>
      </c>
      <c r="S336" s="720">
        <v>2011</v>
      </c>
      <c r="T336" s="720" t="s">
        <v>12165</v>
      </c>
      <c r="U336" s="720" t="s">
        <v>11689</v>
      </c>
      <c r="V336" s="720"/>
      <c r="W336" s="952" t="str">
        <f t="shared" si="17"/>
        <v>ﾊﾞｯｸﾎｳ(ｸﾛｰﾗ型)_後方超小旋回型・ｸﾚｰﾝ機能付き_2011_無</v>
      </c>
      <c r="X336" s="952" t="str">
        <f t="shared" si="15"/>
        <v>ﾊﾞｯｸﾎｳ(ｸﾛｰﾗ型)_後方超小旋回型・ｸﾚｰﾝ機能付き_2011_無_山積/平積：0.28／0.2m3　吊能力：1.7t</v>
      </c>
      <c r="Y336" s="726" t="s">
        <v>490</v>
      </c>
      <c r="Z336" s="726" t="s">
        <v>10408</v>
      </c>
      <c r="AA336" s="726" t="s">
        <v>10388</v>
      </c>
      <c r="AB336" s="726" t="s">
        <v>5111</v>
      </c>
      <c r="AC336" s="207"/>
      <c r="AD336" s="206"/>
      <c r="AE336" s="206"/>
      <c r="AF336" s="206"/>
      <c r="AG336" s="206"/>
      <c r="AH336" s="206"/>
      <c r="AI336" s="207"/>
      <c r="AJ336" s="206"/>
      <c r="AK336" s="206"/>
      <c r="AL336" s="206"/>
      <c r="AM336" s="206"/>
      <c r="AN336" s="206"/>
      <c r="AO336" s="206"/>
      <c r="AP336" s="206"/>
      <c r="AQ336" s="206"/>
      <c r="AR336" s="748"/>
      <c r="AS336" s="707" t="s">
        <v>499</v>
      </c>
      <c r="AT336" s="707" t="s">
        <v>77</v>
      </c>
      <c r="AU336" s="774"/>
      <c r="AV336" s="707" t="s">
        <v>4927</v>
      </c>
      <c r="AW336" s="708" t="str">
        <f t="shared" si="16"/>
        <v>ﾛｰﾄﾞﾛｰﾗ_KCM</v>
      </c>
      <c r="AX336" s="710" t="s">
        <v>8190</v>
      </c>
      <c r="AY336" s="311"/>
      <c r="AZ336" s="311"/>
      <c r="BA336" s="311"/>
      <c r="BB336" s="245">
        <v>68</v>
      </c>
      <c r="BC336" s="246"/>
      <c r="BD336" s="305"/>
      <c r="BE336" s="816"/>
      <c r="BF336" s="828"/>
      <c r="BG336" s="821"/>
      <c r="BH336" s="686"/>
      <c r="BI336" s="686"/>
      <c r="BJ336" s="686"/>
      <c r="BK336" s="309"/>
      <c r="BL336" s="309"/>
      <c r="BM336" s="816"/>
      <c r="BN336" s="828"/>
      <c r="BO336" s="821"/>
      <c r="BP336" s="686"/>
      <c r="BQ336" s="686"/>
      <c r="BR336" s="686"/>
      <c r="BS336" s="686"/>
      <c r="BT336" s="309"/>
      <c r="BU336" s="309"/>
      <c r="BV336" s="828"/>
      <c r="BW336" s="821"/>
      <c r="BX336" s="686"/>
      <c r="BY336" s="309"/>
      <c r="BZ336" s="309"/>
      <c r="CA336" s="828"/>
      <c r="CB336" s="686"/>
      <c r="CC336" s="678"/>
      <c r="CD336" s="678"/>
      <c r="CE336" s="678"/>
      <c r="CF336" s="678"/>
      <c r="CG336" s="306"/>
      <c r="CH336" s="306"/>
      <c r="CI336" s="306"/>
      <c r="CJ336" s="306"/>
      <c r="CK336" s="828"/>
      <c r="CL336" s="678"/>
      <c r="CM336" s="678"/>
      <c r="CN336" s="678"/>
      <c r="CO336" s="678"/>
      <c r="CP336" s="678"/>
      <c r="CQ336" s="678"/>
      <c r="CR336" s="678"/>
      <c r="CS336" s="678"/>
      <c r="CT336" s="309"/>
      <c r="CU336" s="340" t="s">
        <v>2753</v>
      </c>
      <c r="CV336" s="309"/>
      <c r="CW336" s="309"/>
      <c r="CX336" s="828"/>
      <c r="CY336" s="678"/>
      <c r="CZ336" s="678"/>
      <c r="DA336" s="678"/>
      <c r="DB336" s="678"/>
      <c r="DC336" s="678"/>
      <c r="DD336" s="309"/>
      <c r="DE336" s="309"/>
      <c r="DF336" s="309"/>
      <c r="DG336" s="309"/>
      <c r="DH336" s="309"/>
      <c r="DI336" s="309"/>
      <c r="DJ336" s="309"/>
      <c r="DK336" s="309"/>
      <c r="DL336" s="828"/>
      <c r="DM336" s="678"/>
      <c r="DN336" s="678"/>
      <c r="DO336" s="678"/>
      <c r="DP336" s="678"/>
      <c r="DQ336" s="678"/>
      <c r="DR336" s="678"/>
      <c r="DS336" s="678"/>
      <c r="DT336" s="678"/>
      <c r="DU336" s="678"/>
      <c r="DV336" s="309"/>
      <c r="DW336" s="309"/>
      <c r="DX336" s="828"/>
      <c r="DY336" s="686"/>
      <c r="DZ336" s="309"/>
      <c r="EA336" s="340" t="s">
        <v>1853</v>
      </c>
      <c r="EB336" s="309"/>
      <c r="EC336" s="306"/>
      <c r="ED336" s="309"/>
      <c r="EE336" s="306"/>
      <c r="EF336" s="309"/>
      <c r="EG336" s="309"/>
      <c r="EH336" s="309"/>
      <c r="EI336" s="306"/>
      <c r="EJ336" s="304"/>
      <c r="EK336" s="304"/>
      <c r="EL336" s="304"/>
      <c r="EM336" s="304"/>
      <c r="EN336" s="304"/>
      <c r="EO336" s="304"/>
      <c r="EP336" s="304"/>
      <c r="EQ336" s="304"/>
      <c r="ER336" s="304"/>
      <c r="ES336" s="304"/>
      <c r="ET336" s="828"/>
      <c r="EU336" s="822"/>
      <c r="EV336" s="687"/>
      <c r="EW336" s="304"/>
      <c r="EX336" s="304"/>
      <c r="EY336" s="828"/>
      <c r="EZ336" s="687"/>
      <c r="FA336" s="304"/>
      <c r="FB336" s="304"/>
      <c r="FC336" s="304"/>
      <c r="FD336" s="304"/>
      <c r="FE336" s="304"/>
      <c r="FF336" s="304"/>
      <c r="FG336" s="304"/>
      <c r="FH336" s="304"/>
      <c r="FI336" s="304"/>
      <c r="FJ336" s="817"/>
      <c r="FK336" s="828"/>
      <c r="FL336" s="822"/>
      <c r="FM336" s="687"/>
      <c r="FN336" s="687"/>
      <c r="FO336" s="304"/>
      <c r="FP336" s="817"/>
      <c r="FQ336" s="828"/>
      <c r="FR336" s="822"/>
      <c r="FS336" s="687"/>
      <c r="FT336" s="687"/>
      <c r="FU336" s="304"/>
      <c r="FV336" s="304"/>
      <c r="FW336" s="304"/>
      <c r="FX336" s="304"/>
      <c r="FY336" s="304"/>
      <c r="FZ336" s="304"/>
      <c r="GA336" s="304"/>
      <c r="GB336" s="304"/>
      <c r="GC336" s="304"/>
      <c r="GD336" s="304"/>
      <c r="GE336" s="304"/>
      <c r="GF336" s="304"/>
      <c r="GG336" s="304"/>
      <c r="GH336" s="304"/>
      <c r="GI336" s="304"/>
      <c r="GJ336" s="304"/>
      <c r="GK336" s="304"/>
      <c r="GL336" s="304"/>
      <c r="GM336" s="304"/>
      <c r="GN336" s="304"/>
      <c r="GO336" s="333"/>
      <c r="GP336" s="333"/>
      <c r="GQ336" s="333"/>
      <c r="GR336" s="333"/>
      <c r="GS336" s="333"/>
      <c r="GT336" s="333"/>
      <c r="GU336" s="333"/>
      <c r="GV336" s="333"/>
      <c r="GW336" s="333"/>
      <c r="GX336" s="333"/>
      <c r="GY336" s="333"/>
      <c r="GZ336" s="333"/>
      <c r="HA336" s="333"/>
      <c r="HB336" s="333"/>
      <c r="HC336" s="333"/>
      <c r="HD336" s="333"/>
      <c r="HE336" s="333"/>
      <c r="HF336" s="333"/>
      <c r="HG336" s="333"/>
      <c r="HH336" s="333"/>
      <c r="HI336" s="333"/>
      <c r="HJ336" s="333"/>
      <c r="HK336" s="333"/>
      <c r="HL336" s="333"/>
      <c r="HM336" s="333"/>
      <c r="HN336" s="333"/>
      <c r="HO336" s="333"/>
      <c r="HP336" s="333"/>
      <c r="HQ336" s="333"/>
      <c r="HR336" s="333"/>
      <c r="HS336" s="333"/>
      <c r="HT336" s="333"/>
      <c r="HU336" s="333"/>
      <c r="HV336" s="333"/>
      <c r="HW336" s="333"/>
      <c r="HX336" s="333"/>
      <c r="HY336" s="333"/>
      <c r="HZ336" s="333"/>
      <c r="IA336" s="333"/>
      <c r="IB336" s="333"/>
      <c r="IC336" s="333"/>
      <c r="ID336" s="333"/>
      <c r="IE336" s="333"/>
      <c r="IF336" s="312"/>
      <c r="IG336" s="312"/>
      <c r="IH336" s="312"/>
      <c r="II336" s="312"/>
      <c r="IJ336" s="312"/>
      <c r="IK336" s="312"/>
      <c r="IL336" s="312"/>
      <c r="IM336" s="312"/>
      <c r="IN336" s="312"/>
      <c r="IO336" s="312"/>
      <c r="IP336" s="333"/>
      <c r="IQ336" s="333"/>
      <c r="IR336" s="333"/>
      <c r="IS336" s="333"/>
    </row>
    <row r="337" spans="1:269" s="481" customFormat="1" ht="14.45" customHeight="1">
      <c r="A337" s="322" t="s">
        <v>2633</v>
      </c>
      <c r="B337" s="311" t="s">
        <v>2633</v>
      </c>
      <c r="C337" s="311" t="s">
        <v>2637</v>
      </c>
      <c r="D337" s="311" t="s">
        <v>2639</v>
      </c>
      <c r="E337" s="311" t="s">
        <v>456</v>
      </c>
      <c r="F337" s="311" t="s">
        <v>3185</v>
      </c>
      <c r="G337" s="250" t="s">
        <v>2635</v>
      </c>
      <c r="H337" s="250" t="s">
        <v>16</v>
      </c>
      <c r="I337" s="326" t="s">
        <v>2636</v>
      </c>
      <c r="J337" s="722"/>
      <c r="K337" s="206"/>
      <c r="L337" s="311"/>
      <c r="M337" s="207"/>
      <c r="N337" s="207"/>
      <c r="O337" s="207"/>
      <c r="P337" s="207"/>
      <c r="Q337" s="720" t="s">
        <v>9038</v>
      </c>
      <c r="R337" s="720" t="s">
        <v>12163</v>
      </c>
      <c r="S337" s="720">
        <v>2011</v>
      </c>
      <c r="T337" s="720" t="s">
        <v>12165</v>
      </c>
      <c r="U337" s="720" t="s">
        <v>11690</v>
      </c>
      <c r="V337" s="720"/>
      <c r="W337" s="952" t="str">
        <f t="shared" si="17"/>
        <v>ﾊﾞｯｸﾎｳ(ｸﾛｰﾗ型)_後方超小旋回型・ｸﾚｰﾝ機能付き_2011_無</v>
      </c>
      <c r="X337" s="952" t="str">
        <f t="shared" si="15"/>
        <v>ﾊﾞｯｸﾎｳ(ｸﾛｰﾗ型)_後方超小旋回型・ｸﾚｰﾝ機能付き_2011_無_山積/平積：0.45／0.35m3　吊能力：2.9t</v>
      </c>
      <c r="Y337" s="726" t="s">
        <v>490</v>
      </c>
      <c r="Z337" s="726" t="s">
        <v>10408</v>
      </c>
      <c r="AA337" s="726" t="s">
        <v>5113</v>
      </c>
      <c r="AB337" s="726" t="s">
        <v>5111</v>
      </c>
      <c r="AC337" s="207"/>
      <c r="AD337" s="206"/>
      <c r="AE337" s="206"/>
      <c r="AF337" s="206"/>
      <c r="AG337" s="206"/>
      <c r="AH337" s="206"/>
      <c r="AI337" s="207"/>
      <c r="AJ337" s="206"/>
      <c r="AK337" s="206"/>
      <c r="AL337" s="206"/>
      <c r="AM337" s="206"/>
      <c r="AN337" s="206"/>
      <c r="AO337" s="206"/>
      <c r="AP337" s="206"/>
      <c r="AQ337" s="206"/>
      <c r="AR337" s="748"/>
      <c r="AS337" s="707" t="s">
        <v>499</v>
      </c>
      <c r="AT337" s="707" t="s">
        <v>77</v>
      </c>
      <c r="AU337" s="707"/>
      <c r="AV337" s="707" t="s">
        <v>9017</v>
      </c>
      <c r="AW337" s="708" t="str">
        <f t="shared" si="16"/>
        <v>ﾛｰﾄﾞﾛｰﾗ_酒井重工業</v>
      </c>
      <c r="AX337" s="781" t="s">
        <v>9395</v>
      </c>
      <c r="AY337" s="311"/>
      <c r="AZ337" s="311"/>
      <c r="BA337" s="311"/>
      <c r="BB337" s="245">
        <v>69</v>
      </c>
      <c r="BC337" s="246"/>
      <c r="BD337" s="305"/>
      <c r="BE337" s="816"/>
      <c r="BF337" s="828"/>
      <c r="BG337" s="821"/>
      <c r="BH337" s="686"/>
      <c r="BI337" s="686"/>
      <c r="BJ337" s="686"/>
      <c r="BK337" s="309"/>
      <c r="BL337" s="309"/>
      <c r="BM337" s="816"/>
      <c r="BN337" s="828"/>
      <c r="BO337" s="821"/>
      <c r="BP337" s="686"/>
      <c r="BQ337" s="686"/>
      <c r="BR337" s="686"/>
      <c r="BS337" s="686"/>
      <c r="BT337" s="309"/>
      <c r="BU337" s="309"/>
      <c r="BV337" s="828"/>
      <c r="BW337" s="821"/>
      <c r="BX337" s="686"/>
      <c r="BY337" s="309"/>
      <c r="BZ337" s="309"/>
      <c r="CA337" s="828"/>
      <c r="CB337" s="686"/>
      <c r="CC337" s="678"/>
      <c r="CD337" s="678"/>
      <c r="CE337" s="678"/>
      <c r="CF337" s="678"/>
      <c r="CG337" s="306"/>
      <c r="CH337" s="306"/>
      <c r="CI337" s="306"/>
      <c r="CJ337" s="306"/>
      <c r="CK337" s="828"/>
      <c r="CL337" s="678"/>
      <c r="CM337" s="678"/>
      <c r="CN337" s="678"/>
      <c r="CO337" s="678"/>
      <c r="CP337" s="678"/>
      <c r="CQ337" s="678"/>
      <c r="CR337" s="678"/>
      <c r="CS337" s="678"/>
      <c r="CT337" s="309"/>
      <c r="CU337" s="403" t="s">
        <v>292</v>
      </c>
      <c r="CV337" s="309"/>
      <c r="CW337" s="309"/>
      <c r="CX337" s="828"/>
      <c r="CY337" s="678"/>
      <c r="CZ337" s="678"/>
      <c r="DA337" s="678"/>
      <c r="DB337" s="678"/>
      <c r="DC337" s="678"/>
      <c r="DD337" s="309"/>
      <c r="DE337" s="309"/>
      <c r="DF337" s="309"/>
      <c r="DG337" s="309"/>
      <c r="DH337" s="309"/>
      <c r="DI337" s="309"/>
      <c r="DJ337" s="309"/>
      <c r="DK337" s="309"/>
      <c r="DL337" s="828"/>
      <c r="DM337" s="678"/>
      <c r="DN337" s="678"/>
      <c r="DO337" s="678"/>
      <c r="DP337" s="678"/>
      <c r="DQ337" s="678"/>
      <c r="DR337" s="678"/>
      <c r="DS337" s="678"/>
      <c r="DT337" s="678"/>
      <c r="DU337" s="678"/>
      <c r="DV337" s="309"/>
      <c r="DW337" s="309"/>
      <c r="DX337" s="828"/>
      <c r="DY337" s="686"/>
      <c r="DZ337" s="309"/>
      <c r="EA337" s="306" t="s">
        <v>285</v>
      </c>
      <c r="EB337" s="309"/>
      <c r="EC337" s="306"/>
      <c r="ED337" s="309"/>
      <c r="EE337" s="306"/>
      <c r="EF337" s="309"/>
      <c r="EG337" s="309"/>
      <c r="EH337" s="309"/>
      <c r="EI337" s="306"/>
      <c r="EJ337" s="304"/>
      <c r="EK337" s="304"/>
      <c r="EL337" s="304"/>
      <c r="EM337" s="304"/>
      <c r="EN337" s="304"/>
      <c r="EO337" s="304"/>
      <c r="EP337" s="304"/>
      <c r="EQ337" s="304"/>
      <c r="ER337" s="304"/>
      <c r="ES337" s="304"/>
      <c r="ET337" s="828"/>
      <c r="EU337" s="822"/>
      <c r="EV337" s="687"/>
      <c r="EW337" s="304"/>
      <c r="EX337" s="304"/>
      <c r="EY337" s="828"/>
      <c r="EZ337" s="687"/>
      <c r="FA337" s="304"/>
      <c r="FB337" s="304"/>
      <c r="FC337" s="304"/>
      <c r="FD337" s="304"/>
      <c r="FE337" s="304"/>
      <c r="FF337" s="304"/>
      <c r="FG337" s="304"/>
      <c r="FH337" s="304"/>
      <c r="FI337" s="304"/>
      <c r="FJ337" s="817"/>
      <c r="FK337" s="828"/>
      <c r="FL337" s="822"/>
      <c r="FM337" s="687"/>
      <c r="FN337" s="687"/>
      <c r="FO337" s="304"/>
      <c r="FP337" s="817"/>
      <c r="FQ337" s="828"/>
      <c r="FR337" s="822"/>
      <c r="FS337" s="687"/>
      <c r="FT337" s="687"/>
      <c r="FU337" s="304"/>
      <c r="FV337" s="304"/>
      <c r="FW337" s="304"/>
      <c r="FX337" s="304"/>
      <c r="FY337" s="304"/>
      <c r="FZ337" s="304"/>
      <c r="GA337" s="304"/>
      <c r="GB337" s="304"/>
      <c r="GC337" s="304"/>
      <c r="GD337" s="304"/>
      <c r="GE337" s="304"/>
      <c r="GF337" s="304"/>
      <c r="GG337" s="304"/>
      <c r="GH337" s="304"/>
      <c r="GI337" s="304"/>
      <c r="GJ337" s="304"/>
      <c r="GK337" s="304"/>
      <c r="GL337" s="304"/>
      <c r="GM337" s="304"/>
      <c r="GN337" s="304"/>
      <c r="GO337" s="333"/>
      <c r="GP337" s="333"/>
      <c r="GQ337" s="333"/>
      <c r="GR337" s="333"/>
      <c r="GS337" s="333"/>
      <c r="GT337" s="333"/>
      <c r="GU337" s="333"/>
      <c r="GV337" s="333"/>
      <c r="GW337" s="333"/>
      <c r="GX337" s="333"/>
      <c r="GY337" s="333"/>
      <c r="GZ337" s="333"/>
      <c r="HA337" s="333"/>
      <c r="HB337" s="333"/>
      <c r="HC337" s="333"/>
      <c r="HD337" s="333"/>
      <c r="HE337" s="333"/>
      <c r="HF337" s="333"/>
      <c r="HG337" s="333"/>
      <c r="HH337" s="333"/>
      <c r="HI337" s="333"/>
      <c r="HJ337" s="333"/>
      <c r="HK337" s="333"/>
      <c r="HL337" s="333"/>
      <c r="HM337" s="333"/>
      <c r="HN337" s="333"/>
      <c r="HO337" s="333"/>
      <c r="HP337" s="333"/>
      <c r="HQ337" s="333"/>
      <c r="HR337" s="333"/>
      <c r="HS337" s="333"/>
      <c r="HT337" s="333"/>
      <c r="HU337" s="333"/>
      <c r="HV337" s="333"/>
      <c r="HW337" s="333"/>
      <c r="HX337" s="333"/>
      <c r="HY337" s="333"/>
      <c r="HZ337" s="333"/>
      <c r="IA337" s="333"/>
      <c r="IB337" s="333"/>
      <c r="IC337" s="333"/>
      <c r="ID337" s="333"/>
      <c r="IE337" s="333"/>
      <c r="IF337" s="312"/>
      <c r="IG337" s="312"/>
      <c r="IH337" s="312"/>
      <c r="II337" s="312"/>
      <c r="IJ337" s="312"/>
      <c r="IK337" s="312"/>
      <c r="IL337" s="312"/>
      <c r="IM337" s="312"/>
      <c r="IN337" s="312"/>
      <c r="IO337" s="312"/>
      <c r="IP337" s="333"/>
      <c r="IQ337" s="333"/>
      <c r="IR337" s="333"/>
      <c r="IS337" s="333"/>
    </row>
    <row r="338" spans="1:269" s="481" customFormat="1" ht="30" customHeight="1">
      <c r="A338" s="322" t="s">
        <v>2932</v>
      </c>
      <c r="B338" s="311" t="s">
        <v>2932</v>
      </c>
      <c r="C338" s="311" t="s">
        <v>2940</v>
      </c>
      <c r="D338" s="311" t="s">
        <v>2942</v>
      </c>
      <c r="E338" s="311" t="s">
        <v>456</v>
      </c>
      <c r="F338" s="311" t="s">
        <v>3186</v>
      </c>
      <c r="G338" s="250" t="s">
        <v>2933</v>
      </c>
      <c r="H338" s="250" t="s">
        <v>16</v>
      </c>
      <c r="I338" s="326" t="s">
        <v>2939</v>
      </c>
      <c r="J338" s="722"/>
      <c r="K338" s="206"/>
      <c r="L338" s="311"/>
      <c r="M338" s="207"/>
      <c r="N338" s="207"/>
      <c r="O338" s="207"/>
      <c r="P338" s="207"/>
      <c r="Q338" s="720" t="s">
        <v>9038</v>
      </c>
      <c r="R338" s="720" t="s">
        <v>12163</v>
      </c>
      <c r="S338" s="720">
        <v>2011</v>
      </c>
      <c r="T338" s="720" t="s">
        <v>12165</v>
      </c>
      <c r="U338" s="720" t="s">
        <v>11691</v>
      </c>
      <c r="V338" s="720"/>
      <c r="W338" s="952" t="str">
        <f t="shared" si="17"/>
        <v>ﾊﾞｯｸﾎｳ(ｸﾛｰﾗ型)_後方超小旋回型・ｸﾚｰﾝ機能付き_2011_無</v>
      </c>
      <c r="X338" s="952" t="str">
        <f t="shared" si="15"/>
        <v>ﾊﾞｯｸﾎｳ(ｸﾛｰﾗ型)_後方超小旋回型・ｸﾚｰﾝ機能付き_2011_無_山積/平積：0.5／0.4m3　吊能力：2.9t</v>
      </c>
      <c r="Y338" s="726" t="s">
        <v>490</v>
      </c>
      <c r="Z338" s="726" t="s">
        <v>10408</v>
      </c>
      <c r="AA338" s="726" t="s">
        <v>10316</v>
      </c>
      <c r="AB338" s="726" t="s">
        <v>5111</v>
      </c>
      <c r="AC338" s="207"/>
      <c r="AD338" s="206"/>
      <c r="AE338" s="206"/>
      <c r="AF338" s="206"/>
      <c r="AG338" s="206"/>
      <c r="AH338" s="206"/>
      <c r="AI338" s="207"/>
      <c r="AJ338" s="206"/>
      <c r="AK338" s="206"/>
      <c r="AL338" s="206"/>
      <c r="AM338" s="206"/>
      <c r="AN338" s="206"/>
      <c r="AO338" s="206"/>
      <c r="AP338" s="206"/>
      <c r="AQ338" s="206"/>
      <c r="AR338" s="748"/>
      <c r="AS338" s="707" t="s">
        <v>499</v>
      </c>
      <c r="AT338" s="707" t="s">
        <v>77</v>
      </c>
      <c r="AU338" s="774"/>
      <c r="AV338" s="707" t="s">
        <v>4910</v>
      </c>
      <c r="AW338" s="708" t="str">
        <f t="shared" si="16"/>
        <v>ﾛｰﾄﾞﾛｰﾗ_住友建機</v>
      </c>
      <c r="AX338" s="710" t="s">
        <v>8193</v>
      </c>
      <c r="AY338" s="788"/>
      <c r="AZ338" s="788"/>
      <c r="BA338" s="788"/>
      <c r="BB338" s="245">
        <v>70</v>
      </c>
      <c r="BC338" s="246"/>
      <c r="BD338" s="304"/>
      <c r="BE338" s="817"/>
      <c r="BF338" s="829"/>
      <c r="BG338" s="822"/>
      <c r="BH338" s="687"/>
      <c r="BI338" s="687"/>
      <c r="BJ338" s="687"/>
      <c r="BK338" s="309"/>
      <c r="BL338" s="309"/>
      <c r="BM338" s="816"/>
      <c r="BN338" s="829"/>
      <c r="BO338" s="821"/>
      <c r="BP338" s="686"/>
      <c r="BQ338" s="686"/>
      <c r="BR338" s="686"/>
      <c r="BS338" s="686"/>
      <c r="BT338" s="304"/>
      <c r="BU338" s="304"/>
      <c r="BV338" s="829"/>
      <c r="BW338" s="822"/>
      <c r="BX338" s="687"/>
      <c r="BY338" s="304"/>
      <c r="BZ338" s="304"/>
      <c r="CA338" s="829"/>
      <c r="CB338" s="687"/>
      <c r="CC338" s="679"/>
      <c r="CD338" s="679"/>
      <c r="CE338" s="679"/>
      <c r="CF338" s="679"/>
      <c r="CG338" s="306"/>
      <c r="CH338" s="306"/>
      <c r="CI338" s="306"/>
      <c r="CJ338" s="306"/>
      <c r="CK338" s="829"/>
      <c r="CL338" s="678"/>
      <c r="CM338" s="678"/>
      <c r="CN338" s="678"/>
      <c r="CO338" s="678"/>
      <c r="CP338" s="678"/>
      <c r="CQ338" s="678"/>
      <c r="CR338" s="678"/>
      <c r="CS338" s="678"/>
      <c r="CT338" s="306"/>
      <c r="CU338" s="306"/>
      <c r="CV338" s="306"/>
      <c r="CW338" s="306"/>
      <c r="CX338" s="829"/>
      <c r="CY338" s="678"/>
      <c r="CZ338" s="678"/>
      <c r="DA338" s="678"/>
      <c r="DB338" s="678"/>
      <c r="DC338" s="678"/>
      <c r="DD338" s="306"/>
      <c r="DE338" s="306"/>
      <c r="DF338" s="306"/>
      <c r="DG338" s="306"/>
      <c r="DH338" s="309"/>
      <c r="DI338" s="309"/>
      <c r="DJ338" s="309"/>
      <c r="DK338" s="309"/>
      <c r="DL338" s="829"/>
      <c r="DM338" s="678"/>
      <c r="DN338" s="678"/>
      <c r="DO338" s="678"/>
      <c r="DP338" s="678"/>
      <c r="DQ338" s="678"/>
      <c r="DR338" s="678"/>
      <c r="DS338" s="678"/>
      <c r="DT338" s="678"/>
      <c r="DU338" s="678"/>
      <c r="DV338" s="306"/>
      <c r="DW338" s="306"/>
      <c r="DX338" s="829"/>
      <c r="DY338" s="678"/>
      <c r="DZ338" s="309"/>
      <c r="EA338" s="309"/>
      <c r="EB338" s="309"/>
      <c r="EC338" s="306"/>
      <c r="ED338" s="309"/>
      <c r="EE338" s="306"/>
      <c r="EF338" s="309"/>
      <c r="EG338" s="309"/>
      <c r="EH338" s="309"/>
      <c r="EI338" s="306"/>
      <c r="EJ338" s="304"/>
      <c r="EK338" s="304"/>
      <c r="EL338" s="304"/>
      <c r="EM338" s="304"/>
      <c r="EN338" s="304"/>
      <c r="EO338" s="304"/>
      <c r="EP338" s="304"/>
      <c r="EQ338" s="304"/>
      <c r="ER338" s="304"/>
      <c r="ES338" s="304"/>
      <c r="ET338" s="829"/>
      <c r="EU338" s="822"/>
      <c r="EV338" s="687"/>
      <c r="EW338" s="304"/>
      <c r="EX338" s="304"/>
      <c r="EY338" s="829"/>
      <c r="EZ338" s="687"/>
      <c r="FA338" s="304"/>
      <c r="FB338" s="304"/>
      <c r="FC338" s="304"/>
      <c r="FD338" s="304"/>
      <c r="FE338" s="304"/>
      <c r="FF338" s="304"/>
      <c r="FG338" s="304"/>
      <c r="FH338" s="304"/>
      <c r="FI338" s="304"/>
      <c r="FJ338" s="817"/>
      <c r="FK338" s="829"/>
      <c r="FL338" s="822"/>
      <c r="FM338" s="687"/>
      <c r="FN338" s="687"/>
      <c r="FO338" s="304"/>
      <c r="FP338" s="817"/>
      <c r="FQ338" s="829"/>
      <c r="FR338" s="822"/>
      <c r="FS338" s="687"/>
      <c r="FT338" s="687"/>
      <c r="FU338" s="304"/>
      <c r="FV338" s="304"/>
      <c r="FW338" s="304"/>
      <c r="FX338" s="304"/>
      <c r="FY338" s="304"/>
      <c r="FZ338" s="304"/>
      <c r="GA338" s="304"/>
      <c r="GB338" s="304"/>
      <c r="GC338" s="304"/>
      <c r="GD338" s="304"/>
      <c r="GE338" s="304"/>
      <c r="GF338" s="304"/>
      <c r="GG338" s="304"/>
      <c r="GH338" s="304"/>
      <c r="GI338" s="304"/>
      <c r="GJ338" s="304"/>
      <c r="GK338" s="304"/>
      <c r="GL338" s="304"/>
      <c r="GM338" s="304"/>
      <c r="GN338" s="304"/>
      <c r="GO338" s="333"/>
      <c r="GP338" s="333"/>
      <c r="GQ338" s="333"/>
      <c r="GR338" s="333"/>
      <c r="GS338" s="333"/>
      <c r="GT338" s="333"/>
      <c r="GU338" s="333"/>
      <c r="GV338" s="333"/>
      <c r="GW338" s="333"/>
      <c r="GX338" s="333"/>
      <c r="GY338" s="333"/>
      <c r="GZ338" s="333"/>
      <c r="HA338" s="333"/>
      <c r="HB338" s="333"/>
      <c r="HC338" s="333"/>
      <c r="HD338" s="333"/>
      <c r="HE338" s="333"/>
      <c r="HF338" s="333"/>
      <c r="HG338" s="333"/>
      <c r="HH338" s="333"/>
      <c r="HI338" s="333"/>
      <c r="HJ338" s="333"/>
      <c r="HK338" s="333"/>
      <c r="HL338" s="333"/>
      <c r="HM338" s="333"/>
      <c r="HN338" s="333"/>
      <c r="HO338" s="333"/>
      <c r="HP338" s="333"/>
      <c r="HQ338" s="333"/>
      <c r="HR338" s="333"/>
      <c r="HS338" s="333"/>
      <c r="HT338" s="333"/>
      <c r="HU338" s="333"/>
      <c r="HV338" s="333"/>
      <c r="HW338" s="333"/>
      <c r="HX338" s="333"/>
      <c r="HY338" s="333"/>
      <c r="HZ338" s="333"/>
      <c r="IA338" s="333"/>
      <c r="IB338" s="333"/>
      <c r="IC338" s="333"/>
      <c r="ID338" s="333"/>
      <c r="IE338" s="333"/>
      <c r="IF338" s="312"/>
      <c r="IG338" s="312"/>
      <c r="IH338" s="312"/>
      <c r="II338" s="312"/>
      <c r="IJ338" s="312"/>
      <c r="IK338" s="312"/>
      <c r="IL338" s="312"/>
      <c r="IM338" s="312"/>
      <c r="IN338" s="312"/>
      <c r="IO338" s="312"/>
      <c r="IP338" s="333"/>
      <c r="IQ338" s="333"/>
      <c r="IR338" s="333"/>
      <c r="IS338" s="333"/>
    </row>
    <row r="339" spans="1:269" s="481" customFormat="1" ht="14.45" customHeight="1">
      <c r="A339" s="324" t="s">
        <v>1697</v>
      </c>
      <c r="B339" s="316"/>
      <c r="C339" s="316"/>
      <c r="D339" s="316"/>
      <c r="E339" s="316"/>
      <c r="F339" s="316" t="s">
        <v>2753</v>
      </c>
      <c r="G339" s="317"/>
      <c r="H339" s="317"/>
      <c r="I339" s="325"/>
      <c r="J339" s="722">
        <v>58</v>
      </c>
      <c r="K339" s="206"/>
      <c r="L339" s="311"/>
      <c r="M339" s="207"/>
      <c r="N339" s="207"/>
      <c r="O339" s="207"/>
      <c r="P339" s="207"/>
      <c r="Q339" s="720" t="s">
        <v>9038</v>
      </c>
      <c r="R339" s="720" t="s">
        <v>12163</v>
      </c>
      <c r="S339" s="720">
        <v>2011</v>
      </c>
      <c r="T339" s="720" t="s">
        <v>12165</v>
      </c>
      <c r="U339" s="720" t="s">
        <v>11692</v>
      </c>
      <c r="V339" s="720"/>
      <c r="W339" s="952" t="str">
        <f t="shared" si="17"/>
        <v>ﾊﾞｯｸﾎｳ(ｸﾛｰﾗ型)_後方超小旋回型・ｸﾚｰﾝ機能付き_2011_無</v>
      </c>
      <c r="X339" s="952" t="str">
        <f t="shared" si="15"/>
        <v>ﾊﾞｯｸﾎｳ(ｸﾛｰﾗ型)_後方超小旋回型・ｸﾚｰﾝ機能付き_2011_無_山積/平積：0.8／0.6m3　吊能力：2.9t</v>
      </c>
      <c r="Y339" s="726" t="s">
        <v>490</v>
      </c>
      <c r="Z339" s="726" t="s">
        <v>10408</v>
      </c>
      <c r="AA339" s="726" t="s">
        <v>10304</v>
      </c>
      <c r="AB339" s="726" t="s">
        <v>5111</v>
      </c>
      <c r="AC339" s="207"/>
      <c r="AD339" s="206"/>
      <c r="AE339" s="206"/>
      <c r="AF339" s="206"/>
      <c r="AG339" s="206"/>
      <c r="AH339" s="206"/>
      <c r="AI339" s="207"/>
      <c r="AJ339" s="206"/>
      <c r="AK339" s="206"/>
      <c r="AL339" s="206"/>
      <c r="AM339" s="206"/>
      <c r="AN339" s="206"/>
      <c r="AO339" s="206"/>
      <c r="AP339" s="206"/>
      <c r="AQ339" s="206"/>
      <c r="AR339" s="748"/>
      <c r="AS339" s="707" t="s">
        <v>499</v>
      </c>
      <c r="AT339" s="707" t="s">
        <v>77</v>
      </c>
      <c r="AU339" s="774"/>
      <c r="AV339" s="707" t="s">
        <v>4911</v>
      </c>
      <c r="AW339" s="708" t="str">
        <f t="shared" si="16"/>
        <v>ﾛｰﾄﾞﾛｰﾗ_日立建機</v>
      </c>
      <c r="AX339" s="710" t="s">
        <v>8195</v>
      </c>
      <c r="AY339" s="311"/>
      <c r="AZ339" s="311"/>
      <c r="BA339" s="311"/>
      <c r="BB339" s="245">
        <v>71</v>
      </c>
      <c r="BC339" s="246"/>
      <c r="BD339" s="304"/>
      <c r="BE339" s="817"/>
      <c r="BF339" s="829"/>
      <c r="BG339" s="822"/>
      <c r="BH339" s="687"/>
      <c r="BI339" s="687"/>
      <c r="BJ339" s="687"/>
      <c r="BK339" s="309"/>
      <c r="BL339" s="309"/>
      <c r="BM339" s="816"/>
      <c r="BN339" s="829"/>
      <c r="BO339" s="821"/>
      <c r="BP339" s="686"/>
      <c r="BQ339" s="686"/>
      <c r="BR339" s="686"/>
      <c r="BS339" s="686"/>
      <c r="BT339" s="304"/>
      <c r="BU339" s="304"/>
      <c r="BV339" s="829"/>
      <c r="BW339" s="822"/>
      <c r="BX339" s="687"/>
      <c r="BY339" s="304"/>
      <c r="BZ339" s="304"/>
      <c r="CA339" s="829"/>
      <c r="CB339" s="687"/>
      <c r="CC339" s="679"/>
      <c r="CD339" s="679"/>
      <c r="CE339" s="679"/>
      <c r="CF339" s="679"/>
      <c r="CG339" s="306"/>
      <c r="CH339" s="306"/>
      <c r="CI339" s="306"/>
      <c r="CJ339" s="306"/>
      <c r="CK339" s="829"/>
      <c r="CL339" s="678"/>
      <c r="CM339" s="678"/>
      <c r="CN339" s="678"/>
      <c r="CO339" s="678"/>
      <c r="CP339" s="678"/>
      <c r="CQ339" s="678"/>
      <c r="CR339" s="678"/>
      <c r="CS339" s="678"/>
      <c r="CT339" s="306"/>
      <c r="CU339" s="306"/>
      <c r="CV339" s="306"/>
      <c r="CW339" s="306"/>
      <c r="CX339" s="829"/>
      <c r="CY339" s="678"/>
      <c r="CZ339" s="678"/>
      <c r="DA339" s="678"/>
      <c r="DB339" s="678"/>
      <c r="DC339" s="678"/>
      <c r="DD339" s="306"/>
      <c r="DE339" s="306"/>
      <c r="DF339" s="306"/>
      <c r="DG339" s="306"/>
      <c r="DH339" s="309"/>
      <c r="DI339" s="309"/>
      <c r="DJ339" s="309"/>
      <c r="DK339" s="309"/>
      <c r="DL339" s="829"/>
      <c r="DM339" s="678"/>
      <c r="DN339" s="678"/>
      <c r="DO339" s="678"/>
      <c r="DP339" s="678"/>
      <c r="DQ339" s="678"/>
      <c r="DR339" s="678"/>
      <c r="DS339" s="678"/>
      <c r="DT339" s="678"/>
      <c r="DU339" s="678"/>
      <c r="DV339" s="306"/>
      <c r="DW339" s="306"/>
      <c r="DX339" s="829"/>
      <c r="DY339" s="678"/>
      <c r="DZ339" s="309"/>
      <c r="EA339" s="309"/>
      <c r="EB339" s="309"/>
      <c r="EC339" s="306"/>
      <c r="ED339" s="309"/>
      <c r="EE339" s="306"/>
      <c r="EF339" s="309"/>
      <c r="EG339" s="309"/>
      <c r="EH339" s="309"/>
      <c r="EI339" s="306"/>
      <c r="EJ339" s="304"/>
      <c r="EK339" s="304"/>
      <c r="EL339" s="304"/>
      <c r="EM339" s="304"/>
      <c r="EN339" s="304"/>
      <c r="EO339" s="304"/>
      <c r="EP339" s="304"/>
      <c r="EQ339" s="304"/>
      <c r="ER339" s="304"/>
      <c r="ES339" s="304"/>
      <c r="ET339" s="829"/>
      <c r="EU339" s="822"/>
      <c r="EV339" s="687"/>
      <c r="EW339" s="304"/>
      <c r="EX339" s="304"/>
      <c r="EY339" s="829"/>
      <c r="EZ339" s="687"/>
      <c r="FA339" s="304"/>
      <c r="FB339" s="304"/>
      <c r="FC339" s="304"/>
      <c r="FD339" s="304"/>
      <c r="FE339" s="304"/>
      <c r="FF339" s="304"/>
      <c r="FG339" s="304"/>
      <c r="FH339" s="304"/>
      <c r="FI339" s="304"/>
      <c r="FJ339" s="817"/>
      <c r="FK339" s="829"/>
      <c r="FL339" s="822"/>
      <c r="FM339" s="687"/>
      <c r="FN339" s="687"/>
      <c r="FO339" s="304"/>
      <c r="FP339" s="817"/>
      <c r="FQ339" s="829"/>
      <c r="FR339" s="822"/>
      <c r="FS339" s="687"/>
      <c r="FT339" s="687"/>
      <c r="FU339" s="304"/>
      <c r="FV339" s="304"/>
      <c r="FW339" s="304"/>
      <c r="FX339" s="304"/>
      <c r="FY339" s="304"/>
      <c r="FZ339" s="304"/>
      <c r="GA339" s="304"/>
      <c r="GB339" s="304"/>
      <c r="GC339" s="304"/>
      <c r="GD339" s="304"/>
      <c r="GE339" s="304"/>
      <c r="GF339" s="304"/>
      <c r="GG339" s="304"/>
      <c r="GH339" s="304"/>
      <c r="GI339" s="304"/>
      <c r="GJ339" s="304"/>
      <c r="GK339" s="304"/>
      <c r="GL339" s="304"/>
      <c r="GM339" s="304"/>
      <c r="GN339" s="304"/>
      <c r="GO339" s="333"/>
      <c r="GP339" s="333"/>
      <c r="GQ339" s="333"/>
      <c r="GR339" s="333"/>
      <c r="GS339" s="333"/>
      <c r="GT339" s="333"/>
      <c r="GU339" s="333"/>
      <c r="GV339" s="333"/>
      <c r="GW339" s="333"/>
      <c r="GX339" s="333"/>
      <c r="GY339" s="333"/>
      <c r="GZ339" s="333"/>
      <c r="HA339" s="333"/>
      <c r="HB339" s="333"/>
      <c r="HC339" s="333"/>
      <c r="HD339" s="333"/>
      <c r="HE339" s="333"/>
      <c r="HF339" s="333"/>
      <c r="HG339" s="333"/>
      <c r="HH339" s="333"/>
      <c r="HI339" s="333"/>
      <c r="HJ339" s="333"/>
      <c r="HK339" s="333"/>
      <c r="HL339" s="333"/>
      <c r="HM339" s="333"/>
      <c r="HN339" s="333"/>
      <c r="HO339" s="333"/>
      <c r="HP339" s="333"/>
      <c r="HQ339" s="333"/>
      <c r="HR339" s="333"/>
      <c r="HS339" s="333"/>
      <c r="HT339" s="333"/>
      <c r="HU339" s="333"/>
      <c r="HV339" s="333"/>
      <c r="HW339" s="333"/>
      <c r="HX339" s="333"/>
      <c r="HY339" s="333"/>
      <c r="HZ339" s="333"/>
      <c r="IA339" s="333"/>
      <c r="IB339" s="333"/>
      <c r="IC339" s="333"/>
      <c r="ID339" s="333"/>
      <c r="IE339" s="333"/>
      <c r="IF339" s="312"/>
      <c r="IG339" s="312"/>
      <c r="IH339" s="312"/>
      <c r="II339" s="312"/>
      <c r="IJ339" s="312"/>
      <c r="IK339" s="312"/>
      <c r="IL339" s="312"/>
      <c r="IM339" s="312"/>
      <c r="IN339" s="312"/>
      <c r="IO339" s="312"/>
      <c r="IP339" s="333"/>
      <c r="IQ339" s="333"/>
      <c r="IR339" s="333"/>
      <c r="IS339" s="333"/>
    </row>
    <row r="340" spans="1:269" s="481" customFormat="1" ht="14.45" customHeight="1" thickBot="1">
      <c r="A340" s="327" t="s">
        <v>2232</v>
      </c>
      <c r="B340" s="251"/>
      <c r="C340" s="251"/>
      <c r="D340" s="251"/>
      <c r="E340" s="251"/>
      <c r="F340" s="251" t="s">
        <v>2777</v>
      </c>
      <c r="G340" s="318"/>
      <c r="H340" s="318"/>
      <c r="I340" s="328"/>
      <c r="J340" s="722">
        <v>59</v>
      </c>
      <c r="K340" s="206"/>
      <c r="L340" s="311"/>
      <c r="M340" s="207"/>
      <c r="N340" s="207"/>
      <c r="O340" s="207"/>
      <c r="P340" s="207"/>
      <c r="Q340" s="720" t="s">
        <v>9038</v>
      </c>
      <c r="R340" s="720" t="s">
        <v>12163</v>
      </c>
      <c r="S340" s="720">
        <v>2014</v>
      </c>
      <c r="T340" s="720" t="s">
        <v>12165</v>
      </c>
      <c r="U340" s="720" t="s">
        <v>11689</v>
      </c>
      <c r="V340" s="720"/>
      <c r="W340" s="952" t="str">
        <f t="shared" si="17"/>
        <v>ﾊﾞｯｸﾎｳ(ｸﾛｰﾗ型)_後方超小旋回型・ｸﾚｰﾝ機能付き_2014_無</v>
      </c>
      <c r="X340" s="952" t="str">
        <f t="shared" si="15"/>
        <v>ﾊﾞｯｸﾎｳ(ｸﾛｰﾗ型)_後方超小旋回型・ｸﾚｰﾝ機能付き_2014_無_山積/平積：0.28／0.2m3　吊能力：1.7t</v>
      </c>
      <c r="Y340" s="726" t="s">
        <v>490</v>
      </c>
      <c r="Z340" s="726" t="s">
        <v>10409</v>
      </c>
      <c r="AA340" s="726" t="s">
        <v>10388</v>
      </c>
      <c r="AB340" s="726" t="s">
        <v>5111</v>
      </c>
      <c r="AC340" s="207"/>
      <c r="AD340" s="206"/>
      <c r="AE340" s="206"/>
      <c r="AF340" s="206"/>
      <c r="AG340" s="206"/>
      <c r="AH340" s="206"/>
      <c r="AI340" s="207"/>
      <c r="AJ340" s="206"/>
      <c r="AK340" s="206"/>
      <c r="AL340" s="206"/>
      <c r="AM340" s="206"/>
      <c r="AN340" s="206"/>
      <c r="AO340" s="206"/>
      <c r="AP340" s="206"/>
      <c r="AQ340" s="206"/>
      <c r="AR340" s="748"/>
      <c r="AS340" s="770" t="s">
        <v>499</v>
      </c>
      <c r="AT340" s="770" t="s">
        <v>77</v>
      </c>
      <c r="AU340" s="770"/>
      <c r="AV340" s="770" t="s">
        <v>9018</v>
      </c>
      <c r="AW340" s="771" t="str">
        <f t="shared" si="16"/>
        <v>ﾛｰﾄﾞﾛｰﾗ_酒井重工業</v>
      </c>
      <c r="AX340" s="782" t="s">
        <v>9395</v>
      </c>
      <c r="AY340" s="311"/>
      <c r="AZ340" s="311"/>
      <c r="BA340" s="311"/>
      <c r="BB340" s="245">
        <v>72</v>
      </c>
      <c r="BC340" s="246"/>
      <c r="BD340" s="304"/>
      <c r="BE340" s="817"/>
      <c r="BF340" s="829"/>
      <c r="BG340" s="822"/>
      <c r="BH340" s="687"/>
      <c r="BI340" s="687"/>
      <c r="BJ340" s="687"/>
      <c r="BK340" s="309"/>
      <c r="BL340" s="309"/>
      <c r="BM340" s="816"/>
      <c r="BN340" s="829"/>
      <c r="BO340" s="821"/>
      <c r="BP340" s="686"/>
      <c r="BQ340" s="686"/>
      <c r="BR340" s="686"/>
      <c r="BS340" s="686"/>
      <c r="BT340" s="304"/>
      <c r="BU340" s="304"/>
      <c r="BV340" s="829"/>
      <c r="BW340" s="822"/>
      <c r="BX340" s="687"/>
      <c r="BY340" s="304"/>
      <c r="BZ340" s="304"/>
      <c r="CA340" s="829"/>
      <c r="CB340" s="687"/>
      <c r="CC340" s="679"/>
      <c r="CD340" s="679"/>
      <c r="CE340" s="679"/>
      <c r="CF340" s="679"/>
      <c r="CG340" s="306"/>
      <c r="CH340" s="306"/>
      <c r="CI340" s="306"/>
      <c r="CJ340" s="306"/>
      <c r="CK340" s="829"/>
      <c r="CL340" s="678"/>
      <c r="CM340" s="678"/>
      <c r="CN340" s="678"/>
      <c r="CO340" s="678"/>
      <c r="CP340" s="678"/>
      <c r="CQ340" s="678"/>
      <c r="CR340" s="678"/>
      <c r="CS340" s="678"/>
      <c r="CT340" s="306"/>
      <c r="CU340" s="306"/>
      <c r="CV340" s="306"/>
      <c r="CW340" s="306"/>
      <c r="CX340" s="829"/>
      <c r="CY340" s="678"/>
      <c r="CZ340" s="678"/>
      <c r="DA340" s="678"/>
      <c r="DB340" s="678"/>
      <c r="DC340" s="678"/>
      <c r="DD340" s="306"/>
      <c r="DE340" s="306"/>
      <c r="DF340" s="306"/>
      <c r="DG340" s="306"/>
      <c r="DH340" s="309"/>
      <c r="DI340" s="309"/>
      <c r="DJ340" s="309"/>
      <c r="DK340" s="309"/>
      <c r="DL340" s="829"/>
      <c r="DM340" s="678"/>
      <c r="DN340" s="678"/>
      <c r="DO340" s="678"/>
      <c r="DP340" s="678"/>
      <c r="DQ340" s="678"/>
      <c r="DR340" s="678"/>
      <c r="DS340" s="678"/>
      <c r="DT340" s="678"/>
      <c r="DU340" s="678"/>
      <c r="DV340" s="306"/>
      <c r="DW340" s="306"/>
      <c r="DX340" s="829"/>
      <c r="DY340" s="678"/>
      <c r="DZ340" s="309"/>
      <c r="EA340" s="309"/>
      <c r="EB340" s="309"/>
      <c r="EC340" s="306"/>
      <c r="ED340" s="309"/>
      <c r="EE340" s="306"/>
      <c r="EF340" s="309"/>
      <c r="EG340" s="309"/>
      <c r="EH340" s="309"/>
      <c r="EI340" s="306"/>
      <c r="EJ340" s="304"/>
      <c r="EK340" s="304"/>
      <c r="EL340" s="304"/>
      <c r="EM340" s="304"/>
      <c r="EN340" s="304"/>
      <c r="EO340" s="304"/>
      <c r="EP340" s="304"/>
      <c r="EQ340" s="304"/>
      <c r="ER340" s="304"/>
      <c r="ES340" s="304"/>
      <c r="ET340" s="829"/>
      <c r="EU340" s="822"/>
      <c r="EV340" s="687"/>
      <c r="EW340" s="304"/>
      <c r="EX340" s="304"/>
      <c r="EY340" s="829"/>
      <c r="EZ340" s="687"/>
      <c r="FA340" s="304"/>
      <c r="FB340" s="304"/>
      <c r="FC340" s="304"/>
      <c r="FD340" s="304"/>
      <c r="FE340" s="304"/>
      <c r="FF340" s="304"/>
      <c r="FG340" s="304"/>
      <c r="FH340" s="304"/>
      <c r="FI340" s="304"/>
      <c r="FJ340" s="817"/>
      <c r="FK340" s="829"/>
      <c r="FL340" s="822"/>
      <c r="FM340" s="687"/>
      <c r="FN340" s="687"/>
      <c r="FO340" s="304"/>
      <c r="FP340" s="817"/>
      <c r="FQ340" s="829"/>
      <c r="FR340" s="822"/>
      <c r="FS340" s="687"/>
      <c r="FT340" s="687"/>
      <c r="FU340" s="304"/>
      <c r="FV340" s="304"/>
      <c r="FW340" s="304"/>
      <c r="FX340" s="304"/>
      <c r="FY340" s="304"/>
      <c r="FZ340" s="304"/>
      <c r="GA340" s="304"/>
      <c r="GB340" s="304"/>
      <c r="GC340" s="304"/>
      <c r="GD340" s="304"/>
      <c r="GE340" s="304"/>
      <c r="GF340" s="304"/>
      <c r="GG340" s="304"/>
      <c r="GH340" s="304"/>
      <c r="GI340" s="304"/>
      <c r="GJ340" s="304"/>
      <c r="GK340" s="304"/>
      <c r="GL340" s="304"/>
      <c r="GM340" s="304"/>
      <c r="GN340" s="304"/>
      <c r="GO340" s="333"/>
      <c r="GP340" s="333"/>
      <c r="GQ340" s="333"/>
      <c r="GR340" s="333"/>
      <c r="GS340" s="333"/>
      <c r="GT340" s="333"/>
      <c r="GU340" s="333"/>
      <c r="GV340" s="333"/>
      <c r="GW340" s="333"/>
      <c r="GX340" s="333"/>
      <c r="GY340" s="333"/>
      <c r="GZ340" s="333"/>
      <c r="HA340" s="333"/>
      <c r="HB340" s="333"/>
      <c r="HC340" s="333"/>
      <c r="HD340" s="333"/>
      <c r="HE340" s="333"/>
      <c r="HF340" s="333"/>
      <c r="HG340" s="333"/>
      <c r="HH340" s="333"/>
      <c r="HI340" s="333"/>
      <c r="HJ340" s="333"/>
      <c r="HK340" s="333"/>
      <c r="HL340" s="333"/>
      <c r="HM340" s="333"/>
      <c r="HN340" s="333"/>
      <c r="HO340" s="333"/>
      <c r="HP340" s="333"/>
      <c r="HQ340" s="333"/>
      <c r="HR340" s="333"/>
      <c r="HS340" s="333"/>
      <c r="HT340" s="333"/>
      <c r="HU340" s="333"/>
      <c r="HV340" s="333"/>
      <c r="HW340" s="333"/>
      <c r="HX340" s="333"/>
      <c r="HY340" s="333"/>
      <c r="HZ340" s="333"/>
      <c r="IA340" s="333"/>
      <c r="IB340" s="333"/>
      <c r="IC340" s="333"/>
      <c r="ID340" s="333"/>
      <c r="IE340" s="333"/>
      <c r="IF340" s="312"/>
      <c r="IG340" s="312"/>
      <c r="IH340" s="312"/>
      <c r="II340" s="312"/>
      <c r="IJ340" s="312"/>
      <c r="IK340" s="312"/>
      <c r="IL340" s="312"/>
      <c r="IM340" s="312"/>
      <c r="IN340" s="312"/>
      <c r="IO340" s="312"/>
      <c r="IP340" s="333"/>
      <c r="IQ340" s="333"/>
      <c r="IR340" s="333"/>
      <c r="IS340" s="333"/>
    </row>
    <row r="341" spans="1:269" s="481" customFormat="1" ht="24.95" customHeight="1" thickTop="1">
      <c r="A341" s="322" t="s">
        <v>912</v>
      </c>
      <c r="B341" s="311" t="s">
        <v>912</v>
      </c>
      <c r="C341" s="311" t="s">
        <v>940</v>
      </c>
      <c r="D341" s="311" t="s">
        <v>941</v>
      </c>
      <c r="E341" s="311" t="s">
        <v>456</v>
      </c>
      <c r="F341" s="311" t="s">
        <v>912</v>
      </c>
      <c r="G341" s="250" t="s">
        <v>927</v>
      </c>
      <c r="H341" s="250" t="s">
        <v>16</v>
      </c>
      <c r="I341" s="326" t="s">
        <v>1114</v>
      </c>
      <c r="J341" s="722"/>
      <c r="K341" s="206"/>
      <c r="L341" s="311"/>
      <c r="M341" s="207"/>
      <c r="N341" s="207"/>
      <c r="O341" s="207"/>
      <c r="P341" s="207"/>
      <c r="Q341" s="720" t="s">
        <v>9038</v>
      </c>
      <c r="R341" s="720" t="s">
        <v>12163</v>
      </c>
      <c r="S341" s="720">
        <v>2014</v>
      </c>
      <c r="T341" s="720" t="s">
        <v>12165</v>
      </c>
      <c r="U341" s="720" t="s">
        <v>11691</v>
      </c>
      <c r="V341" s="720"/>
      <c r="W341" s="952" t="str">
        <f t="shared" si="17"/>
        <v>ﾊﾞｯｸﾎｳ(ｸﾛｰﾗ型)_後方超小旋回型・ｸﾚｰﾝ機能付き_2014_無</v>
      </c>
      <c r="X341" s="952" t="str">
        <f t="shared" si="15"/>
        <v>ﾊﾞｯｸﾎｳ(ｸﾛｰﾗ型)_後方超小旋回型・ｸﾚｰﾝ機能付き_2014_無_山積/平積：0.5／0.4m3　吊能力：2.9t</v>
      </c>
      <c r="Y341" s="726" t="s">
        <v>490</v>
      </c>
      <c r="Z341" s="726" t="s">
        <v>10409</v>
      </c>
      <c r="AA341" s="726" t="s">
        <v>10316</v>
      </c>
      <c r="AB341" s="726" t="s">
        <v>5111</v>
      </c>
      <c r="AC341" s="207"/>
      <c r="AD341" s="206"/>
      <c r="AE341" s="206"/>
      <c r="AF341" s="206"/>
      <c r="AG341" s="206"/>
      <c r="AH341" s="206"/>
      <c r="AI341" s="207"/>
      <c r="AJ341" s="206"/>
      <c r="AK341" s="206"/>
      <c r="AL341" s="206"/>
      <c r="AM341" s="206"/>
      <c r="AN341" s="206"/>
      <c r="AO341" s="206"/>
      <c r="AP341" s="206"/>
      <c r="AQ341" s="206"/>
      <c r="AR341" s="748"/>
      <c r="AS341" s="766" t="s">
        <v>496</v>
      </c>
      <c r="AT341" s="766" t="s">
        <v>78</v>
      </c>
      <c r="AU341" s="774"/>
      <c r="AV341" s="766" t="s">
        <v>9015</v>
      </c>
      <c r="AW341" s="768" t="str">
        <f t="shared" si="16"/>
        <v>ﾀｲﾔﾛｰﾗ_ﾎﾞｰﾏｸ</v>
      </c>
      <c r="AX341" s="769" t="s">
        <v>8216</v>
      </c>
      <c r="AY341" s="311"/>
      <c r="AZ341" s="311"/>
      <c r="BA341" s="311"/>
      <c r="BB341" s="245">
        <v>73</v>
      </c>
      <c r="BC341" s="246"/>
      <c r="BD341" s="311"/>
      <c r="BE341" s="311"/>
      <c r="BF341" s="333"/>
      <c r="BG341" s="333"/>
      <c r="BH341" s="333"/>
      <c r="BI341" s="311"/>
      <c r="BJ341" s="705"/>
      <c r="BK341" s="705"/>
      <c r="BL341" s="705"/>
      <c r="BM341" s="311"/>
      <c r="BN341" s="334"/>
      <c r="BO341" s="334"/>
      <c r="BP341" s="333"/>
      <c r="BQ341" s="333"/>
      <c r="BR341" s="333"/>
      <c r="BS341" s="333"/>
      <c r="BT341" s="333"/>
      <c r="BU341" s="333"/>
      <c r="BV341" s="334"/>
      <c r="BW341" s="334"/>
      <c r="BX341" s="333"/>
      <c r="BY341" s="333"/>
      <c r="BZ341" s="333"/>
      <c r="CA341" s="333"/>
      <c r="CB341" s="333"/>
      <c r="CC341" s="334"/>
      <c r="CD341" s="334"/>
      <c r="CE341" s="333"/>
      <c r="CF341" s="333"/>
      <c r="CG341" s="334"/>
      <c r="CH341" s="334"/>
      <c r="CI341" s="333"/>
      <c r="CJ341" s="334"/>
      <c r="CK341" s="333"/>
      <c r="CL341" s="333"/>
      <c r="CM341" s="333"/>
      <c r="CN341" s="334"/>
      <c r="CO341" s="333"/>
      <c r="CP341" s="333"/>
      <c r="CQ341" s="333"/>
      <c r="CR341" s="333"/>
      <c r="CS341" s="333"/>
      <c r="CT341" s="432"/>
      <c r="CU341" s="432"/>
      <c r="CV341" s="712"/>
      <c r="CW341" s="712"/>
      <c r="CX341" s="705"/>
      <c r="CY341" s="705"/>
      <c r="CZ341" s="705"/>
      <c r="DA341" s="705"/>
      <c r="DB341" s="705"/>
      <c r="DC341" s="311"/>
      <c r="DD341" s="311"/>
      <c r="DE341" s="705"/>
      <c r="DF341" s="705"/>
      <c r="DG341" s="705"/>
      <c r="DH341" s="311"/>
      <c r="DI341" s="311"/>
      <c r="DJ341" s="311"/>
      <c r="DK341" s="333"/>
      <c r="DL341" s="333"/>
      <c r="DM341" s="333"/>
      <c r="DN341" s="333"/>
      <c r="DO341" s="333"/>
      <c r="DP341" s="333"/>
      <c r="DQ341" s="333"/>
      <c r="DR341" s="333"/>
      <c r="DS341" s="333"/>
      <c r="DT341" s="333"/>
      <c r="DU341" s="333"/>
      <c r="DV341" s="333"/>
      <c r="DW341" s="333"/>
      <c r="DX341" s="333"/>
      <c r="DY341" s="333"/>
      <c r="DZ341" s="333"/>
      <c r="EA341" s="333"/>
      <c r="EB341" s="333"/>
      <c r="EC341" s="333"/>
      <c r="ED341" s="333"/>
      <c r="EE341" s="333"/>
      <c r="EF341" s="333"/>
      <c r="EG341" s="333"/>
      <c r="EH341" s="334"/>
      <c r="EI341" s="711"/>
      <c r="EJ341" s="711"/>
      <c r="EK341" s="711"/>
      <c r="EL341" s="333"/>
      <c r="EM341" s="333"/>
      <c r="EN341" s="333"/>
      <c r="EO341" s="333"/>
      <c r="EP341" s="333"/>
      <c r="EQ341" s="333"/>
      <c r="ER341" s="333"/>
      <c r="ES341" s="333"/>
      <c r="ET341" s="333"/>
      <c r="EU341" s="333"/>
      <c r="EV341" s="333"/>
      <c r="EW341" s="333"/>
      <c r="EX341" s="333"/>
      <c r="EY341" s="333"/>
      <c r="EZ341" s="333"/>
      <c r="FA341" s="333"/>
      <c r="FB341" s="333"/>
      <c r="FC341" s="333"/>
      <c r="FD341" s="333"/>
      <c r="FE341" s="333"/>
      <c r="FF341" s="333"/>
      <c r="FG341" s="333"/>
      <c r="FH341" s="333"/>
      <c r="FI341" s="333"/>
      <c r="FJ341" s="333"/>
      <c r="FK341" s="333"/>
      <c r="FL341" s="333"/>
      <c r="FM341" s="333"/>
      <c r="FN341" s="333"/>
      <c r="FO341" s="333"/>
      <c r="FP341" s="333"/>
      <c r="FQ341" s="333"/>
      <c r="FR341" s="333"/>
      <c r="FS341" s="333"/>
      <c r="FT341" s="333"/>
      <c r="FU341" s="333"/>
      <c r="FV341" s="333"/>
      <c r="FW341" s="333"/>
      <c r="FX341" s="333"/>
      <c r="FY341" s="333"/>
      <c r="FZ341" s="333"/>
      <c r="GA341" s="333"/>
      <c r="GB341" s="333"/>
      <c r="GC341" s="333"/>
      <c r="GD341" s="333"/>
      <c r="GE341" s="333"/>
      <c r="GF341" s="333"/>
      <c r="GG341" s="333"/>
      <c r="GH341" s="312"/>
      <c r="GI341" s="312"/>
      <c r="GJ341" s="312"/>
      <c r="GK341" s="312"/>
      <c r="GL341" s="312"/>
      <c r="GM341" s="312"/>
      <c r="GN341" s="312"/>
      <c r="GO341" s="312"/>
      <c r="GP341" s="312"/>
      <c r="GQ341" s="312"/>
      <c r="GR341" s="333"/>
      <c r="GS341" s="333"/>
      <c r="GT341" s="333"/>
      <c r="GU341" s="333"/>
      <c r="GV341" s="333"/>
      <c r="GW341" s="333"/>
      <c r="GX341" s="333"/>
      <c r="GY341" s="333"/>
      <c r="GZ341" s="333"/>
      <c r="HA341" s="333"/>
      <c r="HB341" s="333"/>
      <c r="HC341" s="333"/>
      <c r="HD341" s="333"/>
      <c r="HE341" s="333"/>
      <c r="HF341" s="333"/>
      <c r="HG341" s="333"/>
      <c r="HH341" s="333"/>
      <c r="HI341" s="333"/>
      <c r="HJ341" s="333"/>
      <c r="HK341" s="333"/>
      <c r="HL341" s="333"/>
      <c r="HM341" s="333"/>
      <c r="HN341" s="333"/>
      <c r="HO341" s="333"/>
      <c r="HP341" s="333"/>
      <c r="HQ341" s="333"/>
      <c r="HR341" s="333"/>
      <c r="HS341" s="333"/>
      <c r="HT341" s="333"/>
      <c r="HU341" s="333"/>
      <c r="HV341" s="333"/>
      <c r="HW341" s="333"/>
      <c r="HX341" s="333"/>
      <c r="HY341" s="333"/>
      <c r="HZ341" s="333"/>
      <c r="IA341" s="333"/>
      <c r="IB341" s="333"/>
      <c r="IC341" s="333"/>
      <c r="ID341" s="333"/>
      <c r="IE341" s="333"/>
      <c r="IF341" s="333"/>
      <c r="IG341" s="333"/>
      <c r="IH341" s="333"/>
      <c r="II341" s="333"/>
      <c r="IJ341" s="333"/>
      <c r="IK341" s="333"/>
      <c r="IL341" s="333"/>
      <c r="IM341" s="333"/>
      <c r="IN341" s="333"/>
      <c r="IO341" s="333"/>
      <c r="IP341" s="333"/>
      <c r="IQ341" s="333"/>
      <c r="IR341" s="333"/>
      <c r="IS341" s="333"/>
      <c r="IT341" s="333"/>
      <c r="IU341" s="333"/>
      <c r="IV341" s="333"/>
      <c r="IW341" s="333"/>
      <c r="IX341" s="333"/>
      <c r="IY341" s="334"/>
      <c r="IZ341" s="333"/>
      <c r="JA341" s="333"/>
      <c r="JB341" s="333"/>
      <c r="JC341" s="333"/>
      <c r="JD341" s="334"/>
      <c r="JE341" s="334"/>
      <c r="JF341" s="311"/>
      <c r="JG341" s="311"/>
      <c r="JH341" s="311"/>
      <c r="JI341" s="311"/>
    </row>
    <row r="342" spans="1:269" s="481" customFormat="1" ht="14.45" customHeight="1">
      <c r="A342" s="322" t="s">
        <v>2057</v>
      </c>
      <c r="B342" s="311" t="s">
        <v>2057</v>
      </c>
      <c r="C342" s="311" t="s">
        <v>2060</v>
      </c>
      <c r="D342" s="311" t="s">
        <v>2062</v>
      </c>
      <c r="E342" s="311" t="s">
        <v>456</v>
      </c>
      <c r="F342" s="311" t="s">
        <v>3187</v>
      </c>
      <c r="G342" s="250" t="s">
        <v>2058</v>
      </c>
      <c r="H342" s="250" t="s">
        <v>16</v>
      </c>
      <c r="I342" s="326" t="s">
        <v>2059</v>
      </c>
      <c r="J342" s="722">
        <v>60</v>
      </c>
      <c r="K342" s="206"/>
      <c r="L342" s="311"/>
      <c r="M342" s="207"/>
      <c r="N342" s="207"/>
      <c r="O342" s="207"/>
      <c r="P342" s="207"/>
      <c r="Q342" s="720" t="s">
        <v>9038</v>
      </c>
      <c r="R342" s="720" t="s">
        <v>12163</v>
      </c>
      <c r="S342" s="720">
        <v>2014</v>
      </c>
      <c r="T342" s="720" t="s">
        <v>12165</v>
      </c>
      <c r="U342" s="720" t="s">
        <v>11692</v>
      </c>
      <c r="V342" s="720"/>
      <c r="W342" s="952" t="str">
        <f t="shared" si="17"/>
        <v>ﾊﾞｯｸﾎｳ(ｸﾛｰﾗ型)_後方超小旋回型・ｸﾚｰﾝ機能付き_2014_無</v>
      </c>
      <c r="X342" s="952" t="str">
        <f t="shared" si="15"/>
        <v>ﾊﾞｯｸﾎｳ(ｸﾛｰﾗ型)_後方超小旋回型・ｸﾚｰﾝ機能付き_2014_無_山積/平積：0.8／0.6m3　吊能力：2.9t</v>
      </c>
      <c r="Y342" s="726" t="s">
        <v>490</v>
      </c>
      <c r="Z342" s="726" t="s">
        <v>10409</v>
      </c>
      <c r="AA342" s="726" t="s">
        <v>10304</v>
      </c>
      <c r="AB342" s="726" t="s">
        <v>5111</v>
      </c>
      <c r="AC342" s="207"/>
      <c r="AD342" s="206"/>
      <c r="AE342" s="206"/>
      <c r="AF342" s="206"/>
      <c r="AG342" s="206"/>
      <c r="AH342" s="206"/>
      <c r="AI342" s="207"/>
      <c r="AJ342" s="206"/>
      <c r="AK342" s="206"/>
      <c r="AL342" s="206"/>
      <c r="AM342" s="206"/>
      <c r="AN342" s="206"/>
      <c r="AO342" s="206"/>
      <c r="AP342" s="206"/>
      <c r="AQ342" s="206"/>
      <c r="AR342" s="748"/>
      <c r="AS342" s="707" t="s">
        <v>496</v>
      </c>
      <c r="AT342" s="707" t="s">
        <v>78</v>
      </c>
      <c r="AU342" s="774"/>
      <c r="AV342" s="707" t="s">
        <v>4921</v>
      </c>
      <c r="AW342" s="708" t="str">
        <f t="shared" si="16"/>
        <v>ﾀｲﾔﾛｰﾗ_ｷｬﾀﾋﾟﾗｰ</v>
      </c>
      <c r="AX342" s="710" t="s">
        <v>8217</v>
      </c>
      <c r="AY342" s="311"/>
      <c r="AZ342" s="311"/>
      <c r="BA342" s="311"/>
      <c r="BB342" s="245">
        <v>1</v>
      </c>
      <c r="BC342" s="466" t="s">
        <v>3502</v>
      </c>
      <c r="BD342" s="426" t="s">
        <v>3350</v>
      </c>
      <c r="BE342" s="426" t="s">
        <v>3350</v>
      </c>
      <c r="BF342" s="855" t="s">
        <v>3350</v>
      </c>
      <c r="BG342" s="818" t="s">
        <v>3350</v>
      </c>
      <c r="BH342" s="684" t="s">
        <v>3350</v>
      </c>
      <c r="BI342" s="426" t="s">
        <v>3468</v>
      </c>
      <c r="BJ342" s="426" t="s">
        <v>3468</v>
      </c>
      <c r="BK342" s="855" t="s">
        <v>3468</v>
      </c>
      <c r="BL342" s="688" t="s">
        <v>3468</v>
      </c>
      <c r="BM342" s="683" t="s">
        <v>3468</v>
      </c>
      <c r="BN342" s="684" t="s">
        <v>3468</v>
      </c>
      <c r="BO342" s="426" t="s">
        <v>3361</v>
      </c>
      <c r="BP342" s="426" t="s">
        <v>3361</v>
      </c>
      <c r="BQ342" s="855" t="s">
        <v>3361</v>
      </c>
      <c r="BR342" s="681" t="s">
        <v>3361</v>
      </c>
      <c r="BS342" s="681" t="s">
        <v>3361</v>
      </c>
      <c r="BT342" s="681" t="s">
        <v>3361</v>
      </c>
      <c r="BU342" s="681" t="s">
        <v>3361</v>
      </c>
      <c r="BV342" s="681" t="s">
        <v>3361</v>
      </c>
      <c r="BW342" s="681" t="s">
        <v>3361</v>
      </c>
      <c r="BX342" s="426" t="s">
        <v>3358</v>
      </c>
      <c r="BY342" s="426" t="s">
        <v>3358</v>
      </c>
      <c r="BZ342" s="855" t="s">
        <v>3358</v>
      </c>
      <c r="CA342" s="681" t="s">
        <v>3358</v>
      </c>
      <c r="CB342" s="681" t="s">
        <v>3358</v>
      </c>
      <c r="CC342" s="681" t="s">
        <v>3358</v>
      </c>
      <c r="CD342" s="681" t="s">
        <v>3358</v>
      </c>
      <c r="CE342" s="426" t="s">
        <v>3359</v>
      </c>
      <c r="CF342" s="426" t="s">
        <v>3359</v>
      </c>
      <c r="CG342" s="681" t="s">
        <v>3359</v>
      </c>
      <c r="CH342" s="681" t="s">
        <v>3359</v>
      </c>
      <c r="CI342" s="681" t="s">
        <v>3359</v>
      </c>
      <c r="CJ342" s="681" t="s">
        <v>3359</v>
      </c>
      <c r="CK342" s="409" t="s">
        <v>5121</v>
      </c>
      <c r="CL342" s="409" t="s">
        <v>5121</v>
      </c>
      <c r="CM342" s="426" t="s">
        <v>3360</v>
      </c>
      <c r="CN342" s="426" t="s">
        <v>3360</v>
      </c>
      <c r="CO342" s="855" t="s">
        <v>3360</v>
      </c>
      <c r="CP342" s="688" t="s">
        <v>3360</v>
      </c>
      <c r="CQ342" s="683" t="s">
        <v>3360</v>
      </c>
      <c r="CR342" s="684" t="s">
        <v>3360</v>
      </c>
      <c r="CS342" s="426" t="s">
        <v>3469</v>
      </c>
      <c r="CT342" s="426" t="s">
        <v>3469</v>
      </c>
      <c r="CU342" s="855" t="s">
        <v>3469</v>
      </c>
      <c r="CV342" s="683" t="s">
        <v>3469</v>
      </c>
      <c r="CW342" s="683" t="s">
        <v>3469</v>
      </c>
      <c r="CX342" s="683" t="s">
        <v>3469</v>
      </c>
      <c r="CY342" s="860" t="s">
        <v>3075</v>
      </c>
      <c r="CZ342" s="860" t="s">
        <v>3075</v>
      </c>
      <c r="DA342" s="855" t="s">
        <v>3606</v>
      </c>
      <c r="DB342" s="693" t="s">
        <v>3606</v>
      </c>
      <c r="DC342" s="693" t="s">
        <v>3606</v>
      </c>
      <c r="DD342" s="693" t="s">
        <v>3606</v>
      </c>
      <c r="DE342" s="693" t="s">
        <v>3606</v>
      </c>
      <c r="DF342" s="693" t="s">
        <v>3606</v>
      </c>
      <c r="DG342" s="693" t="s">
        <v>3606</v>
      </c>
      <c r="DH342" s="694" t="s">
        <v>3606</v>
      </c>
      <c r="DI342" s="426" t="s">
        <v>3052</v>
      </c>
      <c r="DJ342" s="427" t="s">
        <v>3052</v>
      </c>
      <c r="DK342" s="855" t="s">
        <v>3052</v>
      </c>
      <c r="DL342" s="699" t="s">
        <v>3052</v>
      </c>
      <c r="DM342" s="699" t="s">
        <v>3052</v>
      </c>
      <c r="DN342" s="699" t="s">
        <v>3052</v>
      </c>
      <c r="DO342" s="862" t="s">
        <v>3104</v>
      </c>
      <c r="DP342" s="862" t="s">
        <v>3104</v>
      </c>
      <c r="DQ342" s="855" t="s">
        <v>4715</v>
      </c>
      <c r="DR342" s="700" t="s">
        <v>4715</v>
      </c>
      <c r="DS342" s="862" t="s">
        <v>3079</v>
      </c>
      <c r="DT342" s="862" t="s">
        <v>3079</v>
      </c>
      <c r="DU342" s="855" t="s">
        <v>4926</v>
      </c>
      <c r="DV342" s="795" t="s">
        <v>3079</v>
      </c>
      <c r="DW342" s="795" t="s">
        <v>3079</v>
      </c>
      <c r="DX342" s="795" t="s">
        <v>3079</v>
      </c>
      <c r="DY342" s="795" t="s">
        <v>3079</v>
      </c>
      <c r="DZ342" s="795" t="s">
        <v>3079</v>
      </c>
      <c r="EA342" s="795" t="s">
        <v>3079</v>
      </c>
      <c r="EB342" s="602" t="s">
        <v>3470</v>
      </c>
      <c r="EC342" s="427" t="s">
        <v>3470</v>
      </c>
      <c r="ED342" s="855" t="s">
        <v>3470</v>
      </c>
      <c r="EE342" s="699" t="s">
        <v>3470</v>
      </c>
      <c r="EF342" s="699" t="s">
        <v>3470</v>
      </c>
      <c r="EG342" s="699" t="s">
        <v>3470</v>
      </c>
      <c r="EH342" s="699" t="s">
        <v>3470</v>
      </c>
      <c r="EI342" s="699" t="s">
        <v>3470</v>
      </c>
      <c r="EJ342" s="699" t="s">
        <v>3470</v>
      </c>
      <c r="EK342" s="699" t="s">
        <v>3470</v>
      </c>
      <c r="EL342" s="699" t="s">
        <v>3470</v>
      </c>
      <c r="EM342" s="428" t="s">
        <v>3471</v>
      </c>
      <c r="EN342" s="429" t="s">
        <v>3471</v>
      </c>
      <c r="EO342" s="855" t="s">
        <v>3471</v>
      </c>
      <c r="EP342" s="702" t="s">
        <v>3471</v>
      </c>
      <c r="EQ342" s="703" t="s">
        <v>3471</v>
      </c>
      <c r="ER342" s="488" t="s">
        <v>3077</v>
      </c>
      <c r="ES342" s="488" t="s">
        <v>3077</v>
      </c>
      <c r="ET342" s="855" t="s">
        <v>4820</v>
      </c>
      <c r="EU342" s="699" t="s">
        <v>4820</v>
      </c>
      <c r="EV342" s="699" t="s">
        <v>4820</v>
      </c>
      <c r="EW342" s="699" t="s">
        <v>4820</v>
      </c>
      <c r="EX342" s="699" t="s">
        <v>4820</v>
      </c>
      <c r="EY342" s="699" t="s">
        <v>4820</v>
      </c>
      <c r="EZ342" s="699" t="s">
        <v>4820</v>
      </c>
      <c r="FA342" s="699" t="s">
        <v>4820</v>
      </c>
      <c r="FB342" s="699" t="s">
        <v>4820</v>
      </c>
      <c r="FC342" s="699" t="s">
        <v>4820</v>
      </c>
      <c r="FD342" s="703" t="s">
        <v>4820</v>
      </c>
      <c r="FE342" s="938" t="s">
        <v>4820</v>
      </c>
      <c r="FF342" s="488" t="s">
        <v>3078</v>
      </c>
      <c r="FG342" s="488" t="s">
        <v>3078</v>
      </c>
      <c r="FH342" s="426" t="s">
        <v>3472</v>
      </c>
      <c r="FI342" s="429" t="s">
        <v>3472</v>
      </c>
      <c r="FJ342" s="426" t="s">
        <v>3473</v>
      </c>
      <c r="FK342" s="429" t="s">
        <v>3473</v>
      </c>
      <c r="FL342" s="426" t="s">
        <v>3474</v>
      </c>
      <c r="FM342" s="426" t="s">
        <v>3485</v>
      </c>
      <c r="FN342" s="426" t="s">
        <v>3485</v>
      </c>
      <c r="FO342" s="426" t="s">
        <v>3475</v>
      </c>
      <c r="FP342" s="429" t="s">
        <v>3475</v>
      </c>
      <c r="FQ342" s="426" t="s">
        <v>3414</v>
      </c>
      <c r="FR342" s="426" t="s">
        <v>3414</v>
      </c>
      <c r="FS342" s="426" t="s">
        <v>3476</v>
      </c>
      <c r="FT342" s="429" t="s">
        <v>3476</v>
      </c>
      <c r="FU342" s="426" t="s">
        <v>3481</v>
      </c>
      <c r="FV342" s="429" t="s">
        <v>3481</v>
      </c>
      <c r="FW342" s="426" t="s">
        <v>3357</v>
      </c>
      <c r="FX342" s="426" t="s">
        <v>3357</v>
      </c>
      <c r="FY342" s="426" t="s">
        <v>3482</v>
      </c>
      <c r="FZ342" s="429" t="s">
        <v>3482</v>
      </c>
      <c r="GA342" s="426" t="s">
        <v>3483</v>
      </c>
      <c r="GB342" s="429" t="s">
        <v>3483</v>
      </c>
      <c r="GC342" s="426" t="s">
        <v>3484</v>
      </c>
      <c r="GD342" s="426" t="s">
        <v>3484</v>
      </c>
      <c r="GE342" s="311"/>
      <c r="GF342" s="311"/>
      <c r="GG342" s="311"/>
      <c r="GH342" s="311"/>
      <c r="GI342" s="311"/>
      <c r="GJ342" s="311"/>
      <c r="GK342" s="311"/>
      <c r="GL342" s="311"/>
      <c r="GM342" s="311"/>
      <c r="GN342" s="311"/>
      <c r="GO342" s="311"/>
      <c r="GP342" s="311"/>
      <c r="GQ342" s="311"/>
      <c r="GR342" s="311"/>
      <c r="GS342" s="311"/>
      <c r="GT342" s="311"/>
      <c r="GU342" s="311"/>
      <c r="GV342" s="311"/>
      <c r="GW342" s="311"/>
      <c r="GX342" s="311"/>
      <c r="GY342" s="311"/>
      <c r="GZ342" s="311"/>
      <c r="HA342" s="311"/>
      <c r="HB342" s="311"/>
      <c r="HC342" s="311"/>
      <c r="HD342" s="311"/>
      <c r="HE342" s="311"/>
      <c r="HF342" s="311"/>
      <c r="HG342" s="311"/>
      <c r="HH342" s="311"/>
      <c r="HI342" s="311"/>
      <c r="HJ342" s="311"/>
      <c r="HK342" s="311"/>
      <c r="HL342" s="311"/>
      <c r="HM342" s="311"/>
      <c r="HN342" s="311"/>
      <c r="HO342" s="311"/>
      <c r="HP342" s="311"/>
      <c r="HQ342" s="311"/>
      <c r="HR342" s="311"/>
      <c r="HS342" s="311"/>
      <c r="HT342" s="311"/>
      <c r="HU342" s="311"/>
      <c r="HV342" s="311"/>
      <c r="HW342" s="311"/>
      <c r="HX342" s="311"/>
      <c r="HY342" s="311"/>
      <c r="HZ342" s="311"/>
      <c r="IA342" s="311"/>
      <c r="IB342" s="311"/>
      <c r="IC342" s="311"/>
      <c r="ID342" s="311"/>
      <c r="IE342" s="311"/>
      <c r="IF342" s="311"/>
      <c r="IG342" s="311"/>
      <c r="IH342" s="311"/>
      <c r="II342" s="311"/>
      <c r="IJ342" s="311"/>
      <c r="IK342" s="311"/>
      <c r="IL342" s="311"/>
      <c r="IM342" s="311"/>
      <c r="IN342" s="311"/>
      <c r="IO342" s="311"/>
      <c r="IP342" s="311"/>
      <c r="IQ342" s="311"/>
      <c r="IR342" s="311"/>
      <c r="IS342" s="311"/>
      <c r="IT342" s="311"/>
      <c r="IU342" s="311"/>
      <c r="IV342" s="311"/>
      <c r="IW342" s="311"/>
      <c r="IX342" s="311"/>
      <c r="IY342" s="311"/>
      <c r="IZ342" s="311"/>
      <c r="JA342" s="311"/>
      <c r="JB342" s="311"/>
      <c r="JC342" s="311"/>
      <c r="JD342" s="311"/>
      <c r="JE342" s="311"/>
    </row>
    <row r="343" spans="1:269" s="481" customFormat="1" ht="14.45" customHeight="1">
      <c r="A343" s="322" t="s">
        <v>12134</v>
      </c>
      <c r="B343" s="311" t="s">
        <v>12134</v>
      </c>
      <c r="C343" s="311" t="s">
        <v>3042</v>
      </c>
      <c r="D343" s="311" t="s">
        <v>3044</v>
      </c>
      <c r="E343" s="311" t="s">
        <v>456</v>
      </c>
      <c r="F343" s="311" t="s">
        <v>3040</v>
      </c>
      <c r="G343" s="250" t="s">
        <v>3046</v>
      </c>
      <c r="H343" s="250" t="s">
        <v>16</v>
      </c>
      <c r="I343" s="326" t="s">
        <v>3041</v>
      </c>
      <c r="J343" s="722"/>
      <c r="K343" s="206"/>
      <c r="L343" s="311"/>
      <c r="M343" s="207"/>
      <c r="N343" s="207"/>
      <c r="O343" s="207"/>
      <c r="P343" s="207"/>
      <c r="Q343" s="720" t="s">
        <v>9038</v>
      </c>
      <c r="R343" s="720" t="s">
        <v>10621</v>
      </c>
      <c r="S343" s="720" t="s">
        <v>10643</v>
      </c>
      <c r="T343" s="720" t="s">
        <v>12337</v>
      </c>
      <c r="U343" s="720" t="s">
        <v>335</v>
      </c>
      <c r="V343" s="720"/>
      <c r="W343" s="952" t="str">
        <f t="shared" si="17"/>
        <v>ﾊﾞｯｸﾎｳ(ｸﾛｰﾗ型)_後方超小旋回型_第2次_超低</v>
      </c>
      <c r="X343" s="952" t="str">
        <f t="shared" si="15"/>
        <v>ﾊﾞｯｸﾎｳ(ｸﾛｰﾗ型)_後方超小旋回型_第2次_超低_山積/平積：0.5／0.4m3</v>
      </c>
      <c r="Y343" s="726" t="s">
        <v>490</v>
      </c>
      <c r="Z343" s="726" t="s">
        <v>10370</v>
      </c>
      <c r="AA343" s="726" t="s">
        <v>10316</v>
      </c>
      <c r="AB343" s="726" t="s">
        <v>5111</v>
      </c>
      <c r="AC343" s="207"/>
      <c r="AD343" s="206"/>
      <c r="AE343" s="206"/>
      <c r="AF343" s="206"/>
      <c r="AG343" s="206"/>
      <c r="AH343" s="206"/>
      <c r="AI343" s="207"/>
      <c r="AJ343" s="206"/>
      <c r="AK343" s="206"/>
      <c r="AL343" s="206"/>
      <c r="AM343" s="206"/>
      <c r="AN343" s="206"/>
      <c r="AO343" s="206"/>
      <c r="AP343" s="206"/>
      <c r="AQ343" s="206"/>
      <c r="AR343" s="748"/>
      <c r="AS343" s="707" t="s">
        <v>496</v>
      </c>
      <c r="AT343" s="707" t="s">
        <v>78</v>
      </c>
      <c r="AU343" s="774"/>
      <c r="AV343" s="707" t="s">
        <v>9019</v>
      </c>
      <c r="AW343" s="708" t="str">
        <f t="shared" si="16"/>
        <v>ﾀｲﾔﾛｰﾗ_ﾊﾑ</v>
      </c>
      <c r="AX343" s="710" t="s">
        <v>8219</v>
      </c>
      <c r="AY343" s="311"/>
      <c r="AZ343" s="311"/>
      <c r="BA343" s="311"/>
      <c r="BB343" s="245">
        <v>2</v>
      </c>
      <c r="BC343" s="245"/>
      <c r="BD343" s="435" t="s">
        <v>1072</v>
      </c>
      <c r="BE343" s="435" t="s">
        <v>1074</v>
      </c>
      <c r="BF343" s="856" t="s">
        <v>9369</v>
      </c>
      <c r="BG343" s="843" t="s">
        <v>4263</v>
      </c>
      <c r="BH343" s="845" t="s">
        <v>4989</v>
      </c>
      <c r="BI343" s="458" t="s">
        <v>2670</v>
      </c>
      <c r="BJ343" s="459" t="s">
        <v>2672</v>
      </c>
      <c r="BK343" s="856" t="s">
        <v>9370</v>
      </c>
      <c r="BL343" s="865" t="s">
        <v>5060</v>
      </c>
      <c r="BM343" s="851" t="s">
        <v>4316</v>
      </c>
      <c r="BN343" s="866" t="s">
        <v>5061</v>
      </c>
      <c r="BO343" s="460" t="s">
        <v>280</v>
      </c>
      <c r="BP343" s="460" t="s">
        <v>281</v>
      </c>
      <c r="BQ343" s="856" t="s">
        <v>9372</v>
      </c>
      <c r="BR343" s="867" t="s">
        <v>5062</v>
      </c>
      <c r="BS343" s="867" t="s">
        <v>5063</v>
      </c>
      <c r="BT343" s="867" t="s">
        <v>5064</v>
      </c>
      <c r="BU343" s="867" t="s">
        <v>5065</v>
      </c>
      <c r="BV343" s="867" t="s">
        <v>5066</v>
      </c>
      <c r="BW343" s="867" t="s">
        <v>5067</v>
      </c>
      <c r="BX343" s="435" t="s">
        <v>1249</v>
      </c>
      <c r="BY343" s="435" t="s">
        <v>1251</v>
      </c>
      <c r="BZ343" s="856" t="s">
        <v>9374</v>
      </c>
      <c r="CA343" s="868" t="s">
        <v>4393</v>
      </c>
      <c r="CB343" s="868" t="s">
        <v>5072</v>
      </c>
      <c r="CC343" s="868" t="s">
        <v>4428</v>
      </c>
      <c r="CD343" s="868" t="s">
        <v>4461</v>
      </c>
      <c r="CE343" s="435" t="s">
        <v>1259</v>
      </c>
      <c r="CF343" s="435" t="s">
        <v>1261</v>
      </c>
      <c r="CG343" s="696" t="s">
        <v>9375</v>
      </c>
      <c r="CH343" s="868" t="s">
        <v>5074</v>
      </c>
      <c r="CI343" s="868" t="s">
        <v>5075</v>
      </c>
      <c r="CJ343" s="868" t="s">
        <v>4520</v>
      </c>
      <c r="CK343" s="435" t="s">
        <v>5119</v>
      </c>
      <c r="CL343" s="435" t="s">
        <v>5120</v>
      </c>
      <c r="CM343" s="435" t="s">
        <v>1270</v>
      </c>
      <c r="CN343" s="435" t="s">
        <v>1267</v>
      </c>
      <c r="CO343" s="856" t="s">
        <v>9376</v>
      </c>
      <c r="CP343" s="869" t="s">
        <v>5077</v>
      </c>
      <c r="CQ343" s="851" t="s">
        <v>5078</v>
      </c>
      <c r="CR343" s="845" t="s">
        <v>4540</v>
      </c>
      <c r="CS343" s="461" t="s">
        <v>2675</v>
      </c>
      <c r="CT343" s="462" t="s">
        <v>2677</v>
      </c>
      <c r="CU343" s="856" t="s">
        <v>9377</v>
      </c>
      <c r="CV343" s="851" t="s">
        <v>5079</v>
      </c>
      <c r="CW343" s="851" t="s">
        <v>4551</v>
      </c>
      <c r="CX343" s="851" t="s">
        <v>4562</v>
      </c>
      <c r="CY343" s="861" t="s">
        <v>4889</v>
      </c>
      <c r="CZ343" s="861" t="s">
        <v>4891</v>
      </c>
      <c r="DA343" s="856" t="s">
        <v>9379</v>
      </c>
      <c r="DB343" s="851" t="s">
        <v>4570</v>
      </c>
      <c r="DC343" s="851" t="s">
        <v>4619</v>
      </c>
      <c r="DD343" s="851" t="s">
        <v>4622</v>
      </c>
      <c r="DE343" s="851" t="s">
        <v>4637</v>
      </c>
      <c r="DF343" s="851" t="s">
        <v>4662</v>
      </c>
      <c r="DG343" s="851" t="s">
        <v>4669</v>
      </c>
      <c r="DH343" s="845" t="s">
        <v>4699</v>
      </c>
      <c r="DI343" s="451" t="s">
        <v>2867</v>
      </c>
      <c r="DJ343" s="697" t="s">
        <v>3051</v>
      </c>
      <c r="DK343" s="856" t="s">
        <v>9380</v>
      </c>
      <c r="DL343" s="870" t="s">
        <v>4700</v>
      </c>
      <c r="DM343" s="870" t="s">
        <v>4712</v>
      </c>
      <c r="DN343" s="870" t="s">
        <v>4714</v>
      </c>
      <c r="DO343" s="863" t="s">
        <v>4716</v>
      </c>
      <c r="DP343" s="863" t="s">
        <v>4717</v>
      </c>
      <c r="DQ343" s="856" t="s">
        <v>9381</v>
      </c>
      <c r="DR343" s="871" t="s">
        <v>4720</v>
      </c>
      <c r="DS343" s="863" t="s">
        <v>4723</v>
      </c>
      <c r="DT343" s="863" t="s">
        <v>4724</v>
      </c>
      <c r="DU343" s="856" t="s">
        <v>9382</v>
      </c>
      <c r="DV343" s="872" t="s">
        <v>4729</v>
      </c>
      <c r="DW343" s="872" t="s">
        <v>4750</v>
      </c>
      <c r="DX343" s="872" t="s">
        <v>4760</v>
      </c>
      <c r="DY343" s="872" t="s">
        <v>4766</v>
      </c>
      <c r="DZ343" s="872" t="s">
        <v>4779</v>
      </c>
      <c r="EA343" s="872" t="s">
        <v>4780</v>
      </c>
      <c r="EB343" s="698" t="s">
        <v>2683</v>
      </c>
      <c r="EC343" s="463" t="s">
        <v>2685</v>
      </c>
      <c r="ED343" s="856" t="s">
        <v>9383</v>
      </c>
      <c r="EE343" s="873" t="s">
        <v>4783</v>
      </c>
      <c r="EF343" s="873" t="s">
        <v>4785</v>
      </c>
      <c r="EG343" s="873" t="s">
        <v>4791</v>
      </c>
      <c r="EH343" s="873" t="s">
        <v>4796</v>
      </c>
      <c r="EI343" s="873" t="s">
        <v>4799</v>
      </c>
      <c r="EJ343" s="873" t="s">
        <v>4803</v>
      </c>
      <c r="EK343" s="873" t="s">
        <v>4806</v>
      </c>
      <c r="EL343" s="873" t="s">
        <v>4808</v>
      </c>
      <c r="EM343" s="437" t="s">
        <v>2691</v>
      </c>
      <c r="EN343" s="464" t="s">
        <v>2693</v>
      </c>
      <c r="EO343" s="856" t="s">
        <v>9385</v>
      </c>
      <c r="EP343" s="874" t="s">
        <v>5097</v>
      </c>
      <c r="EQ343" s="875" t="s">
        <v>5098</v>
      </c>
      <c r="ER343" s="864" t="s">
        <v>4822</v>
      </c>
      <c r="ES343" s="864" t="s">
        <v>4824</v>
      </c>
      <c r="ET343" s="856" t="s">
        <v>9386</v>
      </c>
      <c r="EU343" s="873" t="s">
        <v>4836</v>
      </c>
      <c r="EV343" s="873" t="s">
        <v>4839</v>
      </c>
      <c r="EW343" s="873" t="s">
        <v>4843</v>
      </c>
      <c r="EX343" s="873" t="s">
        <v>4852</v>
      </c>
      <c r="EY343" s="873" t="s">
        <v>4859</v>
      </c>
      <c r="EZ343" s="873" t="s">
        <v>5100</v>
      </c>
      <c r="FA343" s="873" t="s">
        <v>4865</v>
      </c>
      <c r="FB343" s="873" t="s">
        <v>4868</v>
      </c>
      <c r="FC343" s="873" t="s">
        <v>4876</v>
      </c>
      <c r="FD343" s="875" t="s">
        <v>4878</v>
      </c>
      <c r="FE343" s="939" t="s">
        <v>10248</v>
      </c>
      <c r="FF343" s="864" t="s">
        <v>4883</v>
      </c>
      <c r="FG343" s="864" t="s">
        <v>4885</v>
      </c>
      <c r="FH343" s="435" t="s">
        <v>2701</v>
      </c>
      <c r="FI343" s="435" t="s">
        <v>2702</v>
      </c>
      <c r="FJ343" s="436" t="s">
        <v>2714</v>
      </c>
      <c r="FK343" s="437" t="s">
        <v>2716</v>
      </c>
      <c r="FL343" s="442" t="s">
        <v>2720</v>
      </c>
      <c r="FM343" s="451" t="s">
        <v>2909</v>
      </c>
      <c r="FN343" s="451" t="s">
        <v>2910</v>
      </c>
      <c r="FO343" s="444" t="s">
        <v>2733</v>
      </c>
      <c r="FP343" s="445" t="s">
        <v>2735</v>
      </c>
      <c r="FQ343" s="440" t="s">
        <v>2079</v>
      </c>
      <c r="FR343" s="440" t="s">
        <v>2081</v>
      </c>
      <c r="FS343" s="453" t="s">
        <v>2746</v>
      </c>
      <c r="FT343" s="465" t="s">
        <v>2748</v>
      </c>
      <c r="FU343" s="436" t="s">
        <v>2811</v>
      </c>
      <c r="FV343" s="437" t="s">
        <v>2813</v>
      </c>
      <c r="FW343" s="435" t="s">
        <v>1239</v>
      </c>
      <c r="FX343" s="435" t="s">
        <v>1241</v>
      </c>
      <c r="FY343" s="442" t="s">
        <v>2827</v>
      </c>
      <c r="FZ343" s="443" t="s">
        <v>2829</v>
      </c>
      <c r="GA343" s="444" t="s">
        <v>2839</v>
      </c>
      <c r="GB343" s="445" t="s">
        <v>2841</v>
      </c>
      <c r="GC343" s="453" t="s">
        <v>2851</v>
      </c>
      <c r="GD343" s="453" t="s">
        <v>2853</v>
      </c>
      <c r="GE343" s="311"/>
      <c r="GF343" s="311"/>
      <c r="GG343" s="311"/>
      <c r="GH343" s="311"/>
      <c r="GI343" s="311"/>
      <c r="GJ343" s="311"/>
      <c r="GK343" s="311"/>
      <c r="GL343" s="311"/>
      <c r="GM343" s="311"/>
      <c r="GN343" s="311"/>
      <c r="GO343" s="311"/>
      <c r="GP343" s="311"/>
      <c r="GQ343" s="311"/>
      <c r="GR343" s="311"/>
      <c r="GS343" s="311"/>
      <c r="GT343" s="311"/>
      <c r="GU343" s="311"/>
      <c r="GV343" s="311"/>
      <c r="GW343" s="311"/>
      <c r="GX343" s="311"/>
      <c r="GY343" s="311"/>
      <c r="GZ343" s="311"/>
      <c r="HA343" s="311"/>
      <c r="HB343" s="311"/>
      <c r="HC343" s="311"/>
      <c r="HD343" s="311"/>
      <c r="HE343" s="311"/>
      <c r="HF343" s="311"/>
      <c r="HG343" s="311"/>
      <c r="HH343" s="311"/>
      <c r="HI343" s="311"/>
      <c r="HJ343" s="311"/>
      <c r="HK343" s="311"/>
      <c r="HL343" s="311"/>
      <c r="HM343" s="311"/>
      <c r="HN343" s="311"/>
      <c r="HO343" s="311"/>
      <c r="HP343" s="311"/>
      <c r="HQ343" s="311"/>
      <c r="HR343" s="311"/>
      <c r="HS343" s="311"/>
      <c r="HT343" s="311"/>
      <c r="HU343" s="311"/>
      <c r="HV343" s="311"/>
      <c r="HW343" s="311"/>
      <c r="HX343" s="311"/>
      <c r="HY343" s="311"/>
      <c r="HZ343" s="311"/>
      <c r="IA343" s="311"/>
      <c r="IB343" s="311"/>
      <c r="IC343" s="311"/>
      <c r="ID343" s="311"/>
      <c r="IE343" s="311"/>
      <c r="IF343" s="311"/>
      <c r="IG343" s="311"/>
      <c r="IH343" s="311"/>
      <c r="II343" s="311"/>
      <c r="IJ343" s="311"/>
      <c r="IK343" s="311"/>
      <c r="IL343" s="311"/>
      <c r="IM343" s="311"/>
      <c r="IN343" s="311"/>
      <c r="IO343" s="311"/>
      <c r="IP343" s="311"/>
      <c r="IQ343" s="311"/>
      <c r="IR343" s="311"/>
      <c r="IS343" s="311"/>
      <c r="IT343" s="311"/>
      <c r="IU343" s="311"/>
      <c r="IV343" s="311"/>
      <c r="IW343" s="311"/>
      <c r="IX343" s="311"/>
      <c r="IY343" s="311"/>
      <c r="IZ343" s="311"/>
      <c r="JA343" s="311"/>
      <c r="JB343" s="311"/>
      <c r="JC343" s="311"/>
      <c r="JD343" s="311"/>
      <c r="JE343" s="311"/>
    </row>
    <row r="344" spans="1:269" s="481" customFormat="1" ht="14.45" customHeight="1">
      <c r="A344" s="322" t="s">
        <v>2944</v>
      </c>
      <c r="B344" s="311" t="s">
        <v>2944</v>
      </c>
      <c r="C344" s="311" t="s">
        <v>2950</v>
      </c>
      <c r="D344" s="311" t="s">
        <v>2951</v>
      </c>
      <c r="E344" s="311" t="s">
        <v>456</v>
      </c>
      <c r="F344" s="311" t="s">
        <v>3188</v>
      </c>
      <c r="G344" s="250" t="s">
        <v>2948</v>
      </c>
      <c r="H344" s="250" t="s">
        <v>16</v>
      </c>
      <c r="I344" s="326" t="s">
        <v>2949</v>
      </c>
      <c r="J344" s="722"/>
      <c r="K344" s="206"/>
      <c r="L344" s="311"/>
      <c r="M344" s="207"/>
      <c r="N344" s="207"/>
      <c r="O344" s="207"/>
      <c r="P344" s="207"/>
      <c r="Q344" s="720" t="s">
        <v>9038</v>
      </c>
      <c r="R344" s="720" t="s">
        <v>10621</v>
      </c>
      <c r="S344" s="720" t="s">
        <v>10643</v>
      </c>
      <c r="T344" s="720" t="s">
        <v>12337</v>
      </c>
      <c r="U344" s="720" t="s">
        <v>338</v>
      </c>
      <c r="V344" s="720"/>
      <c r="W344" s="952" t="str">
        <f t="shared" si="17"/>
        <v>ﾊﾞｯｸﾎｳ(ｸﾛｰﾗ型)_後方超小旋回型_第2次_超低</v>
      </c>
      <c r="X344" s="952" t="str">
        <f t="shared" si="15"/>
        <v>ﾊﾞｯｸﾎｳ(ｸﾛｰﾗ型)_後方超小旋回型_第2次_超低_山積/平積：0.8／0.6m3</v>
      </c>
      <c r="Y344" s="726" t="s">
        <v>490</v>
      </c>
      <c r="Z344" s="726" t="s">
        <v>10370</v>
      </c>
      <c r="AA344" s="726" t="s">
        <v>10304</v>
      </c>
      <c r="AB344" s="726" t="s">
        <v>5111</v>
      </c>
      <c r="AC344" s="207"/>
      <c r="AD344" s="206"/>
      <c r="AE344" s="206"/>
      <c r="AF344" s="206"/>
      <c r="AG344" s="206"/>
      <c r="AH344" s="206"/>
      <c r="AI344" s="207"/>
      <c r="AJ344" s="206"/>
      <c r="AK344" s="206"/>
      <c r="AL344" s="206"/>
      <c r="AM344" s="206"/>
      <c r="AN344" s="206"/>
      <c r="AO344" s="206"/>
      <c r="AP344" s="206"/>
      <c r="AQ344" s="206"/>
      <c r="AR344" s="748"/>
      <c r="AS344" s="707" t="s">
        <v>496</v>
      </c>
      <c r="AT344" s="707" t="s">
        <v>78</v>
      </c>
      <c r="AU344" s="774"/>
      <c r="AV344" s="707" t="s">
        <v>4927</v>
      </c>
      <c r="AW344" s="708" t="str">
        <f t="shared" si="16"/>
        <v>ﾀｲﾔﾛｰﾗ_KCM</v>
      </c>
      <c r="AX344" s="710" t="s">
        <v>8221</v>
      </c>
      <c r="AY344" s="311"/>
      <c r="AZ344" s="311"/>
      <c r="BA344" s="311"/>
      <c r="BB344" s="245">
        <v>3</v>
      </c>
      <c r="BC344" s="246"/>
      <c r="BD344" s="306" t="s">
        <v>1075</v>
      </c>
      <c r="BE344" s="306" t="s">
        <v>1077</v>
      </c>
      <c r="BF344" s="857" t="s">
        <v>9357</v>
      </c>
      <c r="BG344" s="819" t="s">
        <v>4264</v>
      </c>
      <c r="BH344" s="678" t="s">
        <v>4270</v>
      </c>
      <c r="BI344" s="306" t="s">
        <v>1262</v>
      </c>
      <c r="BJ344" s="306" t="s">
        <v>9645</v>
      </c>
      <c r="BK344" s="857" t="s">
        <v>9044</v>
      </c>
      <c r="BL344" s="678" t="s">
        <v>4291</v>
      </c>
      <c r="BM344" s="678" t="s">
        <v>4317</v>
      </c>
      <c r="BN344" s="678" t="s">
        <v>4321</v>
      </c>
      <c r="BO344" s="310" t="s">
        <v>286</v>
      </c>
      <c r="BP344" s="307" t="s">
        <v>1272</v>
      </c>
      <c r="BQ344" s="857" t="s">
        <v>9371</v>
      </c>
      <c r="BR344" s="685" t="s">
        <v>4336</v>
      </c>
      <c r="BS344" s="685" t="s">
        <v>4340</v>
      </c>
      <c r="BT344" s="685" t="s">
        <v>4342</v>
      </c>
      <c r="BU344" s="685" t="s">
        <v>4351</v>
      </c>
      <c r="BV344" s="685" t="s">
        <v>4364</v>
      </c>
      <c r="BW344" s="685" t="s">
        <v>4381</v>
      </c>
      <c r="BX344" s="306" t="s">
        <v>1075</v>
      </c>
      <c r="BY344" s="306" t="s">
        <v>1252</v>
      </c>
      <c r="BZ344" s="857" t="s">
        <v>9297</v>
      </c>
      <c r="CA344" s="678" t="s">
        <v>4394</v>
      </c>
      <c r="CB344" s="678" t="s">
        <v>4407</v>
      </c>
      <c r="CC344" s="678" t="s">
        <v>4429</v>
      </c>
      <c r="CD344" s="678" t="s">
        <v>4462</v>
      </c>
      <c r="CE344" s="306" t="s">
        <v>1262</v>
      </c>
      <c r="CF344" s="306" t="s">
        <v>9657</v>
      </c>
      <c r="CG344" s="857" t="s">
        <v>9044</v>
      </c>
      <c r="CH344" s="678" t="s">
        <v>4484</v>
      </c>
      <c r="CI344" s="678" t="s">
        <v>4512</v>
      </c>
      <c r="CJ344" s="678" t="s">
        <v>4521</v>
      </c>
      <c r="CK344" s="306" t="s">
        <v>9292</v>
      </c>
      <c r="CL344" s="306" t="s">
        <v>11975</v>
      </c>
      <c r="CM344" s="306" t="s">
        <v>1268</v>
      </c>
      <c r="CN344" s="306" t="s">
        <v>9665</v>
      </c>
      <c r="CO344" s="857" t="s">
        <v>9044</v>
      </c>
      <c r="CP344" s="678" t="s">
        <v>4530</v>
      </c>
      <c r="CQ344" s="678" t="s">
        <v>4537</v>
      </c>
      <c r="CR344" s="678" t="s">
        <v>4541</v>
      </c>
      <c r="CS344" s="306" t="s">
        <v>1716</v>
      </c>
      <c r="CT344" s="306" t="s">
        <v>9673</v>
      </c>
      <c r="CU344" s="857" t="s">
        <v>9371</v>
      </c>
      <c r="CV344" s="678" t="s">
        <v>4549</v>
      </c>
      <c r="CW344" s="678" t="s">
        <v>4552</v>
      </c>
      <c r="CX344" s="678" t="s">
        <v>4563</v>
      </c>
      <c r="CY344" s="306" t="s">
        <v>3614</v>
      </c>
      <c r="CZ344" s="306" t="s">
        <v>3617</v>
      </c>
      <c r="DA344" s="857" t="s">
        <v>9297</v>
      </c>
      <c r="DB344" s="678" t="s">
        <v>4571</v>
      </c>
      <c r="DC344" s="678" t="s">
        <v>4620</v>
      </c>
      <c r="DD344" s="678" t="s">
        <v>4623</v>
      </c>
      <c r="DE344" s="678" t="s">
        <v>4626</v>
      </c>
      <c r="DF344" s="678" t="s">
        <v>4638</v>
      </c>
      <c r="DG344" s="678" t="s">
        <v>4663</v>
      </c>
      <c r="DH344" s="678" t="s">
        <v>4670</v>
      </c>
      <c r="DI344" s="455" t="s">
        <v>9292</v>
      </c>
      <c r="DJ344" s="455" t="s">
        <v>2870</v>
      </c>
      <c r="DK344" s="857" t="s">
        <v>9371</v>
      </c>
      <c r="DL344" s="701" t="s">
        <v>4701</v>
      </c>
      <c r="DM344" s="701" t="s">
        <v>4704</v>
      </c>
      <c r="DN344" s="701" t="s">
        <v>4713</v>
      </c>
      <c r="DO344" s="455" t="s">
        <v>4718</v>
      </c>
      <c r="DP344" s="455" t="s">
        <v>4719</v>
      </c>
      <c r="DQ344" s="857" t="s">
        <v>9297</v>
      </c>
      <c r="DR344" s="701" t="s">
        <v>4721</v>
      </c>
      <c r="DS344" s="455" t="s">
        <v>4718</v>
      </c>
      <c r="DT344" s="455" t="s">
        <v>4725</v>
      </c>
      <c r="DU344" s="857" t="s">
        <v>9297</v>
      </c>
      <c r="DV344" s="701" t="s">
        <v>4730</v>
      </c>
      <c r="DW344" s="685" t="s">
        <v>4751</v>
      </c>
      <c r="DX344" s="685" t="s">
        <v>4761</v>
      </c>
      <c r="DY344" s="685" t="s">
        <v>4767</v>
      </c>
      <c r="DZ344" s="685" t="s">
        <v>4769</v>
      </c>
      <c r="EA344" s="701" t="s">
        <v>4781</v>
      </c>
      <c r="EB344" s="306" t="s">
        <v>12174</v>
      </c>
      <c r="EC344" s="308" t="s">
        <v>2688</v>
      </c>
      <c r="ED344" s="857" t="s">
        <v>9384</v>
      </c>
      <c r="EE344" s="678" t="s">
        <v>4784</v>
      </c>
      <c r="EF344" s="678" t="s">
        <v>4786</v>
      </c>
      <c r="EG344" s="678" t="s">
        <v>4792</v>
      </c>
      <c r="EH344" s="678" t="s">
        <v>4797</v>
      </c>
      <c r="EI344" s="678" t="s">
        <v>4800</v>
      </c>
      <c r="EJ344" s="678" t="s">
        <v>4804</v>
      </c>
      <c r="EK344" s="678" t="s">
        <v>4807</v>
      </c>
      <c r="EL344" s="678" t="s">
        <v>4809</v>
      </c>
      <c r="EM344" s="306" t="s">
        <v>2696</v>
      </c>
      <c r="EN344" s="306" t="s">
        <v>2697</v>
      </c>
      <c r="EO344" s="857" t="s">
        <v>9297</v>
      </c>
      <c r="EP344" s="678" t="s">
        <v>4810</v>
      </c>
      <c r="EQ344" s="678" t="s">
        <v>4813</v>
      </c>
      <c r="ER344" s="306" t="s">
        <v>4825</v>
      </c>
      <c r="ES344" s="308" t="s">
        <v>9676</v>
      </c>
      <c r="ET344" s="857" t="s">
        <v>9297</v>
      </c>
      <c r="EU344" s="678" t="s">
        <v>4837</v>
      </c>
      <c r="EV344" s="678" t="s">
        <v>4840</v>
      </c>
      <c r="EW344" s="678" t="s">
        <v>4844</v>
      </c>
      <c r="EX344" s="678" t="s">
        <v>4853</v>
      </c>
      <c r="EY344" s="678" t="s">
        <v>4860</v>
      </c>
      <c r="EZ344" s="678" t="s">
        <v>4863</v>
      </c>
      <c r="FA344" s="678" t="s">
        <v>4866</v>
      </c>
      <c r="FB344" s="678" t="s">
        <v>4869</v>
      </c>
      <c r="FC344" s="678" t="s">
        <v>4872</v>
      </c>
      <c r="FD344" s="678" t="s">
        <v>4879</v>
      </c>
      <c r="FE344" s="934" t="s">
        <v>10247</v>
      </c>
      <c r="FF344" s="306" t="s">
        <v>4886</v>
      </c>
      <c r="FG344" s="306" t="s">
        <v>4887</v>
      </c>
      <c r="FH344" s="306" t="s">
        <v>2705</v>
      </c>
      <c r="FI344" s="306" t="s">
        <v>11999</v>
      </c>
      <c r="FJ344" s="306" t="s">
        <v>1269</v>
      </c>
      <c r="FK344" s="306" t="s">
        <v>2710</v>
      </c>
      <c r="FL344" s="306" t="s">
        <v>2718</v>
      </c>
      <c r="FM344" s="455" t="s">
        <v>2890</v>
      </c>
      <c r="FN344" s="916" t="s">
        <v>2897</v>
      </c>
      <c r="FO344" s="306" t="s">
        <v>2728</v>
      </c>
      <c r="FP344" s="308" t="s">
        <v>2724</v>
      </c>
      <c r="FQ344" s="306" t="s">
        <v>901</v>
      </c>
      <c r="FR344" s="306" t="s">
        <v>2093</v>
      </c>
      <c r="FS344" s="306" t="s">
        <v>2792</v>
      </c>
      <c r="FT344" s="308" t="s">
        <v>2739</v>
      </c>
      <c r="FU344" s="306" t="s">
        <v>2805</v>
      </c>
      <c r="FV344" s="306" t="s">
        <v>2795</v>
      </c>
      <c r="FW344" s="306" t="s">
        <v>1242</v>
      </c>
      <c r="FX344" s="306" t="s">
        <v>9680</v>
      </c>
      <c r="FY344" s="306" t="s">
        <v>2830</v>
      </c>
      <c r="FZ344" s="306" t="s">
        <v>2818</v>
      </c>
      <c r="GA344" s="306" t="s">
        <v>2842</v>
      </c>
      <c r="GB344" s="306" t="s">
        <v>2833</v>
      </c>
      <c r="GC344" s="306" t="s">
        <v>2844</v>
      </c>
      <c r="GD344" s="306" t="s">
        <v>2846</v>
      </c>
      <c r="GE344" s="311"/>
      <c r="GF344" s="311"/>
      <c r="GG344" s="311"/>
      <c r="GH344" s="311"/>
      <c r="GI344" s="311"/>
      <c r="GJ344" s="311"/>
      <c r="GK344" s="311"/>
      <c r="GL344" s="311"/>
      <c r="GM344" s="311"/>
      <c r="GN344" s="311"/>
      <c r="GO344" s="311"/>
      <c r="GP344" s="311"/>
      <c r="GQ344" s="311"/>
      <c r="GR344" s="311"/>
      <c r="GS344" s="311"/>
      <c r="GT344" s="311"/>
      <c r="GU344" s="311"/>
      <c r="GV344" s="311"/>
      <c r="GW344" s="311"/>
      <c r="GX344" s="311"/>
      <c r="GY344" s="311"/>
      <c r="GZ344" s="311"/>
      <c r="HA344" s="311"/>
      <c r="HB344" s="311"/>
      <c r="HC344" s="311"/>
      <c r="HD344" s="311"/>
      <c r="HE344" s="311"/>
      <c r="HF344" s="311"/>
      <c r="HG344" s="311"/>
      <c r="HH344" s="311"/>
      <c r="HI344" s="311"/>
      <c r="HJ344" s="311"/>
      <c r="HK344" s="311"/>
      <c r="HL344" s="311"/>
      <c r="HM344" s="311"/>
      <c r="HN344" s="311"/>
      <c r="HO344" s="311"/>
      <c r="HP344" s="311"/>
      <c r="HQ344" s="311"/>
      <c r="HR344" s="311"/>
      <c r="HS344" s="311"/>
      <c r="HT344" s="311"/>
      <c r="HU344" s="311"/>
      <c r="HV344" s="311"/>
      <c r="HW344" s="311"/>
      <c r="HX344" s="311"/>
      <c r="HY344" s="311"/>
      <c r="HZ344" s="311"/>
      <c r="IA344" s="311"/>
      <c r="IB344" s="311"/>
      <c r="IC344" s="311"/>
      <c r="ID344" s="311"/>
      <c r="IE344" s="311"/>
      <c r="IF344" s="311"/>
      <c r="IG344" s="311"/>
      <c r="IH344" s="311"/>
      <c r="II344" s="311"/>
      <c r="IJ344" s="311"/>
      <c r="IK344" s="311"/>
      <c r="IL344" s="311"/>
      <c r="IM344" s="311"/>
      <c r="IN344" s="311"/>
      <c r="IO344" s="311"/>
      <c r="IP344" s="311"/>
      <c r="IQ344" s="311"/>
      <c r="IR344" s="311"/>
      <c r="IS344" s="311"/>
      <c r="IT344" s="311"/>
      <c r="IU344" s="311"/>
      <c r="IV344" s="311"/>
      <c r="IW344" s="311"/>
      <c r="IX344" s="311"/>
      <c r="IY344" s="311"/>
      <c r="IZ344" s="311"/>
      <c r="JA344" s="311"/>
      <c r="JB344" s="311"/>
      <c r="JC344" s="311"/>
      <c r="JD344" s="311"/>
      <c r="JE344" s="311"/>
    </row>
    <row r="345" spans="1:269" s="481" customFormat="1" ht="14.45" customHeight="1">
      <c r="A345" s="322" t="s">
        <v>1453</v>
      </c>
      <c r="B345" s="311" t="s">
        <v>1453</v>
      </c>
      <c r="C345" s="311" t="s">
        <v>1454</v>
      </c>
      <c r="D345" s="311" t="s">
        <v>1456</v>
      </c>
      <c r="E345" s="311" t="s">
        <v>456</v>
      </c>
      <c r="F345" s="311" t="s">
        <v>2794</v>
      </c>
      <c r="G345" s="250" t="s">
        <v>1458</v>
      </c>
      <c r="H345" s="250" t="s">
        <v>16</v>
      </c>
      <c r="I345" s="326" t="str">
        <f>PHONETIC(A345)</f>
        <v>ベルトコンベヤ(ポータブル)</v>
      </c>
      <c r="J345" s="722"/>
      <c r="K345" s="206"/>
      <c r="L345" s="311"/>
      <c r="M345" s="207"/>
      <c r="N345" s="207"/>
      <c r="O345" s="207"/>
      <c r="P345" s="207"/>
      <c r="Q345" s="720" t="s">
        <v>9038</v>
      </c>
      <c r="R345" s="720" t="s">
        <v>10621</v>
      </c>
      <c r="S345" s="720" t="s">
        <v>10645</v>
      </c>
      <c r="T345" s="720" t="s">
        <v>12337</v>
      </c>
      <c r="U345" s="720" t="s">
        <v>3617</v>
      </c>
      <c r="V345" s="720"/>
      <c r="W345" s="952" t="str">
        <f t="shared" si="17"/>
        <v>ﾊﾞｯｸﾎｳ(ｸﾛｰﾗ型)_後方超小旋回型_第3次_超低</v>
      </c>
      <c r="X345" s="952" t="str">
        <f t="shared" si="15"/>
        <v>ﾊﾞｯｸﾎｳ(ｸﾛｰﾗ型)_後方超小旋回型_第3次_超低_山積/平積：0.28／0.2m3</v>
      </c>
      <c r="Y345" s="726" t="s">
        <v>490</v>
      </c>
      <c r="Z345" s="726" t="s">
        <v>10371</v>
      </c>
      <c r="AA345" s="726" t="s">
        <v>10388</v>
      </c>
      <c r="AB345" s="726" t="s">
        <v>5111</v>
      </c>
      <c r="AC345" s="207"/>
      <c r="AD345" s="206"/>
      <c r="AE345" s="206"/>
      <c r="AF345" s="206"/>
      <c r="AG345" s="206"/>
      <c r="AH345" s="206"/>
      <c r="AI345" s="207"/>
      <c r="AJ345" s="206"/>
      <c r="AK345" s="206"/>
      <c r="AL345" s="206"/>
      <c r="AM345" s="206"/>
      <c r="AN345" s="206"/>
      <c r="AO345" s="206"/>
      <c r="AP345" s="206"/>
      <c r="AQ345" s="206"/>
      <c r="AR345" s="748"/>
      <c r="AS345" s="707" t="s">
        <v>496</v>
      </c>
      <c r="AT345" s="707" t="s">
        <v>78</v>
      </c>
      <c r="AU345" s="774"/>
      <c r="AV345" s="707" t="s">
        <v>17</v>
      </c>
      <c r="AW345" s="708" t="str">
        <f t="shared" si="16"/>
        <v>ﾀｲﾔﾛｰﾗ_ｺﾏﾂ（小松製作所）</v>
      </c>
      <c r="AX345" s="710" t="s">
        <v>8223</v>
      </c>
      <c r="AY345" s="311"/>
      <c r="AZ345" s="311"/>
      <c r="BA345" s="311"/>
      <c r="BB345" s="245">
        <v>4</v>
      </c>
      <c r="BC345" s="246"/>
      <c r="BD345" s="306" t="s">
        <v>1076</v>
      </c>
      <c r="BE345" s="306" t="s">
        <v>1078</v>
      </c>
      <c r="BF345" s="857" t="s">
        <v>4035</v>
      </c>
      <c r="BG345" s="819" t="s">
        <v>4265</v>
      </c>
      <c r="BH345" s="678" t="s">
        <v>4271</v>
      </c>
      <c r="BI345" s="403" t="s">
        <v>292</v>
      </c>
      <c r="BJ345" s="306" t="s">
        <v>9646</v>
      </c>
      <c r="BK345" s="857" t="s">
        <v>4902</v>
      </c>
      <c r="BL345" s="678" t="s">
        <v>4292</v>
      </c>
      <c r="BM345" s="678" t="s">
        <v>4318</v>
      </c>
      <c r="BN345" s="678" t="s">
        <v>4322</v>
      </c>
      <c r="BO345" s="310" t="s">
        <v>289</v>
      </c>
      <c r="BP345" s="307" t="s">
        <v>1273</v>
      </c>
      <c r="BQ345" s="857" t="s">
        <v>4906</v>
      </c>
      <c r="BR345" s="685" t="s">
        <v>4337</v>
      </c>
      <c r="BS345" s="685" t="s">
        <v>4341</v>
      </c>
      <c r="BT345" s="685" t="s">
        <v>4343</v>
      </c>
      <c r="BU345" s="685" t="s">
        <v>4352</v>
      </c>
      <c r="BV345" s="685" t="s">
        <v>4365</v>
      </c>
      <c r="BW345" s="685" t="s">
        <v>4382</v>
      </c>
      <c r="BX345" s="306" t="s">
        <v>285</v>
      </c>
      <c r="BY345" s="306" t="s">
        <v>1253</v>
      </c>
      <c r="BZ345" s="857" t="s">
        <v>9371</v>
      </c>
      <c r="CA345" s="678" t="s">
        <v>4395</v>
      </c>
      <c r="CB345" s="678" t="s">
        <v>4408</v>
      </c>
      <c r="CC345" s="678" t="s">
        <v>4430</v>
      </c>
      <c r="CD345" s="678" t="s">
        <v>4463</v>
      </c>
      <c r="CE345" s="306" t="s">
        <v>1075</v>
      </c>
      <c r="CF345" s="306" t="s">
        <v>9659</v>
      </c>
      <c r="CG345" s="857" t="s">
        <v>9371</v>
      </c>
      <c r="CH345" s="678" t="s">
        <v>4485</v>
      </c>
      <c r="CI345" s="678" t="s">
        <v>4513</v>
      </c>
      <c r="CJ345" s="678" t="s">
        <v>4522</v>
      </c>
      <c r="CK345" s="306" t="s">
        <v>285</v>
      </c>
      <c r="CL345" s="306" t="s">
        <v>11976</v>
      </c>
      <c r="CM345" s="306" t="s">
        <v>1269</v>
      </c>
      <c r="CN345" s="306" t="s">
        <v>9666</v>
      </c>
      <c r="CO345" s="857" t="s">
        <v>9371</v>
      </c>
      <c r="CP345" s="678" t="s">
        <v>4531</v>
      </c>
      <c r="CQ345" s="678" t="s">
        <v>4538</v>
      </c>
      <c r="CR345" s="678" t="s">
        <v>4542</v>
      </c>
      <c r="CS345" s="403" t="s">
        <v>292</v>
      </c>
      <c r="CT345" s="306" t="s">
        <v>9674</v>
      </c>
      <c r="CU345" s="857" t="s">
        <v>9378</v>
      </c>
      <c r="CV345" s="678" t="s">
        <v>4550</v>
      </c>
      <c r="CW345" s="678" t="s">
        <v>4553</v>
      </c>
      <c r="CX345" s="678" t="s">
        <v>4564</v>
      </c>
      <c r="CY345" s="306" t="s">
        <v>3615</v>
      </c>
      <c r="CZ345" s="306" t="s">
        <v>334</v>
      </c>
      <c r="DA345" s="857" t="s">
        <v>9305</v>
      </c>
      <c r="DB345" s="678" t="s">
        <v>4572</v>
      </c>
      <c r="DC345" s="678" t="s">
        <v>4621</v>
      </c>
      <c r="DD345" s="678" t="s">
        <v>4624</v>
      </c>
      <c r="DE345" s="678" t="s">
        <v>4627</v>
      </c>
      <c r="DF345" s="678" t="s">
        <v>4639</v>
      </c>
      <c r="DG345" s="678" t="s">
        <v>4664</v>
      </c>
      <c r="DH345" s="678" t="s">
        <v>4671</v>
      </c>
      <c r="DI345" s="403" t="s">
        <v>292</v>
      </c>
      <c r="DJ345" s="455" t="s">
        <v>2871</v>
      </c>
      <c r="DK345" s="857" t="s">
        <v>4049</v>
      </c>
      <c r="DL345" s="701" t="s">
        <v>4702</v>
      </c>
      <c r="DM345" s="701" t="s">
        <v>4705</v>
      </c>
      <c r="DN345" s="701" t="s">
        <v>292</v>
      </c>
      <c r="DO345" s="455" t="s">
        <v>292</v>
      </c>
      <c r="DP345" s="455" t="s">
        <v>292</v>
      </c>
      <c r="DQ345" s="857" t="s">
        <v>292</v>
      </c>
      <c r="DR345" s="701" t="s">
        <v>4722</v>
      </c>
      <c r="DS345" s="455" t="s">
        <v>292</v>
      </c>
      <c r="DT345" s="455" t="s">
        <v>4726</v>
      </c>
      <c r="DU345" s="857" t="s">
        <v>4927</v>
      </c>
      <c r="DV345" s="701" t="s">
        <v>4731</v>
      </c>
      <c r="DW345" s="685" t="s">
        <v>4752</v>
      </c>
      <c r="DX345" s="685" t="s">
        <v>4761</v>
      </c>
      <c r="DY345" s="685" t="s">
        <v>4768</v>
      </c>
      <c r="DZ345" s="685" t="s">
        <v>4770</v>
      </c>
      <c r="EA345" s="701" t="s">
        <v>4782</v>
      </c>
      <c r="EB345" s="306" t="s">
        <v>12175</v>
      </c>
      <c r="EC345" s="306" t="s">
        <v>9280</v>
      </c>
      <c r="ED345" s="857" t="s">
        <v>9297</v>
      </c>
      <c r="EE345" s="678" t="s">
        <v>292</v>
      </c>
      <c r="EF345" s="678" t="s">
        <v>4787</v>
      </c>
      <c r="EG345" s="678" t="s">
        <v>4793</v>
      </c>
      <c r="EH345" s="678" t="s">
        <v>4798</v>
      </c>
      <c r="EI345" s="678" t="s">
        <v>4801</v>
      </c>
      <c r="EJ345" s="678" t="s">
        <v>4805</v>
      </c>
      <c r="EK345" s="678" t="s">
        <v>292</v>
      </c>
      <c r="EL345" s="678" t="s">
        <v>292</v>
      </c>
      <c r="EM345" s="403" t="s">
        <v>292</v>
      </c>
      <c r="EN345" s="306" t="s">
        <v>2698</v>
      </c>
      <c r="EO345" s="857" t="s">
        <v>4927</v>
      </c>
      <c r="EP345" s="678" t="s">
        <v>4811</v>
      </c>
      <c r="EQ345" s="678" t="s">
        <v>4814</v>
      </c>
      <c r="ER345" s="306" t="s">
        <v>4826</v>
      </c>
      <c r="ES345" s="306" t="s">
        <v>4828</v>
      </c>
      <c r="ET345" s="857" t="s">
        <v>4927</v>
      </c>
      <c r="EU345" s="678" t="s">
        <v>292</v>
      </c>
      <c r="EV345" s="678" t="s">
        <v>4841</v>
      </c>
      <c r="EW345" s="678" t="s">
        <v>4845</v>
      </c>
      <c r="EX345" s="678" t="s">
        <v>4854</v>
      </c>
      <c r="EY345" s="678" t="s">
        <v>4861</v>
      </c>
      <c r="EZ345" s="678" t="s">
        <v>292</v>
      </c>
      <c r="FA345" s="678" t="s">
        <v>292</v>
      </c>
      <c r="FB345" s="678" t="s">
        <v>4870</v>
      </c>
      <c r="FC345" s="678" t="s">
        <v>4873</v>
      </c>
      <c r="FD345" s="678" t="s">
        <v>4880</v>
      </c>
      <c r="FE345" s="934" t="s">
        <v>292</v>
      </c>
      <c r="FF345" s="306" t="s">
        <v>370</v>
      </c>
      <c r="FG345" s="306" t="s">
        <v>11998</v>
      </c>
      <c r="FH345" s="306" t="s">
        <v>2706</v>
      </c>
      <c r="FI345" s="306" t="s">
        <v>12000</v>
      </c>
      <c r="FJ345" s="306" t="s">
        <v>867</v>
      </c>
      <c r="FK345" s="403" t="s">
        <v>292</v>
      </c>
      <c r="FL345" s="403" t="s">
        <v>292</v>
      </c>
      <c r="FM345" s="455" t="s">
        <v>2891</v>
      </c>
      <c r="FN345" s="455" t="s">
        <v>2898</v>
      </c>
      <c r="FO345" s="306" t="s">
        <v>2729</v>
      </c>
      <c r="FP345" s="306" t="s">
        <v>11192</v>
      </c>
      <c r="FQ345" s="306" t="s">
        <v>2082</v>
      </c>
      <c r="FR345" s="306" t="s">
        <v>2094</v>
      </c>
      <c r="FS345" s="306" t="s">
        <v>2793</v>
      </c>
      <c r="FT345" s="306" t="s">
        <v>11224</v>
      </c>
      <c r="FU345" s="306" t="s">
        <v>2806</v>
      </c>
      <c r="FV345" s="306" t="s">
        <v>2799</v>
      </c>
      <c r="FW345" s="306" t="s">
        <v>1243</v>
      </c>
      <c r="FX345" s="306" t="s">
        <v>9681</v>
      </c>
      <c r="FY345" s="306" t="s">
        <v>2831</v>
      </c>
      <c r="FZ345" s="306" t="s">
        <v>2819</v>
      </c>
      <c r="GA345" s="403" t="s">
        <v>292</v>
      </c>
      <c r="GB345" s="306" t="s">
        <v>2834</v>
      </c>
      <c r="GC345" s="306" t="s">
        <v>2845</v>
      </c>
      <c r="GD345" s="306" t="s">
        <v>2847</v>
      </c>
      <c r="GE345" s="311"/>
      <c r="GF345" s="311"/>
      <c r="GG345" s="311"/>
      <c r="GH345" s="311"/>
      <c r="GI345" s="311"/>
      <c r="GJ345" s="311"/>
      <c r="GK345" s="311"/>
      <c r="GL345" s="311"/>
      <c r="GM345" s="311"/>
      <c r="GN345" s="311"/>
      <c r="GO345" s="311"/>
      <c r="GP345" s="311"/>
      <c r="GQ345" s="311"/>
      <c r="GR345" s="311"/>
      <c r="GS345" s="311"/>
      <c r="GT345" s="311"/>
      <c r="GU345" s="311"/>
      <c r="GV345" s="311"/>
      <c r="GW345" s="311"/>
      <c r="GX345" s="311"/>
      <c r="GY345" s="311"/>
      <c r="GZ345" s="311"/>
      <c r="HA345" s="311"/>
      <c r="HB345" s="311"/>
      <c r="HC345" s="311"/>
      <c r="HD345" s="311"/>
      <c r="HE345" s="311"/>
      <c r="HF345" s="311"/>
      <c r="HG345" s="311"/>
      <c r="HH345" s="311"/>
      <c r="HI345" s="311"/>
      <c r="HJ345" s="311"/>
      <c r="HK345" s="311"/>
      <c r="HL345" s="311"/>
      <c r="HM345" s="311"/>
      <c r="HN345" s="311"/>
      <c r="HO345" s="311"/>
      <c r="HP345" s="311"/>
      <c r="HQ345" s="311"/>
      <c r="HR345" s="311"/>
      <c r="HS345" s="311"/>
      <c r="HT345" s="311"/>
      <c r="HU345" s="311"/>
      <c r="HV345" s="311"/>
      <c r="HW345" s="311"/>
      <c r="HX345" s="311"/>
      <c r="HY345" s="311"/>
      <c r="HZ345" s="311"/>
      <c r="IA345" s="311"/>
      <c r="IB345" s="311"/>
      <c r="IC345" s="311"/>
      <c r="ID345" s="311"/>
      <c r="IE345" s="311"/>
      <c r="IF345" s="311"/>
      <c r="IG345" s="311"/>
      <c r="IH345" s="311"/>
      <c r="II345" s="311"/>
      <c r="IJ345" s="311"/>
      <c r="IK345" s="311"/>
      <c r="IL345" s="311"/>
      <c r="IM345" s="311"/>
      <c r="IN345" s="311"/>
      <c r="IO345" s="311"/>
      <c r="IP345" s="311"/>
      <c r="IQ345" s="311"/>
      <c r="IR345" s="311"/>
      <c r="IS345" s="311"/>
      <c r="IT345" s="311"/>
      <c r="IU345" s="311"/>
      <c r="IV345" s="311"/>
      <c r="IW345" s="311"/>
      <c r="IX345" s="311"/>
      <c r="IY345" s="311"/>
      <c r="IZ345" s="311"/>
      <c r="JA345" s="311"/>
      <c r="JB345" s="311"/>
      <c r="JC345" s="311"/>
      <c r="JD345" s="311"/>
      <c r="JE345" s="311"/>
    </row>
    <row r="346" spans="1:269" s="481" customFormat="1" ht="14.45" customHeight="1">
      <c r="A346" s="322" t="s">
        <v>1395</v>
      </c>
      <c r="B346" s="311" t="s">
        <v>1395</v>
      </c>
      <c r="C346" s="311" t="s">
        <v>1396</v>
      </c>
      <c r="D346" s="311" t="s">
        <v>1398</v>
      </c>
      <c r="E346" s="311" t="s">
        <v>456</v>
      </c>
      <c r="F346" s="311" t="s">
        <v>3189</v>
      </c>
      <c r="G346" s="250" t="s">
        <v>1394</v>
      </c>
      <c r="H346" s="250" t="s">
        <v>16</v>
      </c>
      <c r="I346" s="326" t="s">
        <v>1425</v>
      </c>
      <c r="J346" s="722"/>
      <c r="K346" s="206"/>
      <c r="L346" s="311"/>
      <c r="M346" s="207"/>
      <c r="N346" s="207"/>
      <c r="O346" s="207"/>
      <c r="P346" s="207"/>
      <c r="Q346" s="720" t="s">
        <v>9038</v>
      </c>
      <c r="R346" s="720" t="s">
        <v>10621</v>
      </c>
      <c r="S346" s="720" t="s">
        <v>10645</v>
      </c>
      <c r="T346" s="720" t="s">
        <v>12337</v>
      </c>
      <c r="U346" s="720" t="s">
        <v>334</v>
      </c>
      <c r="V346" s="720"/>
      <c r="W346" s="952" t="str">
        <f t="shared" si="17"/>
        <v>ﾊﾞｯｸﾎｳ(ｸﾛｰﾗ型)_後方超小旋回型_第3次_超低</v>
      </c>
      <c r="X346" s="952" t="str">
        <f t="shared" si="15"/>
        <v>ﾊﾞｯｸﾎｳ(ｸﾛｰﾗ型)_後方超小旋回型_第3次_超低_山積/平積：0.45／0.35m3</v>
      </c>
      <c r="Y346" s="726" t="s">
        <v>490</v>
      </c>
      <c r="Z346" s="726" t="s">
        <v>10371</v>
      </c>
      <c r="AA346" s="726" t="s">
        <v>5113</v>
      </c>
      <c r="AB346" s="726" t="s">
        <v>5111</v>
      </c>
      <c r="AC346" s="207"/>
      <c r="AD346" s="206"/>
      <c r="AE346" s="206"/>
      <c r="AF346" s="206"/>
      <c r="AG346" s="206"/>
      <c r="AH346" s="206"/>
      <c r="AI346" s="207"/>
      <c r="AJ346" s="206"/>
      <c r="AK346" s="206"/>
      <c r="AL346" s="206"/>
      <c r="AM346" s="206"/>
      <c r="AN346" s="206"/>
      <c r="AO346" s="206"/>
      <c r="AP346" s="206"/>
      <c r="AQ346" s="206"/>
      <c r="AR346" s="748"/>
      <c r="AS346" s="707" t="s">
        <v>496</v>
      </c>
      <c r="AT346" s="707" t="s">
        <v>78</v>
      </c>
      <c r="AU346" s="707"/>
      <c r="AV346" s="707" t="s">
        <v>9017</v>
      </c>
      <c r="AW346" s="708" t="str">
        <f t="shared" si="16"/>
        <v>ﾀｲﾔﾛｰﾗ_酒井重工業</v>
      </c>
      <c r="AX346" s="781" t="s">
        <v>9398</v>
      </c>
      <c r="AY346" s="311"/>
      <c r="AZ346" s="311"/>
      <c r="BA346" s="311"/>
      <c r="BB346" s="245">
        <v>5</v>
      </c>
      <c r="BC346" s="246"/>
      <c r="BD346" s="306" t="s">
        <v>12242</v>
      </c>
      <c r="BE346" s="306" t="s">
        <v>1079</v>
      </c>
      <c r="BF346" s="857" t="s">
        <v>285</v>
      </c>
      <c r="BG346" s="819" t="s">
        <v>4266</v>
      </c>
      <c r="BH346" s="678" t="s">
        <v>4272</v>
      </c>
      <c r="BI346" s="306"/>
      <c r="BJ346" s="306" t="s">
        <v>11148</v>
      </c>
      <c r="BK346" s="857" t="s">
        <v>9371</v>
      </c>
      <c r="BL346" s="678" t="s">
        <v>4293</v>
      </c>
      <c r="BM346" s="678" t="s">
        <v>4319</v>
      </c>
      <c r="BN346" s="678" t="s">
        <v>4323</v>
      </c>
      <c r="BO346" s="310" t="s">
        <v>12173</v>
      </c>
      <c r="BP346" s="307" t="s">
        <v>1274</v>
      </c>
      <c r="BQ346" s="857" t="s">
        <v>4917</v>
      </c>
      <c r="BR346" s="685" t="s">
        <v>4338</v>
      </c>
      <c r="BS346" s="685" t="s">
        <v>292</v>
      </c>
      <c r="BT346" s="685" t="s">
        <v>4344</v>
      </c>
      <c r="BU346" s="685" t="s">
        <v>4353</v>
      </c>
      <c r="BV346" s="685" t="s">
        <v>4366</v>
      </c>
      <c r="BW346" s="685" t="s">
        <v>4383</v>
      </c>
      <c r="BX346" s="306"/>
      <c r="BY346" s="306" t="s">
        <v>1254</v>
      </c>
      <c r="BZ346" s="857" t="s">
        <v>4046</v>
      </c>
      <c r="CA346" s="678" t="s">
        <v>4396</v>
      </c>
      <c r="CB346" s="678" t="s">
        <v>4409</v>
      </c>
      <c r="CC346" s="678" t="s">
        <v>4431</v>
      </c>
      <c r="CD346" s="678" t="s">
        <v>4464</v>
      </c>
      <c r="CE346" s="306" t="s">
        <v>285</v>
      </c>
      <c r="CF346" s="306" t="s">
        <v>9661</v>
      </c>
      <c r="CG346" s="857" t="s">
        <v>4046</v>
      </c>
      <c r="CH346" s="678" t="s">
        <v>4486</v>
      </c>
      <c r="CI346" s="678" t="s">
        <v>4514</v>
      </c>
      <c r="CJ346" s="678" t="s">
        <v>4523</v>
      </c>
      <c r="CK346" s="306"/>
      <c r="CL346" s="306" t="s">
        <v>11977</v>
      </c>
      <c r="CM346" s="306" t="s">
        <v>867</v>
      </c>
      <c r="CN346" s="306" t="s">
        <v>9667</v>
      </c>
      <c r="CO346" s="857" t="s">
        <v>4046</v>
      </c>
      <c r="CP346" s="678" t="s">
        <v>4532</v>
      </c>
      <c r="CQ346" s="678" t="s">
        <v>4539</v>
      </c>
      <c r="CR346" s="678" t="s">
        <v>4543</v>
      </c>
      <c r="CS346" s="306"/>
      <c r="CT346" s="1053" t="s">
        <v>9675</v>
      </c>
      <c r="CU346" s="857" t="s">
        <v>4049</v>
      </c>
      <c r="CV346" s="679" t="s">
        <v>292</v>
      </c>
      <c r="CW346" s="679" t="s">
        <v>4554</v>
      </c>
      <c r="CX346" s="679" t="s">
        <v>4565</v>
      </c>
      <c r="CY346" s="403" t="s">
        <v>3616</v>
      </c>
      <c r="CZ346" s="403" t="s">
        <v>335</v>
      </c>
      <c r="DA346" s="857" t="s">
        <v>3638</v>
      </c>
      <c r="DB346" s="679" t="s">
        <v>4573</v>
      </c>
      <c r="DC346" s="679" t="s">
        <v>292</v>
      </c>
      <c r="DD346" s="679" t="s">
        <v>4625</v>
      </c>
      <c r="DE346" s="679" t="s">
        <v>4628</v>
      </c>
      <c r="DF346" s="679" t="s">
        <v>4640</v>
      </c>
      <c r="DG346" s="679" t="s">
        <v>4665</v>
      </c>
      <c r="DH346" s="679" t="s">
        <v>4687</v>
      </c>
      <c r="DI346" s="455"/>
      <c r="DJ346" s="455" t="s">
        <v>1254</v>
      </c>
      <c r="DK346" s="857" t="s">
        <v>9373</v>
      </c>
      <c r="DL346" s="701" t="s">
        <v>4703</v>
      </c>
      <c r="DM346" s="701" t="s">
        <v>4706</v>
      </c>
      <c r="DN346" s="701"/>
      <c r="DO346" s="455"/>
      <c r="DP346" s="455"/>
      <c r="DQ346" s="857"/>
      <c r="DR346" s="701" t="s">
        <v>292</v>
      </c>
      <c r="DS346" s="455"/>
      <c r="DT346" s="455" t="s">
        <v>4727</v>
      </c>
      <c r="DU346" s="857" t="s">
        <v>4928</v>
      </c>
      <c r="DV346" s="701" t="s">
        <v>4732</v>
      </c>
      <c r="DW346" s="685" t="s">
        <v>4753</v>
      </c>
      <c r="DX346" s="685" t="s">
        <v>4762</v>
      </c>
      <c r="DY346" s="680" t="s">
        <v>292</v>
      </c>
      <c r="DZ346" s="685" t="s">
        <v>4771</v>
      </c>
      <c r="EA346" s="680" t="s">
        <v>292</v>
      </c>
      <c r="EB346" s="306" t="s">
        <v>12176</v>
      </c>
      <c r="EC346" s="306" t="s">
        <v>9281</v>
      </c>
      <c r="ED346" s="857" t="s">
        <v>4039</v>
      </c>
      <c r="EE346" s="678"/>
      <c r="EF346" s="678" t="s">
        <v>4788</v>
      </c>
      <c r="EG346" s="678" t="s">
        <v>4794</v>
      </c>
      <c r="EH346" s="934" t="s">
        <v>10241</v>
      </c>
      <c r="EI346" s="678" t="s">
        <v>4802</v>
      </c>
      <c r="EJ346" s="678" t="s">
        <v>292</v>
      </c>
      <c r="EK346" s="678"/>
      <c r="EL346" s="678"/>
      <c r="EM346" s="306"/>
      <c r="EN346" s="306" t="s">
        <v>2681</v>
      </c>
      <c r="EO346" s="857" t="s">
        <v>292</v>
      </c>
      <c r="EP346" s="678" t="s">
        <v>4812</v>
      </c>
      <c r="EQ346" s="678" t="s">
        <v>4815</v>
      </c>
      <c r="ER346" s="306" t="s">
        <v>4827</v>
      </c>
      <c r="ES346" s="306" t="s">
        <v>4831</v>
      </c>
      <c r="ET346" s="857" t="s">
        <v>4928</v>
      </c>
      <c r="EU346" s="678"/>
      <c r="EV346" s="678" t="s">
        <v>292</v>
      </c>
      <c r="EW346" s="678" t="s">
        <v>4846</v>
      </c>
      <c r="EX346" s="678" t="s">
        <v>4855</v>
      </c>
      <c r="EY346" s="678" t="s">
        <v>4862</v>
      </c>
      <c r="EZ346" s="678"/>
      <c r="FA346" s="678"/>
      <c r="FB346" s="678" t="s">
        <v>4871</v>
      </c>
      <c r="FC346" s="678" t="s">
        <v>4874</v>
      </c>
      <c r="FD346" s="678" t="s">
        <v>4881</v>
      </c>
      <c r="FE346" s="678"/>
      <c r="FF346" s="306" t="s">
        <v>292</v>
      </c>
      <c r="FG346" s="306" t="s">
        <v>292</v>
      </c>
      <c r="FH346" s="306" t="s">
        <v>2707</v>
      </c>
      <c r="FI346" s="306" t="s">
        <v>12001</v>
      </c>
      <c r="FJ346" s="403" t="s">
        <v>292</v>
      </c>
      <c r="FK346" s="306"/>
      <c r="FL346" s="306"/>
      <c r="FM346" s="455" t="s">
        <v>2892</v>
      </c>
      <c r="FN346" s="455" t="s">
        <v>2899</v>
      </c>
      <c r="FO346" s="306" t="s">
        <v>2730</v>
      </c>
      <c r="FP346" s="306" t="s">
        <v>11193</v>
      </c>
      <c r="FQ346" s="306" t="s">
        <v>2083</v>
      </c>
      <c r="FR346" s="306" t="s">
        <v>2095</v>
      </c>
      <c r="FS346" s="306" t="s">
        <v>2794</v>
      </c>
      <c r="FT346" s="306" t="s">
        <v>11225</v>
      </c>
      <c r="FU346" s="306" t="s">
        <v>2807</v>
      </c>
      <c r="FV346" s="306" t="s">
        <v>2796</v>
      </c>
      <c r="FW346" s="306" t="s">
        <v>285</v>
      </c>
      <c r="FX346" s="306" t="s">
        <v>9682</v>
      </c>
      <c r="FY346" s="403" t="s">
        <v>292</v>
      </c>
      <c r="FZ346" s="306" t="s">
        <v>2820</v>
      </c>
      <c r="GA346" s="306"/>
      <c r="GB346" s="306" t="s">
        <v>2835</v>
      </c>
      <c r="GC346" s="403" t="s">
        <v>292</v>
      </c>
      <c r="GD346" s="403" t="s">
        <v>292</v>
      </c>
      <c r="GE346" s="560"/>
      <c r="GF346" s="560"/>
      <c r="GG346" s="560"/>
      <c r="GH346" s="560"/>
      <c r="GI346" s="560"/>
      <c r="GJ346" s="560"/>
      <c r="GK346" s="560"/>
      <c r="GL346" s="560"/>
      <c r="GM346" s="560"/>
      <c r="GN346" s="560"/>
      <c r="GO346" s="560"/>
      <c r="GP346" s="560"/>
      <c r="GQ346" s="560"/>
      <c r="GR346" s="560"/>
      <c r="GS346" s="560"/>
      <c r="GT346" s="560"/>
      <c r="GU346" s="560"/>
      <c r="GV346" s="560"/>
      <c r="GW346" s="560"/>
      <c r="GX346" s="560"/>
      <c r="GY346" s="560"/>
      <c r="GZ346" s="560"/>
      <c r="HA346" s="560"/>
      <c r="HB346" s="560"/>
      <c r="HC346" s="560"/>
      <c r="HD346" s="560"/>
      <c r="HE346" s="560"/>
      <c r="HF346" s="560"/>
      <c r="HG346" s="560"/>
      <c r="HH346" s="560"/>
      <c r="HI346" s="560"/>
      <c r="HJ346" s="560"/>
      <c r="HK346" s="560"/>
      <c r="HL346" s="560"/>
      <c r="HM346" s="560"/>
      <c r="HN346" s="560"/>
      <c r="HO346" s="560"/>
      <c r="HP346" s="560"/>
      <c r="HQ346" s="560"/>
      <c r="HR346" s="560"/>
      <c r="HS346" s="560"/>
      <c r="HT346" s="560"/>
      <c r="HU346" s="560"/>
      <c r="HV346" s="560"/>
      <c r="HW346" s="560"/>
      <c r="HX346" s="560"/>
      <c r="HY346" s="560"/>
      <c r="HZ346" s="560"/>
      <c r="IA346" s="560"/>
      <c r="IB346" s="560"/>
      <c r="IC346" s="560"/>
      <c r="ID346" s="560"/>
      <c r="IE346" s="560"/>
      <c r="IF346" s="560"/>
      <c r="IG346" s="560"/>
      <c r="IH346" s="560"/>
      <c r="II346" s="560"/>
      <c r="IJ346" s="560"/>
      <c r="IK346" s="560"/>
      <c r="IL346" s="560"/>
      <c r="IM346" s="560"/>
      <c r="IN346" s="560"/>
      <c r="IO346" s="560"/>
      <c r="IP346" s="560"/>
      <c r="IQ346" s="560"/>
      <c r="IR346" s="560"/>
      <c r="IS346" s="560"/>
      <c r="IT346" s="560"/>
      <c r="IU346" s="560"/>
      <c r="IV346" s="560"/>
      <c r="IW346" s="560"/>
      <c r="IX346" s="560"/>
      <c r="IY346" s="560"/>
      <c r="IZ346" s="560"/>
      <c r="JA346" s="560"/>
      <c r="JB346" s="560"/>
      <c r="JC346" s="560"/>
      <c r="JD346" s="560"/>
      <c r="JE346" s="560"/>
    </row>
    <row r="347" spans="1:269" s="481" customFormat="1" ht="14.45" customHeight="1">
      <c r="A347" s="322" t="s">
        <v>2453</v>
      </c>
      <c r="B347" s="311" t="s">
        <v>2453</v>
      </c>
      <c r="C347" s="311" t="s">
        <v>2458</v>
      </c>
      <c r="D347" s="311" t="s">
        <v>2460</v>
      </c>
      <c r="E347" s="311" t="s">
        <v>456</v>
      </c>
      <c r="F347" s="311" t="s">
        <v>3190</v>
      </c>
      <c r="G347" s="250" t="s">
        <v>2456</v>
      </c>
      <c r="H347" s="250" t="s">
        <v>16</v>
      </c>
      <c r="I347" s="326" t="s">
        <v>2457</v>
      </c>
      <c r="J347" s="722">
        <v>61</v>
      </c>
      <c r="K347" s="206"/>
      <c r="L347" s="311"/>
      <c r="M347" s="207"/>
      <c r="N347" s="207"/>
      <c r="O347" s="207"/>
      <c r="P347" s="207"/>
      <c r="Q347" s="720" t="s">
        <v>9038</v>
      </c>
      <c r="R347" s="720" t="s">
        <v>10621</v>
      </c>
      <c r="S347" s="720" t="s">
        <v>10645</v>
      </c>
      <c r="T347" s="720" t="s">
        <v>12337</v>
      </c>
      <c r="U347" s="720" t="s">
        <v>335</v>
      </c>
      <c r="V347" s="720"/>
      <c r="W347" s="952" t="str">
        <f t="shared" si="17"/>
        <v>ﾊﾞｯｸﾎｳ(ｸﾛｰﾗ型)_後方超小旋回型_第3次_超低</v>
      </c>
      <c r="X347" s="952" t="str">
        <f t="shared" si="15"/>
        <v>ﾊﾞｯｸﾎｳ(ｸﾛｰﾗ型)_後方超小旋回型_第3次_超低_山積/平積：0.5／0.4m3</v>
      </c>
      <c r="Y347" s="726" t="s">
        <v>490</v>
      </c>
      <c r="Z347" s="726" t="s">
        <v>10371</v>
      </c>
      <c r="AA347" s="726" t="s">
        <v>10316</v>
      </c>
      <c r="AB347" s="726" t="s">
        <v>5111</v>
      </c>
      <c r="AC347" s="207"/>
      <c r="AD347" s="206"/>
      <c r="AE347" s="206"/>
      <c r="AF347" s="206"/>
      <c r="AG347" s="206"/>
      <c r="AH347" s="206"/>
      <c r="AI347" s="207"/>
      <c r="AJ347" s="206"/>
      <c r="AK347" s="206"/>
      <c r="AL347" s="206"/>
      <c r="AM347" s="206"/>
      <c r="AN347" s="206"/>
      <c r="AO347" s="206"/>
      <c r="AP347" s="206"/>
      <c r="AQ347" s="206"/>
      <c r="AR347" s="748"/>
      <c r="AS347" s="707" t="s">
        <v>496</v>
      </c>
      <c r="AT347" s="707" t="s">
        <v>78</v>
      </c>
      <c r="AU347" s="774"/>
      <c r="AV347" s="707" t="s">
        <v>4910</v>
      </c>
      <c r="AW347" s="708" t="str">
        <f t="shared" si="16"/>
        <v>ﾀｲﾔﾛｰﾗ_住友建機</v>
      </c>
      <c r="AX347" s="710" t="s">
        <v>8226</v>
      </c>
      <c r="AY347" s="311"/>
      <c r="AZ347" s="311"/>
      <c r="BA347" s="311"/>
      <c r="BB347" s="245">
        <v>6</v>
      </c>
      <c r="BC347" s="246"/>
      <c r="BD347" s="306" t="s">
        <v>12243</v>
      </c>
      <c r="BE347" s="306" t="s">
        <v>1080</v>
      </c>
      <c r="BF347" s="857"/>
      <c r="BG347" s="819" t="s">
        <v>4267</v>
      </c>
      <c r="BH347" s="678" t="s">
        <v>4273</v>
      </c>
      <c r="BI347" s="306"/>
      <c r="BJ347" s="306" t="s">
        <v>11149</v>
      </c>
      <c r="BK347" s="857" t="s">
        <v>292</v>
      </c>
      <c r="BL347" s="678" t="s">
        <v>4294</v>
      </c>
      <c r="BM347" s="678" t="s">
        <v>4320</v>
      </c>
      <c r="BN347" s="678" t="s">
        <v>4324</v>
      </c>
      <c r="BO347" s="310" t="s">
        <v>294</v>
      </c>
      <c r="BP347" s="307" t="s">
        <v>1275</v>
      </c>
      <c r="BQ347" s="857" t="s">
        <v>4046</v>
      </c>
      <c r="BR347" s="685" t="s">
        <v>4339</v>
      </c>
      <c r="BS347" s="685"/>
      <c r="BT347" s="685" t="s">
        <v>4345</v>
      </c>
      <c r="BU347" s="685" t="s">
        <v>4354</v>
      </c>
      <c r="BV347" s="685" t="s">
        <v>4367</v>
      </c>
      <c r="BW347" s="685" t="s">
        <v>4384</v>
      </c>
      <c r="BX347" s="309"/>
      <c r="BY347" s="306" t="s">
        <v>1255</v>
      </c>
      <c r="BZ347" s="857" t="s">
        <v>4043</v>
      </c>
      <c r="CA347" s="678" t="s">
        <v>4397</v>
      </c>
      <c r="CB347" s="678" t="s">
        <v>4410</v>
      </c>
      <c r="CC347" s="678" t="s">
        <v>4432</v>
      </c>
      <c r="CD347" s="678" t="s">
        <v>4465</v>
      </c>
      <c r="CE347" s="306"/>
      <c r="CF347" s="306" t="s">
        <v>9658</v>
      </c>
      <c r="CG347" s="857" t="s">
        <v>285</v>
      </c>
      <c r="CH347" s="678" t="s">
        <v>4487</v>
      </c>
      <c r="CI347" s="678" t="s">
        <v>4515</v>
      </c>
      <c r="CJ347" s="678" t="s">
        <v>4524</v>
      </c>
      <c r="CK347" s="306"/>
      <c r="CL347" s="306" t="s">
        <v>11978</v>
      </c>
      <c r="CM347" s="306" t="s">
        <v>285</v>
      </c>
      <c r="CN347" s="306" t="s">
        <v>9668</v>
      </c>
      <c r="CO347" s="857" t="s">
        <v>285</v>
      </c>
      <c r="CP347" s="678" t="s">
        <v>4533</v>
      </c>
      <c r="CQ347" s="680" t="s">
        <v>285</v>
      </c>
      <c r="CR347" s="678" t="s">
        <v>4544</v>
      </c>
      <c r="CS347" s="306"/>
      <c r="CT347" s="403" t="s">
        <v>292</v>
      </c>
      <c r="CU347" s="857" t="s">
        <v>292</v>
      </c>
      <c r="CV347" s="678"/>
      <c r="CW347" s="678" t="s">
        <v>4555</v>
      </c>
      <c r="CX347" s="678" t="s">
        <v>4566</v>
      </c>
      <c r="CY347" s="305" t="s">
        <v>292</v>
      </c>
      <c r="CZ347" s="306" t="s">
        <v>338</v>
      </c>
      <c r="DA347" s="857" t="s">
        <v>3620</v>
      </c>
      <c r="DB347" s="678" t="s">
        <v>4574</v>
      </c>
      <c r="DC347" s="678"/>
      <c r="DD347" s="679" t="s">
        <v>292</v>
      </c>
      <c r="DE347" s="678" t="s">
        <v>4629</v>
      </c>
      <c r="DF347" s="678" t="s">
        <v>4641</v>
      </c>
      <c r="DG347" s="678" t="s">
        <v>4666</v>
      </c>
      <c r="DH347" s="678" t="s">
        <v>4688</v>
      </c>
      <c r="DI347" s="455"/>
      <c r="DJ347" s="455" t="s">
        <v>1256</v>
      </c>
      <c r="DK347" s="857" t="s">
        <v>292</v>
      </c>
      <c r="DL347" s="701" t="s">
        <v>292</v>
      </c>
      <c r="DM347" s="701" t="s">
        <v>4707</v>
      </c>
      <c r="DN347" s="701"/>
      <c r="DO347" s="455"/>
      <c r="DP347" s="455"/>
      <c r="DQ347" s="857"/>
      <c r="DR347" s="701"/>
      <c r="DS347" s="455"/>
      <c r="DT347" s="455" t="s">
        <v>4728</v>
      </c>
      <c r="DU347" s="857" t="s">
        <v>9319</v>
      </c>
      <c r="DV347" s="701" t="s">
        <v>4733</v>
      </c>
      <c r="DW347" s="685" t="s">
        <v>4754</v>
      </c>
      <c r="DX347" s="685" t="s">
        <v>4763</v>
      </c>
      <c r="DY347" s="685"/>
      <c r="DZ347" s="685" t="s">
        <v>4772</v>
      </c>
      <c r="EA347" s="701"/>
      <c r="EB347" s="403" t="s">
        <v>292</v>
      </c>
      <c r="EC347" s="306" t="s">
        <v>9282</v>
      </c>
      <c r="ED347" s="857" t="s">
        <v>4033</v>
      </c>
      <c r="EE347" s="678"/>
      <c r="EF347" s="678" t="s">
        <v>4789</v>
      </c>
      <c r="EG347" s="678" t="s">
        <v>4795</v>
      </c>
      <c r="EH347" s="678" t="s">
        <v>292</v>
      </c>
      <c r="EI347" s="678" t="s">
        <v>292</v>
      </c>
      <c r="EJ347" s="678"/>
      <c r="EK347" s="678"/>
      <c r="EL347" s="678"/>
      <c r="EM347" s="306"/>
      <c r="EN347" s="306" t="s">
        <v>2699</v>
      </c>
      <c r="EO347" s="857"/>
      <c r="EP347" s="678" t="s">
        <v>292</v>
      </c>
      <c r="EQ347" s="678" t="s">
        <v>4816</v>
      </c>
      <c r="ER347" s="306" t="s">
        <v>9678</v>
      </c>
      <c r="ES347" s="306" t="s">
        <v>4829</v>
      </c>
      <c r="ET347" s="857" t="s">
        <v>9319</v>
      </c>
      <c r="EU347" s="678"/>
      <c r="EV347" s="678"/>
      <c r="EW347" s="678" t="s">
        <v>4847</v>
      </c>
      <c r="EX347" s="678" t="s">
        <v>4856</v>
      </c>
      <c r="EY347" s="678" t="s">
        <v>292</v>
      </c>
      <c r="EZ347" s="678"/>
      <c r="FA347" s="678"/>
      <c r="FB347" s="934" t="s">
        <v>10242</v>
      </c>
      <c r="FC347" s="678" t="s">
        <v>292</v>
      </c>
      <c r="FD347" s="678" t="s">
        <v>292</v>
      </c>
      <c r="FE347" s="678"/>
      <c r="FF347" s="306"/>
      <c r="FG347" s="306"/>
      <c r="FH347" s="306" t="s">
        <v>2708</v>
      </c>
      <c r="FI347" s="403" t="s">
        <v>292</v>
      </c>
      <c r="FJ347" s="306"/>
      <c r="FK347" s="306"/>
      <c r="FL347" s="306"/>
      <c r="FM347" s="1054" t="s">
        <v>12553</v>
      </c>
      <c r="FN347" s="455" t="s">
        <v>2900</v>
      </c>
      <c r="FO347" s="306" t="s">
        <v>2731</v>
      </c>
      <c r="FP347" s="306" t="s">
        <v>11194</v>
      </c>
      <c r="FQ347" s="306" t="s">
        <v>2084</v>
      </c>
      <c r="FR347" s="306" t="s">
        <v>2087</v>
      </c>
      <c r="FS347" s="403" t="s">
        <v>292</v>
      </c>
      <c r="FT347" s="340" t="s">
        <v>2753</v>
      </c>
      <c r="FU347" s="306" t="s">
        <v>2808</v>
      </c>
      <c r="FV347" s="306" t="s">
        <v>2797</v>
      </c>
      <c r="FW347" s="309"/>
      <c r="FX347" s="306" t="s">
        <v>9683</v>
      </c>
      <c r="FY347" s="306"/>
      <c r="FZ347" s="306" t="s">
        <v>2821</v>
      </c>
      <c r="GA347" s="306"/>
      <c r="GB347" s="403" t="s">
        <v>292</v>
      </c>
      <c r="GC347" s="306"/>
      <c r="GD347" s="306"/>
      <c r="GE347" s="335"/>
      <c r="GF347" s="335"/>
      <c r="GG347" s="335"/>
      <c r="GH347" s="335"/>
      <c r="GI347" s="335"/>
      <c r="GJ347" s="335"/>
      <c r="GK347" s="335"/>
      <c r="GL347" s="335"/>
      <c r="GM347" s="335"/>
      <c r="GN347" s="335"/>
      <c r="GO347" s="335"/>
      <c r="GP347" s="335"/>
      <c r="GQ347" s="335"/>
      <c r="GR347" s="335"/>
      <c r="GS347" s="335"/>
      <c r="GT347" s="335"/>
      <c r="GU347" s="335"/>
      <c r="GV347" s="335"/>
      <c r="GW347" s="335"/>
      <c r="GX347" s="335"/>
      <c r="GY347" s="335"/>
      <c r="GZ347" s="335"/>
      <c r="HA347" s="335"/>
      <c r="HB347" s="335"/>
      <c r="HC347" s="335"/>
      <c r="HD347" s="335"/>
      <c r="HE347" s="335"/>
      <c r="HF347" s="335"/>
      <c r="HG347" s="335"/>
      <c r="HH347" s="335"/>
      <c r="HI347" s="335"/>
      <c r="HJ347" s="335"/>
      <c r="HK347" s="335"/>
      <c r="HL347" s="335"/>
      <c r="HM347" s="335"/>
      <c r="HN347" s="335"/>
      <c r="HO347" s="335"/>
      <c r="HP347" s="335"/>
      <c r="HQ347" s="335"/>
      <c r="HR347" s="335"/>
      <c r="HS347" s="335"/>
      <c r="HT347" s="335"/>
      <c r="HU347" s="335"/>
      <c r="HV347" s="335"/>
      <c r="HW347" s="335"/>
      <c r="HX347" s="335"/>
      <c r="HY347" s="335"/>
      <c r="HZ347" s="335"/>
      <c r="IA347" s="335"/>
      <c r="IB347" s="335"/>
      <c r="IC347" s="335"/>
      <c r="ID347" s="335"/>
      <c r="IE347" s="335"/>
      <c r="IF347" s="335"/>
      <c r="IG347" s="335"/>
      <c r="IH347" s="335"/>
      <c r="II347" s="335"/>
      <c r="IJ347" s="335"/>
      <c r="IK347" s="335"/>
      <c r="IL347" s="335"/>
      <c r="IM347" s="335"/>
      <c r="IN347" s="335"/>
      <c r="IO347" s="335"/>
      <c r="IP347" s="335"/>
      <c r="IQ347" s="335"/>
      <c r="IR347" s="335"/>
      <c r="IS347" s="335"/>
      <c r="IT347" s="335"/>
      <c r="IU347" s="335"/>
      <c r="IV347" s="335"/>
      <c r="IW347" s="335"/>
      <c r="IX347" s="335"/>
      <c r="IY347" s="335"/>
      <c r="IZ347" s="335"/>
      <c r="JA347" s="335"/>
      <c r="JB347" s="335"/>
      <c r="JC347" s="335"/>
      <c r="JD347" s="335"/>
      <c r="JE347" s="335"/>
    </row>
    <row r="348" spans="1:269" s="481" customFormat="1" ht="14.45" customHeight="1">
      <c r="A348" s="324" t="s">
        <v>1697</v>
      </c>
      <c r="B348" s="316"/>
      <c r="C348" s="316"/>
      <c r="D348" s="316"/>
      <c r="E348" s="316"/>
      <c r="F348" s="316" t="s">
        <v>2753</v>
      </c>
      <c r="G348" s="317"/>
      <c r="H348" s="317"/>
      <c r="I348" s="325"/>
      <c r="J348" s="722">
        <v>62</v>
      </c>
      <c r="K348" s="206"/>
      <c r="L348" s="311"/>
      <c r="M348" s="207"/>
      <c r="N348" s="207"/>
      <c r="O348" s="207"/>
      <c r="P348" s="207"/>
      <c r="Q348" s="720" t="s">
        <v>9038</v>
      </c>
      <c r="R348" s="720" t="s">
        <v>10621</v>
      </c>
      <c r="S348" s="720" t="s">
        <v>10645</v>
      </c>
      <c r="T348" s="720" t="s">
        <v>12337</v>
      </c>
      <c r="U348" s="720" t="s">
        <v>338</v>
      </c>
      <c r="V348" s="720"/>
      <c r="W348" s="952" t="str">
        <f t="shared" si="17"/>
        <v>ﾊﾞｯｸﾎｳ(ｸﾛｰﾗ型)_後方超小旋回型_第3次_超低</v>
      </c>
      <c r="X348" s="952" t="str">
        <f t="shared" si="15"/>
        <v>ﾊﾞｯｸﾎｳ(ｸﾛｰﾗ型)_後方超小旋回型_第3次_超低_山積/平積：0.8／0.6m3</v>
      </c>
      <c r="Y348" s="726" t="s">
        <v>490</v>
      </c>
      <c r="Z348" s="726" t="s">
        <v>10371</v>
      </c>
      <c r="AA348" s="726" t="s">
        <v>10304</v>
      </c>
      <c r="AB348" s="726" t="s">
        <v>5111</v>
      </c>
      <c r="AC348" s="207"/>
      <c r="AD348" s="206"/>
      <c r="AE348" s="206"/>
      <c r="AF348" s="206"/>
      <c r="AG348" s="206"/>
      <c r="AH348" s="206"/>
      <c r="AI348" s="207"/>
      <c r="AJ348" s="206"/>
      <c r="AK348" s="206"/>
      <c r="AL348" s="206"/>
      <c r="AM348" s="206"/>
      <c r="AN348" s="206"/>
      <c r="AO348" s="206"/>
      <c r="AP348" s="206"/>
      <c r="AQ348" s="206"/>
      <c r="AR348" s="748"/>
      <c r="AS348" s="707" t="s">
        <v>496</v>
      </c>
      <c r="AT348" s="707" t="s">
        <v>78</v>
      </c>
      <c r="AU348" s="774"/>
      <c r="AV348" s="707" t="s">
        <v>4911</v>
      </c>
      <c r="AW348" s="708" t="str">
        <f t="shared" si="16"/>
        <v>ﾀｲﾔﾛｰﾗ_日立建機</v>
      </c>
      <c r="AX348" s="710" t="s">
        <v>8228</v>
      </c>
      <c r="AY348" s="311"/>
      <c r="AZ348" s="311"/>
      <c r="BA348" s="311"/>
      <c r="BB348" s="245">
        <v>7</v>
      </c>
      <c r="BC348" s="246"/>
      <c r="BD348" s="306" t="s">
        <v>12244</v>
      </c>
      <c r="BE348" s="306" t="s">
        <v>1081</v>
      </c>
      <c r="BF348" s="857"/>
      <c r="BG348" s="819" t="s">
        <v>4268</v>
      </c>
      <c r="BH348" s="678" t="s">
        <v>4274</v>
      </c>
      <c r="BI348" s="306"/>
      <c r="BJ348" s="306" t="s">
        <v>9647</v>
      </c>
      <c r="BK348" s="857"/>
      <c r="BL348" s="678" t="s">
        <v>4295</v>
      </c>
      <c r="BM348" s="680" t="s">
        <v>292</v>
      </c>
      <c r="BN348" s="678" t="s">
        <v>4325</v>
      </c>
      <c r="BO348" s="310" t="s">
        <v>296</v>
      </c>
      <c r="BP348" s="310" t="s">
        <v>9651</v>
      </c>
      <c r="BQ348" s="857" t="s">
        <v>9373</v>
      </c>
      <c r="BR348" s="685" t="s">
        <v>292</v>
      </c>
      <c r="BS348" s="685"/>
      <c r="BT348" s="685" t="s">
        <v>4346</v>
      </c>
      <c r="BU348" s="685" t="s">
        <v>4355</v>
      </c>
      <c r="BV348" s="685" t="s">
        <v>4368</v>
      </c>
      <c r="BW348" s="685" t="s">
        <v>4385</v>
      </c>
      <c r="BX348" s="306"/>
      <c r="BY348" s="306" t="s">
        <v>1256</v>
      </c>
      <c r="BZ348" s="857" t="s">
        <v>292</v>
      </c>
      <c r="CA348" s="678" t="s">
        <v>4398</v>
      </c>
      <c r="CB348" s="678" t="s">
        <v>4411</v>
      </c>
      <c r="CC348" s="678" t="s">
        <v>4433</v>
      </c>
      <c r="CD348" s="678" t="s">
        <v>4466</v>
      </c>
      <c r="CE348" s="306"/>
      <c r="CF348" s="306" t="s">
        <v>9660</v>
      </c>
      <c r="CG348" s="857"/>
      <c r="CH348" s="678" t="s">
        <v>4488</v>
      </c>
      <c r="CI348" s="678" t="s">
        <v>4516</v>
      </c>
      <c r="CJ348" s="678" t="s">
        <v>4525</v>
      </c>
      <c r="CK348" s="306"/>
      <c r="CL348" s="306" t="s">
        <v>11979</v>
      </c>
      <c r="CM348" s="306"/>
      <c r="CN348" s="306" t="s">
        <v>9669</v>
      </c>
      <c r="CO348" s="857"/>
      <c r="CP348" s="678" t="s">
        <v>4534</v>
      </c>
      <c r="CQ348" s="678"/>
      <c r="CR348" s="678" t="s">
        <v>4545</v>
      </c>
      <c r="CS348" s="305"/>
      <c r="CT348" s="305"/>
      <c r="CU348" s="857"/>
      <c r="CV348" s="680"/>
      <c r="CW348" s="680" t="s">
        <v>4556</v>
      </c>
      <c r="CX348" s="680" t="s">
        <v>4567</v>
      </c>
      <c r="CY348" s="305"/>
      <c r="CZ348" s="305" t="s">
        <v>3618</v>
      </c>
      <c r="DA348" s="857" t="s">
        <v>4033</v>
      </c>
      <c r="DB348" s="680" t="s">
        <v>4575</v>
      </c>
      <c r="DC348" s="680"/>
      <c r="DD348" s="680"/>
      <c r="DE348" s="680" t="s">
        <v>4630</v>
      </c>
      <c r="DF348" s="680" t="s">
        <v>4642</v>
      </c>
      <c r="DG348" s="680" t="s">
        <v>4667</v>
      </c>
      <c r="DH348" s="680" t="s">
        <v>4672</v>
      </c>
      <c r="DI348" s="455"/>
      <c r="DJ348" s="403" t="s">
        <v>292</v>
      </c>
      <c r="DK348" s="857"/>
      <c r="DL348" s="679"/>
      <c r="DM348" s="679" t="s">
        <v>4708</v>
      </c>
      <c r="DN348" s="679"/>
      <c r="DO348" s="403"/>
      <c r="DP348" s="403"/>
      <c r="DQ348" s="857"/>
      <c r="DR348" s="679"/>
      <c r="DS348" s="403"/>
      <c r="DT348" s="455" t="s">
        <v>292</v>
      </c>
      <c r="DU348" s="857" t="s">
        <v>4033</v>
      </c>
      <c r="DV348" s="679" t="s">
        <v>4734</v>
      </c>
      <c r="DW348" s="679" t="s">
        <v>4755</v>
      </c>
      <c r="DX348" s="679" t="s">
        <v>4764</v>
      </c>
      <c r="DY348" s="679"/>
      <c r="DZ348" s="679" t="s">
        <v>4773</v>
      </c>
      <c r="EA348" s="679"/>
      <c r="EB348" s="306"/>
      <c r="EC348" s="340" t="s">
        <v>1853</v>
      </c>
      <c r="ED348" s="857" t="s">
        <v>4042</v>
      </c>
      <c r="EE348" s="691"/>
      <c r="EF348" s="691" t="s">
        <v>4790</v>
      </c>
      <c r="EG348" s="678" t="s">
        <v>292</v>
      </c>
      <c r="EH348" s="691"/>
      <c r="EI348" s="691"/>
      <c r="EJ348" s="691"/>
      <c r="EK348" s="691"/>
      <c r="EL348" s="691"/>
      <c r="EM348" s="306"/>
      <c r="EN348" s="403" t="s">
        <v>292</v>
      </c>
      <c r="EO348" s="857"/>
      <c r="EP348" s="679"/>
      <c r="EQ348" s="679" t="s">
        <v>4817</v>
      </c>
      <c r="ER348" s="306" t="s">
        <v>292</v>
      </c>
      <c r="ES348" s="306" t="s">
        <v>4830</v>
      </c>
      <c r="ET348" s="857" t="s">
        <v>4033</v>
      </c>
      <c r="EU348" s="679"/>
      <c r="EV348" s="679"/>
      <c r="EW348" s="679" t="s">
        <v>4848</v>
      </c>
      <c r="EX348" s="679" t="s">
        <v>4857</v>
      </c>
      <c r="EY348" s="679"/>
      <c r="EZ348" s="679"/>
      <c r="FA348" s="679"/>
      <c r="FB348" s="678" t="s">
        <v>292</v>
      </c>
      <c r="FC348" s="679"/>
      <c r="FD348" s="679"/>
      <c r="FE348" s="679"/>
      <c r="FF348" s="403"/>
      <c r="FG348" s="403"/>
      <c r="FH348" s="403" t="s">
        <v>292</v>
      </c>
      <c r="FI348" s="306"/>
      <c r="FJ348" s="306"/>
      <c r="FK348" s="306"/>
      <c r="FL348" s="306"/>
      <c r="FM348" s="455" t="s">
        <v>2893</v>
      </c>
      <c r="FN348" s="455" t="s">
        <v>2901</v>
      </c>
      <c r="FO348" s="403" t="s">
        <v>292</v>
      </c>
      <c r="FP348" s="306" t="s">
        <v>11195</v>
      </c>
      <c r="FQ348" s="306" t="s">
        <v>2085</v>
      </c>
      <c r="FR348" s="306" t="s">
        <v>2096</v>
      </c>
      <c r="FS348" s="306"/>
      <c r="FT348" s="308" t="s">
        <v>2740</v>
      </c>
      <c r="FU348" s="306" t="s">
        <v>2809</v>
      </c>
      <c r="FV348" s="306" t="s">
        <v>2798</v>
      </c>
      <c r="FW348" s="306"/>
      <c r="FX348" s="306" t="s">
        <v>9684</v>
      </c>
      <c r="FY348" s="306"/>
      <c r="FZ348" s="306" t="s">
        <v>2822</v>
      </c>
      <c r="GA348" s="306"/>
      <c r="GB348" s="306"/>
      <c r="GC348" s="306"/>
      <c r="GD348" s="306"/>
      <c r="GE348" s="335"/>
      <c r="GF348" s="335"/>
      <c r="GG348" s="335"/>
      <c r="GH348" s="335"/>
      <c r="GI348" s="335"/>
      <c r="GJ348" s="335"/>
      <c r="GK348" s="335"/>
      <c r="GL348" s="335"/>
      <c r="GM348" s="335"/>
      <c r="GN348" s="335"/>
      <c r="GO348" s="335"/>
      <c r="GP348" s="335"/>
      <c r="GQ348" s="335"/>
      <c r="GR348" s="335"/>
      <c r="GS348" s="335"/>
      <c r="GT348" s="335"/>
      <c r="GU348" s="335"/>
      <c r="GV348" s="335"/>
      <c r="GW348" s="335"/>
      <c r="GX348" s="335"/>
      <c r="GY348" s="335"/>
      <c r="GZ348" s="335"/>
      <c r="HA348" s="335"/>
      <c r="HB348" s="335"/>
      <c r="HC348" s="335"/>
      <c r="HD348" s="335"/>
      <c r="HE348" s="335"/>
      <c r="HF348" s="335"/>
      <c r="HG348" s="335"/>
      <c r="HH348" s="335"/>
      <c r="HI348" s="335"/>
      <c r="HJ348" s="335"/>
      <c r="HK348" s="335"/>
      <c r="HL348" s="335"/>
      <c r="HM348" s="335"/>
      <c r="HN348" s="335"/>
      <c r="HO348" s="335"/>
      <c r="HP348" s="335"/>
      <c r="HQ348" s="335"/>
      <c r="HR348" s="335"/>
      <c r="HS348" s="335"/>
      <c r="HT348" s="335"/>
      <c r="HU348" s="335"/>
      <c r="HV348" s="335"/>
      <c r="HW348" s="335"/>
      <c r="HX348" s="335"/>
      <c r="HY348" s="335"/>
      <c r="HZ348" s="335"/>
      <c r="IA348" s="335"/>
      <c r="IB348" s="335"/>
      <c r="IC348" s="335"/>
      <c r="ID348" s="335"/>
      <c r="IE348" s="335"/>
      <c r="IF348" s="335"/>
      <c r="IG348" s="335"/>
      <c r="IH348" s="335"/>
      <c r="II348" s="335"/>
      <c r="IJ348" s="335"/>
      <c r="IK348" s="335"/>
      <c r="IL348" s="335"/>
      <c r="IM348" s="335"/>
      <c r="IN348" s="335"/>
      <c r="IO348" s="335"/>
      <c r="IP348" s="335"/>
      <c r="IQ348" s="335"/>
      <c r="IR348" s="335"/>
      <c r="IS348" s="335"/>
      <c r="IT348" s="335"/>
      <c r="IU348" s="335"/>
      <c r="IV348" s="335"/>
      <c r="IW348" s="335"/>
      <c r="IX348" s="335"/>
      <c r="IY348" s="335"/>
      <c r="IZ348" s="335"/>
      <c r="JA348" s="335"/>
      <c r="JB348" s="335"/>
      <c r="JC348" s="335"/>
      <c r="JD348" s="335"/>
      <c r="JE348" s="335"/>
    </row>
    <row r="349" spans="1:269" s="481" customFormat="1" ht="14.45" customHeight="1" thickBot="1">
      <c r="A349" s="327" t="s">
        <v>2233</v>
      </c>
      <c r="B349" s="251"/>
      <c r="C349" s="251"/>
      <c r="D349" s="251"/>
      <c r="E349" s="251"/>
      <c r="F349" s="251" t="s">
        <v>2778</v>
      </c>
      <c r="G349" s="318"/>
      <c r="H349" s="318"/>
      <c r="I349" s="328"/>
      <c r="J349" s="722">
        <v>63</v>
      </c>
      <c r="K349" s="206"/>
      <c r="L349" s="311"/>
      <c r="M349" s="207"/>
      <c r="N349" s="207"/>
      <c r="O349" s="207"/>
      <c r="P349" s="207"/>
      <c r="Q349" s="720" t="s">
        <v>9038</v>
      </c>
      <c r="R349" s="720" t="s">
        <v>10621</v>
      </c>
      <c r="S349" s="720">
        <v>2011</v>
      </c>
      <c r="T349" s="720" t="s">
        <v>12337</v>
      </c>
      <c r="U349" s="720" t="s">
        <v>334</v>
      </c>
      <c r="V349" s="720"/>
      <c r="W349" s="952" t="str">
        <f t="shared" si="17"/>
        <v>ﾊﾞｯｸﾎｳ(ｸﾛｰﾗ型)_後方超小旋回型_2011_超低</v>
      </c>
      <c r="X349" s="952" t="str">
        <f t="shared" si="15"/>
        <v>ﾊﾞｯｸﾎｳ(ｸﾛｰﾗ型)_後方超小旋回型_2011_超低_山積/平積：0.45／0.35m3</v>
      </c>
      <c r="Y349" s="726" t="s">
        <v>490</v>
      </c>
      <c r="Z349" s="726" t="s">
        <v>10410</v>
      </c>
      <c r="AA349" s="726" t="s">
        <v>5113</v>
      </c>
      <c r="AB349" s="726" t="s">
        <v>5111</v>
      </c>
      <c r="AC349" s="207"/>
      <c r="AD349" s="206"/>
      <c r="AE349" s="206"/>
      <c r="AF349" s="206"/>
      <c r="AG349" s="206"/>
      <c r="AH349" s="206"/>
      <c r="AI349" s="207"/>
      <c r="AJ349" s="206"/>
      <c r="AK349" s="206"/>
      <c r="AL349" s="206"/>
      <c r="AM349" s="206"/>
      <c r="AN349" s="206"/>
      <c r="AO349" s="206"/>
      <c r="AP349" s="206"/>
      <c r="AQ349" s="206"/>
      <c r="AR349" s="748"/>
      <c r="AS349" s="770" t="s">
        <v>496</v>
      </c>
      <c r="AT349" s="770" t="s">
        <v>78</v>
      </c>
      <c r="AU349" s="770"/>
      <c r="AV349" s="770" t="s">
        <v>9018</v>
      </c>
      <c r="AW349" s="771" t="str">
        <f t="shared" si="16"/>
        <v>ﾀｲﾔﾛｰﾗ_酒井重工業</v>
      </c>
      <c r="AX349" s="782" t="s">
        <v>9398</v>
      </c>
      <c r="AY349" s="311"/>
      <c r="AZ349" s="311"/>
      <c r="BA349" s="311"/>
      <c r="BB349" s="245">
        <v>8</v>
      </c>
      <c r="BC349" s="246"/>
      <c r="BD349" s="306" t="s">
        <v>12172</v>
      </c>
      <c r="BE349" s="306" t="s">
        <v>1082</v>
      </c>
      <c r="BF349" s="857"/>
      <c r="BG349" s="819" t="s">
        <v>4269</v>
      </c>
      <c r="BH349" s="678" t="s">
        <v>4275</v>
      </c>
      <c r="BI349" s="306"/>
      <c r="BJ349" s="306" t="s">
        <v>9648</v>
      </c>
      <c r="BK349" s="857"/>
      <c r="BL349" s="678" t="s">
        <v>4296</v>
      </c>
      <c r="BM349" s="678"/>
      <c r="BN349" s="678" t="s">
        <v>4326</v>
      </c>
      <c r="BO349" s="310" t="s">
        <v>285</v>
      </c>
      <c r="BP349" s="310" t="s">
        <v>9652</v>
      </c>
      <c r="BQ349" s="857" t="s">
        <v>4043</v>
      </c>
      <c r="BR349" s="685"/>
      <c r="BS349" s="685"/>
      <c r="BT349" s="685" t="s">
        <v>4347</v>
      </c>
      <c r="BU349" s="685" t="s">
        <v>4356</v>
      </c>
      <c r="BV349" s="685" t="s">
        <v>4369</v>
      </c>
      <c r="BW349" s="685" t="s">
        <v>4386</v>
      </c>
      <c r="BX349" s="306"/>
      <c r="BY349" s="306" t="s">
        <v>285</v>
      </c>
      <c r="BZ349" s="857"/>
      <c r="CA349" s="678" t="s">
        <v>4399</v>
      </c>
      <c r="CB349" s="678" t="s">
        <v>4412</v>
      </c>
      <c r="CC349" s="678" t="s">
        <v>4434</v>
      </c>
      <c r="CD349" s="678" t="s">
        <v>4467</v>
      </c>
      <c r="CE349" s="306"/>
      <c r="CF349" s="306" t="s">
        <v>9662</v>
      </c>
      <c r="CG349" s="857"/>
      <c r="CH349" s="678" t="s">
        <v>4489</v>
      </c>
      <c r="CI349" s="678" t="s">
        <v>4517</v>
      </c>
      <c r="CJ349" s="678" t="s">
        <v>4526</v>
      </c>
      <c r="CK349" s="306"/>
      <c r="CL349" s="306" t="s">
        <v>285</v>
      </c>
      <c r="CM349" s="306"/>
      <c r="CN349" s="306" t="s">
        <v>9670</v>
      </c>
      <c r="CO349" s="857"/>
      <c r="CP349" s="678" t="s">
        <v>4535</v>
      </c>
      <c r="CQ349" s="678"/>
      <c r="CR349" s="678" t="s">
        <v>4546</v>
      </c>
      <c r="CS349" s="305"/>
      <c r="CT349" s="305"/>
      <c r="CU349" s="857"/>
      <c r="CV349" s="680"/>
      <c r="CW349" s="680" t="s">
        <v>4557</v>
      </c>
      <c r="CX349" s="680" t="s">
        <v>4568</v>
      </c>
      <c r="CY349" s="305"/>
      <c r="CZ349" s="305" t="s">
        <v>292</v>
      </c>
      <c r="DA349" s="857" t="s">
        <v>3926</v>
      </c>
      <c r="DB349" s="680" t="s">
        <v>4576</v>
      </c>
      <c r="DC349" s="680"/>
      <c r="DD349" s="680"/>
      <c r="DE349" s="680" t="s">
        <v>4631</v>
      </c>
      <c r="DF349" s="680" t="s">
        <v>4643</v>
      </c>
      <c r="DG349" s="680" t="s">
        <v>4668</v>
      </c>
      <c r="DH349" s="680" t="s">
        <v>4673</v>
      </c>
      <c r="DI349" s="455"/>
      <c r="DJ349" s="455"/>
      <c r="DK349" s="857"/>
      <c r="DL349" s="701"/>
      <c r="DM349" s="701" t="s">
        <v>4709</v>
      </c>
      <c r="DN349" s="701"/>
      <c r="DO349" s="455"/>
      <c r="DP349" s="455"/>
      <c r="DQ349" s="857"/>
      <c r="DR349" s="701"/>
      <c r="DS349" s="455"/>
      <c r="DT349" s="455"/>
      <c r="DU349" s="857" t="s">
        <v>3900</v>
      </c>
      <c r="DV349" s="701" t="s">
        <v>4735</v>
      </c>
      <c r="DW349" s="685" t="s">
        <v>4756</v>
      </c>
      <c r="DX349" s="685" t="s">
        <v>4765</v>
      </c>
      <c r="DY349" s="685"/>
      <c r="DZ349" s="685" t="s">
        <v>4774</v>
      </c>
      <c r="EA349" s="701"/>
      <c r="EB349" s="306"/>
      <c r="EC349" s="308" t="s">
        <v>11991</v>
      </c>
      <c r="ED349" s="857" t="s">
        <v>3900</v>
      </c>
      <c r="EE349" s="678"/>
      <c r="EF349" s="678" t="s">
        <v>292</v>
      </c>
      <c r="EG349" s="678"/>
      <c r="EH349" s="678"/>
      <c r="EI349" s="678"/>
      <c r="EJ349" s="678"/>
      <c r="EK349" s="678"/>
      <c r="EL349" s="678"/>
      <c r="EM349" s="306"/>
      <c r="EN349" s="306"/>
      <c r="EO349" s="857"/>
      <c r="EP349" s="678"/>
      <c r="EQ349" s="678" t="s">
        <v>4818</v>
      </c>
      <c r="ER349" s="306"/>
      <c r="ES349" s="403" t="s">
        <v>4832</v>
      </c>
      <c r="ET349" s="857" t="s">
        <v>9387</v>
      </c>
      <c r="EU349" s="678"/>
      <c r="EV349" s="678"/>
      <c r="EW349" s="678" t="s">
        <v>4849</v>
      </c>
      <c r="EX349" s="678" t="s">
        <v>292</v>
      </c>
      <c r="EY349" s="678"/>
      <c r="EZ349" s="678"/>
      <c r="FA349" s="678"/>
      <c r="FB349" s="678"/>
      <c r="FC349" s="678"/>
      <c r="FD349" s="678"/>
      <c r="FE349" s="678"/>
      <c r="FF349" s="306"/>
      <c r="FG349" s="306"/>
      <c r="FH349" s="306"/>
      <c r="FI349" s="306"/>
      <c r="FJ349" s="306"/>
      <c r="FK349" s="306"/>
      <c r="FL349" s="306"/>
      <c r="FM349" s="455" t="s">
        <v>2894</v>
      </c>
      <c r="FN349" s="455" t="s">
        <v>2902</v>
      </c>
      <c r="FO349" s="306"/>
      <c r="FP349" s="306" t="s">
        <v>11196</v>
      </c>
      <c r="FQ349" s="306" t="s">
        <v>2086</v>
      </c>
      <c r="FR349" s="306" t="s">
        <v>2088</v>
      </c>
      <c r="FS349" s="306"/>
      <c r="FT349" s="306" t="s">
        <v>2742</v>
      </c>
      <c r="FU349" s="403" t="s">
        <v>292</v>
      </c>
      <c r="FV349" s="340" t="s">
        <v>1853</v>
      </c>
      <c r="FW349" s="306"/>
      <c r="FX349" s="306" t="s">
        <v>9685</v>
      </c>
      <c r="FY349" s="306"/>
      <c r="FZ349" s="306" t="s">
        <v>2823</v>
      </c>
      <c r="GA349" s="306"/>
      <c r="GB349" s="306"/>
      <c r="GC349" s="306"/>
      <c r="GD349" s="306"/>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335"/>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row>
    <row r="350" spans="1:269" s="481" customFormat="1" ht="14.45" customHeight="1" thickTop="1">
      <c r="A350" s="322" t="s">
        <v>3611</v>
      </c>
      <c r="B350" s="311" t="s">
        <v>3610</v>
      </c>
      <c r="C350" s="311" t="s">
        <v>4892</v>
      </c>
      <c r="D350" s="311" t="s">
        <v>4893</v>
      </c>
      <c r="E350" s="311" t="s">
        <v>456</v>
      </c>
      <c r="F350" s="311" t="s">
        <v>5108</v>
      </c>
      <c r="G350" s="250" t="s">
        <v>3079</v>
      </c>
      <c r="H350" s="250" t="s">
        <v>9382</v>
      </c>
      <c r="I350" s="326" t="s">
        <v>5109</v>
      </c>
      <c r="J350" s="722"/>
      <c r="K350" s="206"/>
      <c r="L350" s="311"/>
      <c r="M350" s="207"/>
      <c r="N350" s="207"/>
      <c r="O350" s="207"/>
      <c r="P350" s="207"/>
      <c r="Q350" s="720" t="s">
        <v>9038</v>
      </c>
      <c r="R350" s="720" t="s">
        <v>10621</v>
      </c>
      <c r="S350" s="720">
        <v>2011</v>
      </c>
      <c r="T350" s="720" t="s">
        <v>12337</v>
      </c>
      <c r="U350" s="720" t="s">
        <v>335</v>
      </c>
      <c r="V350" s="720"/>
      <c r="W350" s="952" t="str">
        <f t="shared" si="17"/>
        <v>ﾊﾞｯｸﾎｳ(ｸﾛｰﾗ型)_後方超小旋回型_2011_超低</v>
      </c>
      <c r="X350" s="952" t="str">
        <f t="shared" si="15"/>
        <v>ﾊﾞｯｸﾎｳ(ｸﾛｰﾗ型)_後方超小旋回型_2011_超低_山積/平積：0.5／0.4m3</v>
      </c>
      <c r="Y350" s="726" t="s">
        <v>490</v>
      </c>
      <c r="Z350" s="726" t="s">
        <v>10410</v>
      </c>
      <c r="AA350" s="726" t="s">
        <v>10316</v>
      </c>
      <c r="AB350" s="726" t="s">
        <v>5111</v>
      </c>
      <c r="AC350" s="207"/>
      <c r="AD350" s="206"/>
      <c r="AE350" s="206"/>
      <c r="AF350" s="206"/>
      <c r="AG350" s="206"/>
      <c r="AH350" s="206"/>
      <c r="AI350" s="207"/>
      <c r="AJ350" s="206"/>
      <c r="AK350" s="206"/>
      <c r="AL350" s="206"/>
      <c r="AM350" s="206"/>
      <c r="AN350" s="206"/>
      <c r="AO350" s="206"/>
      <c r="AP350" s="206"/>
      <c r="AQ350" s="206"/>
      <c r="AR350" s="748"/>
      <c r="AS350" s="766" t="s">
        <v>497</v>
      </c>
      <c r="AT350" s="766" t="s">
        <v>9039</v>
      </c>
      <c r="AU350" s="766" t="s">
        <v>12246</v>
      </c>
      <c r="AV350" s="766" t="s">
        <v>9014</v>
      </c>
      <c r="AW350" s="768" t="str">
        <f t="shared" si="16"/>
        <v>振動ﾛｰﾗ(舗装用)_搭乗・ﾀﾝﾃﾞﾑ式_ﾎﾞｰﾏｸ</v>
      </c>
      <c r="AX350" s="769" t="s">
        <v>8283</v>
      </c>
      <c r="AY350" s="311"/>
      <c r="AZ350" s="311"/>
      <c r="BA350" s="311"/>
      <c r="BB350" s="245">
        <v>9</v>
      </c>
      <c r="BC350" s="246"/>
      <c r="BD350" s="306" t="s">
        <v>285</v>
      </c>
      <c r="BE350" s="306" t="s">
        <v>1083</v>
      </c>
      <c r="BF350" s="857"/>
      <c r="BG350" s="819" t="s">
        <v>285</v>
      </c>
      <c r="BH350" s="678" t="s">
        <v>4276</v>
      </c>
      <c r="BI350" s="306"/>
      <c r="BJ350" s="306" t="s">
        <v>9649</v>
      </c>
      <c r="BK350" s="857"/>
      <c r="BL350" s="679" t="s">
        <v>4297</v>
      </c>
      <c r="BM350" s="679"/>
      <c r="BN350" s="679" t="s">
        <v>4327</v>
      </c>
      <c r="BO350" s="307"/>
      <c r="BP350" s="310" t="s">
        <v>9653</v>
      </c>
      <c r="BQ350" s="857" t="s">
        <v>292</v>
      </c>
      <c r="BR350" s="685"/>
      <c r="BS350" s="685"/>
      <c r="BT350" s="685" t="s">
        <v>4348</v>
      </c>
      <c r="BU350" s="685" t="s">
        <v>4357</v>
      </c>
      <c r="BV350" s="685" t="s">
        <v>4370</v>
      </c>
      <c r="BW350" s="685" t="s">
        <v>4387</v>
      </c>
      <c r="BX350" s="306"/>
      <c r="BY350" s="306"/>
      <c r="BZ350" s="857"/>
      <c r="CA350" s="678" t="s">
        <v>4400</v>
      </c>
      <c r="CB350" s="678" t="s">
        <v>4413</v>
      </c>
      <c r="CC350" s="678" t="s">
        <v>4435</v>
      </c>
      <c r="CD350" s="678" t="s">
        <v>4468</v>
      </c>
      <c r="CE350" s="306"/>
      <c r="CF350" s="306" t="s">
        <v>9663</v>
      </c>
      <c r="CG350" s="857"/>
      <c r="CH350" s="678" t="s">
        <v>4490</v>
      </c>
      <c r="CI350" s="678" t="s">
        <v>4518</v>
      </c>
      <c r="CJ350" s="678" t="s">
        <v>4527</v>
      </c>
      <c r="CK350" s="306"/>
      <c r="CL350" s="306"/>
      <c r="CM350" s="305"/>
      <c r="CN350" s="306" t="s">
        <v>9671</v>
      </c>
      <c r="CO350" s="857"/>
      <c r="CP350" s="680" t="s">
        <v>4536</v>
      </c>
      <c r="CQ350" s="680"/>
      <c r="CR350" s="680" t="s">
        <v>4547</v>
      </c>
      <c r="CS350" s="305"/>
      <c r="CT350" s="305"/>
      <c r="CU350" s="857"/>
      <c r="CV350" s="680"/>
      <c r="CW350" s="680" t="s">
        <v>4558</v>
      </c>
      <c r="CX350" s="680" t="s">
        <v>4569</v>
      </c>
      <c r="CY350" s="305"/>
      <c r="CZ350" s="305"/>
      <c r="DA350" s="857" t="s">
        <v>3900</v>
      </c>
      <c r="DB350" s="680" t="s">
        <v>4577</v>
      </c>
      <c r="DC350" s="680"/>
      <c r="DD350" s="680"/>
      <c r="DE350" s="680" t="s">
        <v>4632</v>
      </c>
      <c r="DF350" s="680" t="s">
        <v>4644</v>
      </c>
      <c r="DG350" s="679" t="s">
        <v>292</v>
      </c>
      <c r="DH350" s="680" t="s">
        <v>4674</v>
      </c>
      <c r="DI350" s="455"/>
      <c r="DJ350" s="455"/>
      <c r="DK350" s="857"/>
      <c r="DL350" s="701"/>
      <c r="DM350" s="701" t="s">
        <v>4710</v>
      </c>
      <c r="DN350" s="701"/>
      <c r="DO350" s="455"/>
      <c r="DP350" s="455"/>
      <c r="DQ350" s="857"/>
      <c r="DR350" s="701"/>
      <c r="DS350" s="455"/>
      <c r="DT350" s="455"/>
      <c r="DU350" s="857" t="s">
        <v>292</v>
      </c>
      <c r="DV350" s="701" t="s">
        <v>4736</v>
      </c>
      <c r="DW350" s="685" t="s">
        <v>4757</v>
      </c>
      <c r="DX350" s="680" t="s">
        <v>292</v>
      </c>
      <c r="DY350" s="685"/>
      <c r="DZ350" s="685" t="s">
        <v>4775</v>
      </c>
      <c r="EA350" s="701"/>
      <c r="EB350" s="306"/>
      <c r="EC350" s="306" t="s">
        <v>11990</v>
      </c>
      <c r="ED350" s="857" t="s">
        <v>4046</v>
      </c>
      <c r="EE350" s="678"/>
      <c r="EF350" s="678"/>
      <c r="EG350" s="678"/>
      <c r="EH350" s="678"/>
      <c r="EI350" s="678"/>
      <c r="EJ350" s="678"/>
      <c r="EK350" s="678"/>
      <c r="EL350" s="678"/>
      <c r="EM350" s="306"/>
      <c r="EN350" s="306"/>
      <c r="EO350" s="857"/>
      <c r="EP350" s="678"/>
      <c r="EQ350" s="678" t="s">
        <v>4819</v>
      </c>
      <c r="ER350" s="306"/>
      <c r="ES350" s="306" t="s">
        <v>4833</v>
      </c>
      <c r="ET350" s="857" t="s">
        <v>4051</v>
      </c>
      <c r="EU350" s="678"/>
      <c r="EV350" s="678"/>
      <c r="EW350" s="678" t="s">
        <v>4850</v>
      </c>
      <c r="EX350" s="678"/>
      <c r="EY350" s="678"/>
      <c r="EZ350" s="678"/>
      <c r="FA350" s="678"/>
      <c r="FB350" s="678"/>
      <c r="FC350" s="678"/>
      <c r="FD350" s="678"/>
      <c r="FE350" s="678"/>
      <c r="FF350" s="306"/>
      <c r="FG350" s="306"/>
      <c r="FH350" s="306"/>
      <c r="FI350" s="306"/>
      <c r="FJ350" s="306"/>
      <c r="FK350" s="306"/>
      <c r="FL350" s="306"/>
      <c r="FM350" s="1054" t="s">
        <v>12554</v>
      </c>
      <c r="FN350" s="455" t="s">
        <v>2911</v>
      </c>
      <c r="FO350" s="306"/>
      <c r="FP350" s="306" t="s">
        <v>11197</v>
      </c>
      <c r="FQ350" s="403" t="s">
        <v>292</v>
      </c>
      <c r="FR350" s="306" t="s">
        <v>2089</v>
      </c>
      <c r="FS350" s="306"/>
      <c r="FT350" s="306" t="s">
        <v>2743</v>
      </c>
      <c r="FU350" s="306"/>
      <c r="FV350" s="308" t="s">
        <v>2800</v>
      </c>
      <c r="FW350" s="306"/>
      <c r="FX350" s="306" t="s">
        <v>9686</v>
      </c>
      <c r="FY350" s="306"/>
      <c r="FZ350" s="403" t="s">
        <v>292</v>
      </c>
      <c r="GA350" s="306"/>
      <c r="GB350" s="306"/>
      <c r="GC350" s="306"/>
      <c r="GD350" s="306"/>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335"/>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row>
    <row r="351" spans="1:269" s="481" customFormat="1" ht="14.45" customHeight="1">
      <c r="A351" s="322" t="s">
        <v>1070</v>
      </c>
      <c r="B351" s="311" t="s">
        <v>1069</v>
      </c>
      <c r="C351" s="311" t="s">
        <v>1071</v>
      </c>
      <c r="D351" s="311" t="s">
        <v>1073</v>
      </c>
      <c r="E351" s="311" t="s">
        <v>456</v>
      </c>
      <c r="F351" s="311" t="s">
        <v>1070</v>
      </c>
      <c r="G351" s="250" t="s">
        <v>1088</v>
      </c>
      <c r="H351" s="250" t="s">
        <v>9369</v>
      </c>
      <c r="I351" s="326" t="s">
        <v>1142</v>
      </c>
      <c r="J351" s="722">
        <v>64</v>
      </c>
      <c r="K351" s="206"/>
      <c r="L351" s="311"/>
      <c r="M351" s="207"/>
      <c r="N351" s="207"/>
      <c r="O351" s="207"/>
      <c r="P351" s="207"/>
      <c r="Q351" s="720" t="s">
        <v>9038</v>
      </c>
      <c r="R351" s="720" t="s">
        <v>10621</v>
      </c>
      <c r="S351" s="720">
        <v>2011</v>
      </c>
      <c r="T351" s="720" t="s">
        <v>12337</v>
      </c>
      <c r="U351" s="720" t="s">
        <v>338</v>
      </c>
      <c r="V351" s="720"/>
      <c r="W351" s="952" t="str">
        <f t="shared" si="17"/>
        <v>ﾊﾞｯｸﾎｳ(ｸﾛｰﾗ型)_後方超小旋回型_2011_超低</v>
      </c>
      <c r="X351" s="952" t="str">
        <f t="shared" si="15"/>
        <v>ﾊﾞｯｸﾎｳ(ｸﾛｰﾗ型)_後方超小旋回型_2011_超低_山積/平積：0.8／0.6m3</v>
      </c>
      <c r="Y351" s="726" t="s">
        <v>490</v>
      </c>
      <c r="Z351" s="726" t="s">
        <v>10410</v>
      </c>
      <c r="AA351" s="726" t="s">
        <v>10304</v>
      </c>
      <c r="AB351" s="726" t="s">
        <v>5111</v>
      </c>
      <c r="AC351" s="207"/>
      <c r="AD351" s="206"/>
      <c r="AE351" s="206"/>
      <c r="AF351" s="206"/>
      <c r="AG351" s="206"/>
      <c r="AH351" s="206"/>
      <c r="AI351" s="207"/>
      <c r="AJ351" s="206"/>
      <c r="AK351" s="206"/>
      <c r="AL351" s="206"/>
      <c r="AM351" s="206"/>
      <c r="AN351" s="206"/>
      <c r="AO351" s="206"/>
      <c r="AP351" s="206"/>
      <c r="AQ351" s="206"/>
      <c r="AR351" s="748"/>
      <c r="AS351" s="707" t="s">
        <v>497</v>
      </c>
      <c r="AT351" s="707" t="s">
        <v>9039</v>
      </c>
      <c r="AU351" s="707" t="s">
        <v>12246</v>
      </c>
      <c r="AV351" s="707" t="s">
        <v>4921</v>
      </c>
      <c r="AW351" s="708" t="str">
        <f t="shared" si="16"/>
        <v>振動ﾛｰﾗ(舗装用)_搭乗・ﾀﾝﾃﾞﾑ式_ｷｬﾀﾋﾟﾗｰ</v>
      </c>
      <c r="AX351" s="710" t="s">
        <v>8285</v>
      </c>
      <c r="AY351" s="311"/>
      <c r="AZ351" s="311"/>
      <c r="BA351" s="311"/>
      <c r="BB351" s="245">
        <v>10</v>
      </c>
      <c r="BC351" s="246"/>
      <c r="BD351" s="306"/>
      <c r="BE351" s="306" t="s">
        <v>1084</v>
      </c>
      <c r="BF351" s="857"/>
      <c r="BG351" s="819"/>
      <c r="BH351" s="678" t="s">
        <v>4277</v>
      </c>
      <c r="BI351" s="306"/>
      <c r="BJ351" s="306" t="s">
        <v>9650</v>
      </c>
      <c r="BK351" s="857"/>
      <c r="BL351" s="678" t="s">
        <v>4298</v>
      </c>
      <c r="BM351" s="678"/>
      <c r="BN351" s="678" t="s">
        <v>4328</v>
      </c>
      <c r="BO351" s="307"/>
      <c r="BP351" s="310" t="s">
        <v>9654</v>
      </c>
      <c r="BQ351" s="857"/>
      <c r="BR351" s="685"/>
      <c r="BS351" s="685"/>
      <c r="BT351" s="685" t="s">
        <v>4349</v>
      </c>
      <c r="BU351" s="685" t="s">
        <v>4358</v>
      </c>
      <c r="BV351" s="685" t="s">
        <v>4372</v>
      </c>
      <c r="BW351" s="685" t="s">
        <v>4388</v>
      </c>
      <c r="BX351" s="306"/>
      <c r="BY351" s="306"/>
      <c r="BZ351" s="857"/>
      <c r="CA351" s="678" t="s">
        <v>4401</v>
      </c>
      <c r="CB351" s="678" t="s">
        <v>4414</v>
      </c>
      <c r="CC351" s="678" t="s">
        <v>4436</v>
      </c>
      <c r="CD351" s="678" t="s">
        <v>4469</v>
      </c>
      <c r="CE351" s="306"/>
      <c r="CF351" s="306" t="s">
        <v>9664</v>
      </c>
      <c r="CG351" s="857"/>
      <c r="CH351" s="678" t="s">
        <v>4491</v>
      </c>
      <c r="CI351" s="678" t="s">
        <v>4519</v>
      </c>
      <c r="CJ351" s="678" t="s">
        <v>4528</v>
      </c>
      <c r="CK351" s="306"/>
      <c r="CL351" s="306"/>
      <c r="CM351" s="305"/>
      <c r="CN351" s="306" t="s">
        <v>9672</v>
      </c>
      <c r="CO351" s="857"/>
      <c r="CP351" s="680" t="s">
        <v>285</v>
      </c>
      <c r="CQ351" s="680"/>
      <c r="CR351" s="680" t="s">
        <v>4548</v>
      </c>
      <c r="CS351" s="305"/>
      <c r="CT351" s="305"/>
      <c r="CU351" s="857"/>
      <c r="CV351" s="680"/>
      <c r="CW351" s="680" t="s">
        <v>4559</v>
      </c>
      <c r="CX351" s="679" t="s">
        <v>292</v>
      </c>
      <c r="CY351" s="305"/>
      <c r="CZ351" s="305"/>
      <c r="DA351" s="857" t="s">
        <v>292</v>
      </c>
      <c r="DB351" s="680" t="s">
        <v>4578</v>
      </c>
      <c r="DC351" s="680"/>
      <c r="DD351" s="680"/>
      <c r="DE351" s="680" t="s">
        <v>4633</v>
      </c>
      <c r="DF351" s="680" t="s">
        <v>4645</v>
      </c>
      <c r="DG351" s="680"/>
      <c r="DH351" s="680" t="s">
        <v>4675</v>
      </c>
      <c r="DI351" s="455"/>
      <c r="DJ351" s="455"/>
      <c r="DK351" s="857"/>
      <c r="DL351" s="701"/>
      <c r="DM351" s="701" t="s">
        <v>4711</v>
      </c>
      <c r="DN351" s="701"/>
      <c r="DO351" s="455"/>
      <c r="DP351" s="455"/>
      <c r="DQ351" s="857"/>
      <c r="DR351" s="701"/>
      <c r="DS351" s="455"/>
      <c r="DT351" s="455"/>
      <c r="DU351" s="857"/>
      <c r="DV351" s="701" t="s">
        <v>4737</v>
      </c>
      <c r="DW351" s="685" t="s">
        <v>4758</v>
      </c>
      <c r="DX351" s="685"/>
      <c r="DY351" s="685"/>
      <c r="DZ351" s="685" t="s">
        <v>4776</v>
      </c>
      <c r="EA351" s="701"/>
      <c r="EB351" s="306"/>
      <c r="EC351" s="340" t="s">
        <v>1853</v>
      </c>
      <c r="ED351" s="857" t="s">
        <v>4050</v>
      </c>
      <c r="EE351" s="678"/>
      <c r="EF351" s="678"/>
      <c r="EG351" s="678"/>
      <c r="EH351" s="678"/>
      <c r="EI351" s="678"/>
      <c r="EJ351" s="678"/>
      <c r="EK351" s="678"/>
      <c r="EL351" s="678"/>
      <c r="EM351" s="306"/>
      <c r="EN351" s="306"/>
      <c r="EO351" s="857"/>
      <c r="EP351" s="678"/>
      <c r="EQ351" s="678" t="s">
        <v>292</v>
      </c>
      <c r="ER351" s="306"/>
      <c r="ES351" s="340" t="s">
        <v>5124</v>
      </c>
      <c r="ET351" s="857" t="s">
        <v>4048</v>
      </c>
      <c r="EU351" s="678"/>
      <c r="EV351" s="678"/>
      <c r="EW351" s="678" t="s">
        <v>292</v>
      </c>
      <c r="EX351" s="678"/>
      <c r="EY351" s="678"/>
      <c r="EZ351" s="678"/>
      <c r="FA351" s="678"/>
      <c r="FB351" s="678"/>
      <c r="FC351" s="678"/>
      <c r="FD351" s="678"/>
      <c r="FE351" s="678"/>
      <c r="FF351" s="306"/>
      <c r="FG351" s="306"/>
      <c r="FH351" s="305"/>
      <c r="FI351" s="305"/>
      <c r="FJ351" s="305"/>
      <c r="FK351" s="305"/>
      <c r="FL351" s="305"/>
      <c r="FM351" s="455" t="s">
        <v>2895</v>
      </c>
      <c r="FN351" s="455" t="s">
        <v>2903</v>
      </c>
      <c r="FO351" s="306"/>
      <c r="FP351" s="306" t="s">
        <v>11198</v>
      </c>
      <c r="FQ351" s="306"/>
      <c r="FR351" s="306" t="s">
        <v>2090</v>
      </c>
      <c r="FS351" s="306"/>
      <c r="FT351" s="306" t="s">
        <v>2744</v>
      </c>
      <c r="FU351" s="306"/>
      <c r="FV351" s="304" t="s">
        <v>2801</v>
      </c>
      <c r="FW351" s="306"/>
      <c r="FX351" s="306" t="s">
        <v>9687</v>
      </c>
      <c r="FY351" s="306"/>
      <c r="FZ351" s="306"/>
      <c r="GA351" s="306"/>
      <c r="GB351" s="306"/>
      <c r="GC351" s="306"/>
      <c r="GD351" s="306"/>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335"/>
      <c r="HX351" s="335"/>
      <c r="HY351" s="335"/>
      <c r="HZ351" s="335"/>
      <c r="IA351" s="335"/>
      <c r="IB351" s="335"/>
      <c r="IC351" s="335"/>
      <c r="ID351" s="335"/>
      <c r="IE351" s="335"/>
      <c r="IF351" s="335"/>
      <c r="IG351" s="335"/>
      <c r="IH351" s="335"/>
      <c r="II351" s="335"/>
      <c r="IJ351" s="335"/>
      <c r="IK351" s="335"/>
      <c r="IL351" s="335"/>
      <c r="IM351" s="335"/>
      <c r="IN351" s="335"/>
      <c r="IO351" s="335"/>
      <c r="IP351" s="335"/>
      <c r="IQ351" s="335"/>
      <c r="IR351" s="335"/>
      <c r="IS351" s="335"/>
      <c r="IT351" s="335"/>
      <c r="IU351" s="335"/>
      <c r="IV351" s="335"/>
      <c r="IW351" s="335"/>
      <c r="IX351" s="335"/>
      <c r="IY351" s="335"/>
      <c r="IZ351" s="335"/>
      <c r="JA351" s="335"/>
      <c r="JB351" s="335"/>
      <c r="JC351" s="335"/>
      <c r="JD351" s="335"/>
      <c r="JE351" s="335"/>
    </row>
    <row r="352" spans="1:269" s="481" customFormat="1" ht="14.45" customHeight="1">
      <c r="A352" s="324" t="s">
        <v>1697</v>
      </c>
      <c r="B352" s="316"/>
      <c r="C352" s="316"/>
      <c r="D352" s="316"/>
      <c r="E352" s="316"/>
      <c r="F352" s="316" t="s">
        <v>2753</v>
      </c>
      <c r="G352" s="317"/>
      <c r="H352" s="317"/>
      <c r="I352" s="325"/>
      <c r="J352" s="722"/>
      <c r="K352" s="206"/>
      <c r="L352" s="311"/>
      <c r="M352" s="207"/>
      <c r="N352" s="207"/>
      <c r="O352" s="207"/>
      <c r="P352" s="207"/>
      <c r="Q352" s="720" t="s">
        <v>9038</v>
      </c>
      <c r="R352" s="720" t="s">
        <v>10621</v>
      </c>
      <c r="S352" s="720">
        <v>2014</v>
      </c>
      <c r="T352" s="720" t="s">
        <v>12337</v>
      </c>
      <c r="U352" s="720" t="s">
        <v>3617</v>
      </c>
      <c r="V352" s="720"/>
      <c r="W352" s="952" t="str">
        <f t="shared" si="17"/>
        <v>ﾊﾞｯｸﾎｳ(ｸﾛｰﾗ型)_後方超小旋回型_2014_超低</v>
      </c>
      <c r="X352" s="952" t="str">
        <f t="shared" si="15"/>
        <v>ﾊﾞｯｸﾎｳ(ｸﾛｰﾗ型)_後方超小旋回型_2014_超低_山積/平積：0.28／0.2m3</v>
      </c>
      <c r="Y352" s="726" t="s">
        <v>490</v>
      </c>
      <c r="Z352" s="726" t="s">
        <v>10372</v>
      </c>
      <c r="AA352" s="726" t="s">
        <v>10388</v>
      </c>
      <c r="AB352" s="726" t="s">
        <v>5111</v>
      </c>
      <c r="AC352" s="207"/>
      <c r="AD352" s="206"/>
      <c r="AE352" s="206"/>
      <c r="AF352" s="206"/>
      <c r="AG352" s="206"/>
      <c r="AH352" s="206"/>
      <c r="AI352" s="207"/>
      <c r="AJ352" s="206"/>
      <c r="AK352" s="206"/>
      <c r="AL352" s="206"/>
      <c r="AM352" s="206"/>
      <c r="AN352" s="206"/>
      <c r="AO352" s="206"/>
      <c r="AP352" s="206"/>
      <c r="AQ352" s="206"/>
      <c r="AR352" s="748"/>
      <c r="AS352" s="707" t="s">
        <v>497</v>
      </c>
      <c r="AT352" s="707" t="s">
        <v>9039</v>
      </c>
      <c r="AU352" s="707" t="s">
        <v>12246</v>
      </c>
      <c r="AV352" s="707" t="s">
        <v>9020</v>
      </c>
      <c r="AW352" s="708" t="str">
        <f t="shared" si="16"/>
        <v>振動ﾛｰﾗ(舗装用)_搭乗・ﾀﾝﾃﾞﾑ式_ﾀﾞｲﾅﾊﾟｯｸ</v>
      </c>
      <c r="AX352" s="710" t="s">
        <v>8287</v>
      </c>
      <c r="AY352" s="311"/>
      <c r="AZ352" s="311"/>
      <c r="BA352" s="311"/>
      <c r="BB352" s="245">
        <v>11</v>
      </c>
      <c r="BC352" s="246"/>
      <c r="BD352" s="306"/>
      <c r="BE352" s="306" t="s">
        <v>1085</v>
      </c>
      <c r="BF352" s="857"/>
      <c r="BG352" s="819"/>
      <c r="BH352" s="678" t="s">
        <v>4278</v>
      </c>
      <c r="BI352" s="306"/>
      <c r="BJ352" s="403" t="s">
        <v>292</v>
      </c>
      <c r="BK352" s="857"/>
      <c r="BL352" s="678" t="s">
        <v>4299</v>
      </c>
      <c r="BM352" s="678"/>
      <c r="BN352" s="678" t="s">
        <v>4329</v>
      </c>
      <c r="BO352" s="307"/>
      <c r="BP352" s="310" t="s">
        <v>9655</v>
      </c>
      <c r="BQ352" s="857"/>
      <c r="BR352" s="685"/>
      <c r="BS352" s="685"/>
      <c r="BT352" s="685" t="s">
        <v>4350</v>
      </c>
      <c r="BU352" s="685" t="s">
        <v>4359</v>
      </c>
      <c r="BV352" s="685" t="s">
        <v>4373</v>
      </c>
      <c r="BW352" s="685" t="s">
        <v>4389</v>
      </c>
      <c r="BX352" s="306"/>
      <c r="BY352" s="306"/>
      <c r="BZ352" s="857"/>
      <c r="CA352" s="678" t="s">
        <v>4402</v>
      </c>
      <c r="CB352" s="678" t="s">
        <v>4415</v>
      </c>
      <c r="CC352" s="678" t="s">
        <v>4437</v>
      </c>
      <c r="CD352" s="678" t="s">
        <v>4470</v>
      </c>
      <c r="CE352" s="305"/>
      <c r="CF352" s="306" t="s">
        <v>285</v>
      </c>
      <c r="CG352" s="857"/>
      <c r="CH352" s="680" t="s">
        <v>4492</v>
      </c>
      <c r="CI352" s="680" t="s">
        <v>285</v>
      </c>
      <c r="CJ352" s="680" t="s">
        <v>4529</v>
      </c>
      <c r="CK352" s="305"/>
      <c r="CL352" s="305"/>
      <c r="CM352" s="305"/>
      <c r="CN352" s="306" t="s">
        <v>285</v>
      </c>
      <c r="CO352" s="857"/>
      <c r="CP352" s="680"/>
      <c r="CQ352" s="680"/>
      <c r="CR352" s="680" t="s">
        <v>285</v>
      </c>
      <c r="CS352" s="305"/>
      <c r="CT352" s="305"/>
      <c r="CU352" s="857"/>
      <c r="CV352" s="680"/>
      <c r="CW352" s="680" t="s">
        <v>4560</v>
      </c>
      <c r="CX352" s="680"/>
      <c r="CY352" s="305"/>
      <c r="CZ352" s="305"/>
      <c r="DA352" s="857"/>
      <c r="DB352" s="680" t="s">
        <v>4582</v>
      </c>
      <c r="DC352" s="680"/>
      <c r="DD352" s="680"/>
      <c r="DE352" s="680" t="s">
        <v>4634</v>
      </c>
      <c r="DF352" s="680" t="s">
        <v>4646</v>
      </c>
      <c r="DG352" s="680"/>
      <c r="DH352" s="680" t="s">
        <v>4689</v>
      </c>
      <c r="DI352" s="455"/>
      <c r="DJ352" s="455"/>
      <c r="DK352" s="857"/>
      <c r="DL352" s="701"/>
      <c r="DM352" s="701" t="s">
        <v>292</v>
      </c>
      <c r="DN352" s="701"/>
      <c r="DO352" s="455"/>
      <c r="DP352" s="455"/>
      <c r="DQ352" s="857"/>
      <c r="DR352" s="701"/>
      <c r="DS352" s="455"/>
      <c r="DT352" s="455"/>
      <c r="DU352" s="857"/>
      <c r="DV352" s="701" t="s">
        <v>4738</v>
      </c>
      <c r="DW352" s="685" t="s">
        <v>4759</v>
      </c>
      <c r="DX352" s="685"/>
      <c r="DY352" s="685"/>
      <c r="DZ352" s="685" t="s">
        <v>4777</v>
      </c>
      <c r="EA352" s="701"/>
      <c r="EB352" s="306"/>
      <c r="EC352" s="308" t="s">
        <v>11992</v>
      </c>
      <c r="ED352" s="857" t="s">
        <v>292</v>
      </c>
      <c r="EE352" s="678"/>
      <c r="EF352" s="678"/>
      <c r="EG352" s="678"/>
      <c r="EH352" s="678"/>
      <c r="EI352" s="678"/>
      <c r="EJ352" s="678"/>
      <c r="EK352" s="678"/>
      <c r="EL352" s="678"/>
      <c r="EM352" s="306"/>
      <c r="EN352" s="306"/>
      <c r="EO352" s="857"/>
      <c r="EP352" s="678"/>
      <c r="EQ352" s="678"/>
      <c r="ER352" s="306"/>
      <c r="ES352" s="308" t="s">
        <v>4834</v>
      </c>
      <c r="ET352" s="857" t="s">
        <v>3622</v>
      </c>
      <c r="EU352" s="678"/>
      <c r="EV352" s="678"/>
      <c r="EW352" s="678"/>
      <c r="EX352" s="678"/>
      <c r="EY352" s="678"/>
      <c r="EZ352" s="678"/>
      <c r="FA352" s="678"/>
      <c r="FB352" s="678"/>
      <c r="FC352" s="678"/>
      <c r="FD352" s="678"/>
      <c r="FE352" s="678"/>
      <c r="FF352" s="306"/>
      <c r="FG352" s="306"/>
      <c r="FH352" s="305"/>
      <c r="FI352" s="305"/>
      <c r="FJ352" s="305"/>
      <c r="FK352" s="305"/>
      <c r="FL352" s="305"/>
      <c r="FM352" s="455" t="s">
        <v>2896</v>
      </c>
      <c r="FN352" s="455" t="s">
        <v>9295</v>
      </c>
      <c r="FO352" s="306"/>
      <c r="FP352" s="306" t="s">
        <v>11199</v>
      </c>
      <c r="FQ352" s="306"/>
      <c r="FR352" s="306" t="s">
        <v>2091</v>
      </c>
      <c r="FS352" s="306"/>
      <c r="FT352" s="340" t="s">
        <v>2753</v>
      </c>
      <c r="FU352" s="306"/>
      <c r="FV352" s="304" t="s">
        <v>2802</v>
      </c>
      <c r="FW352" s="306"/>
      <c r="FX352" s="306" t="s">
        <v>9688</v>
      </c>
      <c r="FY352" s="306"/>
      <c r="FZ352" s="306"/>
      <c r="GA352" s="306"/>
      <c r="GB352" s="306"/>
      <c r="GC352" s="306"/>
      <c r="GD352" s="306"/>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335"/>
      <c r="HX352" s="335"/>
      <c r="HY352" s="335"/>
      <c r="HZ352" s="335"/>
      <c r="IA352" s="335"/>
      <c r="IB352" s="335"/>
      <c r="IC352" s="335"/>
      <c r="ID352" s="335"/>
      <c r="IE352" s="335"/>
      <c r="IF352" s="335"/>
      <c r="IG352" s="335"/>
      <c r="IH352" s="335"/>
      <c r="II352" s="335"/>
      <c r="IJ352" s="335"/>
      <c r="IK352" s="335"/>
      <c r="IL352" s="335"/>
      <c r="IM352" s="335"/>
      <c r="IN352" s="335"/>
      <c r="IO352" s="335"/>
      <c r="IP352" s="335"/>
      <c r="IQ352" s="335"/>
      <c r="IR352" s="335"/>
      <c r="IS352" s="335"/>
      <c r="IT352" s="335"/>
      <c r="IU352" s="335"/>
      <c r="IV352" s="335"/>
      <c r="IW352" s="335"/>
      <c r="IX352" s="335"/>
      <c r="IY352" s="335"/>
      <c r="IZ352" s="335"/>
      <c r="JA352" s="335"/>
      <c r="JB352" s="335"/>
      <c r="JC352" s="335"/>
      <c r="JD352" s="335"/>
      <c r="JE352" s="335"/>
    </row>
    <row r="353" spans="1:265" s="481" customFormat="1" ht="14.45" customHeight="1">
      <c r="A353" s="327" t="s">
        <v>2234</v>
      </c>
      <c r="B353" s="251"/>
      <c r="C353" s="251"/>
      <c r="D353" s="251"/>
      <c r="E353" s="251"/>
      <c r="F353" s="251" t="s">
        <v>2779</v>
      </c>
      <c r="G353" s="318"/>
      <c r="H353" s="318"/>
      <c r="I353" s="328"/>
      <c r="J353" s="722"/>
      <c r="K353" s="206"/>
      <c r="L353" s="311"/>
      <c r="M353" s="207"/>
      <c r="N353" s="207"/>
      <c r="O353" s="207"/>
      <c r="P353" s="207"/>
      <c r="Q353" s="720" t="s">
        <v>9038</v>
      </c>
      <c r="R353" s="720" t="s">
        <v>12163</v>
      </c>
      <c r="S353" s="720">
        <v>2011</v>
      </c>
      <c r="T353" s="720" t="s">
        <v>12337</v>
      </c>
      <c r="U353" s="720" t="s">
        <v>11690</v>
      </c>
      <c r="V353" s="720"/>
      <c r="W353" s="952" t="str">
        <f t="shared" si="17"/>
        <v>ﾊﾞｯｸﾎｳ(ｸﾛｰﾗ型)_後方超小旋回型・ｸﾚｰﾝ機能付き_2011_超低</v>
      </c>
      <c r="X353" s="952" t="str">
        <f t="shared" si="15"/>
        <v>ﾊﾞｯｸﾎｳ(ｸﾛｰﾗ型)_後方超小旋回型・ｸﾚｰﾝ機能付き_2011_超低_山積/平積：0.45／0.35m3　吊能力：2.9t</v>
      </c>
      <c r="Y353" s="726" t="s">
        <v>490</v>
      </c>
      <c r="Z353" s="726" t="s">
        <v>10411</v>
      </c>
      <c r="AA353" s="726" t="s">
        <v>5113</v>
      </c>
      <c r="AB353" s="726" t="s">
        <v>5111</v>
      </c>
      <c r="AC353" s="207"/>
      <c r="AD353" s="206"/>
      <c r="AE353" s="206"/>
      <c r="AF353" s="206"/>
      <c r="AG353" s="206"/>
      <c r="AH353" s="206"/>
      <c r="AI353" s="207"/>
      <c r="AJ353" s="206"/>
      <c r="AK353" s="206"/>
      <c r="AL353" s="206"/>
      <c r="AM353" s="206"/>
      <c r="AN353" s="206"/>
      <c r="AO353" s="206"/>
      <c r="AP353" s="206"/>
      <c r="AQ353" s="206"/>
      <c r="AR353" s="748"/>
      <c r="AS353" s="707" t="s">
        <v>497</v>
      </c>
      <c r="AT353" s="707" t="s">
        <v>9039</v>
      </c>
      <c r="AU353" s="707" t="s">
        <v>12246</v>
      </c>
      <c r="AV353" s="707" t="s">
        <v>9019</v>
      </c>
      <c r="AW353" s="708" t="str">
        <f t="shared" si="16"/>
        <v>振動ﾛｰﾗ(舗装用)_搭乗・ﾀﾝﾃﾞﾑ式_ﾊﾑ</v>
      </c>
      <c r="AX353" s="710" t="s">
        <v>8289</v>
      </c>
      <c r="AY353" s="311"/>
      <c r="AZ353" s="311"/>
      <c r="BA353" s="311"/>
      <c r="BB353" s="245">
        <v>12</v>
      </c>
      <c r="BC353" s="246"/>
      <c r="BD353" s="306"/>
      <c r="BE353" s="306" t="s">
        <v>1086</v>
      </c>
      <c r="BF353" s="857"/>
      <c r="BG353" s="819"/>
      <c r="BH353" s="678" t="s">
        <v>4279</v>
      </c>
      <c r="BI353" s="306"/>
      <c r="BJ353" s="306"/>
      <c r="BK353" s="857"/>
      <c r="BL353" s="678" t="s">
        <v>4300</v>
      </c>
      <c r="BM353" s="678"/>
      <c r="BN353" s="678" t="s">
        <v>4330</v>
      </c>
      <c r="BO353" s="307"/>
      <c r="BP353" s="310" t="s">
        <v>9656</v>
      </c>
      <c r="BQ353" s="857"/>
      <c r="BR353" s="685"/>
      <c r="BS353" s="685"/>
      <c r="BT353" s="685" t="s">
        <v>292</v>
      </c>
      <c r="BU353" s="685" t="s">
        <v>4360</v>
      </c>
      <c r="BV353" s="685" t="s">
        <v>4374</v>
      </c>
      <c r="BW353" s="685" t="s">
        <v>4390</v>
      </c>
      <c r="BX353" s="306"/>
      <c r="BY353" s="306"/>
      <c r="BZ353" s="857"/>
      <c r="CA353" s="678" t="s">
        <v>4403</v>
      </c>
      <c r="CB353" s="678" t="s">
        <v>4416</v>
      </c>
      <c r="CC353" s="678" t="s">
        <v>4438</v>
      </c>
      <c r="CD353" s="678" t="s">
        <v>4471</v>
      </c>
      <c r="CE353" s="305"/>
      <c r="CF353" s="305"/>
      <c r="CG353" s="857"/>
      <c r="CH353" s="680" t="s">
        <v>4493</v>
      </c>
      <c r="CI353" s="680"/>
      <c r="CJ353" s="680" t="s">
        <v>285</v>
      </c>
      <c r="CK353" s="305"/>
      <c r="CL353" s="305"/>
      <c r="CM353" s="305"/>
      <c r="CN353" s="305"/>
      <c r="CO353" s="857"/>
      <c r="CP353" s="680"/>
      <c r="CQ353" s="680"/>
      <c r="CR353" s="680"/>
      <c r="CS353" s="305"/>
      <c r="CT353" s="305"/>
      <c r="CU353" s="857"/>
      <c r="CV353" s="680"/>
      <c r="CW353" s="680" t="s">
        <v>4561</v>
      </c>
      <c r="CX353" s="680"/>
      <c r="CY353" s="305"/>
      <c r="CZ353" s="305"/>
      <c r="DA353" s="857"/>
      <c r="DB353" s="680" t="s">
        <v>4579</v>
      </c>
      <c r="DC353" s="680"/>
      <c r="DD353" s="680"/>
      <c r="DE353" s="680" t="s">
        <v>4635</v>
      </c>
      <c r="DF353" s="680" t="s">
        <v>4647</v>
      </c>
      <c r="DG353" s="680"/>
      <c r="DH353" s="680" t="s">
        <v>4690</v>
      </c>
      <c r="DI353" s="305"/>
      <c r="DJ353" s="305"/>
      <c r="DK353" s="857"/>
      <c r="DL353" s="680"/>
      <c r="DM353" s="680"/>
      <c r="DN353" s="680"/>
      <c r="DO353" s="305"/>
      <c r="DP353" s="305"/>
      <c r="DQ353" s="857"/>
      <c r="DR353" s="680"/>
      <c r="DS353" s="305"/>
      <c r="DT353" s="305"/>
      <c r="DU353" s="857"/>
      <c r="DV353" s="680" t="s">
        <v>4739</v>
      </c>
      <c r="DW353" s="680" t="s">
        <v>292</v>
      </c>
      <c r="DX353" s="680"/>
      <c r="DY353" s="680"/>
      <c r="DZ353" s="680" t="s">
        <v>4778</v>
      </c>
      <c r="EA353" s="680"/>
      <c r="EB353" s="306"/>
      <c r="EC353" s="306" t="s">
        <v>11994</v>
      </c>
      <c r="ED353" s="857"/>
      <c r="EE353" s="691"/>
      <c r="EF353" s="691"/>
      <c r="EG353" s="691"/>
      <c r="EH353" s="691"/>
      <c r="EI353" s="691"/>
      <c r="EJ353" s="691"/>
      <c r="EK353" s="691"/>
      <c r="EL353" s="691"/>
      <c r="EM353" s="306"/>
      <c r="EN353" s="306"/>
      <c r="EO353" s="857"/>
      <c r="EP353" s="678"/>
      <c r="EQ353" s="678"/>
      <c r="ER353" s="306"/>
      <c r="ES353" s="306" t="s">
        <v>9294</v>
      </c>
      <c r="ET353" s="857" t="s">
        <v>4050</v>
      </c>
      <c r="EU353" s="678"/>
      <c r="EV353" s="678"/>
      <c r="EW353" s="678"/>
      <c r="EX353" s="678"/>
      <c r="EY353" s="678"/>
      <c r="EZ353" s="678"/>
      <c r="FA353" s="678"/>
      <c r="FB353" s="678"/>
      <c r="FC353" s="678"/>
      <c r="FD353" s="678"/>
      <c r="FE353" s="678"/>
      <c r="FF353" s="306"/>
      <c r="FG353" s="306"/>
      <c r="FH353" s="305"/>
      <c r="FI353" s="305"/>
      <c r="FJ353" s="305"/>
      <c r="FK353" s="305"/>
      <c r="FL353" s="305"/>
      <c r="FM353" s="403" t="s">
        <v>292</v>
      </c>
      <c r="FN353" s="455" t="s">
        <v>2904</v>
      </c>
      <c r="FO353" s="306"/>
      <c r="FP353" s="340" t="s">
        <v>2753</v>
      </c>
      <c r="FQ353" s="306"/>
      <c r="FR353" s="306" t="s">
        <v>2092</v>
      </c>
      <c r="FS353" s="306"/>
      <c r="FT353" s="308" t="s">
        <v>2741</v>
      </c>
      <c r="FU353" s="306"/>
      <c r="FV353" s="304" t="s">
        <v>2803</v>
      </c>
      <c r="FW353" s="306"/>
      <c r="FX353" s="306" t="s">
        <v>9689</v>
      </c>
      <c r="FY353" s="306"/>
      <c r="FZ353" s="306"/>
      <c r="GA353" s="306"/>
      <c r="GB353" s="306"/>
      <c r="GC353" s="306"/>
      <c r="GD353" s="306"/>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335"/>
      <c r="HX353" s="335"/>
      <c r="HY353" s="335"/>
      <c r="HZ353" s="335"/>
      <c r="IA353" s="335"/>
      <c r="IB353" s="335"/>
      <c r="IC353" s="335"/>
      <c r="ID353" s="335"/>
      <c r="IE353" s="335"/>
      <c r="IF353" s="335"/>
      <c r="IG353" s="335"/>
      <c r="IH353" s="335"/>
      <c r="II353" s="335"/>
      <c r="IJ353" s="335"/>
      <c r="IK353" s="335"/>
      <c r="IL353" s="335"/>
      <c r="IM353" s="335"/>
      <c r="IN353" s="335"/>
      <c r="IO353" s="335"/>
      <c r="IP353" s="335"/>
      <c r="IQ353" s="335"/>
      <c r="IR353" s="335"/>
      <c r="IS353" s="335"/>
      <c r="IT353" s="335"/>
      <c r="IU353" s="335"/>
      <c r="IV353" s="335"/>
      <c r="IW353" s="335"/>
      <c r="IX353" s="335"/>
      <c r="IY353" s="335"/>
      <c r="IZ353" s="335"/>
      <c r="JA353" s="335"/>
      <c r="JB353" s="335"/>
      <c r="JC353" s="335"/>
      <c r="JD353" s="335"/>
      <c r="JE353" s="335"/>
    </row>
    <row r="354" spans="1:265" s="481" customFormat="1" ht="14.45" customHeight="1">
      <c r="A354" s="322" t="s">
        <v>2330</v>
      </c>
      <c r="B354" s="311" t="s">
        <v>2330</v>
      </c>
      <c r="C354" s="311" t="s">
        <v>2333</v>
      </c>
      <c r="D354" s="311" t="s">
        <v>2335</v>
      </c>
      <c r="E354" s="311" t="s">
        <v>456</v>
      </c>
      <c r="F354" s="311" t="s">
        <v>3191</v>
      </c>
      <c r="G354" s="250" t="s">
        <v>2331</v>
      </c>
      <c r="H354" s="250" t="s">
        <v>16</v>
      </c>
      <c r="I354" s="326" t="s">
        <v>2332</v>
      </c>
      <c r="J354" s="722"/>
      <c r="K354" s="206"/>
      <c r="L354" s="311"/>
      <c r="M354" s="207"/>
      <c r="N354" s="207"/>
      <c r="O354" s="207"/>
      <c r="P354" s="207"/>
      <c r="Q354" s="720" t="s">
        <v>9038</v>
      </c>
      <c r="R354" s="720" t="s">
        <v>12163</v>
      </c>
      <c r="S354" s="720">
        <v>2011</v>
      </c>
      <c r="T354" s="720" t="s">
        <v>12337</v>
      </c>
      <c r="U354" s="720" t="s">
        <v>11691</v>
      </c>
      <c r="V354" s="720"/>
      <c r="W354" s="952" t="str">
        <f t="shared" si="17"/>
        <v>ﾊﾞｯｸﾎｳ(ｸﾛｰﾗ型)_後方超小旋回型・ｸﾚｰﾝ機能付き_2011_超低</v>
      </c>
      <c r="X354" s="952" t="str">
        <f t="shared" si="15"/>
        <v>ﾊﾞｯｸﾎｳ(ｸﾛｰﾗ型)_後方超小旋回型・ｸﾚｰﾝ機能付き_2011_超低_山積/平積：0.5／0.4m3　吊能力：2.9t</v>
      </c>
      <c r="Y354" s="726" t="s">
        <v>490</v>
      </c>
      <c r="Z354" s="726" t="s">
        <v>10411</v>
      </c>
      <c r="AA354" s="726" t="s">
        <v>10316</v>
      </c>
      <c r="AB354" s="726" t="s">
        <v>5111</v>
      </c>
      <c r="AC354" s="207"/>
      <c r="AD354" s="206"/>
      <c r="AE354" s="206"/>
      <c r="AF354" s="206"/>
      <c r="AG354" s="206"/>
      <c r="AH354" s="206"/>
      <c r="AI354" s="207"/>
      <c r="AJ354" s="206"/>
      <c r="AK354" s="206"/>
      <c r="AL354" s="206"/>
      <c r="AM354" s="206"/>
      <c r="AN354" s="206"/>
      <c r="AO354" s="206"/>
      <c r="AP354" s="206"/>
      <c r="AQ354" s="206"/>
      <c r="AR354" s="748"/>
      <c r="AS354" s="707" t="s">
        <v>497</v>
      </c>
      <c r="AT354" s="707" t="s">
        <v>9039</v>
      </c>
      <c r="AU354" s="707" t="s">
        <v>12246</v>
      </c>
      <c r="AV354" s="707" t="s">
        <v>4927</v>
      </c>
      <c r="AW354" s="708" t="str">
        <f t="shared" si="16"/>
        <v>振動ﾛｰﾗ(舗装用)_搭乗・ﾀﾝﾃﾞﾑ式_KCM</v>
      </c>
      <c r="AX354" s="710" t="s">
        <v>8291</v>
      </c>
      <c r="AY354" s="311"/>
      <c r="AZ354" s="311"/>
      <c r="BA354" s="311"/>
      <c r="BB354" s="245">
        <v>13</v>
      </c>
      <c r="BC354" s="246"/>
      <c r="BD354" s="306"/>
      <c r="BE354" s="306" t="s">
        <v>1087</v>
      </c>
      <c r="BF354" s="857"/>
      <c r="BG354" s="819"/>
      <c r="BH354" s="678" t="s">
        <v>4280</v>
      </c>
      <c r="BI354" s="306"/>
      <c r="BJ354" s="306"/>
      <c r="BK354" s="857"/>
      <c r="BL354" s="678" t="s">
        <v>4301</v>
      </c>
      <c r="BM354" s="678"/>
      <c r="BN354" s="678" t="s">
        <v>4331</v>
      </c>
      <c r="BO354" s="307"/>
      <c r="BP354" s="955" t="s">
        <v>11972</v>
      </c>
      <c r="BQ354" s="857"/>
      <c r="BR354" s="685"/>
      <c r="BS354" s="685"/>
      <c r="BT354" s="685"/>
      <c r="BU354" s="685" t="s">
        <v>4361</v>
      </c>
      <c r="BV354" s="685" t="s">
        <v>4375</v>
      </c>
      <c r="BW354" s="685" t="s">
        <v>4391</v>
      </c>
      <c r="BX354" s="306"/>
      <c r="BY354" s="306"/>
      <c r="BZ354" s="857"/>
      <c r="CA354" s="678" t="s">
        <v>4404</v>
      </c>
      <c r="CB354" s="678" t="s">
        <v>4417</v>
      </c>
      <c r="CC354" s="678" t="s">
        <v>4439</v>
      </c>
      <c r="CD354" s="678" t="s">
        <v>4472</v>
      </c>
      <c r="CE354" s="305"/>
      <c r="CF354" s="305"/>
      <c r="CG354" s="857"/>
      <c r="CH354" s="680" t="s">
        <v>4494</v>
      </c>
      <c r="CI354" s="680"/>
      <c r="CJ354" s="680"/>
      <c r="CK354" s="305"/>
      <c r="CL354" s="305"/>
      <c r="CM354" s="305"/>
      <c r="CN354" s="305"/>
      <c r="CO354" s="857"/>
      <c r="CP354" s="680"/>
      <c r="CQ354" s="680"/>
      <c r="CR354" s="680"/>
      <c r="CS354" s="305"/>
      <c r="CT354" s="305"/>
      <c r="CU354" s="857"/>
      <c r="CV354" s="680"/>
      <c r="CW354" s="679" t="s">
        <v>292</v>
      </c>
      <c r="CX354" s="680"/>
      <c r="CY354" s="305"/>
      <c r="CZ354" s="305"/>
      <c r="DA354" s="857"/>
      <c r="DB354" s="680" t="s">
        <v>4580</v>
      </c>
      <c r="DC354" s="680"/>
      <c r="DD354" s="680"/>
      <c r="DE354" s="680" t="s">
        <v>4636</v>
      </c>
      <c r="DF354" s="680" t="s">
        <v>4648</v>
      </c>
      <c r="DG354" s="680"/>
      <c r="DH354" s="680" t="s">
        <v>4676</v>
      </c>
      <c r="DI354" s="305"/>
      <c r="DJ354" s="305"/>
      <c r="DK354" s="857"/>
      <c r="DL354" s="680"/>
      <c r="DM354" s="680"/>
      <c r="DN354" s="680"/>
      <c r="DO354" s="305"/>
      <c r="DP354" s="305"/>
      <c r="DQ354" s="857"/>
      <c r="DR354" s="680"/>
      <c r="DS354" s="305"/>
      <c r="DT354" s="305"/>
      <c r="DU354" s="857"/>
      <c r="DV354" s="680" t="s">
        <v>4740</v>
      </c>
      <c r="DW354" s="680"/>
      <c r="DX354" s="680"/>
      <c r="DY354" s="680"/>
      <c r="DZ354" s="680" t="s">
        <v>292</v>
      </c>
      <c r="EA354" s="680"/>
      <c r="EB354" s="306"/>
      <c r="EC354" s="306" t="s">
        <v>11995</v>
      </c>
      <c r="ED354" s="857"/>
      <c r="EE354" s="679"/>
      <c r="EF354" s="679"/>
      <c r="EG354" s="679"/>
      <c r="EH354" s="679"/>
      <c r="EI354" s="679"/>
      <c r="EJ354" s="679"/>
      <c r="EK354" s="679"/>
      <c r="EL354" s="679"/>
      <c r="EM354" s="306"/>
      <c r="EN354" s="306"/>
      <c r="EO354" s="857"/>
      <c r="EP354" s="678"/>
      <c r="EQ354" s="678"/>
      <c r="ER354" s="306"/>
      <c r="ES354" s="340" t="s">
        <v>5124</v>
      </c>
      <c r="ET354" s="935" t="s">
        <v>10244</v>
      </c>
      <c r="EU354" s="678"/>
      <c r="EV354" s="678"/>
      <c r="EW354" s="678"/>
      <c r="EX354" s="678"/>
      <c r="EY354" s="678"/>
      <c r="EZ354" s="678"/>
      <c r="FA354" s="678"/>
      <c r="FB354" s="678"/>
      <c r="FC354" s="678"/>
      <c r="FD354" s="678"/>
      <c r="FE354" s="678"/>
      <c r="FF354" s="306"/>
      <c r="FG354" s="306"/>
      <c r="FH354" s="305"/>
      <c r="FI354" s="305"/>
      <c r="FJ354" s="305"/>
      <c r="FK354" s="305"/>
      <c r="FL354" s="305"/>
      <c r="FM354" s="455"/>
      <c r="FN354" s="1054" t="s">
        <v>12544</v>
      </c>
      <c r="FO354" s="306"/>
      <c r="FP354" s="308" t="s">
        <v>2725</v>
      </c>
      <c r="FQ354" s="306"/>
      <c r="FR354" s="340" t="s">
        <v>1697</v>
      </c>
      <c r="FS354" s="306"/>
      <c r="FT354" s="306" t="s">
        <v>11226</v>
      </c>
      <c r="FU354" s="306"/>
      <c r="FV354" s="304" t="s">
        <v>2804</v>
      </c>
      <c r="FW354" s="306"/>
      <c r="FX354" s="306" t="s">
        <v>9690</v>
      </c>
      <c r="FY354" s="306"/>
      <c r="FZ354" s="306"/>
      <c r="GA354" s="306"/>
      <c r="GB354" s="306"/>
      <c r="GC354" s="306"/>
      <c r="GD354" s="306"/>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335"/>
      <c r="HX354" s="335"/>
      <c r="HY354" s="335"/>
      <c r="HZ354" s="335"/>
      <c r="IA354" s="335"/>
      <c r="IB354" s="335"/>
      <c r="IC354" s="335"/>
      <c r="ID354" s="335"/>
      <c r="IE354" s="335"/>
      <c r="IF354" s="335"/>
      <c r="IG354" s="335"/>
      <c r="IH354" s="335"/>
      <c r="II354" s="335"/>
      <c r="IJ354" s="335"/>
      <c r="IK354" s="335"/>
      <c r="IL354" s="335"/>
      <c r="IM354" s="335"/>
      <c r="IN354" s="335"/>
      <c r="IO354" s="335"/>
      <c r="IP354" s="335"/>
      <c r="IQ354" s="335"/>
      <c r="IR354" s="335"/>
      <c r="IS354" s="335"/>
      <c r="IT354" s="335"/>
      <c r="IU354" s="335"/>
      <c r="IV354" s="335"/>
      <c r="IW354" s="335"/>
      <c r="IX354" s="335"/>
      <c r="IY354" s="335"/>
      <c r="IZ354" s="335"/>
      <c r="JA354" s="335"/>
      <c r="JB354" s="335"/>
      <c r="JC354" s="335"/>
      <c r="JD354" s="335"/>
      <c r="JE354" s="335"/>
    </row>
    <row r="355" spans="1:265" s="481" customFormat="1" ht="14.45" customHeight="1">
      <c r="A355" s="322" t="s">
        <v>1796</v>
      </c>
      <c r="B355" s="311" t="s">
        <v>1796</v>
      </c>
      <c r="C355" s="311" t="s">
        <v>1797</v>
      </c>
      <c r="D355" s="311" t="s">
        <v>1799</v>
      </c>
      <c r="E355" s="311" t="s">
        <v>456</v>
      </c>
      <c r="F355" s="311" t="s">
        <v>3192</v>
      </c>
      <c r="G355" s="250" t="s">
        <v>1801</v>
      </c>
      <c r="H355" s="250" t="s">
        <v>16</v>
      </c>
      <c r="I355" s="326" t="s">
        <v>1802</v>
      </c>
      <c r="J355" s="722"/>
      <c r="K355" s="206"/>
      <c r="L355" s="311"/>
      <c r="M355" s="207"/>
      <c r="N355" s="207"/>
      <c r="O355" s="207"/>
      <c r="P355" s="207"/>
      <c r="Q355" s="720" t="s">
        <v>9038</v>
      </c>
      <c r="R355" s="720" t="s">
        <v>12163</v>
      </c>
      <c r="S355" s="720">
        <v>2011</v>
      </c>
      <c r="T355" s="720" t="s">
        <v>12337</v>
      </c>
      <c r="U355" s="720" t="s">
        <v>11692</v>
      </c>
      <c r="V355" s="720"/>
      <c r="W355" s="952" t="str">
        <f t="shared" si="17"/>
        <v>ﾊﾞｯｸﾎｳ(ｸﾛｰﾗ型)_後方超小旋回型・ｸﾚｰﾝ機能付き_2011_超低</v>
      </c>
      <c r="X355" s="952" t="str">
        <f t="shared" si="15"/>
        <v>ﾊﾞｯｸﾎｳ(ｸﾛｰﾗ型)_後方超小旋回型・ｸﾚｰﾝ機能付き_2011_超低_山積/平積：0.8／0.6m3　吊能力：2.9t</v>
      </c>
      <c r="Y355" s="726" t="s">
        <v>490</v>
      </c>
      <c r="Z355" s="726" t="s">
        <v>10411</v>
      </c>
      <c r="AA355" s="726" t="s">
        <v>10304</v>
      </c>
      <c r="AB355" s="726" t="s">
        <v>5111</v>
      </c>
      <c r="AC355" s="207"/>
      <c r="AD355" s="206"/>
      <c r="AE355" s="206"/>
      <c r="AF355" s="206"/>
      <c r="AG355" s="206"/>
      <c r="AH355" s="206"/>
      <c r="AI355" s="207"/>
      <c r="AJ355" s="206"/>
      <c r="AK355" s="206"/>
      <c r="AL355" s="206"/>
      <c r="AM355" s="206"/>
      <c r="AN355" s="206"/>
      <c r="AO355" s="206"/>
      <c r="AP355" s="206"/>
      <c r="AQ355" s="206"/>
      <c r="AR355" s="748"/>
      <c r="AS355" s="707" t="s">
        <v>497</v>
      </c>
      <c r="AT355" s="707" t="s">
        <v>9039</v>
      </c>
      <c r="AU355" s="707" t="s">
        <v>12246</v>
      </c>
      <c r="AV355" s="707" t="s">
        <v>17</v>
      </c>
      <c r="AW355" s="708" t="str">
        <f t="shared" si="16"/>
        <v>振動ﾛｰﾗ(舗装用)_搭乗・ﾀﾝﾃﾞﾑ式_ｺﾏﾂ（小松製作所）</v>
      </c>
      <c r="AX355" s="710" t="s">
        <v>8293</v>
      </c>
      <c r="AY355" s="311"/>
      <c r="AZ355" s="311"/>
      <c r="BA355" s="311"/>
      <c r="BB355" s="245">
        <v>14</v>
      </c>
      <c r="BC355" s="246"/>
      <c r="BD355" s="306"/>
      <c r="BE355" s="794" t="s">
        <v>436</v>
      </c>
      <c r="BF355" s="857"/>
      <c r="BG355" s="819"/>
      <c r="BH355" s="678" t="s">
        <v>4281</v>
      </c>
      <c r="BI355" s="306"/>
      <c r="BJ355" s="306"/>
      <c r="BK355" s="857"/>
      <c r="BL355" s="678" t="s">
        <v>4302</v>
      </c>
      <c r="BM355" s="678"/>
      <c r="BN355" s="678" t="s">
        <v>4332</v>
      </c>
      <c r="BO355" s="305"/>
      <c r="BP355" s="308" t="s">
        <v>11974</v>
      </c>
      <c r="BQ355" s="857"/>
      <c r="BR355" s="678"/>
      <c r="BS355" s="678"/>
      <c r="BT355" s="678"/>
      <c r="BU355" s="678" t="s">
        <v>4362</v>
      </c>
      <c r="BV355" s="678" t="s">
        <v>4371</v>
      </c>
      <c r="BW355" s="678" t="s">
        <v>4392</v>
      </c>
      <c r="BX355" s="306"/>
      <c r="BY355" s="306"/>
      <c r="BZ355" s="857"/>
      <c r="CA355" s="678" t="s">
        <v>4405</v>
      </c>
      <c r="CB355" s="678" t="s">
        <v>4418</v>
      </c>
      <c r="CC355" s="678" t="s">
        <v>4440</v>
      </c>
      <c r="CD355" s="678" t="s">
        <v>4473</v>
      </c>
      <c r="CE355" s="305"/>
      <c r="CF355" s="305"/>
      <c r="CG355" s="857"/>
      <c r="CH355" s="680" t="s">
        <v>4495</v>
      </c>
      <c r="CI355" s="680"/>
      <c r="CJ355" s="680"/>
      <c r="CK355" s="305"/>
      <c r="CL355" s="305"/>
      <c r="CM355" s="305"/>
      <c r="CN355" s="305"/>
      <c r="CO355" s="857"/>
      <c r="CP355" s="680"/>
      <c r="CQ355" s="680"/>
      <c r="CR355" s="680"/>
      <c r="CS355" s="305"/>
      <c r="CT355" s="305"/>
      <c r="CU355" s="857"/>
      <c r="CV355" s="680"/>
      <c r="CW355" s="680"/>
      <c r="CX355" s="680"/>
      <c r="CY355" s="305"/>
      <c r="CZ355" s="305"/>
      <c r="DA355" s="857"/>
      <c r="DB355" s="680" t="s">
        <v>4581</v>
      </c>
      <c r="DC355" s="680"/>
      <c r="DD355" s="680"/>
      <c r="DE355" s="679" t="s">
        <v>292</v>
      </c>
      <c r="DF355" s="680" t="s">
        <v>4649</v>
      </c>
      <c r="DG355" s="680"/>
      <c r="DH355" s="680" t="s">
        <v>4677</v>
      </c>
      <c r="DI355" s="305"/>
      <c r="DJ355" s="305"/>
      <c r="DK355" s="857"/>
      <c r="DL355" s="680"/>
      <c r="DM355" s="680"/>
      <c r="DN355" s="680"/>
      <c r="DO355" s="305"/>
      <c r="DP355" s="305"/>
      <c r="DQ355" s="857"/>
      <c r="DR355" s="680"/>
      <c r="DS355" s="305"/>
      <c r="DT355" s="305"/>
      <c r="DU355" s="857"/>
      <c r="DV355" s="680" t="s">
        <v>4741</v>
      </c>
      <c r="DW355" s="680"/>
      <c r="DX355" s="680"/>
      <c r="DY355" s="680"/>
      <c r="DZ355" s="680"/>
      <c r="EA355" s="680"/>
      <c r="EB355" s="306"/>
      <c r="EC355" s="306"/>
      <c r="ED355" s="857"/>
      <c r="EE355" s="678"/>
      <c r="EF355" s="678"/>
      <c r="EG355" s="678"/>
      <c r="EH355" s="678"/>
      <c r="EI355" s="678"/>
      <c r="EJ355" s="678"/>
      <c r="EK355" s="678"/>
      <c r="EL355" s="678"/>
      <c r="EM355" s="306"/>
      <c r="EN355" s="306"/>
      <c r="EO355" s="857"/>
      <c r="EP355" s="678"/>
      <c r="EQ355" s="678"/>
      <c r="ER355" s="306"/>
      <c r="ES355" s="308" t="s">
        <v>9677</v>
      </c>
      <c r="ET355" s="857" t="s">
        <v>292</v>
      </c>
      <c r="EU355" s="678"/>
      <c r="EV355" s="678"/>
      <c r="EW355" s="678"/>
      <c r="EX355" s="678"/>
      <c r="EY355" s="678"/>
      <c r="EZ355" s="678"/>
      <c r="FA355" s="678"/>
      <c r="FB355" s="678"/>
      <c r="FC355" s="678"/>
      <c r="FD355" s="678"/>
      <c r="FE355" s="678"/>
      <c r="FF355" s="306"/>
      <c r="FG355" s="306"/>
      <c r="FH355" s="305"/>
      <c r="FI355" s="305"/>
      <c r="FJ355" s="305"/>
      <c r="FK355" s="305"/>
      <c r="FL355" s="305"/>
      <c r="FM355" s="455"/>
      <c r="FN355" s="456" t="s">
        <v>1853</v>
      </c>
      <c r="FO355" s="306"/>
      <c r="FP355" s="306" t="s">
        <v>11200</v>
      </c>
      <c r="FQ355" s="306"/>
      <c r="FR355" s="308" t="s">
        <v>2100</v>
      </c>
      <c r="FS355" s="306"/>
      <c r="FT355" s="306" t="s">
        <v>11227</v>
      </c>
      <c r="FU355" s="306"/>
      <c r="FV355" s="1056" t="s">
        <v>12571</v>
      </c>
      <c r="FW355" s="306"/>
      <c r="FX355" s="306" t="s">
        <v>9691</v>
      </c>
      <c r="FY355" s="306"/>
      <c r="FZ355" s="306"/>
      <c r="GA355" s="306"/>
      <c r="GB355" s="306"/>
      <c r="GC355" s="306"/>
      <c r="GD355" s="306"/>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335"/>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row>
    <row r="356" spans="1:265" s="481" customFormat="1" ht="14.45" customHeight="1">
      <c r="A356" s="324" t="s">
        <v>1697</v>
      </c>
      <c r="B356" s="316"/>
      <c r="C356" s="316"/>
      <c r="D356" s="316"/>
      <c r="E356" s="316"/>
      <c r="F356" s="316" t="s">
        <v>2753</v>
      </c>
      <c r="G356" s="317"/>
      <c r="H356" s="317"/>
      <c r="I356" s="325"/>
      <c r="J356" s="722">
        <v>65</v>
      </c>
      <c r="K356" s="206"/>
      <c r="L356" s="311"/>
      <c r="M356" s="207"/>
      <c r="N356" s="207"/>
      <c r="O356" s="207"/>
      <c r="P356" s="207"/>
      <c r="Q356" s="720" t="s">
        <v>9038</v>
      </c>
      <c r="R356" s="720" t="s">
        <v>10637</v>
      </c>
      <c r="S356" s="720" t="s">
        <v>12332</v>
      </c>
      <c r="T356" s="720" t="s">
        <v>12165</v>
      </c>
      <c r="U356" s="720" t="s">
        <v>3617</v>
      </c>
      <c r="V356" s="720"/>
      <c r="W356" s="952" t="str">
        <f t="shared" si="17"/>
        <v>ﾊﾞｯｸﾎｳ(ｸﾛｰﾗ型)_超小旋回型_第1次_無</v>
      </c>
      <c r="X356" s="952" t="str">
        <f t="shared" si="15"/>
        <v>ﾊﾞｯｸﾎｳ(ｸﾛｰﾗ型)_超小旋回型_第1次_無_山積/平積：0.28／0.2m3</v>
      </c>
      <c r="Y356" s="726" t="s">
        <v>490</v>
      </c>
      <c r="Z356" s="726" t="s">
        <v>6082</v>
      </c>
      <c r="AA356" s="726" t="s">
        <v>10388</v>
      </c>
      <c r="AB356" s="726" t="s">
        <v>5111</v>
      </c>
      <c r="AC356" s="207"/>
      <c r="AD356" s="206"/>
      <c r="AE356" s="206"/>
      <c r="AF356" s="206"/>
      <c r="AG356" s="206"/>
      <c r="AH356" s="206"/>
      <c r="AI356" s="207"/>
      <c r="AJ356" s="206"/>
      <c r="AK356" s="206"/>
      <c r="AL356" s="206"/>
      <c r="AM356" s="206"/>
      <c r="AN356" s="206"/>
      <c r="AO356" s="206"/>
      <c r="AP356" s="206"/>
      <c r="AQ356" s="206"/>
      <c r="AR356" s="748"/>
      <c r="AS356" s="707" t="s">
        <v>497</v>
      </c>
      <c r="AT356" s="707" t="s">
        <v>9039</v>
      </c>
      <c r="AU356" s="707" t="s">
        <v>12246</v>
      </c>
      <c r="AV356" s="707" t="s">
        <v>9017</v>
      </c>
      <c r="AW356" s="708" t="str">
        <f t="shared" si="16"/>
        <v>振動ﾛｰﾗ(舗装用)_搭乗・ﾀﾝﾃﾞﾑ式_酒井重工業</v>
      </c>
      <c r="AX356" s="710" t="s">
        <v>8295</v>
      </c>
      <c r="AY356" s="311"/>
      <c r="AZ356" s="311"/>
      <c r="BA356" s="311"/>
      <c r="BB356" s="245">
        <v>15</v>
      </c>
      <c r="BC356" s="246"/>
      <c r="BD356" s="309"/>
      <c r="BE356" s="308" t="s">
        <v>9644</v>
      </c>
      <c r="BF356" s="857"/>
      <c r="BG356" s="819"/>
      <c r="BH356" s="678" t="s">
        <v>4282</v>
      </c>
      <c r="BI356" s="305"/>
      <c r="BJ356" s="305"/>
      <c r="BK356" s="857"/>
      <c r="BL356" s="680" t="s">
        <v>4303</v>
      </c>
      <c r="BM356" s="680"/>
      <c r="BN356" s="680" t="s">
        <v>4333</v>
      </c>
      <c r="BO356" s="305"/>
      <c r="BP356" s="955" t="s">
        <v>11164</v>
      </c>
      <c r="BQ356" s="857"/>
      <c r="BR356" s="678"/>
      <c r="BS356" s="678"/>
      <c r="BT356" s="678"/>
      <c r="BU356" s="678" t="s">
        <v>4363</v>
      </c>
      <c r="BV356" s="678" t="s">
        <v>4376</v>
      </c>
      <c r="BW356" s="685" t="s">
        <v>292</v>
      </c>
      <c r="BX356" s="306"/>
      <c r="BY356" s="306"/>
      <c r="BZ356" s="857"/>
      <c r="CA356" s="678" t="s">
        <v>4406</v>
      </c>
      <c r="CB356" s="678" t="s">
        <v>4419</v>
      </c>
      <c r="CC356" s="678" t="s">
        <v>4441</v>
      </c>
      <c r="CD356" s="678" t="s">
        <v>4474</v>
      </c>
      <c r="CE356" s="305"/>
      <c r="CF356" s="305"/>
      <c r="CG356" s="857"/>
      <c r="CH356" s="680" t="s">
        <v>4496</v>
      </c>
      <c r="CI356" s="680"/>
      <c r="CJ356" s="680"/>
      <c r="CK356" s="305"/>
      <c r="CL356" s="305"/>
      <c r="CM356" s="305"/>
      <c r="CN356" s="305"/>
      <c r="CO356" s="857"/>
      <c r="CP356" s="680"/>
      <c r="CQ356" s="680"/>
      <c r="CR356" s="680"/>
      <c r="CS356" s="305"/>
      <c r="CT356" s="305"/>
      <c r="CU356" s="857"/>
      <c r="CV356" s="680"/>
      <c r="CW356" s="680"/>
      <c r="CX356" s="680"/>
      <c r="CY356" s="305"/>
      <c r="CZ356" s="305"/>
      <c r="DA356" s="857"/>
      <c r="DB356" s="680" t="s">
        <v>4586</v>
      </c>
      <c r="DC356" s="680"/>
      <c r="DD356" s="680"/>
      <c r="DE356" s="680"/>
      <c r="DF356" s="680" t="s">
        <v>4650</v>
      </c>
      <c r="DG356" s="680"/>
      <c r="DH356" s="680" t="s">
        <v>4678</v>
      </c>
      <c r="DI356" s="305"/>
      <c r="DJ356" s="305"/>
      <c r="DK356" s="857"/>
      <c r="DL356" s="680"/>
      <c r="DM356" s="680"/>
      <c r="DN356" s="680"/>
      <c r="DO356" s="305"/>
      <c r="DP356" s="305"/>
      <c r="DQ356" s="857"/>
      <c r="DR356" s="680"/>
      <c r="DS356" s="305"/>
      <c r="DT356" s="305"/>
      <c r="DU356" s="857"/>
      <c r="DV356" s="680" t="s">
        <v>4742</v>
      </c>
      <c r="DW356" s="680"/>
      <c r="DX356" s="680"/>
      <c r="DY356" s="680"/>
      <c r="DZ356" s="680"/>
      <c r="EA356" s="680"/>
      <c r="EB356" s="305"/>
      <c r="EC356" s="403" t="s">
        <v>292</v>
      </c>
      <c r="ED356" s="857"/>
      <c r="EE356" s="680"/>
      <c r="EF356" s="680"/>
      <c r="EG356" s="680"/>
      <c r="EH356" s="680"/>
      <c r="EI356" s="680"/>
      <c r="EJ356" s="680"/>
      <c r="EK356" s="680"/>
      <c r="EL356" s="680"/>
      <c r="EM356" s="305"/>
      <c r="EN356" s="305"/>
      <c r="EO356" s="857"/>
      <c r="EP356" s="680"/>
      <c r="EQ356" s="680"/>
      <c r="ER356" s="305"/>
      <c r="ES356" s="305" t="s">
        <v>11997</v>
      </c>
      <c r="ET356" s="857"/>
      <c r="EU356" s="680"/>
      <c r="EV356" s="680"/>
      <c r="EW356" s="680"/>
      <c r="EX356" s="680"/>
      <c r="EY356" s="680"/>
      <c r="EZ356" s="680"/>
      <c r="FA356" s="680"/>
      <c r="FB356" s="680"/>
      <c r="FC356" s="680"/>
      <c r="FD356" s="680"/>
      <c r="FE356" s="680"/>
      <c r="FF356" s="305"/>
      <c r="FG356" s="305"/>
      <c r="FH356" s="305"/>
      <c r="FI356" s="305"/>
      <c r="FJ356" s="305"/>
      <c r="FK356" s="305"/>
      <c r="FL356" s="305"/>
      <c r="FM356" s="455"/>
      <c r="FN356" s="916" t="s">
        <v>2887</v>
      </c>
      <c r="FO356" s="306"/>
      <c r="FP356" s="306" t="s">
        <v>11201</v>
      </c>
      <c r="FQ356" s="306"/>
      <c r="FR356" s="306" t="s">
        <v>2097</v>
      </c>
      <c r="FS356" s="306"/>
      <c r="FT356" s="306" t="s">
        <v>11228</v>
      </c>
      <c r="FU356" s="306"/>
      <c r="FV356" s="1056" t="s">
        <v>12573</v>
      </c>
      <c r="FW356" s="306"/>
      <c r="FX356" s="306" t="s">
        <v>9692</v>
      </c>
      <c r="FY356" s="306"/>
      <c r="FZ356" s="306"/>
      <c r="GA356" s="306"/>
      <c r="GB356" s="306"/>
      <c r="GC356" s="306"/>
      <c r="GD356" s="306"/>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335"/>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row>
    <row r="357" spans="1:265" s="481" customFormat="1" ht="14.45" customHeight="1">
      <c r="A357" s="327" t="s">
        <v>2235</v>
      </c>
      <c r="B357" s="251"/>
      <c r="C357" s="251"/>
      <c r="D357" s="251"/>
      <c r="E357" s="251"/>
      <c r="F357" s="251" t="s">
        <v>2780</v>
      </c>
      <c r="G357" s="318"/>
      <c r="H357" s="318"/>
      <c r="I357" s="328"/>
      <c r="J357" s="722">
        <v>66</v>
      </c>
      <c r="K357" s="206"/>
      <c r="L357" s="311"/>
      <c r="M357" s="207"/>
      <c r="N357" s="207"/>
      <c r="O357" s="207"/>
      <c r="P357" s="207"/>
      <c r="Q357" s="720" t="s">
        <v>9038</v>
      </c>
      <c r="R357" s="720" t="s">
        <v>10637</v>
      </c>
      <c r="S357" s="720" t="s">
        <v>12332</v>
      </c>
      <c r="T357" s="720" t="s">
        <v>12165</v>
      </c>
      <c r="U357" s="720" t="s">
        <v>334</v>
      </c>
      <c r="V357" s="720"/>
      <c r="W357" s="952" t="str">
        <f t="shared" si="17"/>
        <v>ﾊﾞｯｸﾎｳ(ｸﾛｰﾗ型)_超小旋回型_第1次_無</v>
      </c>
      <c r="X357" s="952" t="str">
        <f t="shared" si="15"/>
        <v>ﾊﾞｯｸﾎｳ(ｸﾛｰﾗ型)_超小旋回型_第1次_無_山積/平積：0.45／0.35m3</v>
      </c>
      <c r="Y357" s="726" t="s">
        <v>490</v>
      </c>
      <c r="Z357" s="726" t="s">
        <v>6082</v>
      </c>
      <c r="AA357" s="726" t="s">
        <v>5113</v>
      </c>
      <c r="AB357" s="726" t="s">
        <v>5111</v>
      </c>
      <c r="AC357" s="207"/>
      <c r="AD357" s="206"/>
      <c r="AE357" s="206"/>
      <c r="AF357" s="206"/>
      <c r="AG357" s="206"/>
      <c r="AH357" s="206"/>
      <c r="AI357" s="207"/>
      <c r="AJ357" s="206"/>
      <c r="AK357" s="206"/>
      <c r="AL357" s="206"/>
      <c r="AM357" s="206"/>
      <c r="AN357" s="206"/>
      <c r="AO357" s="206"/>
      <c r="AP357" s="206"/>
      <c r="AQ357" s="206"/>
      <c r="AR357" s="748"/>
      <c r="AS357" s="707" t="s">
        <v>497</v>
      </c>
      <c r="AT357" s="707" t="s">
        <v>9039</v>
      </c>
      <c r="AU357" s="707" t="s">
        <v>12246</v>
      </c>
      <c r="AV357" s="707" t="s">
        <v>4910</v>
      </c>
      <c r="AW357" s="708" t="str">
        <f t="shared" si="16"/>
        <v>振動ﾛｰﾗ(舗装用)_搭乗・ﾀﾝﾃﾞﾑ式_住友建機</v>
      </c>
      <c r="AX357" s="710" t="s">
        <v>8297</v>
      </c>
      <c r="AY357" s="311"/>
      <c r="AZ357" s="311"/>
      <c r="BA357" s="311"/>
      <c r="BB357" s="245">
        <v>16</v>
      </c>
      <c r="BC357" s="246"/>
      <c r="BD357" s="309"/>
      <c r="BE357" s="306" t="s">
        <v>11964</v>
      </c>
      <c r="BF357" s="857"/>
      <c r="BG357" s="819"/>
      <c r="BH357" s="678" t="s">
        <v>4283</v>
      </c>
      <c r="BI357" s="305"/>
      <c r="BJ357" s="305"/>
      <c r="BK357" s="857"/>
      <c r="BL357" s="680" t="s">
        <v>4304</v>
      </c>
      <c r="BM357" s="680"/>
      <c r="BN357" s="680" t="s">
        <v>4334</v>
      </c>
      <c r="BO357" s="305"/>
      <c r="BP357" s="955" t="s">
        <v>11972</v>
      </c>
      <c r="BQ357" s="857"/>
      <c r="BR357" s="678"/>
      <c r="BS357" s="678"/>
      <c r="BT357" s="678"/>
      <c r="BU357" s="685" t="s">
        <v>292</v>
      </c>
      <c r="BV357" s="678" t="s">
        <v>4377</v>
      </c>
      <c r="BW357" s="678"/>
      <c r="BX357" s="306"/>
      <c r="BY357" s="306"/>
      <c r="BZ357" s="857"/>
      <c r="CA357" s="685" t="s">
        <v>292</v>
      </c>
      <c r="CB357" s="678" t="s">
        <v>4420</v>
      </c>
      <c r="CC357" s="678" t="s">
        <v>4442</v>
      </c>
      <c r="CD357" s="678" t="s">
        <v>4475</v>
      </c>
      <c r="CE357" s="305"/>
      <c r="CF357" s="305"/>
      <c r="CG357" s="857"/>
      <c r="CH357" s="680" t="s">
        <v>4497</v>
      </c>
      <c r="CI357" s="680"/>
      <c r="CJ357" s="680"/>
      <c r="CK357" s="305"/>
      <c r="CL357" s="305"/>
      <c r="CM357" s="305"/>
      <c r="CN357" s="305"/>
      <c r="CO357" s="857"/>
      <c r="CP357" s="680"/>
      <c r="CQ357" s="680"/>
      <c r="CR357" s="680"/>
      <c r="CS357" s="305"/>
      <c r="CT357" s="305"/>
      <c r="CU357" s="857"/>
      <c r="CV357" s="680"/>
      <c r="CW357" s="680"/>
      <c r="CX357" s="680"/>
      <c r="CY357" s="305"/>
      <c r="CZ357" s="305"/>
      <c r="DA357" s="857"/>
      <c r="DB357" s="680" t="s">
        <v>4583</v>
      </c>
      <c r="DC357" s="680"/>
      <c r="DD357" s="680"/>
      <c r="DE357" s="680"/>
      <c r="DF357" s="680" t="s">
        <v>4651</v>
      </c>
      <c r="DG357" s="680"/>
      <c r="DH357" s="680" t="s">
        <v>4691</v>
      </c>
      <c r="DI357" s="305"/>
      <c r="DJ357" s="305"/>
      <c r="DK357" s="857"/>
      <c r="DL357" s="680"/>
      <c r="DM357" s="680"/>
      <c r="DN357" s="680"/>
      <c r="DO357" s="305"/>
      <c r="DP357" s="305"/>
      <c r="DQ357" s="857"/>
      <c r="DR357" s="680"/>
      <c r="DS357" s="305"/>
      <c r="DT357" s="305"/>
      <c r="DU357" s="857"/>
      <c r="DV357" s="680" t="s">
        <v>4743</v>
      </c>
      <c r="DW357" s="680"/>
      <c r="DX357" s="680"/>
      <c r="DY357" s="680"/>
      <c r="DZ357" s="680"/>
      <c r="EA357" s="680"/>
      <c r="EB357" s="305"/>
      <c r="EC357" s="305"/>
      <c r="ED357" s="857"/>
      <c r="EE357" s="680"/>
      <c r="EF357" s="680"/>
      <c r="EG357" s="680"/>
      <c r="EH357" s="680"/>
      <c r="EI357" s="680"/>
      <c r="EJ357" s="680"/>
      <c r="EK357" s="680"/>
      <c r="EL357" s="680"/>
      <c r="EM357" s="305"/>
      <c r="EN357" s="305"/>
      <c r="EO357" s="857"/>
      <c r="EP357" s="680"/>
      <c r="EQ357" s="680"/>
      <c r="ER357" s="305"/>
      <c r="ES357" s="340" t="s">
        <v>5124</v>
      </c>
      <c r="ET357" s="857"/>
      <c r="EU357" s="680"/>
      <c r="EV357" s="680"/>
      <c r="EW357" s="680"/>
      <c r="EX357" s="680"/>
      <c r="EY357" s="680"/>
      <c r="EZ357" s="680"/>
      <c r="FA357" s="680"/>
      <c r="FB357" s="680"/>
      <c r="FC357" s="680"/>
      <c r="FD357" s="680"/>
      <c r="FE357" s="680"/>
      <c r="FF357" s="305"/>
      <c r="FG357" s="305"/>
      <c r="FH357" s="305"/>
      <c r="FI357" s="305"/>
      <c r="FJ357" s="305"/>
      <c r="FK357" s="305"/>
      <c r="FL357" s="305"/>
      <c r="FM357" s="455"/>
      <c r="FN357" s="455" t="s">
        <v>2905</v>
      </c>
      <c r="FO357" s="306"/>
      <c r="FP357" s="306" t="s">
        <v>11202</v>
      </c>
      <c r="FQ357" s="306"/>
      <c r="FR357" s="306" t="s">
        <v>2098</v>
      </c>
      <c r="FS357" s="306"/>
      <c r="FT357" s="306" t="s">
        <v>11229</v>
      </c>
      <c r="FU357" s="306"/>
      <c r="FV357" s="1056" t="s">
        <v>12574</v>
      </c>
      <c r="FW357" s="306"/>
      <c r="FX357" s="306" t="s">
        <v>9693</v>
      </c>
      <c r="FY357" s="306"/>
      <c r="FZ357" s="306"/>
      <c r="GA357" s="306"/>
      <c r="GB357" s="306"/>
      <c r="GC357" s="306"/>
      <c r="GD357" s="306"/>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335"/>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row>
    <row r="358" spans="1:265" s="481" customFormat="1" ht="14.45" customHeight="1">
      <c r="A358" s="322" t="s">
        <v>2194</v>
      </c>
      <c r="B358" s="311" t="s">
        <v>2194</v>
      </c>
      <c r="C358" s="311" t="s">
        <v>2196</v>
      </c>
      <c r="D358" s="311" t="s">
        <v>2198</v>
      </c>
      <c r="E358" s="311" t="s">
        <v>456</v>
      </c>
      <c r="F358" s="311" t="s">
        <v>3193</v>
      </c>
      <c r="G358" s="250" t="s">
        <v>2200</v>
      </c>
      <c r="H358" s="250" t="s">
        <v>16</v>
      </c>
      <c r="I358" s="326" t="s">
        <v>2201</v>
      </c>
      <c r="J358" s="722">
        <v>67</v>
      </c>
      <c r="K358" s="206"/>
      <c r="L358" s="311"/>
      <c r="M358" s="207"/>
      <c r="N358" s="207"/>
      <c r="O358" s="207"/>
      <c r="P358" s="207"/>
      <c r="Q358" s="720" t="s">
        <v>9038</v>
      </c>
      <c r="R358" s="720" t="s">
        <v>10637</v>
      </c>
      <c r="S358" s="720" t="s">
        <v>10643</v>
      </c>
      <c r="T358" s="720" t="s">
        <v>12165</v>
      </c>
      <c r="U358" s="720" t="s">
        <v>3617</v>
      </c>
      <c r="V358" s="720"/>
      <c r="W358" s="952" t="str">
        <f t="shared" si="17"/>
        <v>ﾊﾞｯｸﾎｳ(ｸﾛｰﾗ型)_超小旋回型_第2次_無</v>
      </c>
      <c r="X358" s="952" t="str">
        <f t="shared" si="15"/>
        <v>ﾊﾞｯｸﾎｳ(ｸﾛｰﾗ型)_超小旋回型_第2次_無_山積/平積：0.28／0.2m3</v>
      </c>
      <c r="Y358" s="726" t="s">
        <v>490</v>
      </c>
      <c r="Z358" s="726" t="s">
        <v>10376</v>
      </c>
      <c r="AA358" s="726" t="s">
        <v>10388</v>
      </c>
      <c r="AB358" s="726" t="s">
        <v>5111</v>
      </c>
      <c r="AC358" s="207"/>
      <c r="AD358" s="206"/>
      <c r="AE358" s="206"/>
      <c r="AF358" s="206"/>
      <c r="AG358" s="206"/>
      <c r="AH358" s="206"/>
      <c r="AI358" s="207"/>
      <c r="AJ358" s="206"/>
      <c r="AK358" s="206"/>
      <c r="AL358" s="206"/>
      <c r="AM358" s="206"/>
      <c r="AN358" s="206"/>
      <c r="AO358" s="206"/>
      <c r="AP358" s="206"/>
      <c r="AQ358" s="206"/>
      <c r="AR358" s="748"/>
      <c r="AS358" s="707" t="s">
        <v>497</v>
      </c>
      <c r="AT358" s="707" t="s">
        <v>9039</v>
      </c>
      <c r="AU358" s="707" t="s">
        <v>12246</v>
      </c>
      <c r="AV358" s="707" t="s">
        <v>4911</v>
      </c>
      <c r="AW358" s="708" t="str">
        <f t="shared" si="16"/>
        <v>振動ﾛｰﾗ(舗装用)_搭乗・ﾀﾝﾃﾞﾑ式_日立建機</v>
      </c>
      <c r="AX358" s="710" t="s">
        <v>8299</v>
      </c>
      <c r="AY358" s="311"/>
      <c r="AZ358" s="311"/>
      <c r="BA358" s="311"/>
      <c r="BB358" s="245">
        <v>17</v>
      </c>
      <c r="BC358" s="246"/>
      <c r="BD358" s="309"/>
      <c r="BE358" s="306" t="s">
        <v>11965</v>
      </c>
      <c r="BF358" s="858"/>
      <c r="BG358" s="819"/>
      <c r="BH358" s="678" t="s">
        <v>4284</v>
      </c>
      <c r="BI358" s="305"/>
      <c r="BJ358" s="305"/>
      <c r="BK358" s="858"/>
      <c r="BL358" s="680" t="s">
        <v>4305</v>
      </c>
      <c r="BM358" s="680"/>
      <c r="BN358" s="680" t="s">
        <v>4335</v>
      </c>
      <c r="BO358" s="305"/>
      <c r="BP358" s="308" t="s">
        <v>11973</v>
      </c>
      <c r="BQ358" s="858"/>
      <c r="BR358" s="678"/>
      <c r="BS358" s="678"/>
      <c r="BT358" s="678"/>
      <c r="BU358" s="678"/>
      <c r="BV358" s="678" t="s">
        <v>4378</v>
      </c>
      <c r="BW358" s="678"/>
      <c r="BX358" s="306"/>
      <c r="BY358" s="306"/>
      <c r="BZ358" s="858"/>
      <c r="CA358" s="678"/>
      <c r="CB358" s="678" t="s">
        <v>4421</v>
      </c>
      <c r="CC358" s="678" t="s">
        <v>4443</v>
      </c>
      <c r="CD358" s="678" t="s">
        <v>4476</v>
      </c>
      <c r="CE358" s="305"/>
      <c r="CF358" s="305"/>
      <c r="CG358" s="858"/>
      <c r="CH358" s="680" t="s">
        <v>4498</v>
      </c>
      <c r="CI358" s="680"/>
      <c r="CJ358" s="680"/>
      <c r="CK358" s="305"/>
      <c r="CL358" s="305"/>
      <c r="CM358" s="305"/>
      <c r="CN358" s="305"/>
      <c r="CO358" s="858"/>
      <c r="CP358" s="680"/>
      <c r="CQ358" s="680"/>
      <c r="CR358" s="680"/>
      <c r="CS358" s="305"/>
      <c r="CT358" s="305"/>
      <c r="CU358" s="858"/>
      <c r="CV358" s="680"/>
      <c r="CW358" s="680"/>
      <c r="CX358" s="680"/>
      <c r="CY358" s="305"/>
      <c r="CZ358" s="305"/>
      <c r="DA358" s="858"/>
      <c r="DB358" s="680" t="s">
        <v>4584</v>
      </c>
      <c r="DC358" s="680"/>
      <c r="DD358" s="680"/>
      <c r="DE358" s="680"/>
      <c r="DF358" s="680" t="s">
        <v>4652</v>
      </c>
      <c r="DG358" s="680"/>
      <c r="DH358" s="680" t="s">
        <v>4679</v>
      </c>
      <c r="DI358" s="305"/>
      <c r="DJ358" s="305"/>
      <c r="DK358" s="858"/>
      <c r="DL358" s="680"/>
      <c r="DM358" s="680"/>
      <c r="DN358" s="680"/>
      <c r="DO358" s="305"/>
      <c r="DP358" s="305"/>
      <c r="DQ358" s="858"/>
      <c r="DR358" s="680"/>
      <c r="DS358" s="305"/>
      <c r="DT358" s="305"/>
      <c r="DU358" s="858"/>
      <c r="DV358" s="680" t="s">
        <v>4744</v>
      </c>
      <c r="DW358" s="680"/>
      <c r="DX358" s="680"/>
      <c r="DY358" s="680"/>
      <c r="DZ358" s="680"/>
      <c r="EA358" s="680"/>
      <c r="EB358" s="305"/>
      <c r="EC358" s="305"/>
      <c r="ED358" s="858"/>
      <c r="EE358" s="680"/>
      <c r="EF358" s="680"/>
      <c r="EG358" s="680"/>
      <c r="EH358" s="680"/>
      <c r="EI358" s="680"/>
      <c r="EJ358" s="680"/>
      <c r="EK358" s="680"/>
      <c r="EL358" s="680"/>
      <c r="EM358" s="305"/>
      <c r="EN358" s="305"/>
      <c r="EO358" s="858"/>
      <c r="EP358" s="680"/>
      <c r="EQ358" s="680"/>
      <c r="ER358" s="305"/>
      <c r="ES358" s="306" t="s">
        <v>292</v>
      </c>
      <c r="ET358" s="858"/>
      <c r="EU358" s="680"/>
      <c r="EV358" s="680"/>
      <c r="EW358" s="680"/>
      <c r="EX358" s="680"/>
      <c r="EY358" s="680"/>
      <c r="EZ358" s="680"/>
      <c r="FA358" s="680"/>
      <c r="FB358" s="680"/>
      <c r="FC358" s="680"/>
      <c r="FD358" s="680"/>
      <c r="FE358" s="680"/>
      <c r="FF358" s="305"/>
      <c r="FG358" s="305"/>
      <c r="FH358" s="305"/>
      <c r="FI358" s="305"/>
      <c r="FJ358" s="305"/>
      <c r="FK358" s="305"/>
      <c r="FL358" s="305"/>
      <c r="FM358" s="455"/>
      <c r="FN358" s="455" t="s">
        <v>2906</v>
      </c>
      <c r="FO358" s="306"/>
      <c r="FP358" s="306" t="s">
        <v>11203</v>
      </c>
      <c r="FQ358" s="306"/>
      <c r="FR358" s="306" t="s">
        <v>2099</v>
      </c>
      <c r="FS358" s="306"/>
      <c r="FT358" s="306" t="s">
        <v>11230</v>
      </c>
      <c r="FU358" s="306"/>
      <c r="FV358" s="340" t="s">
        <v>1853</v>
      </c>
      <c r="FW358" s="306"/>
      <c r="FX358" s="306" t="s">
        <v>9694</v>
      </c>
      <c r="FY358" s="305"/>
      <c r="FZ358" s="305"/>
      <c r="GA358" s="408"/>
      <c r="GB358" s="408"/>
      <c r="GC358" s="408"/>
      <c r="GD358" s="408"/>
      <c r="GE358" s="335"/>
      <c r="GF358" s="335"/>
      <c r="GG358" s="335"/>
      <c r="GH358" s="335"/>
      <c r="GI358" s="335"/>
      <c r="GJ358" s="335"/>
      <c r="GK358" s="335"/>
      <c r="GL358" s="335"/>
      <c r="GM358" s="335"/>
      <c r="GN358" s="335"/>
      <c r="GO358" s="335"/>
      <c r="GP358" s="335"/>
      <c r="GQ358" s="335"/>
      <c r="GR358" s="335"/>
      <c r="GS358" s="335"/>
      <c r="GT358" s="335"/>
      <c r="GU358" s="335"/>
      <c r="GV358" s="335"/>
      <c r="GW358" s="335"/>
      <c r="GX358" s="335"/>
      <c r="GY358" s="335"/>
      <c r="GZ358" s="335"/>
      <c r="HA358" s="335"/>
      <c r="HB358" s="335"/>
      <c r="HC358" s="335"/>
      <c r="HD358" s="335"/>
      <c r="HE358" s="335"/>
      <c r="HF358" s="335"/>
      <c r="HG358" s="335"/>
      <c r="HH358" s="335"/>
      <c r="HI358" s="335"/>
      <c r="HJ358" s="335"/>
      <c r="HK358" s="335"/>
      <c r="HL358" s="335"/>
      <c r="HM358" s="335"/>
      <c r="HN358" s="335"/>
      <c r="HO358" s="335"/>
      <c r="HP358" s="335"/>
      <c r="HQ358" s="335"/>
      <c r="HR358" s="335"/>
      <c r="HS358" s="335"/>
      <c r="HT358" s="335"/>
      <c r="HU358" s="335"/>
      <c r="HV358" s="335"/>
      <c r="HW358" s="335"/>
      <c r="HX358" s="335"/>
      <c r="HY358" s="335"/>
      <c r="HZ358" s="335"/>
      <c r="IA358" s="335"/>
      <c r="IB358" s="335"/>
      <c r="IC358" s="335"/>
      <c r="ID358" s="335"/>
      <c r="IE358" s="335"/>
      <c r="IF358" s="335"/>
      <c r="IG358" s="335"/>
      <c r="IH358" s="335"/>
      <c r="II358" s="335"/>
      <c r="IJ358" s="335"/>
      <c r="IK358" s="335"/>
      <c r="IL358" s="335"/>
      <c r="IM358" s="335"/>
      <c r="IN358" s="335"/>
      <c r="IO358" s="335"/>
      <c r="IP358" s="335"/>
      <c r="IQ358" s="335"/>
      <c r="IR358" s="335"/>
      <c r="IS358" s="335"/>
      <c r="IT358" s="335"/>
      <c r="IU358" s="335"/>
      <c r="IV358" s="335"/>
      <c r="IW358" s="335"/>
      <c r="IX358" s="335"/>
      <c r="IY358" s="335"/>
      <c r="IZ358" s="335"/>
      <c r="JA358" s="335"/>
      <c r="JB358" s="335"/>
      <c r="JC358" s="335"/>
      <c r="JD358" s="335"/>
      <c r="JE358" s="335"/>
    </row>
    <row r="359" spans="1:265" s="481" customFormat="1" ht="14.45" customHeight="1">
      <c r="A359" s="322" t="s">
        <v>12142</v>
      </c>
      <c r="B359" s="311" t="s">
        <v>12142</v>
      </c>
      <c r="C359" s="311" t="s">
        <v>1330</v>
      </c>
      <c r="D359" s="311" t="s">
        <v>1331</v>
      </c>
      <c r="E359" s="311" t="s">
        <v>456</v>
      </c>
      <c r="F359" s="311" t="s">
        <v>1333</v>
      </c>
      <c r="G359" s="250" t="s">
        <v>1335</v>
      </c>
      <c r="H359" s="250" t="s">
        <v>16</v>
      </c>
      <c r="I359" s="326" t="s">
        <v>1341</v>
      </c>
      <c r="J359" s="722"/>
      <c r="K359" s="206"/>
      <c r="L359" s="311"/>
      <c r="M359" s="207"/>
      <c r="N359" s="207"/>
      <c r="O359" s="207"/>
      <c r="P359" s="207"/>
      <c r="Q359" s="720" t="s">
        <v>9038</v>
      </c>
      <c r="R359" s="720" t="s">
        <v>10637</v>
      </c>
      <c r="S359" s="720" t="s">
        <v>10643</v>
      </c>
      <c r="T359" s="720" t="s">
        <v>12165</v>
      </c>
      <c r="U359" s="720" t="s">
        <v>334</v>
      </c>
      <c r="V359" s="720"/>
      <c r="W359" s="952" t="str">
        <f t="shared" si="17"/>
        <v>ﾊﾞｯｸﾎｳ(ｸﾛｰﾗ型)_超小旋回型_第2次_無</v>
      </c>
      <c r="X359" s="952" t="str">
        <f t="shared" si="15"/>
        <v>ﾊﾞｯｸﾎｳ(ｸﾛｰﾗ型)_超小旋回型_第2次_無_山積/平積：0.45／0.35m3</v>
      </c>
      <c r="Y359" s="726" t="s">
        <v>490</v>
      </c>
      <c r="Z359" s="726" t="s">
        <v>10376</v>
      </c>
      <c r="AA359" s="726" t="s">
        <v>5113</v>
      </c>
      <c r="AB359" s="726" t="s">
        <v>5111</v>
      </c>
      <c r="AC359" s="207"/>
      <c r="AD359" s="206"/>
      <c r="AE359" s="206"/>
      <c r="AF359" s="206"/>
      <c r="AG359" s="206"/>
      <c r="AH359" s="206"/>
      <c r="AI359" s="207"/>
      <c r="AJ359" s="206"/>
      <c r="AK359" s="206"/>
      <c r="AL359" s="206"/>
      <c r="AM359" s="206"/>
      <c r="AN359" s="206"/>
      <c r="AO359" s="206"/>
      <c r="AP359" s="206"/>
      <c r="AQ359" s="206"/>
      <c r="AR359" s="748"/>
      <c r="AS359" s="707" t="s">
        <v>497</v>
      </c>
      <c r="AT359" s="707" t="s">
        <v>9039</v>
      </c>
      <c r="AU359" s="707" t="s">
        <v>12246</v>
      </c>
      <c r="AV359" s="707" t="s">
        <v>9021</v>
      </c>
      <c r="AW359" s="708" t="str">
        <f t="shared" si="16"/>
        <v>振動ﾛｰﾗ(舗装用)_搭乗・ﾀﾝﾃﾞﾑ式_明和製作所</v>
      </c>
      <c r="AX359" s="710" t="s">
        <v>8301</v>
      </c>
      <c r="AY359" s="311"/>
      <c r="AZ359" s="311"/>
      <c r="BA359" s="311"/>
      <c r="BB359" s="245">
        <v>18</v>
      </c>
      <c r="BC359" s="246"/>
      <c r="BD359" s="306"/>
      <c r="BE359" s="306" t="s">
        <v>11966</v>
      </c>
      <c r="BF359" s="857"/>
      <c r="BG359" s="819"/>
      <c r="BH359" s="678" t="s">
        <v>4285</v>
      </c>
      <c r="BI359" s="305"/>
      <c r="BJ359" s="305"/>
      <c r="BK359" s="857"/>
      <c r="BL359" s="680" t="s">
        <v>4306</v>
      </c>
      <c r="BM359" s="680"/>
      <c r="BN359" s="680" t="s">
        <v>292</v>
      </c>
      <c r="BO359" s="305"/>
      <c r="BP359" s="305" t="s">
        <v>11165</v>
      </c>
      <c r="BQ359" s="857"/>
      <c r="BR359" s="678"/>
      <c r="BS359" s="678"/>
      <c r="BT359" s="678"/>
      <c r="BU359" s="678"/>
      <c r="BV359" s="678" t="s">
        <v>4379</v>
      </c>
      <c r="BW359" s="678"/>
      <c r="BX359" s="309"/>
      <c r="BY359" s="305"/>
      <c r="BZ359" s="857"/>
      <c r="CA359" s="680"/>
      <c r="CB359" s="680" t="s">
        <v>4422</v>
      </c>
      <c r="CC359" s="680" t="s">
        <v>4444</v>
      </c>
      <c r="CD359" s="680" t="s">
        <v>4477</v>
      </c>
      <c r="CE359" s="305"/>
      <c r="CF359" s="305"/>
      <c r="CG359" s="857"/>
      <c r="CH359" s="680" t="s">
        <v>4499</v>
      </c>
      <c r="CI359" s="680"/>
      <c r="CJ359" s="680"/>
      <c r="CK359" s="305"/>
      <c r="CL359" s="305"/>
      <c r="CM359" s="305"/>
      <c r="CN359" s="305"/>
      <c r="CO359" s="857"/>
      <c r="CP359" s="680"/>
      <c r="CQ359" s="680"/>
      <c r="CR359" s="680"/>
      <c r="CS359" s="305"/>
      <c r="CT359" s="305"/>
      <c r="CU359" s="857"/>
      <c r="CV359" s="680"/>
      <c r="CW359" s="680"/>
      <c r="CX359" s="680"/>
      <c r="CY359" s="305"/>
      <c r="CZ359" s="305"/>
      <c r="DA359" s="857"/>
      <c r="DB359" s="680" t="s">
        <v>4585</v>
      </c>
      <c r="DC359" s="680"/>
      <c r="DD359" s="680"/>
      <c r="DE359" s="680"/>
      <c r="DF359" s="680" t="s">
        <v>4653</v>
      </c>
      <c r="DG359" s="680"/>
      <c r="DH359" s="680" t="s">
        <v>4692</v>
      </c>
      <c r="DI359" s="305"/>
      <c r="DJ359" s="305"/>
      <c r="DK359" s="857"/>
      <c r="DL359" s="680"/>
      <c r="DM359" s="680"/>
      <c r="DN359" s="680"/>
      <c r="DO359" s="305"/>
      <c r="DP359" s="305"/>
      <c r="DQ359" s="857"/>
      <c r="DR359" s="680"/>
      <c r="DS359" s="305"/>
      <c r="DT359" s="305"/>
      <c r="DU359" s="857"/>
      <c r="DV359" s="680" t="s">
        <v>4745</v>
      </c>
      <c r="DW359" s="680"/>
      <c r="DX359" s="680"/>
      <c r="DY359" s="680"/>
      <c r="DZ359" s="680"/>
      <c r="EA359" s="680"/>
      <c r="EB359" s="305"/>
      <c r="EC359" s="305"/>
      <c r="ED359" s="857"/>
      <c r="EE359" s="680"/>
      <c r="EF359" s="680"/>
      <c r="EG359" s="680"/>
      <c r="EH359" s="680"/>
      <c r="EI359" s="680"/>
      <c r="EJ359" s="680"/>
      <c r="EK359" s="680"/>
      <c r="EL359" s="680"/>
      <c r="EM359" s="305"/>
      <c r="EN359" s="305"/>
      <c r="EO359" s="857"/>
      <c r="EP359" s="680"/>
      <c r="EQ359" s="680"/>
      <c r="ER359" s="305"/>
      <c r="ES359" s="305"/>
      <c r="ET359" s="857"/>
      <c r="EU359" s="680"/>
      <c r="EV359" s="680"/>
      <c r="EW359" s="680"/>
      <c r="EX359" s="680"/>
      <c r="EY359" s="680"/>
      <c r="EZ359" s="680"/>
      <c r="FA359" s="680"/>
      <c r="FB359" s="680"/>
      <c r="FC359" s="680"/>
      <c r="FD359" s="680"/>
      <c r="FE359" s="680"/>
      <c r="FF359" s="305"/>
      <c r="FG359" s="305"/>
      <c r="FH359" s="305"/>
      <c r="FI359" s="305"/>
      <c r="FJ359" s="305"/>
      <c r="FK359" s="305"/>
      <c r="FL359" s="305"/>
      <c r="FM359" s="455"/>
      <c r="FN359" s="456" t="s">
        <v>1853</v>
      </c>
      <c r="FO359" s="306"/>
      <c r="FP359" s="306" t="s">
        <v>11204</v>
      </c>
      <c r="FQ359" s="306"/>
      <c r="FR359" s="340" t="s">
        <v>1697</v>
      </c>
      <c r="FS359" s="306"/>
      <c r="FT359" s="306" t="s">
        <v>11231</v>
      </c>
      <c r="FU359" s="306"/>
      <c r="FV359" s="403" t="s">
        <v>292</v>
      </c>
      <c r="FW359" s="306"/>
      <c r="FX359" s="306" t="s">
        <v>9695</v>
      </c>
      <c r="FY359" s="305"/>
      <c r="FZ359" s="305"/>
      <c r="GA359" s="408"/>
      <c r="GB359" s="408"/>
      <c r="GC359" s="306"/>
      <c r="GD359" s="306"/>
      <c r="GE359" s="335"/>
      <c r="GF359" s="335"/>
      <c r="GG359" s="335"/>
      <c r="GH359" s="335"/>
      <c r="GI359" s="335"/>
      <c r="GJ359" s="335"/>
      <c r="GK359" s="335"/>
      <c r="GL359" s="335"/>
      <c r="GM359" s="335"/>
      <c r="GN359" s="335"/>
      <c r="GO359" s="335"/>
      <c r="GP359" s="335"/>
      <c r="GQ359" s="335"/>
      <c r="GR359" s="335"/>
      <c r="GS359" s="335"/>
      <c r="GT359" s="335"/>
      <c r="GU359" s="335"/>
      <c r="GV359" s="335"/>
      <c r="GW359" s="335"/>
      <c r="GX359" s="335"/>
      <c r="GY359" s="335"/>
      <c r="GZ359" s="335"/>
      <c r="HA359" s="335"/>
      <c r="HB359" s="335"/>
      <c r="HC359" s="335"/>
      <c r="HD359" s="335"/>
      <c r="HE359" s="335"/>
      <c r="HF359" s="335"/>
      <c r="HG359" s="335"/>
      <c r="HH359" s="335"/>
      <c r="HI359" s="335"/>
      <c r="HJ359" s="335"/>
      <c r="HK359" s="335"/>
      <c r="HL359" s="335"/>
      <c r="HM359" s="335"/>
      <c r="HN359" s="335"/>
      <c r="HO359" s="335"/>
      <c r="HP359" s="335"/>
      <c r="HQ359" s="335"/>
      <c r="HR359" s="335"/>
      <c r="HS359" s="335"/>
      <c r="HT359" s="335"/>
      <c r="HU359" s="335"/>
      <c r="HV359" s="335"/>
      <c r="HW359" s="335"/>
      <c r="HX359" s="335"/>
      <c r="HY359" s="335"/>
      <c r="HZ359" s="335"/>
      <c r="IA359" s="335"/>
      <c r="IB359" s="335"/>
      <c r="IC359" s="335"/>
      <c r="ID359" s="335"/>
      <c r="IE359" s="335"/>
      <c r="IF359" s="335"/>
      <c r="IG359" s="335"/>
      <c r="IH359" s="335"/>
      <c r="II359" s="335"/>
      <c r="IJ359" s="335"/>
      <c r="IK359" s="335"/>
      <c r="IL359" s="335"/>
      <c r="IM359" s="335"/>
      <c r="IN359" s="335"/>
      <c r="IO359" s="335"/>
      <c r="IP359" s="335"/>
      <c r="IQ359" s="335"/>
      <c r="IR359" s="335"/>
      <c r="IS359" s="335"/>
      <c r="IT359" s="335"/>
      <c r="IU359" s="335"/>
      <c r="IV359" s="335"/>
      <c r="IW359" s="335"/>
      <c r="IX359" s="335"/>
      <c r="IY359" s="335"/>
      <c r="IZ359" s="335"/>
      <c r="JA359" s="335"/>
      <c r="JB359" s="335"/>
      <c r="JC359" s="335"/>
      <c r="JD359" s="335"/>
      <c r="JE359" s="335"/>
    </row>
    <row r="360" spans="1:265" s="481" customFormat="1" ht="14.45" customHeight="1">
      <c r="A360" s="322" t="s">
        <v>2954</v>
      </c>
      <c r="B360" s="311" t="s">
        <v>2954</v>
      </c>
      <c r="C360" s="311" t="s">
        <v>2956</v>
      </c>
      <c r="D360" s="311" t="s">
        <v>2958</v>
      </c>
      <c r="E360" s="311" t="s">
        <v>456</v>
      </c>
      <c r="F360" s="311" t="s">
        <v>3194</v>
      </c>
      <c r="G360" s="250" t="s">
        <v>2955</v>
      </c>
      <c r="H360" s="250" t="s">
        <v>16</v>
      </c>
      <c r="I360" s="326" t="s">
        <v>2961</v>
      </c>
      <c r="J360" s="722"/>
      <c r="K360" s="206"/>
      <c r="L360" s="311"/>
      <c r="M360" s="207"/>
      <c r="N360" s="207"/>
      <c r="O360" s="207"/>
      <c r="P360" s="207"/>
      <c r="Q360" s="720" t="s">
        <v>9038</v>
      </c>
      <c r="R360" s="720" t="s">
        <v>10637</v>
      </c>
      <c r="S360" s="720" t="s">
        <v>10645</v>
      </c>
      <c r="T360" s="720" t="s">
        <v>12165</v>
      </c>
      <c r="U360" s="720" t="s">
        <v>3617</v>
      </c>
      <c r="V360" s="720"/>
      <c r="W360" s="952" t="str">
        <f t="shared" si="17"/>
        <v>ﾊﾞｯｸﾎｳ(ｸﾛｰﾗ型)_超小旋回型_第3次_無</v>
      </c>
      <c r="X360" s="952" t="str">
        <f t="shared" si="15"/>
        <v>ﾊﾞｯｸﾎｳ(ｸﾛｰﾗ型)_超小旋回型_第3次_無_山積/平積：0.28／0.2m3</v>
      </c>
      <c r="Y360" s="726" t="s">
        <v>490</v>
      </c>
      <c r="Z360" s="726" t="s">
        <v>10377</v>
      </c>
      <c r="AA360" s="726" t="s">
        <v>10388</v>
      </c>
      <c r="AB360" s="726" t="s">
        <v>5111</v>
      </c>
      <c r="AC360" s="207"/>
      <c r="AD360" s="206"/>
      <c r="AE360" s="206"/>
      <c r="AF360" s="206"/>
      <c r="AG360" s="206"/>
      <c r="AH360" s="206"/>
      <c r="AI360" s="207"/>
      <c r="AJ360" s="206"/>
      <c r="AK360" s="206"/>
      <c r="AL360" s="206"/>
      <c r="AM360" s="206"/>
      <c r="AN360" s="206"/>
      <c r="AO360" s="206"/>
      <c r="AP360" s="206"/>
      <c r="AQ360" s="206"/>
      <c r="AR360" s="748"/>
      <c r="AS360" s="707" t="s">
        <v>497</v>
      </c>
      <c r="AT360" s="707" t="s">
        <v>9039</v>
      </c>
      <c r="AU360" s="707" t="s">
        <v>12247</v>
      </c>
      <c r="AV360" s="707" t="s">
        <v>9015</v>
      </c>
      <c r="AW360" s="708" t="str">
        <f t="shared" si="16"/>
        <v>振動ﾛｰﾗ(舗装用)_搭乗・ﾀﾝﾃﾞﾑ・水平振動式_ﾎﾞｰﾏｸ</v>
      </c>
      <c r="AX360" s="710" t="s">
        <v>8375</v>
      </c>
      <c r="AY360" s="311"/>
      <c r="AZ360" s="311"/>
      <c r="BA360" s="311"/>
      <c r="BB360" s="245">
        <v>19</v>
      </c>
      <c r="BC360" s="246"/>
      <c r="BD360" s="306"/>
      <c r="BE360" s="794" t="s">
        <v>436</v>
      </c>
      <c r="BF360" s="857"/>
      <c r="BG360" s="819"/>
      <c r="BH360" s="678" t="s">
        <v>4286</v>
      </c>
      <c r="BI360" s="305"/>
      <c r="BJ360" s="305"/>
      <c r="BK360" s="857"/>
      <c r="BL360" s="680" t="s">
        <v>4307</v>
      </c>
      <c r="BM360" s="680"/>
      <c r="BN360" s="680"/>
      <c r="BO360" s="305"/>
      <c r="BP360" s="305" t="s">
        <v>11166</v>
      </c>
      <c r="BQ360" s="857"/>
      <c r="BR360" s="678"/>
      <c r="BS360" s="678"/>
      <c r="BT360" s="678"/>
      <c r="BU360" s="678"/>
      <c r="BV360" s="678" t="s">
        <v>4380</v>
      </c>
      <c r="BW360" s="678"/>
      <c r="BX360" s="309"/>
      <c r="BY360" s="305"/>
      <c r="BZ360" s="857"/>
      <c r="CA360" s="680"/>
      <c r="CB360" s="680" t="s">
        <v>4423</v>
      </c>
      <c r="CC360" s="680" t="s">
        <v>4445</v>
      </c>
      <c r="CD360" s="680" t="s">
        <v>4478</v>
      </c>
      <c r="CE360" s="305"/>
      <c r="CF360" s="305"/>
      <c r="CG360" s="857"/>
      <c r="CH360" s="680" t="s">
        <v>4500</v>
      </c>
      <c r="CI360" s="680"/>
      <c r="CJ360" s="680"/>
      <c r="CK360" s="305"/>
      <c r="CL360" s="305"/>
      <c r="CM360" s="305"/>
      <c r="CN360" s="305"/>
      <c r="CO360" s="857"/>
      <c r="CP360" s="680"/>
      <c r="CQ360" s="680"/>
      <c r="CR360" s="680"/>
      <c r="CS360" s="305"/>
      <c r="CT360" s="305"/>
      <c r="CU360" s="857"/>
      <c r="CV360" s="680"/>
      <c r="CW360" s="680"/>
      <c r="CX360" s="680"/>
      <c r="CY360" s="305"/>
      <c r="CZ360" s="305"/>
      <c r="DA360" s="857"/>
      <c r="DB360" s="680" t="s">
        <v>4587</v>
      </c>
      <c r="DC360" s="680"/>
      <c r="DD360" s="680"/>
      <c r="DE360" s="680"/>
      <c r="DF360" s="680" t="s">
        <v>4657</v>
      </c>
      <c r="DG360" s="680"/>
      <c r="DH360" s="680" t="s">
        <v>4680</v>
      </c>
      <c r="DI360" s="305"/>
      <c r="DJ360" s="305"/>
      <c r="DK360" s="857"/>
      <c r="DL360" s="680"/>
      <c r="DM360" s="680"/>
      <c r="DN360" s="680"/>
      <c r="DO360" s="305"/>
      <c r="DP360" s="305"/>
      <c r="DQ360" s="857"/>
      <c r="DR360" s="680"/>
      <c r="DS360" s="305"/>
      <c r="DT360" s="305"/>
      <c r="DU360" s="857"/>
      <c r="DV360" s="680" t="s">
        <v>4746</v>
      </c>
      <c r="DW360" s="680"/>
      <c r="DX360" s="680"/>
      <c r="DY360" s="680"/>
      <c r="DZ360" s="680"/>
      <c r="EA360" s="680"/>
      <c r="EB360" s="305"/>
      <c r="EC360" s="305"/>
      <c r="ED360" s="857"/>
      <c r="EE360" s="680"/>
      <c r="EF360" s="680"/>
      <c r="EG360" s="680"/>
      <c r="EH360" s="680"/>
      <c r="EI360" s="680"/>
      <c r="EJ360" s="680"/>
      <c r="EK360" s="680"/>
      <c r="EL360" s="680"/>
      <c r="EM360" s="305"/>
      <c r="EN360" s="305"/>
      <c r="EO360" s="857"/>
      <c r="EP360" s="680"/>
      <c r="EQ360" s="680"/>
      <c r="ER360" s="305"/>
      <c r="ES360" s="305"/>
      <c r="ET360" s="857"/>
      <c r="EU360" s="680"/>
      <c r="EV360" s="680"/>
      <c r="EW360" s="680"/>
      <c r="EX360" s="680"/>
      <c r="EY360" s="680"/>
      <c r="EZ360" s="680"/>
      <c r="FA360" s="680"/>
      <c r="FB360" s="680"/>
      <c r="FC360" s="680"/>
      <c r="FD360" s="680"/>
      <c r="FE360" s="680"/>
      <c r="FF360" s="305"/>
      <c r="FG360" s="305"/>
      <c r="FH360" s="305"/>
      <c r="FI360" s="305"/>
      <c r="FJ360" s="305"/>
      <c r="FK360" s="305"/>
      <c r="FL360" s="305"/>
      <c r="FM360" s="455"/>
      <c r="FN360" s="1055" t="s">
        <v>12555</v>
      </c>
      <c r="FO360" s="306"/>
      <c r="FP360" s="306" t="s">
        <v>11205</v>
      </c>
      <c r="FQ360" s="306"/>
      <c r="FR360" s="308" t="s">
        <v>12008</v>
      </c>
      <c r="FS360" s="306"/>
      <c r="FT360" s="306" t="s">
        <v>11232</v>
      </c>
      <c r="FU360" s="305"/>
      <c r="FV360" s="305"/>
      <c r="FW360" s="305"/>
      <c r="FX360" s="306" t="s">
        <v>9696</v>
      </c>
      <c r="FY360" s="305"/>
      <c r="FZ360" s="305"/>
      <c r="GA360" s="306"/>
      <c r="GB360" s="306"/>
      <c r="GC360" s="306"/>
      <c r="GD360" s="306"/>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335"/>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row>
    <row r="361" spans="1:265" s="481" customFormat="1" ht="14.45" customHeight="1">
      <c r="A361" s="322" t="s">
        <v>2175</v>
      </c>
      <c r="B361" s="311" t="s">
        <v>2175</v>
      </c>
      <c r="C361" s="311" t="s">
        <v>2178</v>
      </c>
      <c r="D361" s="311" t="s">
        <v>2180</v>
      </c>
      <c r="E361" s="311" t="s">
        <v>456</v>
      </c>
      <c r="F361" s="311" t="s">
        <v>3195</v>
      </c>
      <c r="G361" s="250" t="s">
        <v>2177</v>
      </c>
      <c r="H361" s="250" t="s">
        <v>16</v>
      </c>
      <c r="I361" s="326" t="s">
        <v>2176</v>
      </c>
      <c r="J361" s="722"/>
      <c r="K361" s="206"/>
      <c r="L361" s="311"/>
      <c r="M361" s="207"/>
      <c r="N361" s="207"/>
      <c r="O361" s="207"/>
      <c r="P361" s="207"/>
      <c r="Q361" s="720" t="s">
        <v>9038</v>
      </c>
      <c r="R361" s="720" t="s">
        <v>10637</v>
      </c>
      <c r="S361" s="720" t="s">
        <v>10645</v>
      </c>
      <c r="T361" s="720" t="s">
        <v>12165</v>
      </c>
      <c r="U361" s="720" t="s">
        <v>334</v>
      </c>
      <c r="V361" s="720"/>
      <c r="W361" s="952" t="str">
        <f t="shared" si="17"/>
        <v>ﾊﾞｯｸﾎｳ(ｸﾛｰﾗ型)_超小旋回型_第3次_無</v>
      </c>
      <c r="X361" s="952" t="str">
        <f t="shared" si="15"/>
        <v>ﾊﾞｯｸﾎｳ(ｸﾛｰﾗ型)_超小旋回型_第3次_無_山積/平積：0.45／0.35m3</v>
      </c>
      <c r="Y361" s="726" t="s">
        <v>490</v>
      </c>
      <c r="Z361" s="726" t="s">
        <v>10377</v>
      </c>
      <c r="AA361" s="726" t="s">
        <v>5113</v>
      </c>
      <c r="AB361" s="726" t="s">
        <v>5111</v>
      </c>
      <c r="AC361" s="207"/>
      <c r="AD361" s="206"/>
      <c r="AE361" s="206"/>
      <c r="AF361" s="206"/>
      <c r="AG361" s="206"/>
      <c r="AH361" s="206"/>
      <c r="AI361" s="207"/>
      <c r="AJ361" s="206"/>
      <c r="AK361" s="206"/>
      <c r="AL361" s="206"/>
      <c r="AM361" s="206"/>
      <c r="AN361" s="206"/>
      <c r="AO361" s="206"/>
      <c r="AP361" s="206"/>
      <c r="AQ361" s="206"/>
      <c r="AR361" s="748"/>
      <c r="AS361" s="707" t="s">
        <v>497</v>
      </c>
      <c r="AT361" s="707" t="s">
        <v>9039</v>
      </c>
      <c r="AU361" s="707" t="s">
        <v>12247</v>
      </c>
      <c r="AV361" s="707" t="s">
        <v>9019</v>
      </c>
      <c r="AW361" s="708" t="str">
        <f t="shared" si="16"/>
        <v>振動ﾛｰﾗ(舗装用)_搭乗・ﾀﾝﾃﾞﾑ・水平振動式_ﾊﾑ</v>
      </c>
      <c r="AX361" s="710" t="s">
        <v>8376</v>
      </c>
      <c r="AY361" s="311"/>
      <c r="AZ361" s="311"/>
      <c r="BA361" s="311"/>
      <c r="BB361" s="245">
        <v>20</v>
      </c>
      <c r="BC361" s="246"/>
      <c r="BD361" s="306"/>
      <c r="BE361" s="308" t="s">
        <v>9293</v>
      </c>
      <c r="BF361" s="857"/>
      <c r="BG361" s="819"/>
      <c r="BH361" s="678" t="s">
        <v>4287</v>
      </c>
      <c r="BI361" s="305"/>
      <c r="BJ361" s="305"/>
      <c r="BK361" s="857"/>
      <c r="BL361" s="680" t="s">
        <v>4308</v>
      </c>
      <c r="BM361" s="680"/>
      <c r="BN361" s="680"/>
      <c r="BO361" s="305"/>
      <c r="BP361" s="305" t="s">
        <v>11167</v>
      </c>
      <c r="BQ361" s="857"/>
      <c r="BR361" s="678"/>
      <c r="BS361" s="678"/>
      <c r="BT361" s="678"/>
      <c r="BU361" s="678"/>
      <c r="BV361" s="685" t="s">
        <v>292</v>
      </c>
      <c r="BW361" s="678"/>
      <c r="BX361" s="309"/>
      <c r="BY361" s="305"/>
      <c r="BZ361" s="857"/>
      <c r="CA361" s="680"/>
      <c r="CB361" s="680" t="s">
        <v>4424</v>
      </c>
      <c r="CC361" s="680" t="s">
        <v>4446</v>
      </c>
      <c r="CD361" s="680" t="s">
        <v>4479</v>
      </c>
      <c r="CE361" s="305"/>
      <c r="CF361" s="305"/>
      <c r="CG361" s="857"/>
      <c r="CH361" s="680" t="s">
        <v>4501</v>
      </c>
      <c r="CI361" s="680"/>
      <c r="CJ361" s="680"/>
      <c r="CK361" s="305"/>
      <c r="CL361" s="305"/>
      <c r="CM361" s="305"/>
      <c r="CN361" s="305"/>
      <c r="CO361" s="857"/>
      <c r="CP361" s="680"/>
      <c r="CQ361" s="680"/>
      <c r="CR361" s="680"/>
      <c r="CS361" s="305"/>
      <c r="CT361" s="305"/>
      <c r="CU361" s="857"/>
      <c r="CV361" s="680"/>
      <c r="CW361" s="680"/>
      <c r="CX361" s="680"/>
      <c r="CY361" s="305"/>
      <c r="CZ361" s="305"/>
      <c r="DA361" s="857"/>
      <c r="DB361" s="680" t="s">
        <v>4588</v>
      </c>
      <c r="DC361" s="680"/>
      <c r="DD361" s="680"/>
      <c r="DE361" s="680"/>
      <c r="DF361" s="680" t="s">
        <v>4654</v>
      </c>
      <c r="DG361" s="680"/>
      <c r="DH361" s="680" t="s">
        <v>4697</v>
      </c>
      <c r="DI361" s="305"/>
      <c r="DJ361" s="305"/>
      <c r="DK361" s="857"/>
      <c r="DL361" s="680"/>
      <c r="DM361" s="680"/>
      <c r="DN361" s="680"/>
      <c r="DO361" s="305"/>
      <c r="DP361" s="305"/>
      <c r="DQ361" s="857"/>
      <c r="DR361" s="680"/>
      <c r="DS361" s="305"/>
      <c r="DT361" s="305"/>
      <c r="DU361" s="857"/>
      <c r="DV361" s="680" t="s">
        <v>4747</v>
      </c>
      <c r="DW361" s="680"/>
      <c r="DX361" s="680"/>
      <c r="DY361" s="680"/>
      <c r="DZ361" s="680"/>
      <c r="EA361" s="680"/>
      <c r="EB361" s="305"/>
      <c r="EC361" s="305"/>
      <c r="ED361" s="857"/>
      <c r="EE361" s="680"/>
      <c r="EF361" s="680"/>
      <c r="EG361" s="680"/>
      <c r="EH361" s="680"/>
      <c r="EI361" s="680"/>
      <c r="EJ361" s="680"/>
      <c r="EK361" s="680"/>
      <c r="EL361" s="680"/>
      <c r="EM361" s="305"/>
      <c r="EN361" s="305"/>
      <c r="EO361" s="857"/>
      <c r="EP361" s="680"/>
      <c r="EQ361" s="680"/>
      <c r="ER361" s="305"/>
      <c r="ES361" s="305"/>
      <c r="ET361" s="857"/>
      <c r="EU361" s="680"/>
      <c r="EV361" s="680"/>
      <c r="EW361" s="680"/>
      <c r="EX361" s="680"/>
      <c r="EY361" s="680"/>
      <c r="EZ361" s="680"/>
      <c r="FA361" s="680"/>
      <c r="FB361" s="680"/>
      <c r="FC361" s="680"/>
      <c r="FD361" s="680"/>
      <c r="FE361" s="680"/>
      <c r="FF361" s="305"/>
      <c r="FG361" s="305"/>
      <c r="FH361" s="305"/>
      <c r="FI361" s="305"/>
      <c r="FJ361" s="305"/>
      <c r="FK361" s="305"/>
      <c r="FL361" s="305"/>
      <c r="FM361" s="455"/>
      <c r="FN361" s="1054" t="s">
        <v>12556</v>
      </c>
      <c r="FO361" s="306"/>
      <c r="FP361" s="306" t="s">
        <v>11206</v>
      </c>
      <c r="FQ361" s="306"/>
      <c r="FR361" s="340" t="s">
        <v>12006</v>
      </c>
      <c r="FS361" s="306"/>
      <c r="FT361" s="340" t="s">
        <v>2753</v>
      </c>
      <c r="FU361" s="305"/>
      <c r="FV361" s="305"/>
      <c r="FW361" s="305"/>
      <c r="FX361" s="306" t="s">
        <v>285</v>
      </c>
      <c r="FY361" s="305"/>
      <c r="FZ361" s="305"/>
      <c r="GA361" s="306"/>
      <c r="GB361" s="306"/>
      <c r="GC361" s="306"/>
      <c r="GD361" s="306"/>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335"/>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row>
    <row r="362" spans="1:265" s="481" customFormat="1" ht="14.45" customHeight="1">
      <c r="A362" s="322" t="s">
        <v>2532</v>
      </c>
      <c r="B362" s="311" t="s">
        <v>2532</v>
      </c>
      <c r="C362" s="311" t="s">
        <v>456</v>
      </c>
      <c r="D362" s="311" t="s">
        <v>2539</v>
      </c>
      <c r="E362" s="311" t="s">
        <v>456</v>
      </c>
      <c r="F362" s="311" t="s">
        <v>3196</v>
      </c>
      <c r="G362" s="250" t="s">
        <v>1699</v>
      </c>
      <c r="H362" s="250" t="s">
        <v>16</v>
      </c>
      <c r="I362" s="326" t="s">
        <v>2541</v>
      </c>
      <c r="J362" s="722"/>
      <c r="K362" s="206"/>
      <c r="L362" s="311"/>
      <c r="M362" s="207"/>
      <c r="N362" s="207"/>
      <c r="O362" s="207"/>
      <c r="P362" s="207"/>
      <c r="Q362" s="720" t="s">
        <v>9038</v>
      </c>
      <c r="R362" s="720" t="s">
        <v>10637</v>
      </c>
      <c r="S362" s="720">
        <v>2011</v>
      </c>
      <c r="T362" s="720" t="s">
        <v>12165</v>
      </c>
      <c r="U362" s="720" t="s">
        <v>3617</v>
      </c>
      <c r="V362" s="720"/>
      <c r="W362" s="952" t="str">
        <f t="shared" si="17"/>
        <v>ﾊﾞｯｸﾎｳ(ｸﾛｰﾗ型)_超小旋回型_2011_無</v>
      </c>
      <c r="X362" s="952" t="str">
        <f t="shared" si="15"/>
        <v>ﾊﾞｯｸﾎｳ(ｸﾛｰﾗ型)_超小旋回型_2011_無_山積/平積：0.28／0.2m3</v>
      </c>
      <c r="Y362" s="726" t="s">
        <v>490</v>
      </c>
      <c r="Z362" s="726" t="s">
        <v>6083</v>
      </c>
      <c r="AA362" s="726" t="s">
        <v>10388</v>
      </c>
      <c r="AB362" s="726" t="s">
        <v>5111</v>
      </c>
      <c r="AC362" s="207"/>
      <c r="AD362" s="206"/>
      <c r="AE362" s="206"/>
      <c r="AF362" s="206"/>
      <c r="AG362" s="206"/>
      <c r="AH362" s="206"/>
      <c r="AI362" s="207"/>
      <c r="AJ362" s="206"/>
      <c r="AK362" s="206"/>
      <c r="AL362" s="206"/>
      <c r="AM362" s="206"/>
      <c r="AN362" s="206"/>
      <c r="AO362" s="206"/>
      <c r="AP362" s="206"/>
      <c r="AQ362" s="206"/>
      <c r="AR362" s="748"/>
      <c r="AS362" s="707" t="s">
        <v>497</v>
      </c>
      <c r="AT362" s="707" t="s">
        <v>9039</v>
      </c>
      <c r="AU362" s="707" t="s">
        <v>12247</v>
      </c>
      <c r="AV362" s="707" t="s">
        <v>9017</v>
      </c>
      <c r="AW362" s="708" t="str">
        <f t="shared" si="16"/>
        <v>振動ﾛｰﾗ(舗装用)_搭乗・ﾀﾝﾃﾞﾑ・水平振動式_酒井重工業</v>
      </c>
      <c r="AX362" s="710" t="s">
        <v>8378</v>
      </c>
      <c r="AY362" s="311"/>
      <c r="AZ362" s="311"/>
      <c r="BA362" s="311"/>
      <c r="BB362" s="245">
        <v>21</v>
      </c>
      <c r="BC362" s="246"/>
      <c r="BD362" s="306"/>
      <c r="BE362" s="306" t="s">
        <v>11967</v>
      </c>
      <c r="BF362" s="857"/>
      <c r="BG362" s="819"/>
      <c r="BH362" s="678" t="s">
        <v>4288</v>
      </c>
      <c r="BI362" s="305"/>
      <c r="BJ362" s="305"/>
      <c r="BK362" s="857"/>
      <c r="BL362" s="680" t="s">
        <v>4309</v>
      </c>
      <c r="BM362" s="680"/>
      <c r="BN362" s="680"/>
      <c r="BO362" s="305"/>
      <c r="BP362" s="307" t="s">
        <v>285</v>
      </c>
      <c r="BQ362" s="857"/>
      <c r="BR362" s="678"/>
      <c r="BS362" s="678"/>
      <c r="BT362" s="678"/>
      <c r="BU362" s="678"/>
      <c r="BV362" s="678"/>
      <c r="BW362" s="678"/>
      <c r="BX362" s="309"/>
      <c r="BY362" s="305"/>
      <c r="BZ362" s="857"/>
      <c r="CA362" s="680"/>
      <c r="CB362" s="680" t="s">
        <v>4425</v>
      </c>
      <c r="CC362" s="680" t="s">
        <v>4447</v>
      </c>
      <c r="CD362" s="680" t="s">
        <v>4480</v>
      </c>
      <c r="CE362" s="305"/>
      <c r="CF362" s="305"/>
      <c r="CG362" s="857"/>
      <c r="CH362" s="680" t="s">
        <v>4502</v>
      </c>
      <c r="CI362" s="680"/>
      <c r="CJ362" s="680"/>
      <c r="CK362" s="305"/>
      <c r="CL362" s="305"/>
      <c r="CM362" s="305"/>
      <c r="CN362" s="305"/>
      <c r="CO362" s="857"/>
      <c r="CP362" s="680"/>
      <c r="CQ362" s="680"/>
      <c r="CR362" s="680"/>
      <c r="CS362" s="305"/>
      <c r="CT362" s="305"/>
      <c r="CU362" s="857"/>
      <c r="CV362" s="680"/>
      <c r="CW362" s="680"/>
      <c r="CX362" s="680"/>
      <c r="CY362" s="305"/>
      <c r="CZ362" s="305"/>
      <c r="DA362" s="857"/>
      <c r="DB362" s="680" t="s">
        <v>4589</v>
      </c>
      <c r="DC362" s="680"/>
      <c r="DD362" s="680"/>
      <c r="DE362" s="680"/>
      <c r="DF362" s="680" t="s">
        <v>4655</v>
      </c>
      <c r="DG362" s="680"/>
      <c r="DH362" s="680" t="s">
        <v>4698</v>
      </c>
      <c r="DI362" s="305"/>
      <c r="DJ362" s="305"/>
      <c r="DK362" s="857"/>
      <c r="DL362" s="680"/>
      <c r="DM362" s="680"/>
      <c r="DN362" s="680"/>
      <c r="DO362" s="305"/>
      <c r="DP362" s="305"/>
      <c r="DQ362" s="857"/>
      <c r="DR362" s="680"/>
      <c r="DS362" s="305"/>
      <c r="DT362" s="305"/>
      <c r="DU362" s="857"/>
      <c r="DV362" s="680" t="s">
        <v>4748</v>
      </c>
      <c r="DW362" s="680"/>
      <c r="DX362" s="680"/>
      <c r="DY362" s="680"/>
      <c r="DZ362" s="680"/>
      <c r="EA362" s="680"/>
      <c r="EB362" s="305"/>
      <c r="EC362" s="305"/>
      <c r="ED362" s="857"/>
      <c r="EE362" s="680"/>
      <c r="EF362" s="680"/>
      <c r="EG362" s="680"/>
      <c r="EH362" s="680"/>
      <c r="EI362" s="680"/>
      <c r="EJ362" s="680"/>
      <c r="EK362" s="680"/>
      <c r="EL362" s="680"/>
      <c r="EM362" s="305"/>
      <c r="EN362" s="305"/>
      <c r="EO362" s="857"/>
      <c r="EP362" s="680"/>
      <c r="EQ362" s="680"/>
      <c r="ER362" s="305"/>
      <c r="ES362" s="305"/>
      <c r="ET362" s="857"/>
      <c r="EU362" s="680"/>
      <c r="EV362" s="680"/>
      <c r="EW362" s="680"/>
      <c r="EX362" s="680"/>
      <c r="EY362" s="680"/>
      <c r="EZ362" s="680"/>
      <c r="FA362" s="680"/>
      <c r="FB362" s="680"/>
      <c r="FC362" s="680"/>
      <c r="FD362" s="680"/>
      <c r="FE362" s="680"/>
      <c r="FF362" s="305"/>
      <c r="FG362" s="305"/>
      <c r="FH362" s="305"/>
      <c r="FI362" s="305"/>
      <c r="FJ362" s="305"/>
      <c r="FK362" s="305"/>
      <c r="FL362" s="305"/>
      <c r="FM362" s="455"/>
      <c r="FN362" s="456" t="s">
        <v>1853</v>
      </c>
      <c r="FO362" s="306"/>
      <c r="FP362" s="306" t="s">
        <v>11207</v>
      </c>
      <c r="FQ362" s="306"/>
      <c r="FR362" s="340" t="s">
        <v>1697</v>
      </c>
      <c r="FS362" s="306"/>
      <c r="FT362" s="403" t="s">
        <v>292</v>
      </c>
      <c r="FU362" s="305"/>
      <c r="FV362" s="305"/>
      <c r="FW362" s="305"/>
      <c r="FX362" s="305"/>
      <c r="FY362" s="305"/>
      <c r="FZ362" s="305"/>
      <c r="GA362" s="306"/>
      <c r="GB362" s="306"/>
      <c r="GC362" s="306"/>
      <c r="GD362" s="306"/>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335"/>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row>
    <row r="363" spans="1:265" s="481" customFormat="1" ht="14.45" customHeight="1">
      <c r="A363" s="324" t="s">
        <v>1697</v>
      </c>
      <c r="B363" s="316"/>
      <c r="C363" s="316"/>
      <c r="D363" s="316"/>
      <c r="E363" s="316"/>
      <c r="F363" s="316" t="s">
        <v>2753</v>
      </c>
      <c r="G363" s="317"/>
      <c r="H363" s="317"/>
      <c r="I363" s="325"/>
      <c r="J363" s="722"/>
      <c r="K363" s="206"/>
      <c r="L363" s="311"/>
      <c r="M363" s="207"/>
      <c r="N363" s="207"/>
      <c r="O363" s="207"/>
      <c r="P363" s="207"/>
      <c r="Q363" s="720" t="s">
        <v>9038</v>
      </c>
      <c r="R363" s="720" t="s">
        <v>10637</v>
      </c>
      <c r="S363" s="720">
        <v>2011</v>
      </c>
      <c r="T363" s="720" t="s">
        <v>12165</v>
      </c>
      <c r="U363" s="720" t="s">
        <v>334</v>
      </c>
      <c r="V363" s="720"/>
      <c r="W363" s="952" t="str">
        <f t="shared" si="17"/>
        <v>ﾊﾞｯｸﾎｳ(ｸﾛｰﾗ型)_超小旋回型_2011_無</v>
      </c>
      <c r="X363" s="952" t="str">
        <f t="shared" si="15"/>
        <v>ﾊﾞｯｸﾎｳ(ｸﾛｰﾗ型)_超小旋回型_2011_無_山積/平積：0.45／0.35m3</v>
      </c>
      <c r="Y363" s="726" t="s">
        <v>490</v>
      </c>
      <c r="Z363" s="726" t="s">
        <v>6083</v>
      </c>
      <c r="AA363" s="726" t="s">
        <v>5113</v>
      </c>
      <c r="AB363" s="726" t="s">
        <v>5111</v>
      </c>
      <c r="AC363" s="207"/>
      <c r="AD363" s="206"/>
      <c r="AE363" s="206"/>
      <c r="AF363" s="206"/>
      <c r="AG363" s="206"/>
      <c r="AH363" s="206"/>
      <c r="AI363" s="207"/>
      <c r="AJ363" s="206"/>
      <c r="AK363" s="206"/>
      <c r="AL363" s="206"/>
      <c r="AM363" s="206"/>
      <c r="AN363" s="206"/>
      <c r="AO363" s="206"/>
      <c r="AP363" s="206"/>
      <c r="AQ363" s="206"/>
      <c r="AR363" s="748"/>
      <c r="AS363" s="707" t="s">
        <v>497</v>
      </c>
      <c r="AT363" s="707" t="s">
        <v>9039</v>
      </c>
      <c r="AU363" s="707" t="s">
        <v>12248</v>
      </c>
      <c r="AV363" s="707" t="s">
        <v>9014</v>
      </c>
      <c r="AW363" s="708" t="str">
        <f t="shared" si="16"/>
        <v>振動ﾛｰﾗ(舗装用)_搭乗・ｺﾝﾊﾞｲﾝﾄﾞ式_ﾎﾞｰﾏｸ</v>
      </c>
      <c r="AX363" s="710" t="s">
        <v>8393</v>
      </c>
      <c r="AY363" s="311"/>
      <c r="AZ363" s="311"/>
      <c r="BA363" s="311"/>
      <c r="BB363" s="245">
        <v>22</v>
      </c>
      <c r="BC363" s="246"/>
      <c r="BD363" s="306"/>
      <c r="BE363" s="306" t="s">
        <v>11968</v>
      </c>
      <c r="BF363" s="857"/>
      <c r="BG363" s="819"/>
      <c r="BH363" s="678" t="s">
        <v>4289</v>
      </c>
      <c r="BI363" s="305"/>
      <c r="BJ363" s="305"/>
      <c r="BK363" s="857"/>
      <c r="BL363" s="680" t="s">
        <v>4310</v>
      </c>
      <c r="BM363" s="680"/>
      <c r="BN363" s="680"/>
      <c r="BO363" s="305"/>
      <c r="BP363" s="305"/>
      <c r="BQ363" s="857"/>
      <c r="BR363" s="678"/>
      <c r="BS363" s="678"/>
      <c r="BT363" s="678"/>
      <c r="BU363" s="678"/>
      <c r="BV363" s="678"/>
      <c r="BW363" s="678"/>
      <c r="BX363" s="309"/>
      <c r="BY363" s="305"/>
      <c r="BZ363" s="857"/>
      <c r="CA363" s="680"/>
      <c r="CB363" s="680" t="s">
        <v>4426</v>
      </c>
      <c r="CC363" s="680" t="s">
        <v>4448</v>
      </c>
      <c r="CD363" s="680" t="s">
        <v>4481</v>
      </c>
      <c r="CE363" s="305"/>
      <c r="CF363" s="305"/>
      <c r="CG363" s="857"/>
      <c r="CH363" s="680" t="s">
        <v>4503</v>
      </c>
      <c r="CI363" s="680"/>
      <c r="CJ363" s="680"/>
      <c r="CK363" s="305"/>
      <c r="CL363" s="305"/>
      <c r="CM363" s="305"/>
      <c r="CN363" s="305"/>
      <c r="CO363" s="857"/>
      <c r="CP363" s="680"/>
      <c r="CQ363" s="680"/>
      <c r="CR363" s="680"/>
      <c r="CS363" s="305"/>
      <c r="CT363" s="305"/>
      <c r="CU363" s="857"/>
      <c r="CV363" s="680"/>
      <c r="CW363" s="680"/>
      <c r="CX363" s="680"/>
      <c r="CY363" s="305"/>
      <c r="CZ363" s="305"/>
      <c r="DA363" s="857"/>
      <c r="DB363" s="680" t="s">
        <v>4590</v>
      </c>
      <c r="DC363" s="680"/>
      <c r="DD363" s="680"/>
      <c r="DE363" s="680"/>
      <c r="DF363" s="680" t="s">
        <v>4656</v>
      </c>
      <c r="DG363" s="680"/>
      <c r="DH363" s="680" t="s">
        <v>4681</v>
      </c>
      <c r="DI363" s="305"/>
      <c r="DJ363" s="305"/>
      <c r="DK363" s="857"/>
      <c r="DL363" s="680"/>
      <c r="DM363" s="680"/>
      <c r="DN363" s="680"/>
      <c r="DO363" s="305"/>
      <c r="DP363" s="305"/>
      <c r="DQ363" s="857"/>
      <c r="DR363" s="680"/>
      <c r="DS363" s="305"/>
      <c r="DT363" s="305"/>
      <c r="DU363" s="857"/>
      <c r="DV363" s="680" t="s">
        <v>4749</v>
      </c>
      <c r="DW363" s="680"/>
      <c r="DX363" s="680"/>
      <c r="DY363" s="680"/>
      <c r="DZ363" s="680"/>
      <c r="EA363" s="680"/>
      <c r="EB363" s="305"/>
      <c r="EC363" s="305"/>
      <c r="ED363" s="857"/>
      <c r="EE363" s="680"/>
      <c r="EF363" s="680"/>
      <c r="EG363" s="680"/>
      <c r="EH363" s="680"/>
      <c r="EI363" s="680"/>
      <c r="EJ363" s="680"/>
      <c r="EK363" s="680"/>
      <c r="EL363" s="680"/>
      <c r="EM363" s="305"/>
      <c r="EN363" s="305"/>
      <c r="EO363" s="857"/>
      <c r="EP363" s="680"/>
      <c r="EQ363" s="680"/>
      <c r="ER363" s="305"/>
      <c r="ES363" s="305"/>
      <c r="ET363" s="857"/>
      <c r="EU363" s="680"/>
      <c r="EV363" s="680"/>
      <c r="EW363" s="680"/>
      <c r="EX363" s="680"/>
      <c r="EY363" s="680"/>
      <c r="EZ363" s="680"/>
      <c r="FA363" s="680"/>
      <c r="FB363" s="680"/>
      <c r="FC363" s="680"/>
      <c r="FD363" s="680"/>
      <c r="FE363" s="680"/>
      <c r="FF363" s="305"/>
      <c r="FG363" s="305"/>
      <c r="FH363" s="305"/>
      <c r="FI363" s="305"/>
      <c r="FJ363" s="305"/>
      <c r="FK363" s="305"/>
      <c r="FL363" s="305"/>
      <c r="FM363" s="455"/>
      <c r="FN363" s="916" t="s">
        <v>12557</v>
      </c>
      <c r="FO363" s="306"/>
      <c r="FP363" s="306" t="s">
        <v>11208</v>
      </c>
      <c r="FQ363" s="306"/>
      <c r="FR363" s="403" t="s">
        <v>292</v>
      </c>
      <c r="FS363" s="306"/>
      <c r="FT363" s="306"/>
      <c r="FU363" s="305"/>
      <c r="FV363" s="305"/>
      <c r="FW363" s="305"/>
      <c r="FX363" s="305"/>
      <c r="FY363" s="305"/>
      <c r="FZ363" s="305"/>
      <c r="GA363" s="306"/>
      <c r="GB363" s="306"/>
      <c r="GC363" s="306"/>
      <c r="GD363" s="306"/>
      <c r="GE363" s="335"/>
      <c r="GF363" s="335"/>
      <c r="GG363" s="335"/>
      <c r="GH363" s="335"/>
      <c r="GI363" s="335"/>
      <c r="GJ363" s="335"/>
      <c r="GK363" s="335"/>
      <c r="GL363" s="335"/>
      <c r="GM363" s="335"/>
      <c r="GN363" s="335"/>
      <c r="GO363" s="335"/>
      <c r="GP363" s="335"/>
      <c r="GQ363" s="335"/>
      <c r="GR363" s="335"/>
      <c r="GS363" s="335"/>
      <c r="GT363" s="335"/>
      <c r="GU363" s="335"/>
      <c r="GV363" s="335"/>
      <c r="GW363" s="335"/>
      <c r="GX363" s="335"/>
      <c r="GY363" s="335"/>
      <c r="GZ363" s="335"/>
      <c r="HA363" s="335"/>
      <c r="HB363" s="335"/>
      <c r="HC363" s="335"/>
      <c r="HD363" s="335"/>
      <c r="HE363" s="335"/>
      <c r="HF363" s="335"/>
      <c r="HG363" s="335"/>
      <c r="HH363" s="335"/>
      <c r="HI363" s="335"/>
      <c r="HJ363" s="335"/>
      <c r="HK363" s="335"/>
      <c r="HL363" s="335"/>
      <c r="HM363" s="335"/>
      <c r="HN363" s="335"/>
      <c r="HO363" s="335"/>
      <c r="HP363" s="335"/>
      <c r="HQ363" s="335"/>
      <c r="HR363" s="335"/>
      <c r="HS363" s="335"/>
      <c r="HT363" s="335"/>
      <c r="HU363" s="335"/>
      <c r="HV363" s="335"/>
      <c r="HW363" s="335"/>
      <c r="HX363" s="335"/>
      <c r="HY363" s="335"/>
      <c r="HZ363" s="335"/>
      <c r="IA363" s="335"/>
      <c r="IB363" s="335"/>
      <c r="IC363" s="335"/>
      <c r="ID363" s="335"/>
      <c r="IE363" s="335"/>
      <c r="IF363" s="335"/>
      <c r="IG363" s="335"/>
      <c r="IH363" s="335"/>
      <c r="II363" s="335"/>
      <c r="IJ363" s="335"/>
      <c r="IK363" s="335"/>
      <c r="IL363" s="335"/>
      <c r="IM363" s="335"/>
      <c r="IN363" s="335"/>
      <c r="IO363" s="335"/>
      <c r="IP363" s="335"/>
      <c r="IQ363" s="335"/>
      <c r="IR363" s="335"/>
      <c r="IS363" s="335"/>
      <c r="IT363" s="335"/>
      <c r="IU363" s="335"/>
      <c r="IV363" s="335"/>
      <c r="IW363" s="335"/>
      <c r="IX363" s="335"/>
      <c r="IY363" s="335"/>
      <c r="IZ363" s="335"/>
      <c r="JA363" s="335"/>
      <c r="JB363" s="335"/>
      <c r="JC363" s="335"/>
      <c r="JD363" s="335"/>
      <c r="JE363" s="335"/>
    </row>
    <row r="364" spans="1:265" s="481" customFormat="1" ht="14.45" customHeight="1">
      <c r="A364" s="327" t="s">
        <v>2236</v>
      </c>
      <c r="B364" s="251"/>
      <c r="C364" s="251"/>
      <c r="D364" s="251"/>
      <c r="E364" s="251"/>
      <c r="F364" s="251" t="s">
        <v>2781</v>
      </c>
      <c r="G364" s="318"/>
      <c r="H364" s="318"/>
      <c r="I364" s="328"/>
      <c r="J364" s="722"/>
      <c r="K364" s="206"/>
      <c r="L364" s="311"/>
      <c r="M364" s="207"/>
      <c r="N364" s="207"/>
      <c r="O364" s="207"/>
      <c r="P364" s="207"/>
      <c r="Q364" s="720" t="s">
        <v>9038</v>
      </c>
      <c r="R364" s="720" t="s">
        <v>10637</v>
      </c>
      <c r="S364" s="720">
        <v>2014</v>
      </c>
      <c r="T364" s="720" t="s">
        <v>12165</v>
      </c>
      <c r="U364" s="720" t="s">
        <v>3617</v>
      </c>
      <c r="V364" s="720"/>
      <c r="W364" s="952" t="str">
        <f t="shared" si="17"/>
        <v>ﾊﾞｯｸﾎｳ(ｸﾛｰﾗ型)_超小旋回型_2014_無</v>
      </c>
      <c r="X364" s="952" t="str">
        <f t="shared" si="15"/>
        <v>ﾊﾞｯｸﾎｳ(ｸﾛｰﾗ型)_超小旋回型_2014_無_山積/平積：0.28／0.2m3</v>
      </c>
      <c r="Y364" s="726" t="s">
        <v>490</v>
      </c>
      <c r="Z364" s="726" t="s">
        <v>10412</v>
      </c>
      <c r="AA364" s="726" t="s">
        <v>10388</v>
      </c>
      <c r="AB364" s="726" t="s">
        <v>5111</v>
      </c>
      <c r="AC364" s="207"/>
      <c r="AD364" s="206"/>
      <c r="AE364" s="206"/>
      <c r="AF364" s="206"/>
      <c r="AG364" s="206"/>
      <c r="AH364" s="206"/>
      <c r="AI364" s="207"/>
      <c r="AJ364" s="206"/>
      <c r="AK364" s="206"/>
      <c r="AL364" s="206"/>
      <c r="AM364" s="206"/>
      <c r="AN364" s="206"/>
      <c r="AO364" s="206"/>
      <c r="AP364" s="206"/>
      <c r="AQ364" s="206"/>
      <c r="AR364" s="748"/>
      <c r="AS364" s="707" t="s">
        <v>497</v>
      </c>
      <c r="AT364" s="707" t="s">
        <v>9039</v>
      </c>
      <c r="AU364" s="707" t="s">
        <v>12248</v>
      </c>
      <c r="AV364" s="707" t="s">
        <v>4921</v>
      </c>
      <c r="AW364" s="708" t="str">
        <f t="shared" si="16"/>
        <v>振動ﾛｰﾗ(舗装用)_搭乗・ｺﾝﾊﾞｲﾝﾄﾞ式_ｷｬﾀﾋﾟﾗｰ</v>
      </c>
      <c r="AX364" s="710" t="s">
        <v>8395</v>
      </c>
      <c r="AY364" s="311"/>
      <c r="AZ364" s="311"/>
      <c r="BA364" s="311"/>
      <c r="BB364" s="245">
        <v>23</v>
      </c>
      <c r="BC364" s="246"/>
      <c r="BD364" s="306"/>
      <c r="BE364" s="306" t="s">
        <v>11969</v>
      </c>
      <c r="BF364" s="857"/>
      <c r="BG364" s="819"/>
      <c r="BH364" s="678" t="s">
        <v>4290</v>
      </c>
      <c r="BI364" s="305"/>
      <c r="BJ364" s="305"/>
      <c r="BK364" s="857"/>
      <c r="BL364" s="680" t="s">
        <v>4311</v>
      </c>
      <c r="BM364" s="680"/>
      <c r="BN364" s="680"/>
      <c r="BO364" s="305"/>
      <c r="BP364" s="305"/>
      <c r="BQ364" s="857"/>
      <c r="BR364" s="678"/>
      <c r="BS364" s="678"/>
      <c r="BT364" s="678"/>
      <c r="BU364" s="678"/>
      <c r="BV364" s="678"/>
      <c r="BW364" s="678"/>
      <c r="BX364" s="309"/>
      <c r="BY364" s="305"/>
      <c r="BZ364" s="857"/>
      <c r="CA364" s="680"/>
      <c r="CB364" s="680" t="s">
        <v>4427</v>
      </c>
      <c r="CC364" s="680" t="s">
        <v>4449</v>
      </c>
      <c r="CD364" s="680" t="s">
        <v>4482</v>
      </c>
      <c r="CE364" s="305"/>
      <c r="CF364" s="305"/>
      <c r="CG364" s="857"/>
      <c r="CH364" s="680" t="s">
        <v>4504</v>
      </c>
      <c r="CI364" s="680"/>
      <c r="CJ364" s="680"/>
      <c r="CK364" s="305"/>
      <c r="CL364" s="305"/>
      <c r="CM364" s="305"/>
      <c r="CN364" s="305"/>
      <c r="CO364" s="857"/>
      <c r="CP364" s="680"/>
      <c r="CQ364" s="680"/>
      <c r="CR364" s="680"/>
      <c r="CS364" s="305"/>
      <c r="CT364" s="305"/>
      <c r="CU364" s="857"/>
      <c r="CV364" s="680"/>
      <c r="CW364" s="680"/>
      <c r="CX364" s="680"/>
      <c r="CY364" s="305"/>
      <c r="CZ364" s="305"/>
      <c r="DA364" s="857"/>
      <c r="DB364" s="680" t="s">
        <v>4591</v>
      </c>
      <c r="DC364" s="680"/>
      <c r="DD364" s="680"/>
      <c r="DE364" s="680"/>
      <c r="DF364" s="680" t="s">
        <v>4658</v>
      </c>
      <c r="DG364" s="680"/>
      <c r="DH364" s="680" t="s">
        <v>4682</v>
      </c>
      <c r="DI364" s="305"/>
      <c r="DJ364" s="305"/>
      <c r="DK364" s="857"/>
      <c r="DL364" s="680"/>
      <c r="DM364" s="680"/>
      <c r="DN364" s="680"/>
      <c r="DO364" s="305"/>
      <c r="DP364" s="305"/>
      <c r="DQ364" s="857"/>
      <c r="DR364" s="680"/>
      <c r="DS364" s="305"/>
      <c r="DT364" s="305"/>
      <c r="DU364" s="857"/>
      <c r="DV364" s="680" t="s">
        <v>292</v>
      </c>
      <c r="DW364" s="680"/>
      <c r="DX364" s="680"/>
      <c r="DY364" s="680"/>
      <c r="DZ364" s="680"/>
      <c r="EA364" s="680"/>
      <c r="EB364" s="305"/>
      <c r="EC364" s="305"/>
      <c r="ED364" s="857"/>
      <c r="EE364" s="680"/>
      <c r="EF364" s="680"/>
      <c r="EG364" s="680"/>
      <c r="EH364" s="680"/>
      <c r="EI364" s="680"/>
      <c r="EJ364" s="680"/>
      <c r="EK364" s="680"/>
      <c r="EL364" s="680"/>
      <c r="EM364" s="305"/>
      <c r="EN364" s="305"/>
      <c r="EO364" s="857"/>
      <c r="EP364" s="680"/>
      <c r="EQ364" s="680"/>
      <c r="ER364" s="305"/>
      <c r="ES364" s="305"/>
      <c r="ET364" s="857"/>
      <c r="EU364" s="680"/>
      <c r="EV364" s="680"/>
      <c r="EW364" s="680"/>
      <c r="EX364" s="680"/>
      <c r="EY364" s="680"/>
      <c r="EZ364" s="680"/>
      <c r="FA364" s="680"/>
      <c r="FB364" s="680"/>
      <c r="FC364" s="680"/>
      <c r="FD364" s="680"/>
      <c r="FE364" s="680"/>
      <c r="FF364" s="305"/>
      <c r="FG364" s="305"/>
      <c r="FH364" s="305"/>
      <c r="FI364" s="305"/>
      <c r="FJ364" s="305"/>
      <c r="FK364" s="305"/>
      <c r="FL364" s="305"/>
      <c r="FM364" s="455"/>
      <c r="FN364" s="455" t="s">
        <v>9679</v>
      </c>
      <c r="FO364" s="306"/>
      <c r="FP364" s="306" t="s">
        <v>11209</v>
      </c>
      <c r="FQ364" s="306"/>
      <c r="FR364" s="306"/>
      <c r="FS364" s="306"/>
      <c r="FT364" s="306"/>
      <c r="FU364" s="305"/>
      <c r="FV364" s="305"/>
      <c r="FW364" s="305"/>
      <c r="FX364" s="305"/>
      <c r="FY364" s="305"/>
      <c r="FZ364" s="305"/>
      <c r="GA364" s="306"/>
      <c r="GB364" s="306"/>
      <c r="GC364" s="306"/>
      <c r="GD364" s="306"/>
      <c r="GE364" s="335"/>
      <c r="GF364" s="335"/>
      <c r="GG364" s="335"/>
      <c r="GH364" s="335"/>
      <c r="GI364" s="335"/>
      <c r="GJ364" s="335"/>
      <c r="GK364" s="335"/>
      <c r="GL364" s="335"/>
      <c r="GM364" s="335"/>
      <c r="GN364" s="335"/>
      <c r="GO364" s="335"/>
      <c r="GP364" s="335"/>
      <c r="GQ364" s="335"/>
      <c r="GR364" s="335"/>
      <c r="GS364" s="335"/>
      <c r="GT364" s="335"/>
      <c r="GU364" s="335"/>
      <c r="GV364" s="335"/>
      <c r="GW364" s="335"/>
      <c r="GX364" s="335"/>
      <c r="GY364" s="335"/>
      <c r="GZ364" s="335"/>
      <c r="HA364" s="335"/>
      <c r="HB364" s="335"/>
      <c r="HC364" s="335"/>
      <c r="HD364" s="335"/>
      <c r="HE364" s="335"/>
      <c r="HF364" s="335"/>
      <c r="HG364" s="335"/>
      <c r="HH364" s="335"/>
      <c r="HI364" s="335"/>
      <c r="HJ364" s="335"/>
      <c r="HK364" s="335"/>
      <c r="HL364" s="335"/>
      <c r="HM364" s="335"/>
      <c r="HN364" s="335"/>
      <c r="HO364" s="335"/>
      <c r="HP364" s="335"/>
      <c r="HQ364" s="335"/>
      <c r="HR364" s="335"/>
      <c r="HS364" s="335"/>
      <c r="HT364" s="335"/>
      <c r="HU364" s="335"/>
      <c r="HV364" s="335"/>
      <c r="HW364" s="335"/>
      <c r="HX364" s="335"/>
      <c r="HY364" s="335"/>
      <c r="HZ364" s="335"/>
      <c r="IA364" s="335"/>
      <c r="IB364" s="335"/>
      <c r="IC364" s="335"/>
      <c r="ID364" s="335"/>
      <c r="IE364" s="335"/>
      <c r="IF364" s="335"/>
      <c r="IG364" s="335"/>
      <c r="IH364" s="335"/>
      <c r="II364" s="335"/>
      <c r="IJ364" s="335"/>
      <c r="IK364" s="335"/>
      <c r="IL364" s="335"/>
      <c r="IM364" s="335"/>
      <c r="IN364" s="335"/>
      <c r="IO364" s="335"/>
      <c r="IP364" s="335"/>
      <c r="IQ364" s="335"/>
      <c r="IR364" s="335"/>
      <c r="IS364" s="335"/>
      <c r="IT364" s="335"/>
      <c r="IU364" s="335"/>
      <c r="IV364" s="335"/>
      <c r="IW364" s="335"/>
      <c r="IX364" s="335"/>
      <c r="IY364" s="335"/>
      <c r="IZ364" s="335"/>
      <c r="JA364" s="335"/>
      <c r="JB364" s="335"/>
      <c r="JC364" s="335"/>
      <c r="JD364" s="335"/>
      <c r="JE364" s="335"/>
    </row>
    <row r="365" spans="1:265" s="481" customFormat="1" ht="14.45" customHeight="1">
      <c r="A365" s="322" t="s">
        <v>2159</v>
      </c>
      <c r="B365" s="311" t="s">
        <v>2159</v>
      </c>
      <c r="C365" s="311" t="s">
        <v>2163</v>
      </c>
      <c r="D365" s="311" t="s">
        <v>2165</v>
      </c>
      <c r="E365" s="311" t="s">
        <v>456</v>
      </c>
      <c r="F365" s="311" t="s">
        <v>3197</v>
      </c>
      <c r="G365" s="250" t="s">
        <v>2171</v>
      </c>
      <c r="H365" s="250" t="s">
        <v>16</v>
      </c>
      <c r="I365" s="326" t="s">
        <v>2172</v>
      </c>
      <c r="J365" s="722"/>
      <c r="K365" s="206"/>
      <c r="L365" s="311"/>
      <c r="M365" s="207"/>
      <c r="N365" s="207"/>
      <c r="O365" s="207"/>
      <c r="P365" s="207"/>
      <c r="Q365" s="720" t="s">
        <v>9038</v>
      </c>
      <c r="R365" s="720" t="s">
        <v>12164</v>
      </c>
      <c r="S365" s="720" t="s">
        <v>12332</v>
      </c>
      <c r="T365" s="720" t="s">
        <v>12165</v>
      </c>
      <c r="U365" s="720" t="s">
        <v>11689</v>
      </c>
      <c r="V365" s="720"/>
      <c r="W365" s="952" t="str">
        <f t="shared" si="17"/>
        <v>ﾊﾞｯｸﾎｳ(ｸﾛｰﾗ型)_超小旋回型・ｸﾚｰﾝ機能付き_第1次_無</v>
      </c>
      <c r="X365" s="952" t="str">
        <f t="shared" si="15"/>
        <v>ﾊﾞｯｸﾎｳ(ｸﾛｰﾗ型)_超小旋回型・ｸﾚｰﾝ機能付き_第1次_無_山積/平積：0.28／0.2m3　吊能力：1.7t</v>
      </c>
      <c r="Y365" s="726" t="s">
        <v>490</v>
      </c>
      <c r="Z365" s="726" t="s">
        <v>10413</v>
      </c>
      <c r="AA365" s="726" t="s">
        <v>10388</v>
      </c>
      <c r="AB365" s="726" t="s">
        <v>5111</v>
      </c>
      <c r="AC365" s="207"/>
      <c r="AD365" s="206"/>
      <c r="AE365" s="206"/>
      <c r="AF365" s="206"/>
      <c r="AG365" s="206"/>
      <c r="AH365" s="206"/>
      <c r="AI365" s="207"/>
      <c r="AJ365" s="206"/>
      <c r="AK365" s="206"/>
      <c r="AL365" s="206"/>
      <c r="AM365" s="206"/>
      <c r="AN365" s="206"/>
      <c r="AO365" s="206"/>
      <c r="AP365" s="206"/>
      <c r="AQ365" s="206"/>
      <c r="AR365" s="748"/>
      <c r="AS365" s="707" t="s">
        <v>497</v>
      </c>
      <c r="AT365" s="707" t="s">
        <v>9039</v>
      </c>
      <c r="AU365" s="707" t="s">
        <v>12248</v>
      </c>
      <c r="AV365" s="707" t="s">
        <v>9020</v>
      </c>
      <c r="AW365" s="708" t="str">
        <f t="shared" si="16"/>
        <v>振動ﾛｰﾗ(舗装用)_搭乗・ｺﾝﾊﾞｲﾝﾄﾞ式_ﾀﾞｲﾅﾊﾟｯｸ</v>
      </c>
      <c r="AX365" s="710" t="s">
        <v>8397</v>
      </c>
      <c r="AY365" s="311"/>
      <c r="AZ365" s="311"/>
      <c r="BA365" s="311"/>
      <c r="BB365" s="245">
        <v>24</v>
      </c>
      <c r="BC365" s="246"/>
      <c r="BD365" s="306"/>
      <c r="BE365" s="306" t="s">
        <v>11970</v>
      </c>
      <c r="BF365" s="857"/>
      <c r="BG365" s="819"/>
      <c r="BH365" s="678" t="s">
        <v>285</v>
      </c>
      <c r="BI365" s="305"/>
      <c r="BJ365" s="305"/>
      <c r="BK365" s="857"/>
      <c r="BL365" s="680" t="s">
        <v>4312</v>
      </c>
      <c r="BM365" s="680"/>
      <c r="BN365" s="680"/>
      <c r="BO365" s="305"/>
      <c r="BP365" s="305"/>
      <c r="BQ365" s="857"/>
      <c r="BR365" s="678"/>
      <c r="BS365" s="678"/>
      <c r="BT365" s="678"/>
      <c r="BU365" s="678"/>
      <c r="BV365" s="678"/>
      <c r="BW365" s="678"/>
      <c r="BX365" s="309"/>
      <c r="BY365" s="305"/>
      <c r="BZ365" s="857"/>
      <c r="CA365" s="680"/>
      <c r="CB365" s="685" t="s">
        <v>292</v>
      </c>
      <c r="CC365" s="680" t="s">
        <v>4450</v>
      </c>
      <c r="CD365" s="680" t="s">
        <v>4483</v>
      </c>
      <c r="CE365" s="305"/>
      <c r="CF365" s="305"/>
      <c r="CG365" s="857"/>
      <c r="CH365" s="680" t="s">
        <v>4505</v>
      </c>
      <c r="CI365" s="680"/>
      <c r="CJ365" s="680"/>
      <c r="CK365" s="305"/>
      <c r="CL365" s="305"/>
      <c r="CM365" s="305"/>
      <c r="CN365" s="305"/>
      <c r="CO365" s="857"/>
      <c r="CP365" s="680"/>
      <c r="CQ365" s="680"/>
      <c r="CR365" s="680"/>
      <c r="CS365" s="305"/>
      <c r="CT365" s="305"/>
      <c r="CU365" s="857"/>
      <c r="CV365" s="680"/>
      <c r="CW365" s="680"/>
      <c r="CX365" s="680"/>
      <c r="CY365" s="305"/>
      <c r="CZ365" s="305"/>
      <c r="DA365" s="857"/>
      <c r="DB365" s="680" t="s">
        <v>4592</v>
      </c>
      <c r="DC365" s="680"/>
      <c r="DD365" s="680"/>
      <c r="DE365" s="680"/>
      <c r="DF365" s="680" t="s">
        <v>4660</v>
      </c>
      <c r="DG365" s="680"/>
      <c r="DH365" s="680" t="s">
        <v>4693</v>
      </c>
      <c r="DI365" s="305"/>
      <c r="DJ365" s="305"/>
      <c r="DK365" s="857"/>
      <c r="DL365" s="680"/>
      <c r="DM365" s="680"/>
      <c r="DN365" s="680"/>
      <c r="DO365" s="305"/>
      <c r="DP365" s="305"/>
      <c r="DQ365" s="857"/>
      <c r="DR365" s="680"/>
      <c r="DS365" s="305"/>
      <c r="DT365" s="305"/>
      <c r="DU365" s="857"/>
      <c r="DV365" s="680"/>
      <c r="DW365" s="680"/>
      <c r="DX365" s="680"/>
      <c r="DY365" s="680"/>
      <c r="DZ365" s="680"/>
      <c r="EA365" s="680"/>
      <c r="EB365" s="305"/>
      <c r="EC365" s="305"/>
      <c r="ED365" s="857"/>
      <c r="EE365" s="680"/>
      <c r="EF365" s="680"/>
      <c r="EG365" s="680"/>
      <c r="EH365" s="680"/>
      <c r="EI365" s="680"/>
      <c r="EJ365" s="680"/>
      <c r="EK365" s="680"/>
      <c r="EL365" s="680"/>
      <c r="EM365" s="305"/>
      <c r="EN365" s="305"/>
      <c r="EO365" s="857"/>
      <c r="EP365" s="680"/>
      <c r="EQ365" s="680"/>
      <c r="ER365" s="305"/>
      <c r="ES365" s="305"/>
      <c r="ET365" s="857"/>
      <c r="EU365" s="680"/>
      <c r="EV365" s="680"/>
      <c r="EW365" s="680"/>
      <c r="EX365" s="680"/>
      <c r="EY365" s="680"/>
      <c r="EZ365" s="680"/>
      <c r="FA365" s="680"/>
      <c r="FB365" s="680"/>
      <c r="FC365" s="680"/>
      <c r="FD365" s="680"/>
      <c r="FE365" s="680"/>
      <c r="FF365" s="305"/>
      <c r="FG365" s="305"/>
      <c r="FH365" s="305"/>
      <c r="FI365" s="305"/>
      <c r="FJ365" s="305"/>
      <c r="FK365" s="305"/>
      <c r="FL365" s="305"/>
      <c r="FM365" s="455"/>
      <c r="FN365" s="456" t="s">
        <v>1853</v>
      </c>
      <c r="FO365" s="306"/>
      <c r="FP365" s="306" t="s">
        <v>11210</v>
      </c>
      <c r="FQ365" s="306"/>
      <c r="FR365" s="306"/>
      <c r="FS365" s="305"/>
      <c r="FT365" s="305"/>
      <c r="FU365" s="305"/>
      <c r="FV365" s="305"/>
      <c r="FW365" s="305"/>
      <c r="FX365" s="305"/>
      <c r="FY365" s="305"/>
      <c r="FZ365" s="305"/>
      <c r="GA365" s="306"/>
      <c r="GB365" s="306"/>
      <c r="GC365" s="306"/>
      <c r="GD365" s="306"/>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335"/>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row>
    <row r="366" spans="1:265" s="481" customFormat="1" ht="14.45" customHeight="1">
      <c r="A366" s="322" t="s">
        <v>2421</v>
      </c>
      <c r="B366" s="311" t="s">
        <v>2421</v>
      </c>
      <c r="C366" s="311" t="s">
        <v>2424</v>
      </c>
      <c r="D366" s="311" t="s">
        <v>2426</v>
      </c>
      <c r="E366" s="311" t="s">
        <v>456</v>
      </c>
      <c r="F366" s="311" t="s">
        <v>3198</v>
      </c>
      <c r="G366" s="250" t="s">
        <v>2428</v>
      </c>
      <c r="H366" s="250" t="s">
        <v>16</v>
      </c>
      <c r="I366" s="326" t="s">
        <v>2429</v>
      </c>
      <c r="J366" s="722"/>
      <c r="K366" s="206"/>
      <c r="L366" s="311"/>
      <c r="M366" s="207"/>
      <c r="N366" s="207"/>
      <c r="O366" s="207"/>
      <c r="P366" s="207"/>
      <c r="Q366" s="720" t="s">
        <v>9038</v>
      </c>
      <c r="R366" s="720" t="s">
        <v>12164</v>
      </c>
      <c r="S366" s="720" t="s">
        <v>12332</v>
      </c>
      <c r="T366" s="720" t="s">
        <v>12165</v>
      </c>
      <c r="U366" s="720" t="s">
        <v>11690</v>
      </c>
      <c r="V366" s="720"/>
      <c r="W366" s="952" t="str">
        <f t="shared" si="17"/>
        <v>ﾊﾞｯｸﾎｳ(ｸﾛｰﾗ型)_超小旋回型・ｸﾚｰﾝ機能付き_第1次_無</v>
      </c>
      <c r="X366" s="952" t="str">
        <f t="shared" si="15"/>
        <v>ﾊﾞｯｸﾎｳ(ｸﾛｰﾗ型)_超小旋回型・ｸﾚｰﾝ機能付き_第1次_無_山積/平積：0.45／0.35m3　吊能力：2.9t</v>
      </c>
      <c r="Y366" s="726" t="s">
        <v>490</v>
      </c>
      <c r="Z366" s="726" t="s">
        <v>10413</v>
      </c>
      <c r="AA366" s="726" t="s">
        <v>5113</v>
      </c>
      <c r="AB366" s="726" t="s">
        <v>5111</v>
      </c>
      <c r="AC366" s="207"/>
      <c r="AD366" s="206"/>
      <c r="AE366" s="206"/>
      <c r="AF366" s="206"/>
      <c r="AG366" s="206"/>
      <c r="AH366" s="206"/>
      <c r="AI366" s="207"/>
      <c r="AJ366" s="206"/>
      <c r="AK366" s="206"/>
      <c r="AL366" s="206"/>
      <c r="AM366" s="206"/>
      <c r="AN366" s="206"/>
      <c r="AO366" s="206"/>
      <c r="AP366" s="206"/>
      <c r="AQ366" s="206"/>
      <c r="AR366" s="748"/>
      <c r="AS366" s="707" t="s">
        <v>497</v>
      </c>
      <c r="AT366" s="707" t="s">
        <v>9039</v>
      </c>
      <c r="AU366" s="707" t="s">
        <v>12248</v>
      </c>
      <c r="AV366" s="707" t="s">
        <v>9019</v>
      </c>
      <c r="AW366" s="708" t="str">
        <f t="shared" si="16"/>
        <v>振動ﾛｰﾗ(舗装用)_搭乗・ｺﾝﾊﾞｲﾝﾄﾞ式_ﾊﾑ</v>
      </c>
      <c r="AX366" s="710" t="s">
        <v>8399</v>
      </c>
      <c r="AY366" s="311"/>
      <c r="AZ366" s="311"/>
      <c r="BA366" s="311"/>
      <c r="BB366" s="245">
        <v>25</v>
      </c>
      <c r="BC366" s="246"/>
      <c r="BD366" s="304"/>
      <c r="BE366" s="306" t="s">
        <v>11971</v>
      </c>
      <c r="BF366" s="859"/>
      <c r="BG366" s="854"/>
      <c r="BH366" s="680"/>
      <c r="BI366" s="305"/>
      <c r="BJ366" s="305"/>
      <c r="BK366" s="859"/>
      <c r="BL366" s="680" t="s">
        <v>4313</v>
      </c>
      <c r="BM366" s="680"/>
      <c r="BN366" s="680"/>
      <c r="BO366" s="305"/>
      <c r="BP366" s="305"/>
      <c r="BQ366" s="859"/>
      <c r="BR366" s="678"/>
      <c r="BS366" s="678"/>
      <c r="BT366" s="678"/>
      <c r="BU366" s="678"/>
      <c r="BV366" s="678"/>
      <c r="BW366" s="678"/>
      <c r="BX366" s="309"/>
      <c r="BY366" s="305"/>
      <c r="BZ366" s="859"/>
      <c r="CA366" s="680"/>
      <c r="CB366" s="680"/>
      <c r="CC366" s="680" t="s">
        <v>4451</v>
      </c>
      <c r="CD366" s="685" t="s">
        <v>292</v>
      </c>
      <c r="CE366" s="305"/>
      <c r="CF366" s="305"/>
      <c r="CG366" s="859"/>
      <c r="CH366" s="680" t="s">
        <v>4506</v>
      </c>
      <c r="CI366" s="680"/>
      <c r="CJ366" s="680"/>
      <c r="CK366" s="305"/>
      <c r="CL366" s="305"/>
      <c r="CM366" s="305"/>
      <c r="CN366" s="305"/>
      <c r="CO366" s="859"/>
      <c r="CP366" s="680"/>
      <c r="CQ366" s="680"/>
      <c r="CR366" s="680"/>
      <c r="CS366" s="305"/>
      <c r="CT366" s="305"/>
      <c r="CU366" s="859"/>
      <c r="CV366" s="680"/>
      <c r="CW366" s="680"/>
      <c r="CX366" s="680"/>
      <c r="CY366" s="305"/>
      <c r="CZ366" s="305"/>
      <c r="DA366" s="859"/>
      <c r="DB366" s="680" t="s">
        <v>4593</v>
      </c>
      <c r="DC366" s="680"/>
      <c r="DD366" s="680"/>
      <c r="DE366" s="680"/>
      <c r="DF366" s="680" t="s">
        <v>4659</v>
      </c>
      <c r="DG366" s="680"/>
      <c r="DH366" s="680" t="s">
        <v>4694</v>
      </c>
      <c r="DI366" s="305"/>
      <c r="DJ366" s="305"/>
      <c r="DK366" s="859"/>
      <c r="DL366" s="680"/>
      <c r="DM366" s="680"/>
      <c r="DN366" s="680"/>
      <c r="DO366" s="305"/>
      <c r="DP366" s="305"/>
      <c r="DQ366" s="859"/>
      <c r="DR366" s="680"/>
      <c r="DS366" s="305"/>
      <c r="DT366" s="305"/>
      <c r="DU366" s="859"/>
      <c r="DV366" s="680"/>
      <c r="DW366" s="680"/>
      <c r="DX366" s="680"/>
      <c r="DY366" s="680"/>
      <c r="DZ366" s="680"/>
      <c r="EA366" s="680"/>
      <c r="EB366" s="305"/>
      <c r="EC366" s="305"/>
      <c r="ED366" s="859"/>
      <c r="EE366" s="680"/>
      <c r="EF366" s="680"/>
      <c r="EG366" s="680"/>
      <c r="EH366" s="680"/>
      <c r="EI366" s="680"/>
      <c r="EJ366" s="680"/>
      <c r="EK366" s="680"/>
      <c r="EL366" s="680"/>
      <c r="EM366" s="305"/>
      <c r="EN366" s="305"/>
      <c r="EO366" s="859"/>
      <c r="EP366" s="680"/>
      <c r="EQ366" s="680"/>
      <c r="ER366" s="305"/>
      <c r="ES366" s="305"/>
      <c r="ET366" s="859"/>
      <c r="EU366" s="680"/>
      <c r="EV366" s="680"/>
      <c r="EW366" s="680"/>
      <c r="EX366" s="680"/>
      <c r="EY366" s="680"/>
      <c r="EZ366" s="680"/>
      <c r="FA366" s="680"/>
      <c r="FB366" s="680"/>
      <c r="FC366" s="680"/>
      <c r="FD366" s="680"/>
      <c r="FE366" s="680"/>
      <c r="FF366" s="305"/>
      <c r="FG366" s="305"/>
      <c r="FH366" s="305"/>
      <c r="FI366" s="305"/>
      <c r="FJ366" s="305"/>
      <c r="FK366" s="305"/>
      <c r="FL366" s="305"/>
      <c r="FM366" s="455"/>
      <c r="FN366" s="1055" t="s">
        <v>12558</v>
      </c>
      <c r="FO366" s="309"/>
      <c r="FP366" s="340" t="s">
        <v>2753</v>
      </c>
      <c r="FQ366" s="309"/>
      <c r="FR366" s="306"/>
      <c r="FS366" s="305"/>
      <c r="FT366" s="305"/>
      <c r="FU366" s="305"/>
      <c r="FV366" s="305"/>
      <c r="FW366" s="305"/>
      <c r="FX366" s="305"/>
      <c r="FY366" s="305"/>
      <c r="FZ366" s="305"/>
      <c r="GA366" s="306"/>
      <c r="GB366" s="306"/>
      <c r="GC366" s="306"/>
      <c r="GD366" s="306"/>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335"/>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row>
    <row r="367" spans="1:265" s="481" customFormat="1" ht="14.45" customHeight="1">
      <c r="A367" s="322" t="s">
        <v>2516</v>
      </c>
      <c r="B367" s="311" t="s">
        <v>2516</v>
      </c>
      <c r="C367" s="311" t="s">
        <v>2520</v>
      </c>
      <c r="D367" s="311" t="s">
        <v>2522</v>
      </c>
      <c r="E367" s="311" t="s">
        <v>456</v>
      </c>
      <c r="F367" s="311" t="s">
        <v>3199</v>
      </c>
      <c r="G367" s="250" t="s">
        <v>2517</v>
      </c>
      <c r="H367" s="250" t="s">
        <v>16</v>
      </c>
      <c r="I367" s="326" t="s">
        <v>2518</v>
      </c>
      <c r="J367" s="722"/>
      <c r="K367" s="206"/>
      <c r="L367" s="311"/>
      <c r="M367" s="207"/>
      <c r="N367" s="207"/>
      <c r="O367" s="207"/>
      <c r="P367" s="207"/>
      <c r="Q367" s="720" t="s">
        <v>9038</v>
      </c>
      <c r="R367" s="720" t="s">
        <v>12164</v>
      </c>
      <c r="S367" s="720" t="s">
        <v>10643</v>
      </c>
      <c r="T367" s="720" t="s">
        <v>12165</v>
      </c>
      <c r="U367" s="720" t="s">
        <v>11689</v>
      </c>
      <c r="V367" s="720"/>
      <c r="W367" s="952" t="str">
        <f t="shared" si="17"/>
        <v>ﾊﾞｯｸﾎｳ(ｸﾛｰﾗ型)_超小旋回型・ｸﾚｰﾝ機能付き_第2次_無</v>
      </c>
      <c r="X367" s="952" t="str">
        <f t="shared" si="15"/>
        <v>ﾊﾞｯｸﾎｳ(ｸﾛｰﾗ型)_超小旋回型・ｸﾚｰﾝ機能付き_第2次_無_山積/平積：0.28／0.2m3　吊能力：1.7t</v>
      </c>
      <c r="Y367" s="726" t="s">
        <v>490</v>
      </c>
      <c r="Z367" s="726" t="s">
        <v>10378</v>
      </c>
      <c r="AA367" s="726" t="s">
        <v>10388</v>
      </c>
      <c r="AB367" s="726" t="s">
        <v>5111</v>
      </c>
      <c r="AC367" s="207"/>
      <c r="AD367" s="206"/>
      <c r="AE367" s="206"/>
      <c r="AF367" s="206"/>
      <c r="AG367" s="206"/>
      <c r="AH367" s="206"/>
      <c r="AI367" s="207"/>
      <c r="AJ367" s="206"/>
      <c r="AK367" s="206"/>
      <c r="AL367" s="206"/>
      <c r="AM367" s="206"/>
      <c r="AN367" s="206"/>
      <c r="AO367" s="206"/>
      <c r="AP367" s="206"/>
      <c r="AQ367" s="206"/>
      <c r="AR367" s="748"/>
      <c r="AS367" s="707" t="s">
        <v>497</v>
      </c>
      <c r="AT367" s="707" t="s">
        <v>9039</v>
      </c>
      <c r="AU367" s="707" t="s">
        <v>12248</v>
      </c>
      <c r="AV367" s="707" t="s">
        <v>4927</v>
      </c>
      <c r="AW367" s="708" t="str">
        <f t="shared" si="16"/>
        <v>振動ﾛｰﾗ(舗装用)_搭乗・ｺﾝﾊﾞｲﾝﾄﾞ式_KCM</v>
      </c>
      <c r="AX367" s="710" t="s">
        <v>8401</v>
      </c>
      <c r="AY367" s="311"/>
      <c r="AZ367" s="311"/>
      <c r="BA367" s="311"/>
      <c r="BB367" s="245">
        <v>26</v>
      </c>
      <c r="BC367" s="246"/>
      <c r="BD367" s="304"/>
      <c r="BE367" s="306" t="s">
        <v>285</v>
      </c>
      <c r="BF367" s="859"/>
      <c r="BG367" s="854"/>
      <c r="BH367" s="680"/>
      <c r="BI367" s="305"/>
      <c r="BJ367" s="305"/>
      <c r="BK367" s="859"/>
      <c r="BL367" s="680" t="s">
        <v>4314</v>
      </c>
      <c r="BM367" s="680"/>
      <c r="BN367" s="680"/>
      <c r="BO367" s="305"/>
      <c r="BP367" s="305"/>
      <c r="BQ367" s="859"/>
      <c r="BR367" s="678"/>
      <c r="BS367" s="678"/>
      <c r="BT367" s="678"/>
      <c r="BU367" s="678"/>
      <c r="BV367" s="678"/>
      <c r="BW367" s="678"/>
      <c r="BX367" s="309"/>
      <c r="BY367" s="305"/>
      <c r="BZ367" s="859"/>
      <c r="CA367" s="680"/>
      <c r="CB367" s="680"/>
      <c r="CC367" s="680" t="s">
        <v>4452</v>
      </c>
      <c r="CD367" s="680"/>
      <c r="CE367" s="305"/>
      <c r="CF367" s="305"/>
      <c r="CG367" s="859"/>
      <c r="CH367" s="680" t="s">
        <v>4507</v>
      </c>
      <c r="CI367" s="680"/>
      <c r="CJ367" s="680"/>
      <c r="CK367" s="305"/>
      <c r="CL367" s="305"/>
      <c r="CM367" s="305"/>
      <c r="CN367" s="305"/>
      <c r="CO367" s="859"/>
      <c r="CP367" s="680"/>
      <c r="CQ367" s="680"/>
      <c r="CR367" s="680"/>
      <c r="CS367" s="305"/>
      <c r="CT367" s="305"/>
      <c r="CU367" s="859"/>
      <c r="CV367" s="680"/>
      <c r="CW367" s="680"/>
      <c r="CX367" s="680"/>
      <c r="CY367" s="305"/>
      <c r="CZ367" s="305"/>
      <c r="DA367" s="859"/>
      <c r="DB367" s="680" t="s">
        <v>4594</v>
      </c>
      <c r="DC367" s="680"/>
      <c r="DD367" s="680"/>
      <c r="DE367" s="680"/>
      <c r="DF367" s="680" t="s">
        <v>4661</v>
      </c>
      <c r="DG367" s="680"/>
      <c r="DH367" s="680" t="s">
        <v>4683</v>
      </c>
      <c r="DI367" s="305"/>
      <c r="DJ367" s="305"/>
      <c r="DK367" s="859"/>
      <c r="DL367" s="680"/>
      <c r="DM367" s="680"/>
      <c r="DN367" s="680"/>
      <c r="DO367" s="305"/>
      <c r="DP367" s="305"/>
      <c r="DQ367" s="859"/>
      <c r="DR367" s="680"/>
      <c r="DS367" s="305"/>
      <c r="DT367" s="305"/>
      <c r="DU367" s="859"/>
      <c r="DV367" s="680"/>
      <c r="DW367" s="680"/>
      <c r="DX367" s="680"/>
      <c r="DY367" s="680"/>
      <c r="DZ367" s="680"/>
      <c r="EA367" s="680"/>
      <c r="EB367" s="305"/>
      <c r="EC367" s="305"/>
      <c r="ED367" s="859"/>
      <c r="EE367" s="680"/>
      <c r="EF367" s="680"/>
      <c r="EG367" s="680"/>
      <c r="EH367" s="680"/>
      <c r="EI367" s="680"/>
      <c r="EJ367" s="680"/>
      <c r="EK367" s="680"/>
      <c r="EL367" s="680"/>
      <c r="EM367" s="305"/>
      <c r="EN367" s="305"/>
      <c r="EO367" s="859"/>
      <c r="EP367" s="680"/>
      <c r="EQ367" s="680"/>
      <c r="ER367" s="305"/>
      <c r="ES367" s="305"/>
      <c r="ET367" s="859"/>
      <c r="EU367" s="680"/>
      <c r="EV367" s="680"/>
      <c r="EW367" s="680"/>
      <c r="EX367" s="680"/>
      <c r="EY367" s="680"/>
      <c r="EZ367" s="680"/>
      <c r="FA367" s="680"/>
      <c r="FB367" s="680"/>
      <c r="FC367" s="680"/>
      <c r="FD367" s="680"/>
      <c r="FE367" s="680"/>
      <c r="FF367" s="305"/>
      <c r="FG367" s="305"/>
      <c r="FH367" s="305"/>
      <c r="FI367" s="305"/>
      <c r="FJ367" s="305"/>
      <c r="FK367" s="305"/>
      <c r="FL367" s="305"/>
      <c r="FM367" s="455"/>
      <c r="FN367" s="1054" t="s">
        <v>12559</v>
      </c>
      <c r="FO367" s="309"/>
      <c r="FP367" s="308" t="s">
        <v>2726</v>
      </c>
      <c r="FQ367" s="305"/>
      <c r="FR367" s="305"/>
      <c r="FS367" s="305"/>
      <c r="FT367" s="305"/>
      <c r="FU367" s="305"/>
      <c r="FV367" s="305"/>
      <c r="FW367" s="305"/>
      <c r="FX367" s="305"/>
      <c r="FY367" s="305"/>
      <c r="FZ367" s="305"/>
      <c r="GA367" s="306"/>
      <c r="GB367" s="306"/>
      <c r="GC367" s="306"/>
      <c r="GD367" s="306"/>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335"/>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row>
    <row r="368" spans="1:265" s="481" customFormat="1" ht="14.45" customHeight="1">
      <c r="A368" s="324" t="s">
        <v>1697</v>
      </c>
      <c r="B368" s="316"/>
      <c r="C368" s="316"/>
      <c r="D368" s="316"/>
      <c r="E368" s="316"/>
      <c r="F368" s="316" t="s">
        <v>2753</v>
      </c>
      <c r="G368" s="317"/>
      <c r="H368" s="317"/>
      <c r="I368" s="325"/>
      <c r="J368" s="722">
        <v>68</v>
      </c>
      <c r="K368" s="206"/>
      <c r="L368" s="311"/>
      <c r="M368" s="207"/>
      <c r="N368" s="207"/>
      <c r="O368" s="207"/>
      <c r="P368" s="207"/>
      <c r="Q368" s="720" t="s">
        <v>9038</v>
      </c>
      <c r="R368" s="720" t="s">
        <v>12164</v>
      </c>
      <c r="S368" s="720" t="s">
        <v>10643</v>
      </c>
      <c r="T368" s="720" t="s">
        <v>12165</v>
      </c>
      <c r="U368" s="720" t="s">
        <v>11690</v>
      </c>
      <c r="V368" s="720"/>
      <c r="W368" s="952" t="str">
        <f t="shared" si="17"/>
        <v>ﾊﾞｯｸﾎｳ(ｸﾛｰﾗ型)_超小旋回型・ｸﾚｰﾝ機能付き_第2次_無</v>
      </c>
      <c r="X368" s="952" t="str">
        <f t="shared" si="15"/>
        <v>ﾊﾞｯｸﾎｳ(ｸﾛｰﾗ型)_超小旋回型・ｸﾚｰﾝ機能付き_第2次_無_山積/平積：0.45／0.35m3　吊能力：2.9t</v>
      </c>
      <c r="Y368" s="726" t="s">
        <v>490</v>
      </c>
      <c r="Z368" s="726" t="s">
        <v>10378</v>
      </c>
      <c r="AA368" s="726" t="s">
        <v>5113</v>
      </c>
      <c r="AB368" s="726" t="s">
        <v>5111</v>
      </c>
      <c r="AC368" s="207"/>
      <c r="AD368" s="206"/>
      <c r="AE368" s="206"/>
      <c r="AF368" s="206"/>
      <c r="AG368" s="206"/>
      <c r="AH368" s="206"/>
      <c r="AI368" s="207"/>
      <c r="AJ368" s="206"/>
      <c r="AK368" s="206"/>
      <c r="AL368" s="206"/>
      <c r="AM368" s="206"/>
      <c r="AN368" s="206"/>
      <c r="AO368" s="206"/>
      <c r="AP368" s="206"/>
      <c r="AQ368" s="206"/>
      <c r="AR368" s="748"/>
      <c r="AS368" s="707" t="s">
        <v>497</v>
      </c>
      <c r="AT368" s="707" t="s">
        <v>9039</v>
      </c>
      <c r="AU368" s="707" t="s">
        <v>12248</v>
      </c>
      <c r="AV368" s="707" t="s">
        <v>17</v>
      </c>
      <c r="AW368" s="708" t="str">
        <f t="shared" si="16"/>
        <v>振動ﾛｰﾗ(舗装用)_搭乗・ｺﾝﾊﾞｲﾝﾄﾞ式_ｺﾏﾂ（小松製作所）</v>
      </c>
      <c r="AX368" s="710" t="s">
        <v>8403</v>
      </c>
      <c r="AY368" s="311"/>
      <c r="AZ368" s="311"/>
      <c r="BA368" s="311"/>
      <c r="BB368" s="245">
        <v>27</v>
      </c>
      <c r="BC368" s="246"/>
      <c r="BD368" s="304"/>
      <c r="BE368" s="305"/>
      <c r="BF368" s="859"/>
      <c r="BG368" s="854"/>
      <c r="BH368" s="680"/>
      <c r="BI368" s="305"/>
      <c r="BJ368" s="305"/>
      <c r="BK368" s="859"/>
      <c r="BL368" s="680" t="s">
        <v>4315</v>
      </c>
      <c r="BM368" s="680"/>
      <c r="BN368" s="680"/>
      <c r="BO368" s="305"/>
      <c r="BP368" s="305"/>
      <c r="BQ368" s="859"/>
      <c r="BR368" s="678"/>
      <c r="BS368" s="678"/>
      <c r="BT368" s="678"/>
      <c r="BU368" s="678"/>
      <c r="BV368" s="678"/>
      <c r="BW368" s="678"/>
      <c r="BX368" s="309"/>
      <c r="BY368" s="305"/>
      <c r="BZ368" s="859"/>
      <c r="CA368" s="680"/>
      <c r="CB368" s="680"/>
      <c r="CC368" s="680" t="s">
        <v>4453</v>
      </c>
      <c r="CD368" s="680"/>
      <c r="CE368" s="305"/>
      <c r="CF368" s="305"/>
      <c r="CG368" s="859"/>
      <c r="CH368" s="680" t="s">
        <v>4508</v>
      </c>
      <c r="CI368" s="680"/>
      <c r="CJ368" s="680"/>
      <c r="CK368" s="305"/>
      <c r="CL368" s="305"/>
      <c r="CM368" s="305"/>
      <c r="CN368" s="305"/>
      <c r="CO368" s="859"/>
      <c r="CP368" s="680"/>
      <c r="CQ368" s="680"/>
      <c r="CR368" s="680"/>
      <c r="CS368" s="305"/>
      <c r="CT368" s="305"/>
      <c r="CU368" s="859"/>
      <c r="CV368" s="680"/>
      <c r="CW368" s="680"/>
      <c r="CX368" s="680"/>
      <c r="CY368" s="305"/>
      <c r="CZ368" s="305"/>
      <c r="DA368" s="859"/>
      <c r="DB368" s="680" t="s">
        <v>4595</v>
      </c>
      <c r="DC368" s="680"/>
      <c r="DD368" s="680"/>
      <c r="DE368" s="680"/>
      <c r="DF368" s="679" t="s">
        <v>292</v>
      </c>
      <c r="DG368" s="679"/>
      <c r="DH368" s="680" t="s">
        <v>4684</v>
      </c>
      <c r="DI368" s="305"/>
      <c r="DJ368" s="305"/>
      <c r="DK368" s="859"/>
      <c r="DL368" s="680"/>
      <c r="DM368" s="680"/>
      <c r="DN368" s="680"/>
      <c r="DO368" s="305"/>
      <c r="DP368" s="305"/>
      <c r="DQ368" s="859"/>
      <c r="DR368" s="680"/>
      <c r="DS368" s="305"/>
      <c r="DT368" s="305"/>
      <c r="DU368" s="859"/>
      <c r="DV368" s="680"/>
      <c r="DW368" s="680"/>
      <c r="DX368" s="680"/>
      <c r="DY368" s="680"/>
      <c r="DZ368" s="680"/>
      <c r="EA368" s="680"/>
      <c r="EB368" s="305"/>
      <c r="EC368" s="305"/>
      <c r="ED368" s="859"/>
      <c r="EE368" s="680"/>
      <c r="EF368" s="680"/>
      <c r="EG368" s="680"/>
      <c r="EH368" s="680"/>
      <c r="EI368" s="680"/>
      <c r="EJ368" s="680"/>
      <c r="EK368" s="680"/>
      <c r="EL368" s="680"/>
      <c r="EM368" s="305"/>
      <c r="EN368" s="305"/>
      <c r="EO368" s="859"/>
      <c r="EP368" s="680"/>
      <c r="EQ368" s="680"/>
      <c r="ER368" s="305"/>
      <c r="ES368" s="305"/>
      <c r="ET368" s="859"/>
      <c r="EU368" s="680"/>
      <c r="EV368" s="680"/>
      <c r="EW368" s="680"/>
      <c r="EX368" s="680"/>
      <c r="EY368" s="680"/>
      <c r="EZ368" s="680"/>
      <c r="FA368" s="680"/>
      <c r="FB368" s="680"/>
      <c r="FC368" s="680"/>
      <c r="FD368" s="680"/>
      <c r="FE368" s="680"/>
      <c r="FF368" s="305"/>
      <c r="FG368" s="305"/>
      <c r="FH368" s="305"/>
      <c r="FI368" s="305"/>
      <c r="FJ368" s="305"/>
      <c r="FK368" s="305"/>
      <c r="FL368" s="305"/>
      <c r="FM368" s="455"/>
      <c r="FN368" s="456" t="s">
        <v>1853</v>
      </c>
      <c r="FO368" s="309"/>
      <c r="FP368" s="306" t="s">
        <v>11211</v>
      </c>
      <c r="FQ368" s="305"/>
      <c r="FR368" s="305"/>
      <c r="FS368" s="305"/>
      <c r="FT368" s="305"/>
      <c r="FU368" s="305"/>
      <c r="FV368" s="305"/>
      <c r="FW368" s="305"/>
      <c r="FX368" s="305"/>
      <c r="FY368" s="305"/>
      <c r="FZ368" s="305"/>
      <c r="GA368" s="306"/>
      <c r="GB368" s="306"/>
      <c r="GC368" s="306"/>
      <c r="GD368" s="306"/>
      <c r="GE368" s="335"/>
      <c r="GF368" s="335"/>
      <c r="GG368" s="335"/>
      <c r="GH368" s="335"/>
      <c r="GI368" s="335"/>
      <c r="GJ368" s="335"/>
      <c r="GK368" s="335"/>
      <c r="GL368" s="335"/>
      <c r="GM368" s="335"/>
      <c r="GN368" s="335"/>
      <c r="GO368" s="335"/>
      <c r="GP368" s="335"/>
      <c r="GQ368" s="335"/>
      <c r="GR368" s="335"/>
      <c r="GS368" s="335"/>
      <c r="GT368" s="335"/>
      <c r="GU368" s="335"/>
      <c r="GV368" s="335"/>
      <c r="GW368" s="335"/>
      <c r="GX368" s="335"/>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335"/>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row>
    <row r="369" spans="1:265" s="481" customFormat="1" ht="14.45" customHeight="1">
      <c r="A369" s="327" t="s">
        <v>2237</v>
      </c>
      <c r="B369" s="251"/>
      <c r="C369" s="251"/>
      <c r="D369" s="251"/>
      <c r="E369" s="251"/>
      <c r="F369" s="251" t="s">
        <v>2782</v>
      </c>
      <c r="G369" s="318"/>
      <c r="H369" s="318"/>
      <c r="I369" s="328"/>
      <c r="J369" s="722">
        <v>69</v>
      </c>
      <c r="K369" s="206"/>
      <c r="L369" s="311"/>
      <c r="M369" s="207"/>
      <c r="N369" s="207"/>
      <c r="O369" s="207"/>
      <c r="P369" s="207"/>
      <c r="Q369" s="720" t="s">
        <v>9038</v>
      </c>
      <c r="R369" s="720" t="s">
        <v>12164</v>
      </c>
      <c r="S369" s="720" t="s">
        <v>10645</v>
      </c>
      <c r="T369" s="720" t="s">
        <v>12165</v>
      </c>
      <c r="U369" s="720" t="s">
        <v>11689</v>
      </c>
      <c r="V369" s="720"/>
      <c r="W369" s="952" t="str">
        <f t="shared" si="17"/>
        <v>ﾊﾞｯｸﾎｳ(ｸﾛｰﾗ型)_超小旋回型・ｸﾚｰﾝ機能付き_第3次_無</v>
      </c>
      <c r="X369" s="952" t="str">
        <f t="shared" si="15"/>
        <v>ﾊﾞｯｸﾎｳ(ｸﾛｰﾗ型)_超小旋回型・ｸﾚｰﾝ機能付き_第3次_無_山積/平積：0.28／0.2m3　吊能力：1.7t</v>
      </c>
      <c r="Y369" s="726" t="s">
        <v>490</v>
      </c>
      <c r="Z369" s="726" t="s">
        <v>10379</v>
      </c>
      <c r="AA369" s="726" t="s">
        <v>10388</v>
      </c>
      <c r="AB369" s="726" t="s">
        <v>5111</v>
      </c>
      <c r="AC369" s="207"/>
      <c r="AD369" s="206"/>
      <c r="AE369" s="206"/>
      <c r="AF369" s="206"/>
      <c r="AG369" s="206"/>
      <c r="AH369" s="206"/>
      <c r="AI369" s="207"/>
      <c r="AJ369" s="206"/>
      <c r="AK369" s="206"/>
      <c r="AL369" s="206"/>
      <c r="AM369" s="206"/>
      <c r="AN369" s="206"/>
      <c r="AO369" s="206"/>
      <c r="AP369" s="206"/>
      <c r="AQ369" s="206"/>
      <c r="AR369" s="748"/>
      <c r="AS369" s="707" t="s">
        <v>497</v>
      </c>
      <c r="AT369" s="707" t="s">
        <v>9039</v>
      </c>
      <c r="AU369" s="707" t="s">
        <v>12248</v>
      </c>
      <c r="AV369" s="707" t="s">
        <v>9017</v>
      </c>
      <c r="AW369" s="708" t="str">
        <f t="shared" si="16"/>
        <v>振動ﾛｰﾗ(舗装用)_搭乗・ｺﾝﾊﾞｲﾝﾄﾞ式_酒井重工業</v>
      </c>
      <c r="AX369" s="710" t="s">
        <v>8405</v>
      </c>
      <c r="AY369" s="311"/>
      <c r="AZ369" s="311"/>
      <c r="BA369" s="311"/>
      <c r="BB369" s="245">
        <v>28</v>
      </c>
      <c r="BC369" s="246"/>
      <c r="BD369" s="304"/>
      <c r="BE369" s="305"/>
      <c r="BF369" s="859"/>
      <c r="BG369" s="854"/>
      <c r="BH369" s="680"/>
      <c r="BI369" s="305"/>
      <c r="BJ369" s="305"/>
      <c r="BK369" s="859"/>
      <c r="BL369" s="680" t="s">
        <v>292</v>
      </c>
      <c r="BM369" s="680"/>
      <c r="BN369" s="680"/>
      <c r="BO369" s="305"/>
      <c r="BP369" s="305"/>
      <c r="BQ369" s="859"/>
      <c r="BR369" s="678"/>
      <c r="BS369" s="678"/>
      <c r="BT369" s="678"/>
      <c r="BU369" s="678"/>
      <c r="BV369" s="678"/>
      <c r="BW369" s="678"/>
      <c r="BX369" s="309"/>
      <c r="BY369" s="305"/>
      <c r="BZ369" s="859"/>
      <c r="CA369" s="680"/>
      <c r="CB369" s="680"/>
      <c r="CC369" s="680" t="s">
        <v>4454</v>
      </c>
      <c r="CD369" s="680"/>
      <c r="CE369" s="305"/>
      <c r="CF369" s="305"/>
      <c r="CG369" s="859"/>
      <c r="CH369" s="680" t="s">
        <v>4509</v>
      </c>
      <c r="CI369" s="680"/>
      <c r="CJ369" s="680"/>
      <c r="CK369" s="305"/>
      <c r="CL369" s="305"/>
      <c r="CM369" s="305"/>
      <c r="CN369" s="305"/>
      <c r="CO369" s="859"/>
      <c r="CP369" s="680"/>
      <c r="CQ369" s="680"/>
      <c r="CR369" s="680"/>
      <c r="CS369" s="305"/>
      <c r="CT369" s="305"/>
      <c r="CU369" s="859"/>
      <c r="CV369" s="680"/>
      <c r="CW369" s="680"/>
      <c r="CX369" s="680"/>
      <c r="CY369" s="305"/>
      <c r="CZ369" s="305"/>
      <c r="DA369" s="859"/>
      <c r="DB369" s="680" t="s">
        <v>4596</v>
      </c>
      <c r="DC369" s="680"/>
      <c r="DD369" s="680"/>
      <c r="DE369" s="680"/>
      <c r="DF369" s="680"/>
      <c r="DG369" s="680"/>
      <c r="DH369" s="680" t="s">
        <v>4695</v>
      </c>
      <c r="DI369" s="305"/>
      <c r="DJ369" s="305"/>
      <c r="DK369" s="859"/>
      <c r="DL369" s="680"/>
      <c r="DM369" s="680"/>
      <c r="DN369" s="680"/>
      <c r="DO369" s="305"/>
      <c r="DP369" s="305"/>
      <c r="DQ369" s="859"/>
      <c r="DR369" s="680"/>
      <c r="DS369" s="305"/>
      <c r="DT369" s="305"/>
      <c r="DU369" s="859"/>
      <c r="DV369" s="680"/>
      <c r="DW369" s="680"/>
      <c r="DX369" s="680"/>
      <c r="DY369" s="680"/>
      <c r="DZ369" s="680"/>
      <c r="EA369" s="680"/>
      <c r="EB369" s="305"/>
      <c r="EC369" s="305"/>
      <c r="ED369" s="859"/>
      <c r="EE369" s="680"/>
      <c r="EF369" s="680"/>
      <c r="EG369" s="680"/>
      <c r="EH369" s="680"/>
      <c r="EI369" s="680"/>
      <c r="EJ369" s="680"/>
      <c r="EK369" s="680"/>
      <c r="EL369" s="680"/>
      <c r="EM369" s="305"/>
      <c r="EN369" s="305"/>
      <c r="EO369" s="859"/>
      <c r="EP369" s="680"/>
      <c r="EQ369" s="680"/>
      <c r="ER369" s="305"/>
      <c r="ES369" s="305"/>
      <c r="ET369" s="859"/>
      <c r="EU369" s="680"/>
      <c r="EV369" s="680"/>
      <c r="EW369" s="680"/>
      <c r="EX369" s="680"/>
      <c r="EY369" s="680"/>
      <c r="EZ369" s="680"/>
      <c r="FA369" s="680"/>
      <c r="FB369" s="680"/>
      <c r="FC369" s="680"/>
      <c r="FD369" s="680"/>
      <c r="FE369" s="680"/>
      <c r="FF369" s="305"/>
      <c r="FG369" s="305"/>
      <c r="FH369" s="305"/>
      <c r="FI369" s="305"/>
      <c r="FJ369" s="305"/>
      <c r="FK369" s="305"/>
      <c r="FL369" s="305"/>
      <c r="FM369" s="455"/>
      <c r="FN369" s="916" t="s">
        <v>12005</v>
      </c>
      <c r="FO369" s="309"/>
      <c r="FP369" s="306" t="s">
        <v>11212</v>
      </c>
      <c r="FQ369" s="305"/>
      <c r="FR369" s="305"/>
      <c r="FS369" s="305"/>
      <c r="FT369" s="305"/>
      <c r="FU369" s="305"/>
      <c r="FV369" s="305"/>
      <c r="FW369" s="305"/>
      <c r="FX369" s="305"/>
      <c r="FY369" s="305"/>
      <c r="FZ369" s="305"/>
      <c r="GA369" s="306"/>
      <c r="GB369" s="306"/>
      <c r="GC369" s="306"/>
      <c r="GD369" s="306"/>
      <c r="GE369" s="335"/>
      <c r="GF369" s="335"/>
      <c r="GG369" s="335"/>
      <c r="GH369" s="335"/>
      <c r="GI369" s="335"/>
      <c r="GJ369" s="335"/>
      <c r="GK369" s="335"/>
      <c r="GL369" s="335"/>
      <c r="GM369" s="335"/>
      <c r="GN369" s="335"/>
      <c r="GO369" s="335"/>
      <c r="GP369" s="335"/>
      <c r="GQ369" s="335"/>
      <c r="GR369" s="335"/>
      <c r="GS369" s="335"/>
      <c r="GT369" s="335"/>
      <c r="GU369" s="335"/>
      <c r="GV369" s="335"/>
      <c r="GW369" s="335"/>
      <c r="GX369" s="335"/>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335"/>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row>
    <row r="370" spans="1:265" s="481" customFormat="1" ht="14.45" customHeight="1">
      <c r="A370" s="322" t="s">
        <v>1166</v>
      </c>
      <c r="B370" s="311" t="s">
        <v>1166</v>
      </c>
      <c r="C370" s="311" t="s">
        <v>1168</v>
      </c>
      <c r="D370" s="311" t="s">
        <v>1169</v>
      </c>
      <c r="E370" s="311" t="s">
        <v>456</v>
      </c>
      <c r="F370" s="311" t="s">
        <v>3200</v>
      </c>
      <c r="G370" s="250" t="s">
        <v>1180</v>
      </c>
      <c r="H370" s="250" t="s">
        <v>16</v>
      </c>
      <c r="I370" s="326" t="s">
        <v>1167</v>
      </c>
      <c r="J370" s="722"/>
      <c r="K370" s="206"/>
      <c r="L370" s="311"/>
      <c r="M370" s="207"/>
      <c r="N370" s="207"/>
      <c r="O370" s="207"/>
      <c r="P370" s="207"/>
      <c r="Q370" s="720" t="s">
        <v>9038</v>
      </c>
      <c r="R370" s="720" t="s">
        <v>12164</v>
      </c>
      <c r="S370" s="720" t="s">
        <v>10645</v>
      </c>
      <c r="T370" s="720" t="s">
        <v>12165</v>
      </c>
      <c r="U370" s="720" t="s">
        <v>11690</v>
      </c>
      <c r="V370" s="720"/>
      <c r="W370" s="952" t="str">
        <f t="shared" si="17"/>
        <v>ﾊﾞｯｸﾎｳ(ｸﾛｰﾗ型)_超小旋回型・ｸﾚｰﾝ機能付き_第3次_無</v>
      </c>
      <c r="X370" s="952" t="str">
        <f t="shared" si="15"/>
        <v>ﾊﾞｯｸﾎｳ(ｸﾛｰﾗ型)_超小旋回型・ｸﾚｰﾝ機能付き_第3次_無_山積/平積：0.45／0.35m3　吊能力：2.9t</v>
      </c>
      <c r="Y370" s="726" t="s">
        <v>490</v>
      </c>
      <c r="Z370" s="726" t="s">
        <v>10379</v>
      </c>
      <c r="AA370" s="726" t="s">
        <v>5113</v>
      </c>
      <c r="AB370" s="726" t="s">
        <v>5111</v>
      </c>
      <c r="AC370" s="207"/>
      <c r="AD370" s="206"/>
      <c r="AE370" s="206"/>
      <c r="AF370" s="206"/>
      <c r="AG370" s="206"/>
      <c r="AH370" s="206"/>
      <c r="AI370" s="207"/>
      <c r="AJ370" s="206"/>
      <c r="AK370" s="206"/>
      <c r="AL370" s="206"/>
      <c r="AM370" s="206"/>
      <c r="AN370" s="206"/>
      <c r="AO370" s="206"/>
      <c r="AP370" s="206"/>
      <c r="AQ370" s="206"/>
      <c r="AR370" s="748"/>
      <c r="AS370" s="707" t="s">
        <v>497</v>
      </c>
      <c r="AT370" s="707" t="s">
        <v>9039</v>
      </c>
      <c r="AU370" s="707" t="s">
        <v>12248</v>
      </c>
      <c r="AV370" s="707" t="s">
        <v>4910</v>
      </c>
      <c r="AW370" s="708" t="str">
        <f t="shared" si="16"/>
        <v>振動ﾛｰﾗ(舗装用)_搭乗・ｺﾝﾊﾞｲﾝﾄﾞ式_住友建機</v>
      </c>
      <c r="AX370" s="710" t="s">
        <v>8407</v>
      </c>
      <c r="AY370" s="311"/>
      <c r="AZ370" s="311"/>
      <c r="BA370" s="311"/>
      <c r="BB370" s="245">
        <v>29</v>
      </c>
      <c r="BC370" s="246"/>
      <c r="BD370" s="304"/>
      <c r="BE370" s="305"/>
      <c r="BF370" s="859"/>
      <c r="BG370" s="854"/>
      <c r="BH370" s="680"/>
      <c r="BI370" s="305"/>
      <c r="BJ370" s="305"/>
      <c r="BK370" s="859"/>
      <c r="BL370" s="680"/>
      <c r="BM370" s="680"/>
      <c r="BN370" s="680"/>
      <c r="BO370" s="305"/>
      <c r="BP370" s="305"/>
      <c r="BQ370" s="859"/>
      <c r="BR370" s="678"/>
      <c r="BS370" s="678"/>
      <c r="BT370" s="678"/>
      <c r="BU370" s="678"/>
      <c r="BV370" s="678"/>
      <c r="BW370" s="678"/>
      <c r="BX370" s="309"/>
      <c r="BY370" s="305"/>
      <c r="BZ370" s="859"/>
      <c r="CA370" s="680"/>
      <c r="CB370" s="680"/>
      <c r="CC370" s="680" t="s">
        <v>4455</v>
      </c>
      <c r="CD370" s="680"/>
      <c r="CE370" s="305"/>
      <c r="CF370" s="305"/>
      <c r="CG370" s="859"/>
      <c r="CH370" s="680" t="s">
        <v>4510</v>
      </c>
      <c r="CI370" s="680"/>
      <c r="CJ370" s="680"/>
      <c r="CK370" s="305"/>
      <c r="CL370" s="305"/>
      <c r="CM370" s="305"/>
      <c r="CN370" s="305"/>
      <c r="CO370" s="859"/>
      <c r="CP370" s="680"/>
      <c r="CQ370" s="680"/>
      <c r="CR370" s="680"/>
      <c r="CS370" s="305"/>
      <c r="CT370" s="305"/>
      <c r="CU370" s="859"/>
      <c r="CV370" s="680"/>
      <c r="CW370" s="680"/>
      <c r="CX370" s="680"/>
      <c r="CY370" s="305"/>
      <c r="CZ370" s="305"/>
      <c r="DA370" s="859"/>
      <c r="DB370" s="680" t="s">
        <v>4597</v>
      </c>
      <c r="DC370" s="680"/>
      <c r="DD370" s="680"/>
      <c r="DE370" s="680"/>
      <c r="DF370" s="680"/>
      <c r="DG370" s="680"/>
      <c r="DH370" s="680" t="s">
        <v>4696</v>
      </c>
      <c r="DI370" s="305"/>
      <c r="DJ370" s="305"/>
      <c r="DK370" s="859"/>
      <c r="DL370" s="680"/>
      <c r="DM370" s="680"/>
      <c r="DN370" s="680"/>
      <c r="DO370" s="305"/>
      <c r="DP370" s="305"/>
      <c r="DQ370" s="859"/>
      <c r="DR370" s="680"/>
      <c r="DS370" s="305"/>
      <c r="DT370" s="305"/>
      <c r="DU370" s="859"/>
      <c r="DV370" s="680"/>
      <c r="DW370" s="680"/>
      <c r="DX370" s="680"/>
      <c r="DY370" s="680"/>
      <c r="DZ370" s="680"/>
      <c r="EA370" s="680"/>
      <c r="EB370" s="305"/>
      <c r="EC370" s="305"/>
      <c r="ED370" s="859"/>
      <c r="EE370" s="680"/>
      <c r="EF370" s="680"/>
      <c r="EG370" s="680"/>
      <c r="EH370" s="680"/>
      <c r="EI370" s="680"/>
      <c r="EJ370" s="680"/>
      <c r="EK370" s="680"/>
      <c r="EL370" s="680"/>
      <c r="EM370" s="305"/>
      <c r="EN370" s="305"/>
      <c r="EO370" s="859"/>
      <c r="EP370" s="680"/>
      <c r="EQ370" s="680"/>
      <c r="ER370" s="305"/>
      <c r="ES370" s="305"/>
      <c r="ET370" s="859"/>
      <c r="EU370" s="680"/>
      <c r="EV370" s="680"/>
      <c r="EW370" s="680"/>
      <c r="EX370" s="680"/>
      <c r="EY370" s="680"/>
      <c r="EZ370" s="680"/>
      <c r="FA370" s="680"/>
      <c r="FB370" s="680"/>
      <c r="FC370" s="680"/>
      <c r="FD370" s="680"/>
      <c r="FE370" s="680"/>
      <c r="FF370" s="305"/>
      <c r="FG370" s="305"/>
      <c r="FH370" s="305"/>
      <c r="FI370" s="305"/>
      <c r="FJ370" s="305"/>
      <c r="FK370" s="305"/>
      <c r="FL370" s="305"/>
      <c r="FM370" s="455"/>
      <c r="FN370" s="456" t="s">
        <v>12006</v>
      </c>
      <c r="FO370" s="309"/>
      <c r="FP370" s="306" t="s">
        <v>11213</v>
      </c>
      <c r="FQ370" s="305"/>
      <c r="FR370" s="305"/>
      <c r="FS370" s="305"/>
      <c r="FT370" s="305"/>
      <c r="FU370" s="305"/>
      <c r="FV370" s="305"/>
      <c r="FW370" s="305"/>
      <c r="FX370" s="305"/>
      <c r="FY370" s="305"/>
      <c r="FZ370" s="305"/>
      <c r="GA370" s="306"/>
      <c r="GB370" s="306"/>
      <c r="GC370" s="306"/>
      <c r="GD370" s="306"/>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335"/>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row>
    <row r="371" spans="1:265" s="481" customFormat="1" ht="14.45" customHeight="1">
      <c r="A371" s="322" t="s">
        <v>2586</v>
      </c>
      <c r="B371" s="311" t="s">
        <v>2586</v>
      </c>
      <c r="C371" s="311" t="s">
        <v>2589</v>
      </c>
      <c r="D371" s="311" t="s">
        <v>2591</v>
      </c>
      <c r="E371" s="311" t="s">
        <v>456</v>
      </c>
      <c r="F371" s="311" t="s">
        <v>3201</v>
      </c>
      <c r="G371" s="250" t="s">
        <v>2587</v>
      </c>
      <c r="H371" s="250" t="s">
        <v>16</v>
      </c>
      <c r="I371" s="326" t="s">
        <v>2588</v>
      </c>
      <c r="J371" s="722"/>
      <c r="K371" s="206"/>
      <c r="L371" s="311"/>
      <c r="M371" s="207"/>
      <c r="N371" s="207"/>
      <c r="O371" s="207"/>
      <c r="P371" s="207"/>
      <c r="Q371" s="720" t="s">
        <v>9038</v>
      </c>
      <c r="R371" s="720" t="s">
        <v>12164</v>
      </c>
      <c r="S371" s="720">
        <v>2011</v>
      </c>
      <c r="T371" s="720" t="s">
        <v>12165</v>
      </c>
      <c r="U371" s="720" t="s">
        <v>11689</v>
      </c>
      <c r="V371" s="720"/>
      <c r="W371" s="952" t="str">
        <f t="shared" si="17"/>
        <v>ﾊﾞｯｸﾎｳ(ｸﾛｰﾗ型)_超小旋回型・ｸﾚｰﾝ機能付き_2011_無</v>
      </c>
      <c r="X371" s="952" t="str">
        <f t="shared" si="15"/>
        <v>ﾊﾞｯｸﾎｳ(ｸﾛｰﾗ型)_超小旋回型・ｸﾚｰﾝ機能付き_2011_無_山積/平積：0.28／0.2m3　吊能力：1.7t</v>
      </c>
      <c r="Y371" s="726" t="s">
        <v>490</v>
      </c>
      <c r="Z371" s="726" t="s">
        <v>6084</v>
      </c>
      <c r="AA371" s="726" t="s">
        <v>10388</v>
      </c>
      <c r="AB371" s="726" t="s">
        <v>5111</v>
      </c>
      <c r="AC371" s="207"/>
      <c r="AD371" s="206"/>
      <c r="AE371" s="206"/>
      <c r="AF371" s="206"/>
      <c r="AG371" s="206"/>
      <c r="AH371" s="206"/>
      <c r="AI371" s="207"/>
      <c r="AJ371" s="206"/>
      <c r="AK371" s="206"/>
      <c r="AL371" s="206"/>
      <c r="AM371" s="206"/>
      <c r="AN371" s="206"/>
      <c r="AO371" s="206"/>
      <c r="AP371" s="206"/>
      <c r="AQ371" s="206"/>
      <c r="AR371" s="748"/>
      <c r="AS371" s="707" t="s">
        <v>497</v>
      </c>
      <c r="AT371" s="707" t="s">
        <v>9039</v>
      </c>
      <c r="AU371" s="707" t="s">
        <v>12248</v>
      </c>
      <c r="AV371" s="707" t="s">
        <v>4911</v>
      </c>
      <c r="AW371" s="708" t="str">
        <f t="shared" si="16"/>
        <v>振動ﾛｰﾗ(舗装用)_搭乗・ｺﾝﾊﾞｲﾝﾄﾞ式_日立建機</v>
      </c>
      <c r="AX371" s="710" t="s">
        <v>8409</v>
      </c>
      <c r="AY371" s="311"/>
      <c r="AZ371" s="311"/>
      <c r="BA371" s="311"/>
      <c r="BB371" s="245">
        <v>30</v>
      </c>
      <c r="BC371" s="246"/>
      <c r="BD371" s="304"/>
      <c r="BE371" s="305"/>
      <c r="BF371" s="859"/>
      <c r="BG371" s="854"/>
      <c r="BH371" s="680"/>
      <c r="BI371" s="305"/>
      <c r="BJ371" s="305"/>
      <c r="BK371" s="859"/>
      <c r="BL371" s="680"/>
      <c r="BM371" s="680"/>
      <c r="BN371" s="680"/>
      <c r="BO371" s="305"/>
      <c r="BP371" s="305"/>
      <c r="BQ371" s="859"/>
      <c r="BR371" s="678"/>
      <c r="BS371" s="678"/>
      <c r="BT371" s="678"/>
      <c r="BU371" s="678"/>
      <c r="BV371" s="678"/>
      <c r="BW371" s="678"/>
      <c r="BX371" s="309"/>
      <c r="BY371" s="305"/>
      <c r="BZ371" s="859"/>
      <c r="CA371" s="680"/>
      <c r="CB371" s="680"/>
      <c r="CC371" s="680" t="s">
        <v>4456</v>
      </c>
      <c r="CD371" s="680"/>
      <c r="CE371" s="305"/>
      <c r="CF371" s="305"/>
      <c r="CG371" s="859"/>
      <c r="CH371" s="680" t="s">
        <v>4511</v>
      </c>
      <c r="CI371" s="680"/>
      <c r="CJ371" s="680"/>
      <c r="CK371" s="305"/>
      <c r="CL371" s="305"/>
      <c r="CM371" s="305"/>
      <c r="CN371" s="305"/>
      <c r="CO371" s="859"/>
      <c r="CP371" s="680"/>
      <c r="CQ371" s="680"/>
      <c r="CR371" s="680"/>
      <c r="CS371" s="305"/>
      <c r="CT371" s="305"/>
      <c r="CU371" s="859"/>
      <c r="CV371" s="680"/>
      <c r="CW371" s="680"/>
      <c r="CX371" s="680"/>
      <c r="CY371" s="305"/>
      <c r="CZ371" s="305"/>
      <c r="DA371" s="859"/>
      <c r="DB371" s="680" t="s">
        <v>4598</v>
      </c>
      <c r="DC371" s="680"/>
      <c r="DD371" s="680"/>
      <c r="DE371" s="680"/>
      <c r="DF371" s="680"/>
      <c r="DG371" s="680"/>
      <c r="DH371" s="680" t="s">
        <v>4685</v>
      </c>
      <c r="DI371" s="305"/>
      <c r="DJ371" s="305"/>
      <c r="DK371" s="859"/>
      <c r="DL371" s="680"/>
      <c r="DM371" s="680"/>
      <c r="DN371" s="680"/>
      <c r="DO371" s="305"/>
      <c r="DP371" s="305"/>
      <c r="DQ371" s="859"/>
      <c r="DR371" s="680"/>
      <c r="DS371" s="305"/>
      <c r="DT371" s="305"/>
      <c r="DU371" s="859"/>
      <c r="DV371" s="680"/>
      <c r="DW371" s="680"/>
      <c r="DX371" s="680"/>
      <c r="DY371" s="680"/>
      <c r="DZ371" s="680"/>
      <c r="EA371" s="680"/>
      <c r="EB371" s="305"/>
      <c r="EC371" s="305"/>
      <c r="ED371" s="859"/>
      <c r="EE371" s="680"/>
      <c r="EF371" s="680"/>
      <c r="EG371" s="680"/>
      <c r="EH371" s="680"/>
      <c r="EI371" s="680"/>
      <c r="EJ371" s="680"/>
      <c r="EK371" s="680"/>
      <c r="EL371" s="680"/>
      <c r="EM371" s="305"/>
      <c r="EN371" s="305"/>
      <c r="EO371" s="859"/>
      <c r="EP371" s="680"/>
      <c r="EQ371" s="680"/>
      <c r="ER371" s="305"/>
      <c r="ES371" s="305"/>
      <c r="ET371" s="859"/>
      <c r="EU371" s="680"/>
      <c r="EV371" s="680"/>
      <c r="EW371" s="680"/>
      <c r="EX371" s="680"/>
      <c r="EY371" s="680"/>
      <c r="EZ371" s="680"/>
      <c r="FA371" s="680"/>
      <c r="FB371" s="680"/>
      <c r="FC371" s="680"/>
      <c r="FD371" s="680"/>
      <c r="FE371" s="680"/>
      <c r="FF371" s="305"/>
      <c r="FG371" s="305"/>
      <c r="FH371" s="305"/>
      <c r="FI371" s="305"/>
      <c r="FJ371" s="305"/>
      <c r="FK371" s="305"/>
      <c r="FL371" s="305"/>
      <c r="FM371" s="455"/>
      <c r="FN371" s="456" t="s">
        <v>1853</v>
      </c>
      <c r="FO371" s="309"/>
      <c r="FP371" s="306" t="s">
        <v>11214</v>
      </c>
      <c r="FQ371" s="305"/>
      <c r="FR371" s="305"/>
      <c r="FS371" s="305"/>
      <c r="FT371" s="305"/>
      <c r="FU371" s="305"/>
      <c r="FV371" s="305"/>
      <c r="FW371" s="305"/>
      <c r="FX371" s="305"/>
      <c r="FY371" s="305"/>
      <c r="FZ371" s="305"/>
      <c r="GA371" s="306"/>
      <c r="GB371" s="306"/>
      <c r="GC371" s="306"/>
      <c r="GD371" s="306"/>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335"/>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row>
    <row r="372" spans="1:265" s="481" customFormat="1" ht="14.45" customHeight="1" thickBot="1">
      <c r="A372" s="322" t="s">
        <v>2864</v>
      </c>
      <c r="B372" s="311" t="s">
        <v>2864</v>
      </c>
      <c r="C372" s="311" t="s">
        <v>2866</v>
      </c>
      <c r="D372" s="311" t="s">
        <v>3051</v>
      </c>
      <c r="E372" s="311" t="s">
        <v>456</v>
      </c>
      <c r="F372" s="311" t="s">
        <v>2868</v>
      </c>
      <c r="G372" s="250" t="s">
        <v>2865</v>
      </c>
      <c r="H372" s="250" t="s">
        <v>9380</v>
      </c>
      <c r="I372" s="326" t="s">
        <v>2869</v>
      </c>
      <c r="J372" s="722"/>
      <c r="K372" s="206"/>
      <c r="L372" s="311"/>
      <c r="M372" s="207"/>
      <c r="N372" s="207"/>
      <c r="O372" s="207"/>
      <c r="P372" s="207"/>
      <c r="Q372" s="720" t="s">
        <v>9038</v>
      </c>
      <c r="R372" s="720" t="s">
        <v>12164</v>
      </c>
      <c r="S372" s="720">
        <v>2011</v>
      </c>
      <c r="T372" s="720" t="s">
        <v>12165</v>
      </c>
      <c r="U372" s="720" t="s">
        <v>11690</v>
      </c>
      <c r="V372" s="720"/>
      <c r="W372" s="952" t="str">
        <f t="shared" si="17"/>
        <v>ﾊﾞｯｸﾎｳ(ｸﾛｰﾗ型)_超小旋回型・ｸﾚｰﾝ機能付き_2011_無</v>
      </c>
      <c r="X372" s="952" t="str">
        <f t="shared" si="15"/>
        <v>ﾊﾞｯｸﾎｳ(ｸﾛｰﾗ型)_超小旋回型・ｸﾚｰﾝ機能付き_2011_無_山積/平積：0.45／0.35m3　吊能力：2.9t</v>
      </c>
      <c r="Y372" s="726" t="s">
        <v>490</v>
      </c>
      <c r="Z372" s="726" t="s">
        <v>6084</v>
      </c>
      <c r="AA372" s="726" t="s">
        <v>5113</v>
      </c>
      <c r="AB372" s="726" t="s">
        <v>5111</v>
      </c>
      <c r="AC372" s="207"/>
      <c r="AD372" s="206"/>
      <c r="AE372" s="206"/>
      <c r="AF372" s="206"/>
      <c r="AG372" s="206"/>
      <c r="AH372" s="206"/>
      <c r="AI372" s="207"/>
      <c r="AJ372" s="206"/>
      <c r="AK372" s="206"/>
      <c r="AL372" s="206"/>
      <c r="AM372" s="206"/>
      <c r="AN372" s="206"/>
      <c r="AO372" s="206"/>
      <c r="AP372" s="206"/>
      <c r="AQ372" s="206"/>
      <c r="AR372" s="748"/>
      <c r="AS372" s="770" t="s">
        <v>497</v>
      </c>
      <c r="AT372" s="770" t="s">
        <v>9039</v>
      </c>
      <c r="AU372" s="770" t="s">
        <v>12248</v>
      </c>
      <c r="AV372" s="770" t="s">
        <v>9021</v>
      </c>
      <c r="AW372" s="771" t="str">
        <f t="shared" si="16"/>
        <v>振動ﾛｰﾗ(舗装用)_搭乗・ｺﾝﾊﾞｲﾝﾄﾞ式_明和製作所</v>
      </c>
      <c r="AX372" s="773" t="s">
        <v>8411</v>
      </c>
      <c r="AY372" s="311"/>
      <c r="AZ372" s="311"/>
      <c r="BA372" s="311"/>
      <c r="BB372" s="245">
        <v>31</v>
      </c>
      <c r="BC372" s="246"/>
      <c r="BD372" s="304"/>
      <c r="BE372" s="305"/>
      <c r="BF372" s="859"/>
      <c r="BG372" s="854"/>
      <c r="BH372" s="680"/>
      <c r="BI372" s="305"/>
      <c r="BJ372" s="305"/>
      <c r="BK372" s="859"/>
      <c r="BL372" s="680"/>
      <c r="BM372" s="680"/>
      <c r="BN372" s="680"/>
      <c r="BO372" s="305"/>
      <c r="BP372" s="305"/>
      <c r="BQ372" s="859"/>
      <c r="BR372" s="678"/>
      <c r="BS372" s="678"/>
      <c r="BT372" s="678"/>
      <c r="BU372" s="678"/>
      <c r="BV372" s="678"/>
      <c r="BW372" s="678"/>
      <c r="BX372" s="309"/>
      <c r="BY372" s="305"/>
      <c r="BZ372" s="859"/>
      <c r="CA372" s="680"/>
      <c r="CB372" s="680"/>
      <c r="CC372" s="680" t="s">
        <v>4457</v>
      </c>
      <c r="CD372" s="680"/>
      <c r="CE372" s="305"/>
      <c r="CF372" s="305"/>
      <c r="CG372" s="859"/>
      <c r="CH372" s="680" t="s">
        <v>285</v>
      </c>
      <c r="CI372" s="680"/>
      <c r="CJ372" s="680"/>
      <c r="CK372" s="305"/>
      <c r="CL372" s="305"/>
      <c r="CM372" s="305"/>
      <c r="CN372" s="305"/>
      <c r="CO372" s="859"/>
      <c r="CP372" s="680"/>
      <c r="CQ372" s="680"/>
      <c r="CR372" s="680"/>
      <c r="CS372" s="305"/>
      <c r="CT372" s="305"/>
      <c r="CU372" s="859"/>
      <c r="CV372" s="680"/>
      <c r="CW372" s="680"/>
      <c r="CX372" s="680"/>
      <c r="CY372" s="305"/>
      <c r="CZ372" s="305"/>
      <c r="DA372" s="859"/>
      <c r="DB372" s="680" t="s">
        <v>4599</v>
      </c>
      <c r="DC372" s="680"/>
      <c r="DD372" s="680"/>
      <c r="DE372" s="680"/>
      <c r="DF372" s="680"/>
      <c r="DG372" s="680"/>
      <c r="DH372" s="680" t="s">
        <v>4686</v>
      </c>
      <c r="DI372" s="305"/>
      <c r="DJ372" s="305"/>
      <c r="DK372" s="859"/>
      <c r="DL372" s="680"/>
      <c r="DM372" s="680"/>
      <c r="DN372" s="680"/>
      <c r="DO372" s="305"/>
      <c r="DP372" s="305"/>
      <c r="DQ372" s="859"/>
      <c r="DR372" s="680"/>
      <c r="DS372" s="305"/>
      <c r="DT372" s="305"/>
      <c r="DU372" s="859"/>
      <c r="DV372" s="680"/>
      <c r="DW372" s="680"/>
      <c r="DX372" s="680"/>
      <c r="DY372" s="680"/>
      <c r="DZ372" s="680"/>
      <c r="EA372" s="680"/>
      <c r="EB372" s="305"/>
      <c r="EC372" s="305"/>
      <c r="ED372" s="859"/>
      <c r="EE372" s="680"/>
      <c r="EF372" s="680"/>
      <c r="EG372" s="680"/>
      <c r="EH372" s="680"/>
      <c r="EI372" s="680"/>
      <c r="EJ372" s="680"/>
      <c r="EK372" s="680"/>
      <c r="EL372" s="680"/>
      <c r="EM372" s="305"/>
      <c r="EN372" s="305"/>
      <c r="EO372" s="859"/>
      <c r="EP372" s="680"/>
      <c r="EQ372" s="680"/>
      <c r="ER372" s="305"/>
      <c r="ES372" s="305"/>
      <c r="ET372" s="859"/>
      <c r="EU372" s="680"/>
      <c r="EV372" s="680"/>
      <c r="EW372" s="680"/>
      <c r="EX372" s="680"/>
      <c r="EY372" s="680"/>
      <c r="EZ372" s="680"/>
      <c r="FA372" s="680"/>
      <c r="FB372" s="680"/>
      <c r="FC372" s="680"/>
      <c r="FD372" s="680"/>
      <c r="FE372" s="680"/>
      <c r="FF372" s="305"/>
      <c r="FG372" s="305"/>
      <c r="FH372" s="305"/>
      <c r="FI372" s="305"/>
      <c r="FJ372" s="305"/>
      <c r="FK372" s="305"/>
      <c r="FL372" s="305"/>
      <c r="FM372" s="455"/>
      <c r="FN372" s="916" t="s">
        <v>2888</v>
      </c>
      <c r="FO372" s="309"/>
      <c r="FP372" s="306" t="s">
        <v>11215</v>
      </c>
      <c r="FQ372" s="305"/>
      <c r="FR372" s="305"/>
      <c r="FS372" s="305"/>
      <c r="FT372" s="305"/>
      <c r="FU372" s="305"/>
      <c r="FV372" s="305"/>
      <c r="FW372" s="305"/>
      <c r="FX372" s="305"/>
      <c r="FY372" s="305"/>
      <c r="FZ372" s="305"/>
      <c r="GA372" s="306"/>
      <c r="GB372" s="306"/>
      <c r="GC372" s="306"/>
      <c r="GD372" s="306"/>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335"/>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row>
    <row r="373" spans="1:265" s="481" customFormat="1" ht="14.45" customHeight="1" thickTop="1">
      <c r="A373" s="322" t="s">
        <v>1710</v>
      </c>
      <c r="B373" s="311" t="s">
        <v>1710</v>
      </c>
      <c r="C373" s="311" t="s">
        <v>1711</v>
      </c>
      <c r="D373" s="311" t="s">
        <v>1712</v>
      </c>
      <c r="E373" s="311" t="s">
        <v>456</v>
      </c>
      <c r="F373" s="311" t="s">
        <v>1710</v>
      </c>
      <c r="G373" s="250" t="s">
        <v>1713</v>
      </c>
      <c r="H373" s="250" t="s">
        <v>16</v>
      </c>
      <c r="I373" s="326" t="s">
        <v>1714</v>
      </c>
      <c r="J373" s="722">
        <v>70</v>
      </c>
      <c r="K373" s="206"/>
      <c r="L373" s="311"/>
      <c r="M373" s="207"/>
      <c r="N373" s="207"/>
      <c r="O373" s="207"/>
      <c r="P373" s="207"/>
      <c r="Q373" s="720" t="s">
        <v>9038</v>
      </c>
      <c r="R373" s="720" t="s">
        <v>12164</v>
      </c>
      <c r="S373" s="720">
        <v>2014</v>
      </c>
      <c r="T373" s="720" t="s">
        <v>12165</v>
      </c>
      <c r="U373" s="720" t="s">
        <v>11689</v>
      </c>
      <c r="V373" s="720"/>
      <c r="W373" s="952" t="str">
        <f t="shared" si="17"/>
        <v>ﾊﾞｯｸﾎｳ(ｸﾛｰﾗ型)_超小旋回型・ｸﾚｰﾝ機能付き_2014_無</v>
      </c>
      <c r="X373" s="952" t="str">
        <f t="shared" si="15"/>
        <v>ﾊﾞｯｸﾎｳ(ｸﾛｰﾗ型)_超小旋回型・ｸﾚｰﾝ機能付き_2014_無_山積/平積：0.28／0.2m3　吊能力：1.7t</v>
      </c>
      <c r="Y373" s="726" t="s">
        <v>490</v>
      </c>
      <c r="Z373" s="726" t="s">
        <v>10380</v>
      </c>
      <c r="AA373" s="726" t="s">
        <v>10388</v>
      </c>
      <c r="AB373" s="726" t="s">
        <v>5111</v>
      </c>
      <c r="AC373" s="207"/>
      <c r="AD373" s="206"/>
      <c r="AE373" s="206"/>
      <c r="AF373" s="206"/>
      <c r="AG373" s="206"/>
      <c r="AH373" s="206"/>
      <c r="AI373" s="207"/>
      <c r="AJ373" s="206"/>
      <c r="AK373" s="206"/>
      <c r="AL373" s="206"/>
      <c r="AM373" s="206"/>
      <c r="AN373" s="206"/>
      <c r="AO373" s="206"/>
      <c r="AP373" s="206"/>
      <c r="AQ373" s="206"/>
      <c r="AR373" s="748"/>
      <c r="AS373" s="766" t="s">
        <v>517</v>
      </c>
      <c r="AT373" s="766" t="s">
        <v>9040</v>
      </c>
      <c r="AU373" s="774"/>
      <c r="AV373" s="766" t="s">
        <v>9014</v>
      </c>
      <c r="AW373" s="768" t="str">
        <f t="shared" si="16"/>
        <v>振動ﾛｰﾗ(土工用)_ﾎﾞｰﾏｸ</v>
      </c>
      <c r="AX373" s="769" t="s">
        <v>8473</v>
      </c>
      <c r="AY373" s="311"/>
      <c r="AZ373" s="311"/>
      <c r="BA373" s="311"/>
      <c r="BB373" s="245">
        <v>32</v>
      </c>
      <c r="BC373" s="246"/>
      <c r="BD373" s="304"/>
      <c r="BE373" s="305"/>
      <c r="BF373" s="859"/>
      <c r="BG373" s="854"/>
      <c r="BH373" s="680"/>
      <c r="BI373" s="305"/>
      <c r="BJ373" s="305"/>
      <c r="BK373" s="859"/>
      <c r="BL373" s="680"/>
      <c r="BM373" s="680"/>
      <c r="BN373" s="680"/>
      <c r="BO373" s="305"/>
      <c r="BP373" s="305"/>
      <c r="BQ373" s="859"/>
      <c r="BR373" s="678"/>
      <c r="BS373" s="678"/>
      <c r="BT373" s="678"/>
      <c r="BU373" s="678"/>
      <c r="BV373" s="678"/>
      <c r="BW373" s="678"/>
      <c r="BX373" s="309"/>
      <c r="BY373" s="305"/>
      <c r="BZ373" s="859"/>
      <c r="CA373" s="680"/>
      <c r="CB373" s="680"/>
      <c r="CC373" s="680" t="s">
        <v>4458</v>
      </c>
      <c r="CD373" s="680"/>
      <c r="CE373" s="305"/>
      <c r="CF373" s="305"/>
      <c r="CG373" s="859"/>
      <c r="CH373" s="680"/>
      <c r="CI373" s="680"/>
      <c r="CJ373" s="680"/>
      <c r="CK373" s="305"/>
      <c r="CL373" s="305"/>
      <c r="CM373" s="305"/>
      <c r="CN373" s="305"/>
      <c r="CO373" s="859"/>
      <c r="CP373" s="680"/>
      <c r="CQ373" s="680"/>
      <c r="CR373" s="680"/>
      <c r="CS373" s="305"/>
      <c r="CT373" s="305"/>
      <c r="CU373" s="859"/>
      <c r="CV373" s="680"/>
      <c r="CW373" s="680"/>
      <c r="CX373" s="680"/>
      <c r="CY373" s="305"/>
      <c r="CZ373" s="305"/>
      <c r="DA373" s="859"/>
      <c r="DB373" s="680" t="s">
        <v>4600</v>
      </c>
      <c r="DC373" s="680"/>
      <c r="DD373" s="680"/>
      <c r="DE373" s="680"/>
      <c r="DF373" s="680"/>
      <c r="DG373" s="680"/>
      <c r="DH373" s="679" t="s">
        <v>292</v>
      </c>
      <c r="DI373" s="305"/>
      <c r="DJ373" s="305"/>
      <c r="DK373" s="859"/>
      <c r="DL373" s="680"/>
      <c r="DM373" s="680"/>
      <c r="DN373" s="680"/>
      <c r="DO373" s="305"/>
      <c r="DP373" s="305"/>
      <c r="DQ373" s="859"/>
      <c r="DR373" s="680"/>
      <c r="DS373" s="305"/>
      <c r="DT373" s="305"/>
      <c r="DU373" s="859"/>
      <c r="DV373" s="680"/>
      <c r="DW373" s="680"/>
      <c r="DX373" s="680"/>
      <c r="DY373" s="680"/>
      <c r="DZ373" s="680"/>
      <c r="EA373" s="680"/>
      <c r="EB373" s="305"/>
      <c r="EC373" s="305"/>
      <c r="ED373" s="859"/>
      <c r="EE373" s="680"/>
      <c r="EF373" s="680"/>
      <c r="EG373" s="680"/>
      <c r="EH373" s="680"/>
      <c r="EI373" s="680"/>
      <c r="EJ373" s="680"/>
      <c r="EK373" s="680"/>
      <c r="EL373" s="680"/>
      <c r="EM373" s="305"/>
      <c r="EN373" s="305"/>
      <c r="EO373" s="859"/>
      <c r="EP373" s="680"/>
      <c r="EQ373" s="680"/>
      <c r="ER373" s="305"/>
      <c r="ES373" s="305"/>
      <c r="ET373" s="859"/>
      <c r="EU373" s="680"/>
      <c r="EV373" s="680"/>
      <c r="EW373" s="680"/>
      <c r="EX373" s="680"/>
      <c r="EY373" s="680"/>
      <c r="EZ373" s="680"/>
      <c r="FA373" s="680"/>
      <c r="FB373" s="680"/>
      <c r="FC373" s="680"/>
      <c r="FD373" s="680"/>
      <c r="FE373" s="680"/>
      <c r="FF373" s="305"/>
      <c r="FG373" s="305"/>
      <c r="FH373" s="305"/>
      <c r="FI373" s="305"/>
      <c r="FJ373" s="305"/>
      <c r="FK373" s="305"/>
      <c r="FL373" s="305"/>
      <c r="FM373" s="455"/>
      <c r="FN373" s="455" t="s">
        <v>2907</v>
      </c>
      <c r="FO373" s="309"/>
      <c r="FP373" s="340" t="s">
        <v>2753</v>
      </c>
      <c r="FQ373" s="305"/>
      <c r="FR373" s="305"/>
      <c r="FS373" s="305"/>
      <c r="FT373" s="305"/>
      <c r="FU373" s="305"/>
      <c r="FV373" s="305"/>
      <c r="FW373" s="305"/>
      <c r="FX373" s="305"/>
      <c r="FY373" s="305"/>
      <c r="FZ373" s="305"/>
      <c r="GA373" s="305"/>
      <c r="GB373" s="305"/>
      <c r="GC373" s="305"/>
      <c r="GD373" s="30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335"/>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row>
    <row r="374" spans="1:265" s="481" customFormat="1" ht="14.45" customHeight="1">
      <c r="A374" s="322" t="s">
        <v>2843</v>
      </c>
      <c r="B374" s="311" t="s">
        <v>2843</v>
      </c>
      <c r="C374" s="311" t="s">
        <v>2850</v>
      </c>
      <c r="D374" s="311" t="s">
        <v>2852</v>
      </c>
      <c r="E374" s="311" t="s">
        <v>456</v>
      </c>
      <c r="F374" s="311" t="s">
        <v>3202</v>
      </c>
      <c r="G374" s="250" t="s">
        <v>2848</v>
      </c>
      <c r="H374" s="250" t="s">
        <v>16</v>
      </c>
      <c r="I374" s="326" t="s">
        <v>2849</v>
      </c>
      <c r="J374" s="722"/>
      <c r="K374" s="206"/>
      <c r="L374" s="311"/>
      <c r="M374" s="207"/>
      <c r="N374" s="207"/>
      <c r="O374" s="207"/>
      <c r="P374" s="207"/>
      <c r="Q374" s="720" t="s">
        <v>9038</v>
      </c>
      <c r="R374" s="720" t="s">
        <v>10635</v>
      </c>
      <c r="S374" s="720" t="s">
        <v>12332</v>
      </c>
      <c r="T374" s="720" t="s">
        <v>12165</v>
      </c>
      <c r="U374" s="720" t="s">
        <v>11697</v>
      </c>
      <c r="V374" s="720"/>
      <c r="W374" s="952" t="str">
        <f t="shared" si="17"/>
        <v>ﾊﾞｯｸﾎｳ(ｸﾛｰﾗ型)_超ﾛﾝｸﾞｱｰﾑ型_第1次_無</v>
      </c>
      <c r="X374" s="952" t="str">
        <f t="shared" si="15"/>
        <v>ﾊﾞｯｸﾎｳ(ｸﾛｰﾗ型)_超ﾛﾝｸﾞｱｰﾑ型_第1次_無_山積/平積：0.4／0.3m3　最大作業半径：15～19m</v>
      </c>
      <c r="Y374" s="726" t="s">
        <v>490</v>
      </c>
      <c r="Z374" s="726" t="s">
        <v>10414</v>
      </c>
      <c r="AA374" s="726" t="s">
        <v>10303</v>
      </c>
      <c r="AB374" s="726" t="s">
        <v>5111</v>
      </c>
      <c r="AC374" s="207"/>
      <c r="AD374" s="206"/>
      <c r="AE374" s="206"/>
      <c r="AF374" s="206"/>
      <c r="AG374" s="206"/>
      <c r="AH374" s="206"/>
      <c r="AI374" s="207"/>
      <c r="AJ374" s="206"/>
      <c r="AK374" s="206"/>
      <c r="AL374" s="206"/>
      <c r="AM374" s="206"/>
      <c r="AN374" s="206"/>
      <c r="AO374" s="206"/>
      <c r="AP374" s="206"/>
      <c r="AQ374" s="206"/>
      <c r="AR374" s="748"/>
      <c r="AS374" s="707" t="s">
        <v>517</v>
      </c>
      <c r="AT374" s="707" t="s">
        <v>9040</v>
      </c>
      <c r="AU374" s="774"/>
      <c r="AV374" s="707" t="s">
        <v>4921</v>
      </c>
      <c r="AW374" s="708" t="str">
        <f t="shared" si="16"/>
        <v>振動ﾛｰﾗ(土工用)_ｷｬﾀﾋﾟﾗｰ</v>
      </c>
      <c r="AX374" s="710" t="s">
        <v>8475</v>
      </c>
      <c r="AY374" s="788"/>
      <c r="AZ374" s="788"/>
      <c r="BA374" s="788"/>
      <c r="BB374" s="245">
        <v>33</v>
      </c>
      <c r="BC374" s="246"/>
      <c r="BD374" s="304"/>
      <c r="BE374" s="305"/>
      <c r="BF374" s="859"/>
      <c r="BG374" s="854"/>
      <c r="BH374" s="680"/>
      <c r="BI374" s="305"/>
      <c r="BJ374" s="305"/>
      <c r="BK374" s="859"/>
      <c r="BL374" s="680"/>
      <c r="BM374" s="680"/>
      <c r="BN374" s="680"/>
      <c r="BO374" s="305"/>
      <c r="BP374" s="305"/>
      <c r="BQ374" s="859"/>
      <c r="BR374" s="678"/>
      <c r="BS374" s="678"/>
      <c r="BT374" s="678"/>
      <c r="BU374" s="678"/>
      <c r="BV374" s="678"/>
      <c r="BW374" s="678"/>
      <c r="BX374" s="309"/>
      <c r="BY374" s="305"/>
      <c r="BZ374" s="859"/>
      <c r="CA374" s="680"/>
      <c r="CB374" s="680"/>
      <c r="CC374" s="680" t="s">
        <v>4459</v>
      </c>
      <c r="CD374" s="680"/>
      <c r="CE374" s="305"/>
      <c r="CF374" s="305"/>
      <c r="CG374" s="859"/>
      <c r="CH374" s="680"/>
      <c r="CI374" s="680"/>
      <c r="CJ374" s="680"/>
      <c r="CK374" s="305"/>
      <c r="CL374" s="305"/>
      <c r="CM374" s="305"/>
      <c r="CN374" s="305"/>
      <c r="CO374" s="859"/>
      <c r="CP374" s="680"/>
      <c r="CQ374" s="680"/>
      <c r="CR374" s="680"/>
      <c r="CS374" s="305"/>
      <c r="CT374" s="305"/>
      <c r="CU374" s="859"/>
      <c r="CV374" s="680"/>
      <c r="CW374" s="680"/>
      <c r="CX374" s="680"/>
      <c r="CY374" s="305"/>
      <c r="CZ374" s="305"/>
      <c r="DA374" s="859"/>
      <c r="DB374" s="680" t="s">
        <v>4601</v>
      </c>
      <c r="DC374" s="680"/>
      <c r="DD374" s="680"/>
      <c r="DE374" s="680"/>
      <c r="DF374" s="680"/>
      <c r="DG374" s="680"/>
      <c r="DH374" s="680"/>
      <c r="DI374" s="305"/>
      <c r="DJ374" s="305"/>
      <c r="DK374" s="859"/>
      <c r="DL374" s="680"/>
      <c r="DM374" s="680"/>
      <c r="DN374" s="680"/>
      <c r="DO374" s="305"/>
      <c r="DP374" s="305"/>
      <c r="DQ374" s="859"/>
      <c r="DR374" s="680"/>
      <c r="DS374" s="305"/>
      <c r="DT374" s="305"/>
      <c r="DU374" s="859"/>
      <c r="DV374" s="680"/>
      <c r="DW374" s="680"/>
      <c r="DX374" s="680"/>
      <c r="DY374" s="680"/>
      <c r="DZ374" s="680"/>
      <c r="EA374" s="680"/>
      <c r="EB374" s="305"/>
      <c r="EC374" s="305"/>
      <c r="ED374" s="859"/>
      <c r="EE374" s="680"/>
      <c r="EF374" s="680"/>
      <c r="EG374" s="680"/>
      <c r="EH374" s="680"/>
      <c r="EI374" s="680"/>
      <c r="EJ374" s="680"/>
      <c r="EK374" s="680"/>
      <c r="EL374" s="680"/>
      <c r="EM374" s="305"/>
      <c r="EN374" s="305"/>
      <c r="EO374" s="859"/>
      <c r="EP374" s="680"/>
      <c r="EQ374" s="680"/>
      <c r="ER374" s="305"/>
      <c r="ES374" s="305"/>
      <c r="ET374" s="859"/>
      <c r="EU374" s="680"/>
      <c r="EV374" s="680"/>
      <c r="EW374" s="680"/>
      <c r="EX374" s="680"/>
      <c r="EY374" s="680"/>
      <c r="EZ374" s="680"/>
      <c r="FA374" s="680"/>
      <c r="FB374" s="680"/>
      <c r="FC374" s="680"/>
      <c r="FD374" s="680"/>
      <c r="FE374" s="680"/>
      <c r="FF374" s="305"/>
      <c r="FG374" s="305"/>
      <c r="FH374" s="305"/>
      <c r="FI374" s="305"/>
      <c r="FJ374" s="305"/>
      <c r="FK374" s="305"/>
      <c r="FL374" s="305"/>
      <c r="FM374" s="305"/>
      <c r="FN374" s="455" t="s">
        <v>12004</v>
      </c>
      <c r="FO374" s="309"/>
      <c r="FP374" s="308" t="s">
        <v>2727</v>
      </c>
      <c r="FQ374" s="305"/>
      <c r="FR374" s="305"/>
      <c r="FS374" s="305"/>
      <c r="FT374" s="305"/>
      <c r="FU374" s="305"/>
      <c r="FV374" s="305"/>
      <c r="FW374" s="305"/>
      <c r="FX374" s="305"/>
      <c r="FY374" s="305"/>
      <c r="FZ374" s="305"/>
      <c r="GA374" s="305"/>
      <c r="GB374" s="305"/>
      <c r="GC374" s="305"/>
      <c r="GD374" s="30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335"/>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row>
    <row r="375" spans="1:265" s="481" customFormat="1" ht="14.45" customHeight="1">
      <c r="A375" s="322" t="s">
        <v>2546</v>
      </c>
      <c r="B375" s="311" t="s">
        <v>2546</v>
      </c>
      <c r="C375" s="311" t="s">
        <v>2547</v>
      </c>
      <c r="D375" s="311" t="s">
        <v>2549</v>
      </c>
      <c r="E375" s="311" t="s">
        <v>456</v>
      </c>
      <c r="F375" s="311" t="s">
        <v>3203</v>
      </c>
      <c r="G375" s="250" t="s">
        <v>2552</v>
      </c>
      <c r="H375" s="250" t="s">
        <v>9354</v>
      </c>
      <c r="I375" s="326" t="s">
        <v>2553</v>
      </c>
      <c r="J375" s="722"/>
      <c r="K375" s="206"/>
      <c r="L375" s="311"/>
      <c r="M375" s="207"/>
      <c r="N375" s="207"/>
      <c r="O375" s="207"/>
      <c r="P375" s="207"/>
      <c r="Q375" s="720" t="s">
        <v>9038</v>
      </c>
      <c r="R375" s="720" t="s">
        <v>10635</v>
      </c>
      <c r="S375" s="720" t="s">
        <v>10643</v>
      </c>
      <c r="T375" s="720" t="s">
        <v>12165</v>
      </c>
      <c r="U375" s="720" t="s">
        <v>11697</v>
      </c>
      <c r="V375" s="720"/>
      <c r="W375" s="952" t="str">
        <f t="shared" si="17"/>
        <v>ﾊﾞｯｸﾎｳ(ｸﾛｰﾗ型)_超ﾛﾝｸﾞｱｰﾑ型_第2次_無</v>
      </c>
      <c r="X375" s="952" t="str">
        <f t="shared" si="15"/>
        <v>ﾊﾞｯｸﾎｳ(ｸﾛｰﾗ型)_超ﾛﾝｸﾞｱｰﾑ型_第2次_無_山積/平積：0.4／0.3m3　最大作業半径：15～19m</v>
      </c>
      <c r="Y375" s="726" t="s">
        <v>490</v>
      </c>
      <c r="Z375" s="726" t="s">
        <v>10415</v>
      </c>
      <c r="AA375" s="726" t="s">
        <v>10303</v>
      </c>
      <c r="AB375" s="726" t="s">
        <v>5111</v>
      </c>
      <c r="AC375" s="207"/>
      <c r="AD375" s="206"/>
      <c r="AE375" s="206"/>
      <c r="AF375" s="206"/>
      <c r="AG375" s="206"/>
      <c r="AH375" s="206"/>
      <c r="AI375" s="207"/>
      <c r="AJ375" s="206"/>
      <c r="AK375" s="206"/>
      <c r="AL375" s="206"/>
      <c r="AM375" s="206"/>
      <c r="AN375" s="206"/>
      <c r="AO375" s="206"/>
      <c r="AP375" s="206"/>
      <c r="AQ375" s="206"/>
      <c r="AR375" s="748"/>
      <c r="AS375" s="707" t="s">
        <v>517</v>
      </c>
      <c r="AT375" s="707" t="s">
        <v>9040</v>
      </c>
      <c r="AU375" s="774"/>
      <c r="AV375" s="707" t="s">
        <v>9020</v>
      </c>
      <c r="AW375" s="708" t="str">
        <f t="shared" si="16"/>
        <v>振動ﾛｰﾗ(土工用)_ﾀﾞｲﾅﾊﾟｯｸ</v>
      </c>
      <c r="AX375" s="710" t="s">
        <v>8477</v>
      </c>
      <c r="AY375" s="311"/>
      <c r="AZ375" s="311"/>
      <c r="BA375" s="311"/>
      <c r="BB375" s="245">
        <v>34</v>
      </c>
      <c r="BC375" s="246"/>
      <c r="BD375" s="304"/>
      <c r="BE375" s="305"/>
      <c r="BF375" s="859"/>
      <c r="BG375" s="854"/>
      <c r="BH375" s="680"/>
      <c r="BI375" s="305"/>
      <c r="BJ375" s="305"/>
      <c r="BK375" s="859"/>
      <c r="BL375" s="680"/>
      <c r="BM375" s="680"/>
      <c r="BN375" s="680"/>
      <c r="BO375" s="305"/>
      <c r="BP375" s="305"/>
      <c r="BQ375" s="859"/>
      <c r="BR375" s="678"/>
      <c r="BS375" s="678"/>
      <c r="BT375" s="678"/>
      <c r="BU375" s="678"/>
      <c r="BV375" s="678"/>
      <c r="BW375" s="678"/>
      <c r="BX375" s="309"/>
      <c r="BY375" s="305"/>
      <c r="BZ375" s="859"/>
      <c r="CA375" s="680"/>
      <c r="CB375" s="680"/>
      <c r="CC375" s="680" t="s">
        <v>4460</v>
      </c>
      <c r="CD375" s="680"/>
      <c r="CE375" s="305"/>
      <c r="CF375" s="305"/>
      <c r="CG375" s="859"/>
      <c r="CH375" s="680"/>
      <c r="CI375" s="680"/>
      <c r="CJ375" s="680"/>
      <c r="CK375" s="305"/>
      <c r="CL375" s="305"/>
      <c r="CM375" s="305"/>
      <c r="CN375" s="305"/>
      <c r="CO375" s="859"/>
      <c r="CP375" s="680"/>
      <c r="CQ375" s="680"/>
      <c r="CR375" s="680"/>
      <c r="CS375" s="305"/>
      <c r="CT375" s="305"/>
      <c r="CU375" s="859"/>
      <c r="CV375" s="680"/>
      <c r="CW375" s="680"/>
      <c r="CX375" s="680"/>
      <c r="CY375" s="305"/>
      <c r="CZ375" s="305"/>
      <c r="DA375" s="859"/>
      <c r="DB375" s="680" t="s">
        <v>4602</v>
      </c>
      <c r="DC375" s="680"/>
      <c r="DD375" s="680"/>
      <c r="DE375" s="680"/>
      <c r="DF375" s="680"/>
      <c r="DG375" s="680"/>
      <c r="DH375" s="680"/>
      <c r="DI375" s="305"/>
      <c r="DJ375" s="305"/>
      <c r="DK375" s="859"/>
      <c r="DL375" s="680"/>
      <c r="DM375" s="680"/>
      <c r="DN375" s="680"/>
      <c r="DO375" s="305"/>
      <c r="DP375" s="305"/>
      <c r="DQ375" s="859"/>
      <c r="DR375" s="680"/>
      <c r="DS375" s="305"/>
      <c r="DT375" s="305"/>
      <c r="DU375" s="859"/>
      <c r="DV375" s="680"/>
      <c r="DW375" s="680"/>
      <c r="DX375" s="680"/>
      <c r="DY375" s="680"/>
      <c r="DZ375" s="680"/>
      <c r="EA375" s="680"/>
      <c r="EB375" s="305"/>
      <c r="EC375" s="305"/>
      <c r="ED375" s="859"/>
      <c r="EE375" s="680"/>
      <c r="EF375" s="680"/>
      <c r="EG375" s="680"/>
      <c r="EH375" s="680"/>
      <c r="EI375" s="680"/>
      <c r="EJ375" s="680"/>
      <c r="EK375" s="680"/>
      <c r="EL375" s="680"/>
      <c r="EM375" s="305"/>
      <c r="EN375" s="305"/>
      <c r="EO375" s="859"/>
      <c r="EP375" s="680"/>
      <c r="EQ375" s="680"/>
      <c r="ER375" s="305"/>
      <c r="ES375" s="305"/>
      <c r="ET375" s="859"/>
      <c r="EU375" s="680"/>
      <c r="EV375" s="680"/>
      <c r="EW375" s="680"/>
      <c r="EX375" s="680"/>
      <c r="EY375" s="680"/>
      <c r="EZ375" s="680"/>
      <c r="FA375" s="680"/>
      <c r="FB375" s="680"/>
      <c r="FC375" s="680"/>
      <c r="FD375" s="680"/>
      <c r="FE375" s="680"/>
      <c r="FF375" s="305"/>
      <c r="FG375" s="305"/>
      <c r="FH375" s="305"/>
      <c r="FI375" s="305"/>
      <c r="FJ375" s="305"/>
      <c r="FK375" s="305"/>
      <c r="FL375" s="305"/>
      <c r="FM375" s="305"/>
      <c r="FN375" s="1054" t="s">
        <v>12563</v>
      </c>
      <c r="FO375" s="309"/>
      <c r="FP375" s="306" t="s">
        <v>11216</v>
      </c>
      <c r="FQ375" s="305"/>
      <c r="FR375" s="305"/>
      <c r="FS375" s="305"/>
      <c r="FT375" s="305"/>
      <c r="FU375" s="305"/>
      <c r="FV375" s="305"/>
      <c r="FW375" s="305"/>
      <c r="FX375" s="305"/>
      <c r="FY375" s="305"/>
      <c r="FZ375" s="305"/>
      <c r="GA375" s="305"/>
      <c r="GB375" s="305"/>
      <c r="GC375" s="305"/>
      <c r="GD375" s="305"/>
      <c r="GE375" s="335"/>
      <c r="GF375" s="335"/>
      <c r="GG375" s="335"/>
      <c r="GH375" s="335"/>
      <c r="GI375" s="335"/>
      <c r="GJ375" s="335"/>
      <c r="GK375" s="335"/>
      <c r="GL375" s="335"/>
      <c r="GM375" s="335"/>
      <c r="GN375" s="335"/>
      <c r="GO375" s="335"/>
      <c r="GP375" s="335"/>
      <c r="GQ375" s="335"/>
      <c r="GR375" s="335"/>
      <c r="GS375" s="335"/>
      <c r="GT375" s="335"/>
      <c r="GU375" s="335"/>
      <c r="GV375" s="335"/>
      <c r="GW375" s="335"/>
      <c r="GX375" s="335"/>
      <c r="GY375" s="335"/>
      <c r="GZ375" s="335"/>
      <c r="HA375" s="335"/>
      <c r="HB375" s="335"/>
      <c r="HC375" s="335"/>
      <c r="HD375" s="335"/>
      <c r="HE375" s="335"/>
      <c r="HF375" s="335"/>
      <c r="HG375" s="335"/>
      <c r="HH375" s="335"/>
      <c r="HI375" s="335"/>
      <c r="HJ375" s="335"/>
      <c r="HK375" s="335"/>
      <c r="HL375" s="335"/>
      <c r="HM375" s="335"/>
      <c r="HN375" s="335"/>
      <c r="HO375" s="335"/>
      <c r="HP375" s="335"/>
      <c r="HQ375" s="335"/>
      <c r="HR375" s="335"/>
      <c r="HS375" s="335"/>
      <c r="HT375" s="335"/>
      <c r="HU375" s="335"/>
      <c r="HV375" s="335"/>
      <c r="HW375" s="335"/>
      <c r="HX375" s="335"/>
      <c r="HY375" s="335"/>
      <c r="HZ375" s="335"/>
      <c r="IA375" s="335"/>
      <c r="IB375" s="335"/>
      <c r="IC375" s="335"/>
      <c r="ID375" s="335"/>
      <c r="IE375" s="335"/>
      <c r="IF375" s="335"/>
      <c r="IG375" s="335"/>
      <c r="IH375" s="335"/>
      <c r="II375" s="335"/>
      <c r="IJ375" s="335"/>
      <c r="IK375" s="335"/>
      <c r="IL375" s="335"/>
      <c r="IM375" s="335"/>
      <c r="IN375" s="335"/>
      <c r="IO375" s="335"/>
      <c r="IP375" s="335"/>
      <c r="IQ375" s="335"/>
      <c r="IR375" s="335"/>
      <c r="IS375" s="335"/>
      <c r="IT375" s="335"/>
      <c r="IU375" s="335"/>
      <c r="IV375" s="335"/>
      <c r="IW375" s="335"/>
      <c r="IX375" s="335"/>
      <c r="IY375" s="335"/>
      <c r="IZ375" s="335"/>
      <c r="JA375" s="335"/>
      <c r="JB375" s="335"/>
      <c r="JC375" s="335"/>
      <c r="JD375" s="335"/>
      <c r="JE375" s="335"/>
    </row>
    <row r="376" spans="1:265" s="481" customFormat="1" ht="14.45" customHeight="1">
      <c r="A376" s="324" t="s">
        <v>1697</v>
      </c>
      <c r="B376" s="316"/>
      <c r="C376" s="316"/>
      <c r="D376" s="316"/>
      <c r="E376" s="316"/>
      <c r="F376" s="316" t="s">
        <v>2753</v>
      </c>
      <c r="G376" s="317"/>
      <c r="H376" s="317"/>
      <c r="I376" s="325"/>
      <c r="J376" s="722"/>
      <c r="K376" s="206"/>
      <c r="L376" s="311"/>
      <c r="M376" s="207"/>
      <c r="N376" s="207"/>
      <c r="O376" s="207"/>
      <c r="P376" s="207"/>
      <c r="Q376" s="720" t="s">
        <v>9038</v>
      </c>
      <c r="R376" s="720" t="s">
        <v>10635</v>
      </c>
      <c r="S376" s="720" t="s">
        <v>10645</v>
      </c>
      <c r="T376" s="720" t="s">
        <v>12165</v>
      </c>
      <c r="U376" s="720" t="s">
        <v>11697</v>
      </c>
      <c r="V376" s="720"/>
      <c r="W376" s="952" t="str">
        <f t="shared" si="17"/>
        <v>ﾊﾞｯｸﾎｳ(ｸﾛｰﾗ型)_超ﾛﾝｸﾞｱｰﾑ型_第3次_無</v>
      </c>
      <c r="X376" s="952" t="str">
        <f t="shared" si="15"/>
        <v>ﾊﾞｯｸﾎｳ(ｸﾛｰﾗ型)_超ﾛﾝｸﾞｱｰﾑ型_第3次_無_山積/平積：0.4／0.3m3　最大作業半径：15～19m</v>
      </c>
      <c r="Y376" s="726" t="s">
        <v>490</v>
      </c>
      <c r="Z376" s="726" t="s">
        <v>10416</v>
      </c>
      <c r="AA376" s="726" t="s">
        <v>10303</v>
      </c>
      <c r="AB376" s="726" t="s">
        <v>5111</v>
      </c>
      <c r="AC376" s="207"/>
      <c r="AD376" s="206"/>
      <c r="AE376" s="206"/>
      <c r="AF376" s="206"/>
      <c r="AG376" s="206"/>
      <c r="AH376" s="206"/>
      <c r="AI376" s="207"/>
      <c r="AJ376" s="206"/>
      <c r="AK376" s="206"/>
      <c r="AL376" s="206"/>
      <c r="AM376" s="206"/>
      <c r="AN376" s="206"/>
      <c r="AO376" s="206"/>
      <c r="AP376" s="206"/>
      <c r="AQ376" s="206"/>
      <c r="AR376" s="748"/>
      <c r="AS376" s="707" t="s">
        <v>517</v>
      </c>
      <c r="AT376" s="707" t="s">
        <v>9040</v>
      </c>
      <c r="AU376" s="774"/>
      <c r="AV376" s="707" t="s">
        <v>9019</v>
      </c>
      <c r="AW376" s="708" t="str">
        <f t="shared" si="16"/>
        <v>振動ﾛｰﾗ(土工用)_ﾊﾑ</v>
      </c>
      <c r="AX376" s="710" t="s">
        <v>8479</v>
      </c>
      <c r="AY376" s="311"/>
      <c r="AZ376" s="311"/>
      <c r="BA376" s="311"/>
      <c r="BB376" s="245">
        <v>35</v>
      </c>
      <c r="BC376" s="246"/>
      <c r="BD376" s="304"/>
      <c r="BE376" s="305"/>
      <c r="BF376" s="859"/>
      <c r="BG376" s="854"/>
      <c r="BH376" s="680"/>
      <c r="BI376" s="305"/>
      <c r="BJ376" s="305"/>
      <c r="BK376" s="859"/>
      <c r="BL376" s="680"/>
      <c r="BM376" s="680"/>
      <c r="BN376" s="680"/>
      <c r="BO376" s="305"/>
      <c r="BP376" s="305"/>
      <c r="BQ376" s="859"/>
      <c r="BR376" s="678"/>
      <c r="BS376" s="678"/>
      <c r="BT376" s="678"/>
      <c r="BU376" s="678"/>
      <c r="BV376" s="678"/>
      <c r="BW376" s="678"/>
      <c r="BX376" s="309"/>
      <c r="BY376" s="305"/>
      <c r="BZ376" s="859"/>
      <c r="CA376" s="680"/>
      <c r="CB376" s="680"/>
      <c r="CC376" s="685" t="s">
        <v>292</v>
      </c>
      <c r="CD376" s="680"/>
      <c r="CE376" s="305"/>
      <c r="CF376" s="305"/>
      <c r="CG376" s="859"/>
      <c r="CH376" s="680"/>
      <c r="CI376" s="680"/>
      <c r="CJ376" s="680"/>
      <c r="CK376" s="305"/>
      <c r="CL376" s="305"/>
      <c r="CM376" s="305"/>
      <c r="CN376" s="305"/>
      <c r="CO376" s="859"/>
      <c r="CP376" s="680"/>
      <c r="CQ376" s="680"/>
      <c r="CR376" s="680"/>
      <c r="CS376" s="305"/>
      <c r="CT376" s="305"/>
      <c r="CU376" s="859"/>
      <c r="CV376" s="680"/>
      <c r="CW376" s="680"/>
      <c r="CX376" s="680"/>
      <c r="CY376" s="305"/>
      <c r="CZ376" s="305"/>
      <c r="DA376" s="859"/>
      <c r="DB376" s="680" t="s">
        <v>4603</v>
      </c>
      <c r="DC376" s="680"/>
      <c r="DD376" s="680"/>
      <c r="DE376" s="680"/>
      <c r="DF376" s="680"/>
      <c r="DG376" s="680"/>
      <c r="DH376" s="680"/>
      <c r="DI376" s="305"/>
      <c r="DJ376" s="305"/>
      <c r="DK376" s="859"/>
      <c r="DL376" s="680"/>
      <c r="DM376" s="680"/>
      <c r="DN376" s="680"/>
      <c r="DO376" s="305"/>
      <c r="DP376" s="305"/>
      <c r="DQ376" s="859"/>
      <c r="DR376" s="680"/>
      <c r="DS376" s="305"/>
      <c r="DT376" s="305"/>
      <c r="DU376" s="859"/>
      <c r="DV376" s="680"/>
      <c r="DW376" s="680"/>
      <c r="DX376" s="680"/>
      <c r="DY376" s="680"/>
      <c r="DZ376" s="680"/>
      <c r="EA376" s="680"/>
      <c r="EB376" s="305"/>
      <c r="EC376" s="305"/>
      <c r="ED376" s="859"/>
      <c r="EE376" s="680"/>
      <c r="EF376" s="680"/>
      <c r="EG376" s="680"/>
      <c r="EH376" s="680"/>
      <c r="EI376" s="680"/>
      <c r="EJ376" s="680"/>
      <c r="EK376" s="680"/>
      <c r="EL376" s="680"/>
      <c r="EM376" s="305"/>
      <c r="EN376" s="305"/>
      <c r="EO376" s="859"/>
      <c r="EP376" s="680"/>
      <c r="EQ376" s="680"/>
      <c r="ER376" s="305"/>
      <c r="ES376" s="305"/>
      <c r="ET376" s="859"/>
      <c r="EU376" s="680"/>
      <c r="EV376" s="680"/>
      <c r="EW376" s="680"/>
      <c r="EX376" s="680"/>
      <c r="EY376" s="680"/>
      <c r="EZ376" s="680"/>
      <c r="FA376" s="680"/>
      <c r="FB376" s="680"/>
      <c r="FC376" s="680"/>
      <c r="FD376" s="680"/>
      <c r="FE376" s="680"/>
      <c r="FF376" s="305"/>
      <c r="FG376" s="305"/>
      <c r="FH376" s="305"/>
      <c r="FI376" s="305"/>
      <c r="FJ376" s="305"/>
      <c r="FK376" s="305"/>
      <c r="FL376" s="305"/>
      <c r="FM376" s="305"/>
      <c r="FN376" s="1054" t="s">
        <v>12564</v>
      </c>
      <c r="FO376" s="309"/>
      <c r="FP376" s="306" t="s">
        <v>11217</v>
      </c>
      <c r="FQ376" s="305"/>
      <c r="FR376" s="305"/>
      <c r="FS376" s="305"/>
      <c r="FT376" s="305"/>
      <c r="FU376" s="305"/>
      <c r="FV376" s="305"/>
      <c r="FW376" s="305"/>
      <c r="FX376" s="305"/>
      <c r="FY376" s="305"/>
      <c r="FZ376" s="305"/>
      <c r="GA376" s="305"/>
      <c r="GB376" s="305"/>
      <c r="GC376" s="305"/>
      <c r="GD376" s="305"/>
      <c r="GE376" s="335"/>
      <c r="GF376" s="335"/>
      <c r="GG376" s="335"/>
      <c r="GH376" s="335"/>
      <c r="GI376" s="335"/>
      <c r="GJ376" s="335"/>
      <c r="GK376" s="335"/>
      <c r="GL376" s="335"/>
      <c r="GM376" s="335"/>
      <c r="GN376" s="335"/>
      <c r="GO376" s="335"/>
      <c r="GP376" s="335"/>
      <c r="GQ376" s="335"/>
      <c r="GR376" s="335"/>
      <c r="GS376" s="335"/>
      <c r="GT376" s="335"/>
      <c r="GU376" s="335"/>
      <c r="GV376" s="335"/>
      <c r="GW376" s="335"/>
      <c r="GX376" s="335"/>
      <c r="GY376" s="335"/>
      <c r="GZ376" s="335"/>
      <c r="HA376" s="335"/>
      <c r="HB376" s="335"/>
      <c r="HC376" s="335"/>
      <c r="HD376" s="335"/>
      <c r="HE376" s="335"/>
      <c r="HF376" s="335"/>
      <c r="HG376" s="335"/>
      <c r="HH376" s="335"/>
      <c r="HI376" s="335"/>
      <c r="HJ376" s="335"/>
      <c r="HK376" s="335"/>
      <c r="HL376" s="335"/>
      <c r="HM376" s="335"/>
      <c r="HN376" s="335"/>
      <c r="HO376" s="335"/>
      <c r="HP376" s="335"/>
      <c r="HQ376" s="335"/>
      <c r="HR376" s="335"/>
      <c r="HS376" s="335"/>
      <c r="HT376" s="335"/>
      <c r="HU376" s="335"/>
      <c r="HV376" s="335"/>
      <c r="HW376" s="335"/>
      <c r="HX376" s="335"/>
      <c r="HY376" s="335"/>
      <c r="HZ376" s="335"/>
      <c r="IA376" s="335"/>
      <c r="IB376" s="335"/>
      <c r="IC376" s="335"/>
      <c r="ID376" s="335"/>
      <c r="IE376" s="335"/>
      <c r="IF376" s="335"/>
      <c r="IG376" s="335"/>
      <c r="IH376" s="335"/>
      <c r="II376" s="335"/>
      <c r="IJ376" s="335"/>
      <c r="IK376" s="335"/>
      <c r="IL376" s="335"/>
      <c r="IM376" s="335"/>
      <c r="IN376" s="335"/>
      <c r="IO376" s="335"/>
      <c r="IP376" s="335"/>
      <c r="IQ376" s="335"/>
      <c r="IR376" s="335"/>
      <c r="IS376" s="335"/>
      <c r="IT376" s="335"/>
      <c r="IU376" s="335"/>
      <c r="IV376" s="335"/>
      <c r="IW376" s="335"/>
      <c r="IX376" s="335"/>
      <c r="IY376" s="335"/>
      <c r="IZ376" s="335"/>
      <c r="JA376" s="335"/>
      <c r="JB376" s="335"/>
      <c r="JC376" s="335"/>
      <c r="JD376" s="335"/>
      <c r="JE376" s="335"/>
    </row>
    <row r="377" spans="1:265" s="481" customFormat="1" ht="14.45" customHeight="1">
      <c r="A377" s="327" t="s">
        <v>2238</v>
      </c>
      <c r="B377" s="251"/>
      <c r="C377" s="251"/>
      <c r="D377" s="251"/>
      <c r="E377" s="251"/>
      <c r="F377" s="251" t="s">
        <v>2783</v>
      </c>
      <c r="G377" s="318"/>
      <c r="H377" s="318"/>
      <c r="I377" s="328"/>
      <c r="J377" s="722"/>
      <c r="K377" s="206"/>
      <c r="L377" s="311"/>
      <c r="M377" s="207"/>
      <c r="N377" s="207"/>
      <c r="O377" s="207"/>
      <c r="P377" s="207"/>
      <c r="Q377" s="720" t="s">
        <v>9038</v>
      </c>
      <c r="R377" s="720" t="s">
        <v>10633</v>
      </c>
      <c r="S377" s="720" t="s">
        <v>10645</v>
      </c>
      <c r="T377" s="720" t="s">
        <v>12165</v>
      </c>
      <c r="U377" s="720" t="s">
        <v>338</v>
      </c>
      <c r="V377" s="720"/>
      <c r="W377" s="952" t="str">
        <f t="shared" si="17"/>
        <v>ﾊﾞｯｸﾎｳ(ｸﾛｰﾗ型)_ﾃﾞｨｰｾﾞﾙ/電気ﾊｲﾌﾞﾘｯﾄﾞ型_第3次_無</v>
      </c>
      <c r="X377" s="952" t="str">
        <f t="shared" si="15"/>
        <v>ﾊﾞｯｸﾎｳ(ｸﾛｰﾗ型)_ﾃﾞｨｰｾﾞﾙ/電気ﾊｲﾌﾞﾘｯﾄﾞ型_第3次_無_山積/平積：0.8／0.6m3</v>
      </c>
      <c r="Y377" s="726" t="s">
        <v>490</v>
      </c>
      <c r="Z377" s="726" t="s">
        <v>10417</v>
      </c>
      <c r="AA377" s="726" t="s">
        <v>10304</v>
      </c>
      <c r="AB377" s="726" t="s">
        <v>5111</v>
      </c>
      <c r="AC377" s="207"/>
      <c r="AD377" s="206"/>
      <c r="AE377" s="206"/>
      <c r="AF377" s="206"/>
      <c r="AG377" s="206"/>
      <c r="AH377" s="206"/>
      <c r="AI377" s="207"/>
      <c r="AJ377" s="206"/>
      <c r="AK377" s="206"/>
      <c r="AL377" s="206"/>
      <c r="AM377" s="206"/>
      <c r="AN377" s="206"/>
      <c r="AO377" s="206"/>
      <c r="AP377" s="206"/>
      <c r="AQ377" s="206"/>
      <c r="AR377" s="748"/>
      <c r="AS377" s="707" t="s">
        <v>517</v>
      </c>
      <c r="AT377" s="707" t="s">
        <v>9040</v>
      </c>
      <c r="AU377" s="774"/>
      <c r="AV377" s="707" t="s">
        <v>4927</v>
      </c>
      <c r="AW377" s="708" t="str">
        <f t="shared" si="16"/>
        <v>振動ﾛｰﾗ(土工用)_KCM</v>
      </c>
      <c r="AX377" s="710" t="s">
        <v>8481</v>
      </c>
      <c r="AY377" s="311"/>
      <c r="AZ377" s="311"/>
      <c r="BA377" s="311"/>
      <c r="BB377" s="245">
        <v>36</v>
      </c>
      <c r="BC377" s="246"/>
      <c r="BD377" s="304"/>
      <c r="BE377" s="305"/>
      <c r="BF377" s="859"/>
      <c r="BG377" s="854"/>
      <c r="BH377" s="680"/>
      <c r="BI377" s="305"/>
      <c r="BJ377" s="305"/>
      <c r="BK377" s="859"/>
      <c r="BL377" s="680"/>
      <c r="BM377" s="680"/>
      <c r="BN377" s="680"/>
      <c r="BO377" s="305"/>
      <c r="BP377" s="305"/>
      <c r="BQ377" s="859"/>
      <c r="BR377" s="678"/>
      <c r="BS377" s="678"/>
      <c r="BT377" s="678"/>
      <c r="BU377" s="678"/>
      <c r="BV377" s="678"/>
      <c r="BW377" s="678"/>
      <c r="BX377" s="309"/>
      <c r="BY377" s="305"/>
      <c r="BZ377" s="859"/>
      <c r="CA377" s="680"/>
      <c r="CB377" s="680"/>
      <c r="CC377" s="680"/>
      <c r="CD377" s="680"/>
      <c r="CE377" s="305"/>
      <c r="CF377" s="305"/>
      <c r="CG377" s="859"/>
      <c r="CH377" s="680"/>
      <c r="CI377" s="680"/>
      <c r="CJ377" s="680"/>
      <c r="CK377" s="305"/>
      <c r="CL377" s="305"/>
      <c r="CM377" s="305"/>
      <c r="CN377" s="305"/>
      <c r="CO377" s="859"/>
      <c r="CP377" s="680"/>
      <c r="CQ377" s="680"/>
      <c r="CR377" s="680"/>
      <c r="CS377" s="305"/>
      <c r="CT377" s="305"/>
      <c r="CU377" s="859"/>
      <c r="CV377" s="680"/>
      <c r="CW377" s="680"/>
      <c r="CX377" s="680"/>
      <c r="CY377" s="305"/>
      <c r="CZ377" s="305"/>
      <c r="DA377" s="859"/>
      <c r="DB377" s="680" t="s">
        <v>4604</v>
      </c>
      <c r="DC377" s="680"/>
      <c r="DD377" s="680"/>
      <c r="DE377" s="680"/>
      <c r="DF377" s="680"/>
      <c r="DG377" s="680"/>
      <c r="DH377" s="680"/>
      <c r="DI377" s="305"/>
      <c r="DJ377" s="305"/>
      <c r="DK377" s="859"/>
      <c r="DL377" s="680"/>
      <c r="DM377" s="680"/>
      <c r="DN377" s="680"/>
      <c r="DO377" s="305"/>
      <c r="DP377" s="305"/>
      <c r="DQ377" s="859"/>
      <c r="DR377" s="680"/>
      <c r="DS377" s="305"/>
      <c r="DT377" s="305"/>
      <c r="DU377" s="859"/>
      <c r="DV377" s="680"/>
      <c r="DW377" s="680"/>
      <c r="DX377" s="680"/>
      <c r="DY377" s="680"/>
      <c r="DZ377" s="680"/>
      <c r="EA377" s="680"/>
      <c r="EB377" s="305"/>
      <c r="EC377" s="305"/>
      <c r="ED377" s="859"/>
      <c r="EE377" s="680"/>
      <c r="EF377" s="680"/>
      <c r="EG377" s="680"/>
      <c r="EH377" s="680"/>
      <c r="EI377" s="680"/>
      <c r="EJ377" s="680"/>
      <c r="EK377" s="680"/>
      <c r="EL377" s="680"/>
      <c r="EM377" s="305"/>
      <c r="EN377" s="305"/>
      <c r="EO377" s="859"/>
      <c r="EP377" s="680"/>
      <c r="EQ377" s="680"/>
      <c r="ER377" s="305"/>
      <c r="ES377" s="305"/>
      <c r="ET377" s="859"/>
      <c r="EU377" s="680"/>
      <c r="EV377" s="680"/>
      <c r="EW377" s="680"/>
      <c r="EX377" s="680"/>
      <c r="EY377" s="680"/>
      <c r="EZ377" s="680"/>
      <c r="FA377" s="680"/>
      <c r="FB377" s="680"/>
      <c r="FC377" s="680"/>
      <c r="FD377" s="680"/>
      <c r="FE377" s="680"/>
      <c r="FF377" s="305"/>
      <c r="FG377" s="305"/>
      <c r="FH377" s="305"/>
      <c r="FI377" s="305"/>
      <c r="FJ377" s="305"/>
      <c r="FK377" s="305"/>
      <c r="FL377" s="305"/>
      <c r="FM377" s="305"/>
      <c r="FN377" s="456" t="s">
        <v>1853</v>
      </c>
      <c r="FO377" s="309"/>
      <c r="FP377" s="306" t="s">
        <v>11218</v>
      </c>
      <c r="FQ377" s="305"/>
      <c r="FR377" s="305"/>
      <c r="FS377" s="305"/>
      <c r="FT377" s="305"/>
      <c r="FU377" s="305"/>
      <c r="FV377" s="305"/>
      <c r="FW377" s="305"/>
      <c r="FX377" s="305"/>
      <c r="FY377" s="305"/>
      <c r="FZ377" s="305"/>
      <c r="GA377" s="305"/>
      <c r="GB377" s="305"/>
      <c r="GC377" s="305"/>
      <c r="GD377" s="305"/>
      <c r="GE377" s="335"/>
      <c r="GF377" s="335"/>
      <c r="GG377" s="335"/>
      <c r="GH377" s="335"/>
      <c r="GI377" s="335"/>
      <c r="GJ377" s="335"/>
      <c r="GK377" s="335"/>
      <c r="GL377" s="335"/>
      <c r="GM377" s="335"/>
      <c r="GN377" s="335"/>
      <c r="GO377" s="335"/>
      <c r="GP377" s="335"/>
      <c r="GQ377" s="335"/>
      <c r="GR377" s="335"/>
      <c r="GS377" s="335"/>
      <c r="GT377" s="335"/>
      <c r="GU377" s="335"/>
      <c r="GV377" s="335"/>
      <c r="GW377" s="335"/>
      <c r="GX377" s="335"/>
      <c r="GY377" s="335"/>
      <c r="GZ377" s="335"/>
      <c r="HA377" s="335"/>
      <c r="HB377" s="335"/>
      <c r="HC377" s="335"/>
      <c r="HD377" s="335"/>
      <c r="HE377" s="335"/>
      <c r="HF377" s="335"/>
      <c r="HG377" s="335"/>
      <c r="HH377" s="335"/>
      <c r="HI377" s="335"/>
      <c r="HJ377" s="335"/>
      <c r="HK377" s="335"/>
      <c r="HL377" s="335"/>
      <c r="HM377" s="335"/>
      <c r="HN377" s="335"/>
      <c r="HO377" s="335"/>
      <c r="HP377" s="335"/>
      <c r="HQ377" s="335"/>
      <c r="HR377" s="335"/>
      <c r="HS377" s="335"/>
      <c r="HT377" s="335"/>
      <c r="HU377" s="335"/>
      <c r="HV377" s="335"/>
      <c r="HW377" s="335"/>
      <c r="HX377" s="335"/>
      <c r="HY377" s="335"/>
      <c r="HZ377" s="335"/>
      <c r="IA377" s="335"/>
      <c r="IB377" s="335"/>
      <c r="IC377" s="335"/>
      <c r="ID377" s="335"/>
      <c r="IE377" s="335"/>
      <c r="IF377" s="335"/>
      <c r="IG377" s="335"/>
      <c r="IH377" s="335"/>
      <c r="II377" s="335"/>
      <c r="IJ377" s="335"/>
      <c r="IK377" s="335"/>
      <c r="IL377" s="335"/>
      <c r="IM377" s="335"/>
      <c r="IN377" s="335"/>
      <c r="IO377" s="335"/>
      <c r="IP377" s="335"/>
      <c r="IQ377" s="335"/>
      <c r="IR377" s="335"/>
      <c r="IS377" s="335"/>
      <c r="IT377" s="335"/>
      <c r="IU377" s="335"/>
      <c r="IV377" s="335"/>
      <c r="IW377" s="335"/>
      <c r="IX377" s="335"/>
      <c r="IY377" s="335"/>
      <c r="IZ377" s="335"/>
      <c r="JA377" s="335"/>
      <c r="JB377" s="335"/>
      <c r="JC377" s="335"/>
      <c r="JD377" s="335"/>
      <c r="JE377" s="335"/>
    </row>
    <row r="378" spans="1:265" s="481" customFormat="1" ht="14.45" customHeight="1">
      <c r="A378" s="322" t="s">
        <v>1645</v>
      </c>
      <c r="B378" s="311" t="s">
        <v>1645</v>
      </c>
      <c r="C378" s="311" t="s">
        <v>1643</v>
      </c>
      <c r="D378" s="311" t="s">
        <v>1644</v>
      </c>
      <c r="E378" s="311" t="s">
        <v>456</v>
      </c>
      <c r="F378" s="311" t="s">
        <v>3204</v>
      </c>
      <c r="G378" s="250" t="s">
        <v>1646</v>
      </c>
      <c r="H378" s="250" t="s">
        <v>16</v>
      </c>
      <c r="I378" s="326" t="s">
        <v>1647</v>
      </c>
      <c r="J378" s="722"/>
      <c r="K378" s="206"/>
      <c r="L378" s="311"/>
      <c r="M378" s="207"/>
      <c r="N378" s="207"/>
      <c r="O378" s="207"/>
      <c r="P378" s="207"/>
      <c r="Q378" s="720" t="s">
        <v>9038</v>
      </c>
      <c r="R378" s="720" t="s">
        <v>10633</v>
      </c>
      <c r="S378" s="720">
        <v>2011</v>
      </c>
      <c r="T378" s="720" t="s">
        <v>12165</v>
      </c>
      <c r="U378" s="720" t="s">
        <v>338</v>
      </c>
      <c r="V378" s="720"/>
      <c r="W378" s="952" t="str">
        <f t="shared" si="17"/>
        <v>ﾊﾞｯｸﾎｳ(ｸﾛｰﾗ型)_ﾃﾞｨｰｾﾞﾙ/電気ﾊｲﾌﾞﾘｯﾄﾞ型_2011_無</v>
      </c>
      <c r="X378" s="952" t="str">
        <f t="shared" si="15"/>
        <v>ﾊﾞｯｸﾎｳ(ｸﾛｰﾗ型)_ﾃﾞｨｰｾﾞﾙ/電気ﾊｲﾌﾞﾘｯﾄﾞ型_2011_無_山積/平積：0.8／0.6m3</v>
      </c>
      <c r="Y378" s="726" t="s">
        <v>490</v>
      </c>
      <c r="Z378" s="726" t="s">
        <v>10418</v>
      </c>
      <c r="AA378" s="726" t="s">
        <v>10304</v>
      </c>
      <c r="AB378" s="726" t="s">
        <v>5111</v>
      </c>
      <c r="AC378" s="207"/>
      <c r="AD378" s="206"/>
      <c r="AE378" s="206"/>
      <c r="AF378" s="206"/>
      <c r="AG378" s="206"/>
      <c r="AH378" s="206"/>
      <c r="AI378" s="207"/>
      <c r="AJ378" s="206"/>
      <c r="AK378" s="206"/>
      <c r="AL378" s="206"/>
      <c r="AM378" s="206"/>
      <c r="AN378" s="206"/>
      <c r="AO378" s="206"/>
      <c r="AP378" s="206"/>
      <c r="AQ378" s="206"/>
      <c r="AR378" s="748"/>
      <c r="AS378" s="707" t="s">
        <v>517</v>
      </c>
      <c r="AT378" s="707" t="s">
        <v>9040</v>
      </c>
      <c r="AU378" s="774"/>
      <c r="AV378" s="707" t="s">
        <v>17</v>
      </c>
      <c r="AW378" s="708" t="str">
        <f t="shared" si="16"/>
        <v>振動ﾛｰﾗ(土工用)_ｺﾏﾂ（小松製作所）</v>
      </c>
      <c r="AX378" s="710" t="s">
        <v>8483</v>
      </c>
      <c r="AY378" s="311"/>
      <c r="AZ378" s="311"/>
      <c r="BA378" s="311"/>
      <c r="BB378" s="245">
        <v>37</v>
      </c>
      <c r="BC378" s="246"/>
      <c r="BD378" s="304"/>
      <c r="BE378" s="305"/>
      <c r="BF378" s="859"/>
      <c r="BG378" s="854"/>
      <c r="BH378" s="680"/>
      <c r="BI378" s="305"/>
      <c r="BJ378" s="305"/>
      <c r="BK378" s="859"/>
      <c r="BL378" s="680"/>
      <c r="BM378" s="680"/>
      <c r="BN378" s="680"/>
      <c r="BO378" s="305"/>
      <c r="BP378" s="305"/>
      <c r="BQ378" s="859"/>
      <c r="BR378" s="678"/>
      <c r="BS378" s="678"/>
      <c r="BT378" s="678"/>
      <c r="BU378" s="678"/>
      <c r="BV378" s="678"/>
      <c r="BW378" s="678"/>
      <c r="BX378" s="309"/>
      <c r="BY378" s="305"/>
      <c r="BZ378" s="859"/>
      <c r="CA378" s="680"/>
      <c r="CB378" s="680"/>
      <c r="CC378" s="680"/>
      <c r="CD378" s="680"/>
      <c r="CE378" s="305"/>
      <c r="CF378" s="305"/>
      <c r="CG378" s="859"/>
      <c r="CH378" s="680"/>
      <c r="CI378" s="680"/>
      <c r="CJ378" s="680"/>
      <c r="CK378" s="305"/>
      <c r="CL378" s="305"/>
      <c r="CM378" s="305"/>
      <c r="CN378" s="305"/>
      <c r="CO378" s="859"/>
      <c r="CP378" s="680"/>
      <c r="CQ378" s="680"/>
      <c r="CR378" s="680"/>
      <c r="CS378" s="305"/>
      <c r="CT378" s="305"/>
      <c r="CU378" s="859"/>
      <c r="CV378" s="680"/>
      <c r="CW378" s="680"/>
      <c r="CX378" s="680"/>
      <c r="CY378" s="305"/>
      <c r="CZ378" s="305"/>
      <c r="DA378" s="859"/>
      <c r="DB378" s="680" t="s">
        <v>4605</v>
      </c>
      <c r="DC378" s="680"/>
      <c r="DD378" s="680"/>
      <c r="DE378" s="680"/>
      <c r="DF378" s="680"/>
      <c r="DG378" s="680"/>
      <c r="DH378" s="680"/>
      <c r="DI378" s="305"/>
      <c r="DJ378" s="305"/>
      <c r="DK378" s="859"/>
      <c r="DL378" s="680"/>
      <c r="DM378" s="680"/>
      <c r="DN378" s="680"/>
      <c r="DO378" s="305"/>
      <c r="DP378" s="305"/>
      <c r="DQ378" s="859"/>
      <c r="DR378" s="680"/>
      <c r="DS378" s="305"/>
      <c r="DT378" s="305"/>
      <c r="DU378" s="859"/>
      <c r="DV378" s="680"/>
      <c r="DW378" s="680"/>
      <c r="DX378" s="680"/>
      <c r="DY378" s="680"/>
      <c r="DZ378" s="680"/>
      <c r="EA378" s="680"/>
      <c r="EB378" s="305"/>
      <c r="EC378" s="305"/>
      <c r="ED378" s="859"/>
      <c r="EE378" s="680"/>
      <c r="EF378" s="680"/>
      <c r="EG378" s="680"/>
      <c r="EH378" s="680"/>
      <c r="EI378" s="680"/>
      <c r="EJ378" s="680"/>
      <c r="EK378" s="680"/>
      <c r="EL378" s="680"/>
      <c r="EM378" s="305"/>
      <c r="EN378" s="305"/>
      <c r="EO378" s="859"/>
      <c r="EP378" s="680"/>
      <c r="EQ378" s="680"/>
      <c r="ER378" s="305"/>
      <c r="ES378" s="305"/>
      <c r="ET378" s="859"/>
      <c r="EU378" s="680"/>
      <c r="EV378" s="680"/>
      <c r="EW378" s="680"/>
      <c r="EX378" s="680"/>
      <c r="EY378" s="680"/>
      <c r="EZ378" s="680"/>
      <c r="FA378" s="680"/>
      <c r="FB378" s="680"/>
      <c r="FC378" s="680"/>
      <c r="FD378" s="680"/>
      <c r="FE378" s="680"/>
      <c r="FF378" s="305"/>
      <c r="FG378" s="305"/>
      <c r="FH378" s="305"/>
      <c r="FI378" s="305"/>
      <c r="FJ378" s="305"/>
      <c r="FK378" s="305"/>
      <c r="FL378" s="305"/>
      <c r="FM378" s="305"/>
      <c r="FN378" s="916" t="s">
        <v>2889</v>
      </c>
      <c r="FO378" s="309"/>
      <c r="FP378" s="306" t="s">
        <v>11219</v>
      </c>
      <c r="FQ378" s="305"/>
      <c r="FR378" s="305"/>
      <c r="FS378" s="305"/>
      <c r="FT378" s="305"/>
      <c r="FU378" s="305"/>
      <c r="FV378" s="305"/>
      <c r="FW378" s="305"/>
      <c r="FX378" s="305"/>
      <c r="FY378" s="305"/>
      <c r="FZ378" s="305"/>
      <c r="GA378" s="305"/>
      <c r="GB378" s="305"/>
      <c r="GC378" s="305"/>
      <c r="GD378" s="30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335"/>
      <c r="HX378" s="335"/>
      <c r="HY378" s="335"/>
      <c r="HZ378" s="335"/>
      <c r="IA378" s="335"/>
      <c r="IB378" s="335"/>
      <c r="IC378" s="335"/>
      <c r="ID378" s="335"/>
      <c r="IE378" s="335"/>
      <c r="IF378" s="335"/>
      <c r="IG378" s="335"/>
      <c r="IH378" s="335"/>
      <c r="II378" s="335"/>
      <c r="IJ378" s="335"/>
      <c r="IK378" s="335"/>
      <c r="IL378" s="335"/>
      <c r="IM378" s="335"/>
      <c r="IN378" s="335"/>
      <c r="IO378" s="335"/>
      <c r="IP378" s="335"/>
      <c r="IQ378" s="335"/>
      <c r="IR378" s="335"/>
      <c r="IS378" s="335"/>
      <c r="IT378" s="335"/>
      <c r="IU378" s="335"/>
      <c r="IV378" s="335"/>
      <c r="IW378" s="335"/>
      <c r="IX378" s="335"/>
      <c r="IY378" s="335"/>
      <c r="IZ378" s="335"/>
      <c r="JA378" s="335"/>
      <c r="JB378" s="335"/>
      <c r="JC378" s="335"/>
      <c r="JD378" s="335"/>
      <c r="JE378" s="335"/>
    </row>
    <row r="379" spans="1:265" s="481" customFormat="1" ht="14.45" customHeight="1">
      <c r="A379" s="322" t="s">
        <v>12144</v>
      </c>
      <c r="B379" s="311" t="s">
        <v>12144</v>
      </c>
      <c r="C379" s="311" t="s">
        <v>12146</v>
      </c>
      <c r="D379" s="311" t="s">
        <v>12147</v>
      </c>
      <c r="E379" s="311" t="s">
        <v>456</v>
      </c>
      <c r="F379" s="311" t="s">
        <v>12144</v>
      </c>
      <c r="G379" s="250" t="s">
        <v>2514</v>
      </c>
      <c r="H379" s="250" t="s">
        <v>16</v>
      </c>
      <c r="I379" s="326" t="s">
        <v>2515</v>
      </c>
      <c r="J379" s="722"/>
      <c r="K379" s="206"/>
      <c r="L379" s="311"/>
      <c r="M379" s="207"/>
      <c r="N379" s="207"/>
      <c r="O379" s="207"/>
      <c r="P379" s="207"/>
      <c r="Q379" s="720" t="s">
        <v>9038</v>
      </c>
      <c r="R379" s="720" t="s">
        <v>12192</v>
      </c>
      <c r="S379" s="720">
        <v>2011</v>
      </c>
      <c r="T379" s="720" t="s">
        <v>12337</v>
      </c>
      <c r="U379" s="720" t="s">
        <v>11692</v>
      </c>
      <c r="V379" s="720"/>
      <c r="W379" s="952" t="str">
        <f t="shared" si="17"/>
        <v>ﾊﾞｯｸﾎｳ(ｸﾛｰﾗ型)_標準型・ICT施工対応型・ｸﾚｰﾝ機能付き_2011_超低</v>
      </c>
      <c r="X379" s="952" t="str">
        <f t="shared" si="15"/>
        <v>ﾊﾞｯｸﾎｳ(ｸﾛｰﾗ型)_標準型・ICT施工対応型・ｸﾚｰﾝ機能付き_2011_超低_山積/平積：0.8／0.6m3　吊能力：2.9t</v>
      </c>
      <c r="Y379" s="726" t="s">
        <v>490</v>
      </c>
      <c r="Z379" s="726" t="s">
        <v>10419</v>
      </c>
      <c r="AA379" s="726" t="s">
        <v>10304</v>
      </c>
      <c r="AB379" s="726" t="s">
        <v>10343</v>
      </c>
      <c r="AC379" s="207"/>
      <c r="AD379" s="206"/>
      <c r="AE379" s="206"/>
      <c r="AF379" s="206"/>
      <c r="AG379" s="206"/>
      <c r="AH379" s="206"/>
      <c r="AI379" s="207"/>
      <c r="AJ379" s="206"/>
      <c r="AK379" s="206"/>
      <c r="AL379" s="206"/>
      <c r="AM379" s="206"/>
      <c r="AN379" s="206"/>
      <c r="AO379" s="206"/>
      <c r="AP379" s="206"/>
      <c r="AQ379" s="206"/>
      <c r="AR379" s="748"/>
      <c r="AS379" s="707" t="s">
        <v>517</v>
      </c>
      <c r="AT379" s="707" t="s">
        <v>9040</v>
      </c>
      <c r="AU379" s="774"/>
      <c r="AV379" s="707" t="s">
        <v>9017</v>
      </c>
      <c r="AW379" s="708" t="str">
        <f t="shared" si="16"/>
        <v>振動ﾛｰﾗ(土工用)_酒井重工業</v>
      </c>
      <c r="AX379" s="710" t="s">
        <v>8485</v>
      </c>
      <c r="AY379" s="311"/>
      <c r="AZ379" s="311"/>
      <c r="BA379" s="311"/>
      <c r="BB379" s="245">
        <v>38</v>
      </c>
      <c r="BC379" s="246"/>
      <c r="BD379" s="304"/>
      <c r="BE379" s="305"/>
      <c r="BF379" s="859"/>
      <c r="BG379" s="854"/>
      <c r="BH379" s="680"/>
      <c r="BI379" s="305"/>
      <c r="BJ379" s="305"/>
      <c r="BK379" s="859"/>
      <c r="BL379" s="680"/>
      <c r="BM379" s="680"/>
      <c r="BN379" s="680"/>
      <c r="BO379" s="305"/>
      <c r="BP379" s="305"/>
      <c r="BQ379" s="859"/>
      <c r="BR379" s="678"/>
      <c r="BS379" s="678"/>
      <c r="BT379" s="678"/>
      <c r="BU379" s="678"/>
      <c r="BV379" s="678"/>
      <c r="BW379" s="678"/>
      <c r="BX379" s="309"/>
      <c r="BY379" s="305"/>
      <c r="BZ379" s="859"/>
      <c r="CA379" s="680"/>
      <c r="CB379" s="680"/>
      <c r="CC379" s="680"/>
      <c r="CD379" s="680"/>
      <c r="CE379" s="305"/>
      <c r="CF379" s="305"/>
      <c r="CG379" s="859"/>
      <c r="CH379" s="680"/>
      <c r="CI379" s="680"/>
      <c r="CJ379" s="680"/>
      <c r="CK379" s="305"/>
      <c r="CL379" s="305"/>
      <c r="CM379" s="305"/>
      <c r="CN379" s="305"/>
      <c r="CO379" s="859"/>
      <c r="CP379" s="680"/>
      <c r="CQ379" s="680"/>
      <c r="CR379" s="680"/>
      <c r="CS379" s="305"/>
      <c r="CT379" s="305"/>
      <c r="CU379" s="859"/>
      <c r="CV379" s="680"/>
      <c r="CW379" s="680"/>
      <c r="CX379" s="680"/>
      <c r="CY379" s="305"/>
      <c r="CZ379" s="305"/>
      <c r="DA379" s="859"/>
      <c r="DB379" s="680" t="s">
        <v>4606</v>
      </c>
      <c r="DC379" s="680"/>
      <c r="DD379" s="680"/>
      <c r="DE379" s="680"/>
      <c r="DF379" s="680"/>
      <c r="DG379" s="680"/>
      <c r="DH379" s="680"/>
      <c r="DI379" s="305"/>
      <c r="DJ379" s="305"/>
      <c r="DK379" s="859"/>
      <c r="DL379" s="680"/>
      <c r="DM379" s="680"/>
      <c r="DN379" s="680"/>
      <c r="DO379" s="305"/>
      <c r="DP379" s="305"/>
      <c r="DQ379" s="859"/>
      <c r="DR379" s="680"/>
      <c r="DS379" s="305"/>
      <c r="DT379" s="305"/>
      <c r="DU379" s="859"/>
      <c r="DV379" s="680"/>
      <c r="DW379" s="680"/>
      <c r="DX379" s="680"/>
      <c r="DY379" s="680"/>
      <c r="DZ379" s="680"/>
      <c r="EA379" s="680"/>
      <c r="EB379" s="305"/>
      <c r="EC379" s="305"/>
      <c r="ED379" s="859"/>
      <c r="EE379" s="680"/>
      <c r="EF379" s="680"/>
      <c r="EG379" s="680"/>
      <c r="EH379" s="680"/>
      <c r="EI379" s="680"/>
      <c r="EJ379" s="680"/>
      <c r="EK379" s="680"/>
      <c r="EL379" s="680"/>
      <c r="EM379" s="305"/>
      <c r="EN379" s="305"/>
      <c r="EO379" s="859"/>
      <c r="EP379" s="680"/>
      <c r="EQ379" s="680"/>
      <c r="ER379" s="305"/>
      <c r="ES379" s="305"/>
      <c r="ET379" s="859"/>
      <c r="EU379" s="680"/>
      <c r="EV379" s="680"/>
      <c r="EW379" s="680"/>
      <c r="EX379" s="680"/>
      <c r="EY379" s="680"/>
      <c r="EZ379" s="680"/>
      <c r="FA379" s="680"/>
      <c r="FB379" s="680"/>
      <c r="FC379" s="680"/>
      <c r="FD379" s="680"/>
      <c r="FE379" s="680"/>
      <c r="FF379" s="305"/>
      <c r="FG379" s="305"/>
      <c r="FH379" s="305"/>
      <c r="FI379" s="305"/>
      <c r="FJ379" s="305"/>
      <c r="FK379" s="305"/>
      <c r="FL379" s="305"/>
      <c r="FM379" s="305"/>
      <c r="FN379" s="455" t="s">
        <v>2908</v>
      </c>
      <c r="FO379" s="309"/>
      <c r="FP379" s="306" t="s">
        <v>11220</v>
      </c>
      <c r="FQ379" s="305"/>
      <c r="FR379" s="305"/>
      <c r="FS379" s="305"/>
      <c r="FT379" s="305"/>
      <c r="FU379" s="305"/>
      <c r="FV379" s="305"/>
      <c r="FW379" s="305"/>
      <c r="FX379" s="305"/>
      <c r="FY379" s="305"/>
      <c r="FZ379" s="305"/>
      <c r="GA379" s="305"/>
      <c r="GB379" s="305"/>
      <c r="GC379" s="305"/>
      <c r="GD379" s="305"/>
      <c r="GE379" s="335"/>
      <c r="GF379" s="335"/>
      <c r="GG379" s="335"/>
      <c r="GH379" s="335"/>
      <c r="GI379" s="335"/>
      <c r="GJ379" s="335"/>
      <c r="GK379" s="335"/>
      <c r="GL379" s="335"/>
      <c r="GM379" s="335"/>
      <c r="GN379" s="335"/>
      <c r="GO379" s="335"/>
      <c r="GP379" s="335"/>
      <c r="GQ379" s="335"/>
      <c r="GR379" s="335"/>
      <c r="GS379" s="335"/>
      <c r="GT379" s="335"/>
      <c r="GU379" s="335"/>
      <c r="GV379" s="335"/>
      <c r="GW379" s="335"/>
      <c r="GX379" s="335"/>
      <c r="GY379" s="335"/>
      <c r="GZ379" s="335"/>
      <c r="HA379" s="335"/>
      <c r="HB379" s="335"/>
      <c r="HC379" s="335"/>
      <c r="HD379" s="335"/>
      <c r="HE379" s="335"/>
      <c r="HF379" s="335"/>
      <c r="HG379" s="335"/>
      <c r="HH379" s="335"/>
      <c r="HI379" s="335"/>
      <c r="HJ379" s="335"/>
      <c r="HK379" s="335"/>
      <c r="HL379" s="335"/>
      <c r="HM379" s="335"/>
      <c r="HN379" s="335"/>
      <c r="HO379" s="335"/>
      <c r="HP379" s="335"/>
      <c r="HQ379" s="335"/>
      <c r="HR379" s="335"/>
      <c r="HS379" s="335"/>
      <c r="HT379" s="335"/>
      <c r="HU379" s="335"/>
      <c r="HV379" s="335"/>
      <c r="HW379" s="335"/>
      <c r="HX379" s="335"/>
      <c r="HY379" s="335"/>
      <c r="HZ379" s="335"/>
      <c r="IA379" s="335"/>
      <c r="IB379" s="335"/>
      <c r="IC379" s="335"/>
      <c r="ID379" s="335"/>
      <c r="IE379" s="335"/>
      <c r="IF379" s="335"/>
      <c r="IG379" s="335"/>
      <c r="IH379" s="335"/>
      <c r="II379" s="335"/>
      <c r="IJ379" s="335"/>
      <c r="IK379" s="335"/>
      <c r="IL379" s="335"/>
      <c r="IM379" s="335"/>
      <c r="IN379" s="335"/>
      <c r="IO379" s="335"/>
      <c r="IP379" s="335"/>
      <c r="IQ379" s="335"/>
      <c r="IR379" s="335"/>
      <c r="IS379" s="335"/>
      <c r="IT379" s="335"/>
      <c r="IU379" s="335"/>
      <c r="IV379" s="335"/>
      <c r="IW379" s="335"/>
      <c r="IX379" s="335"/>
      <c r="IY379" s="335"/>
      <c r="IZ379" s="335"/>
      <c r="JA379" s="335"/>
      <c r="JB379" s="335"/>
      <c r="JC379" s="335"/>
      <c r="JD379" s="335"/>
      <c r="JE379" s="335"/>
    </row>
    <row r="380" spans="1:265" s="481" customFormat="1" ht="14.45" customHeight="1" thickBot="1">
      <c r="A380" s="324" t="s">
        <v>1697</v>
      </c>
      <c r="B380" s="316"/>
      <c r="C380" s="316"/>
      <c r="D380" s="316"/>
      <c r="E380" s="316"/>
      <c r="F380" s="316" t="s">
        <v>2753</v>
      </c>
      <c r="G380" s="317"/>
      <c r="H380" s="317"/>
      <c r="I380" s="325"/>
      <c r="J380" s="722"/>
      <c r="K380" s="206"/>
      <c r="L380" s="311"/>
      <c r="M380" s="207"/>
      <c r="N380" s="207"/>
      <c r="O380" s="207"/>
      <c r="P380" s="207"/>
      <c r="Q380" s="720" t="s">
        <v>9038</v>
      </c>
      <c r="R380" s="720" t="s">
        <v>12192</v>
      </c>
      <c r="S380" s="720">
        <v>2014</v>
      </c>
      <c r="T380" s="720" t="s">
        <v>12337</v>
      </c>
      <c r="U380" s="720" t="s">
        <v>11692</v>
      </c>
      <c r="V380" s="720"/>
      <c r="W380" s="952" t="str">
        <f t="shared" si="17"/>
        <v>ﾊﾞｯｸﾎｳ(ｸﾛｰﾗ型)_標準型・ICT施工対応型・ｸﾚｰﾝ機能付き_2014_超低</v>
      </c>
      <c r="X380" s="952" t="str">
        <f t="shared" si="15"/>
        <v>ﾊﾞｯｸﾎｳ(ｸﾛｰﾗ型)_標準型・ICT施工対応型・ｸﾚｰﾝ機能付き_2014_超低_山積/平積：0.8／0.6m3　吊能力：2.9t</v>
      </c>
      <c r="Y380" s="726" t="s">
        <v>490</v>
      </c>
      <c r="Z380" s="726" t="s">
        <v>10420</v>
      </c>
      <c r="AA380" s="726" t="s">
        <v>10304</v>
      </c>
      <c r="AB380" s="726" t="s">
        <v>10343</v>
      </c>
      <c r="AC380" s="207"/>
      <c r="AD380" s="206"/>
      <c r="AE380" s="206"/>
      <c r="AF380" s="206"/>
      <c r="AG380" s="206"/>
      <c r="AH380" s="206"/>
      <c r="AI380" s="207"/>
      <c r="AJ380" s="206"/>
      <c r="AK380" s="206"/>
      <c r="AL380" s="206"/>
      <c r="AM380" s="206"/>
      <c r="AN380" s="206"/>
      <c r="AO380" s="206"/>
      <c r="AP380" s="206"/>
      <c r="AQ380" s="206"/>
      <c r="AR380" s="748"/>
      <c r="AS380" s="770" t="s">
        <v>517</v>
      </c>
      <c r="AT380" s="770" t="s">
        <v>9040</v>
      </c>
      <c r="AU380" s="775"/>
      <c r="AV380" s="770" t="s">
        <v>4911</v>
      </c>
      <c r="AW380" s="771" t="str">
        <f t="shared" si="16"/>
        <v>振動ﾛｰﾗ(土工用)_日立建機</v>
      </c>
      <c r="AX380" s="773" t="s">
        <v>8487</v>
      </c>
      <c r="AY380" s="311"/>
      <c r="AZ380" s="311"/>
      <c r="BA380" s="311"/>
      <c r="BB380" s="245">
        <v>39</v>
      </c>
      <c r="BC380" s="246"/>
      <c r="BD380" s="304"/>
      <c r="BE380" s="305"/>
      <c r="BF380" s="859"/>
      <c r="BG380" s="854"/>
      <c r="BH380" s="680"/>
      <c r="BI380" s="305"/>
      <c r="BJ380" s="305"/>
      <c r="BK380" s="859"/>
      <c r="BL380" s="680"/>
      <c r="BM380" s="680"/>
      <c r="BN380" s="680"/>
      <c r="BO380" s="305"/>
      <c r="BP380" s="305"/>
      <c r="BQ380" s="859"/>
      <c r="BR380" s="678"/>
      <c r="BS380" s="678"/>
      <c r="BT380" s="678"/>
      <c r="BU380" s="678"/>
      <c r="BV380" s="678"/>
      <c r="BW380" s="678"/>
      <c r="BX380" s="309"/>
      <c r="BY380" s="305"/>
      <c r="BZ380" s="859"/>
      <c r="CA380" s="680"/>
      <c r="CB380" s="680"/>
      <c r="CC380" s="680"/>
      <c r="CD380" s="680"/>
      <c r="CE380" s="305"/>
      <c r="CF380" s="305"/>
      <c r="CG380" s="859"/>
      <c r="CH380" s="680"/>
      <c r="CI380" s="680"/>
      <c r="CJ380" s="680"/>
      <c r="CK380" s="305"/>
      <c r="CL380" s="305"/>
      <c r="CM380" s="305"/>
      <c r="CN380" s="305"/>
      <c r="CO380" s="859"/>
      <c r="CP380" s="680"/>
      <c r="CQ380" s="680"/>
      <c r="CR380" s="680"/>
      <c r="CS380" s="305"/>
      <c r="CT380" s="305"/>
      <c r="CU380" s="859"/>
      <c r="CV380" s="680"/>
      <c r="CW380" s="680"/>
      <c r="CX380" s="680"/>
      <c r="CY380" s="305"/>
      <c r="CZ380" s="305"/>
      <c r="DA380" s="859"/>
      <c r="DB380" s="680" t="s">
        <v>4607</v>
      </c>
      <c r="DC380" s="680"/>
      <c r="DD380" s="680"/>
      <c r="DE380" s="680"/>
      <c r="DF380" s="680"/>
      <c r="DG380" s="680"/>
      <c r="DH380" s="680"/>
      <c r="DI380" s="305"/>
      <c r="DJ380" s="305"/>
      <c r="DK380" s="859"/>
      <c r="DL380" s="680"/>
      <c r="DM380" s="680"/>
      <c r="DN380" s="680"/>
      <c r="DO380" s="305"/>
      <c r="DP380" s="305"/>
      <c r="DQ380" s="859"/>
      <c r="DR380" s="680"/>
      <c r="DS380" s="305"/>
      <c r="DT380" s="305"/>
      <c r="DU380" s="859"/>
      <c r="DV380" s="680"/>
      <c r="DW380" s="680"/>
      <c r="DX380" s="680"/>
      <c r="DY380" s="680"/>
      <c r="DZ380" s="680"/>
      <c r="EA380" s="680"/>
      <c r="EB380" s="305"/>
      <c r="EC380" s="305"/>
      <c r="ED380" s="859"/>
      <c r="EE380" s="680"/>
      <c r="EF380" s="680"/>
      <c r="EG380" s="680"/>
      <c r="EH380" s="680"/>
      <c r="EI380" s="680"/>
      <c r="EJ380" s="680"/>
      <c r="EK380" s="680"/>
      <c r="EL380" s="680"/>
      <c r="EM380" s="305"/>
      <c r="EN380" s="305"/>
      <c r="EO380" s="859"/>
      <c r="EP380" s="680"/>
      <c r="EQ380" s="680"/>
      <c r="ER380" s="305"/>
      <c r="ES380" s="305"/>
      <c r="ET380" s="859"/>
      <c r="EU380" s="680"/>
      <c r="EV380" s="680"/>
      <c r="EW380" s="680"/>
      <c r="EX380" s="680"/>
      <c r="EY380" s="680"/>
      <c r="EZ380" s="680"/>
      <c r="FA380" s="680"/>
      <c r="FB380" s="680"/>
      <c r="FC380" s="680"/>
      <c r="FD380" s="680"/>
      <c r="FE380" s="680"/>
      <c r="FF380" s="305"/>
      <c r="FG380" s="305"/>
      <c r="FH380" s="305"/>
      <c r="FI380" s="305"/>
      <c r="FJ380" s="305"/>
      <c r="FK380" s="305"/>
      <c r="FL380" s="305"/>
      <c r="FM380" s="305"/>
      <c r="FN380" s="456" t="s">
        <v>1853</v>
      </c>
      <c r="FO380" s="309"/>
      <c r="FP380" s="306" t="s">
        <v>11221</v>
      </c>
      <c r="FQ380" s="305"/>
      <c r="FR380" s="305"/>
      <c r="FS380" s="305"/>
      <c r="FT380" s="305"/>
      <c r="FU380" s="305"/>
      <c r="FV380" s="305"/>
      <c r="FW380" s="305"/>
      <c r="FX380" s="305"/>
      <c r="FY380" s="305"/>
      <c r="FZ380" s="305"/>
      <c r="GA380" s="305"/>
      <c r="GB380" s="305"/>
      <c r="GC380" s="305"/>
      <c r="GD380" s="305"/>
      <c r="GE380" s="335"/>
      <c r="GF380" s="335"/>
      <c r="GG380" s="335"/>
      <c r="GH380" s="335"/>
      <c r="GI380" s="335"/>
      <c r="GJ380" s="335"/>
      <c r="GK380" s="335"/>
      <c r="GL380" s="335"/>
      <c r="GM380" s="335"/>
      <c r="GN380" s="335"/>
      <c r="GO380" s="335"/>
      <c r="GP380" s="335"/>
      <c r="GQ380" s="335"/>
      <c r="GR380" s="335"/>
      <c r="GS380" s="335"/>
      <c r="GT380" s="335"/>
      <c r="GU380" s="335"/>
      <c r="GV380" s="335"/>
      <c r="GW380" s="335"/>
      <c r="GX380" s="335"/>
      <c r="GY380" s="335"/>
      <c r="GZ380" s="335"/>
      <c r="HA380" s="335"/>
      <c r="HB380" s="335"/>
      <c r="HC380" s="335"/>
      <c r="HD380" s="335"/>
      <c r="HE380" s="335"/>
      <c r="HF380" s="335"/>
      <c r="HG380" s="335"/>
      <c r="HH380" s="335"/>
      <c r="HI380" s="335"/>
      <c r="HJ380" s="335"/>
      <c r="HK380" s="335"/>
      <c r="HL380" s="335"/>
      <c r="HM380" s="335"/>
      <c r="HN380" s="335"/>
      <c r="HO380" s="335"/>
      <c r="HP380" s="335"/>
      <c r="HQ380" s="335"/>
      <c r="HR380" s="335"/>
      <c r="HS380" s="335"/>
      <c r="HT380" s="335"/>
      <c r="HU380" s="335"/>
      <c r="HV380" s="335"/>
      <c r="HW380" s="335"/>
      <c r="HX380" s="335"/>
      <c r="HY380" s="335"/>
      <c r="HZ380" s="335"/>
      <c r="IA380" s="335"/>
      <c r="IB380" s="335"/>
      <c r="IC380" s="335"/>
      <c r="ID380" s="335"/>
      <c r="IE380" s="335"/>
      <c r="IF380" s="335"/>
      <c r="IG380" s="335"/>
      <c r="IH380" s="335"/>
      <c r="II380" s="335"/>
      <c r="IJ380" s="335"/>
      <c r="IK380" s="335"/>
      <c r="IL380" s="335"/>
      <c r="IM380" s="335"/>
      <c r="IN380" s="335"/>
      <c r="IO380" s="335"/>
      <c r="IP380" s="335"/>
      <c r="IQ380" s="335"/>
      <c r="IR380" s="335"/>
      <c r="IS380" s="335"/>
      <c r="IT380" s="335"/>
      <c r="IU380" s="335"/>
      <c r="IV380" s="335"/>
      <c r="IW380" s="335"/>
      <c r="IX380" s="335"/>
      <c r="IY380" s="335"/>
      <c r="IZ380" s="335"/>
      <c r="JA380" s="335"/>
      <c r="JB380" s="335"/>
      <c r="JC380" s="335"/>
      <c r="JD380" s="335"/>
      <c r="JE380" s="335"/>
    </row>
    <row r="381" spans="1:265" s="481" customFormat="1" ht="14.45" customHeight="1" thickTop="1">
      <c r="A381" s="327" t="s">
        <v>2239</v>
      </c>
      <c r="B381" s="251"/>
      <c r="C381" s="251"/>
      <c r="D381" s="251"/>
      <c r="E381" s="251"/>
      <c r="F381" s="251" t="s">
        <v>2784</v>
      </c>
      <c r="G381" s="318"/>
      <c r="H381" s="318"/>
      <c r="I381" s="328"/>
      <c r="J381" s="722"/>
      <c r="K381" s="206"/>
      <c r="L381" s="311"/>
      <c r="M381" s="207"/>
      <c r="N381" s="207"/>
      <c r="O381" s="207"/>
      <c r="P381" s="207"/>
      <c r="Q381" s="720" t="s">
        <v>5174</v>
      </c>
      <c r="R381" s="720" t="s">
        <v>10652</v>
      </c>
      <c r="S381" s="720" t="s">
        <v>12165</v>
      </c>
      <c r="T381" s="720" t="s">
        <v>12165</v>
      </c>
      <c r="U381" s="720" t="s">
        <v>9310</v>
      </c>
      <c r="V381" s="720"/>
      <c r="W381" s="952" t="str">
        <f t="shared" si="17"/>
        <v>ﾄﾗｯｸﾊﾞｯｸﾎｳ_無_無_無</v>
      </c>
      <c r="X381" s="952" t="str">
        <f t="shared" si="15"/>
        <v>ﾄﾗｯｸﾊﾞｯｸﾎｳ_無_無_無_標準ﾊﾞｹｯﾄ容量(山積/平積)：0.17/0.12m3</v>
      </c>
      <c r="Y381" s="726" t="s">
        <v>3479</v>
      </c>
      <c r="Z381" s="726" t="s">
        <v>10349</v>
      </c>
      <c r="AA381" s="726" t="s">
        <v>10302</v>
      </c>
      <c r="AB381" s="726" t="s">
        <v>5111</v>
      </c>
      <c r="AC381" s="207"/>
      <c r="AD381" s="206"/>
      <c r="AE381" s="206"/>
      <c r="AF381" s="206"/>
      <c r="AG381" s="206"/>
      <c r="AH381" s="206"/>
      <c r="AI381" s="207"/>
      <c r="AJ381" s="206"/>
      <c r="AK381" s="206"/>
      <c r="AL381" s="206"/>
      <c r="AM381" s="206"/>
      <c r="AN381" s="206"/>
      <c r="AO381" s="206"/>
      <c r="AP381" s="206"/>
      <c r="AQ381" s="206"/>
      <c r="AR381" s="748"/>
      <c r="AS381" s="766" t="s">
        <v>495</v>
      </c>
      <c r="AT381" s="766" t="s">
        <v>79</v>
      </c>
      <c r="AU381" s="766" t="s">
        <v>398</v>
      </c>
      <c r="AV381" s="766" t="s">
        <v>9022</v>
      </c>
      <c r="AW381" s="768" t="str">
        <f t="shared" si="16"/>
        <v>ｱｽﾌｧﾙﾄﾌｨﾆｯｼｬ_ｸﾛｰﾗ型_ｱｰﾍﾞｰｹﾞｰ（ABG）</v>
      </c>
      <c r="AX381" s="769" t="s">
        <v>8523</v>
      </c>
      <c r="AY381" s="311"/>
      <c r="AZ381" s="311"/>
      <c r="BA381" s="311"/>
      <c r="BB381" s="245">
        <v>40</v>
      </c>
      <c r="BC381" s="246"/>
      <c r="BD381" s="304"/>
      <c r="BE381" s="305"/>
      <c r="BF381" s="859"/>
      <c r="BG381" s="854"/>
      <c r="BH381" s="680"/>
      <c r="BI381" s="305"/>
      <c r="BJ381" s="305"/>
      <c r="BK381" s="859"/>
      <c r="BL381" s="680"/>
      <c r="BM381" s="680"/>
      <c r="BN381" s="680"/>
      <c r="BO381" s="305"/>
      <c r="BP381" s="305"/>
      <c r="BQ381" s="859"/>
      <c r="BR381" s="678"/>
      <c r="BS381" s="678"/>
      <c r="BT381" s="678"/>
      <c r="BU381" s="678"/>
      <c r="BV381" s="678"/>
      <c r="BW381" s="678"/>
      <c r="BX381" s="309"/>
      <c r="BY381" s="305"/>
      <c r="BZ381" s="859"/>
      <c r="CA381" s="680"/>
      <c r="CB381" s="680"/>
      <c r="CC381" s="680"/>
      <c r="CD381" s="680"/>
      <c r="CE381" s="305"/>
      <c r="CF381" s="305"/>
      <c r="CG381" s="859"/>
      <c r="CH381" s="680"/>
      <c r="CI381" s="680"/>
      <c r="CJ381" s="680"/>
      <c r="CK381" s="305"/>
      <c r="CL381" s="305"/>
      <c r="CM381" s="305"/>
      <c r="CN381" s="305"/>
      <c r="CO381" s="859"/>
      <c r="CP381" s="680"/>
      <c r="CQ381" s="680"/>
      <c r="CR381" s="680"/>
      <c r="CS381" s="305"/>
      <c r="CT381" s="305"/>
      <c r="CU381" s="859"/>
      <c r="CV381" s="680"/>
      <c r="CW381" s="680"/>
      <c r="CX381" s="680"/>
      <c r="CY381" s="305"/>
      <c r="CZ381" s="305"/>
      <c r="DA381" s="859"/>
      <c r="DB381" s="680" t="s">
        <v>4608</v>
      </c>
      <c r="DC381" s="680"/>
      <c r="DD381" s="680"/>
      <c r="DE381" s="680"/>
      <c r="DF381" s="680"/>
      <c r="DG381" s="680"/>
      <c r="DH381" s="680"/>
      <c r="DI381" s="305"/>
      <c r="DJ381" s="305"/>
      <c r="DK381" s="859"/>
      <c r="DL381" s="680"/>
      <c r="DM381" s="680"/>
      <c r="DN381" s="680"/>
      <c r="DO381" s="305"/>
      <c r="DP381" s="305"/>
      <c r="DQ381" s="859"/>
      <c r="DR381" s="680"/>
      <c r="DS381" s="305"/>
      <c r="DT381" s="305"/>
      <c r="DU381" s="859"/>
      <c r="DV381" s="680"/>
      <c r="DW381" s="680"/>
      <c r="DX381" s="680"/>
      <c r="DY381" s="680"/>
      <c r="DZ381" s="680"/>
      <c r="EA381" s="680"/>
      <c r="EB381" s="305"/>
      <c r="EC381" s="305"/>
      <c r="ED381" s="859"/>
      <c r="EE381" s="680"/>
      <c r="EF381" s="680"/>
      <c r="EG381" s="680"/>
      <c r="EH381" s="680"/>
      <c r="EI381" s="680"/>
      <c r="EJ381" s="680"/>
      <c r="EK381" s="680"/>
      <c r="EL381" s="680"/>
      <c r="EM381" s="305"/>
      <c r="EN381" s="305"/>
      <c r="EO381" s="859"/>
      <c r="EP381" s="680"/>
      <c r="EQ381" s="680"/>
      <c r="ER381" s="305"/>
      <c r="ES381" s="305"/>
      <c r="ET381" s="859"/>
      <c r="EU381" s="680"/>
      <c r="EV381" s="680"/>
      <c r="EW381" s="680"/>
      <c r="EX381" s="680"/>
      <c r="EY381" s="680"/>
      <c r="EZ381" s="680"/>
      <c r="FA381" s="680"/>
      <c r="FB381" s="680"/>
      <c r="FC381" s="680"/>
      <c r="FD381" s="680"/>
      <c r="FE381" s="680"/>
      <c r="FF381" s="305"/>
      <c r="FG381" s="305"/>
      <c r="FH381" s="305"/>
      <c r="FI381" s="305"/>
      <c r="FJ381" s="305"/>
      <c r="FK381" s="305"/>
      <c r="FL381" s="305"/>
      <c r="FM381" s="305"/>
      <c r="FN381" s="403" t="s">
        <v>292</v>
      </c>
      <c r="FO381" s="309"/>
      <c r="FP381" s="306" t="s">
        <v>11222</v>
      </c>
      <c r="FQ381" s="305"/>
      <c r="FR381" s="305"/>
      <c r="FS381" s="305"/>
      <c r="FT381" s="305"/>
      <c r="FU381" s="305"/>
      <c r="FV381" s="305"/>
      <c r="FW381" s="305"/>
      <c r="FX381" s="305"/>
      <c r="FY381" s="305"/>
      <c r="FZ381" s="305"/>
      <c r="GA381" s="305"/>
      <c r="GB381" s="305"/>
      <c r="GC381" s="305"/>
      <c r="GD381" s="30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335"/>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row>
    <row r="382" spans="1:265" s="481" customFormat="1" ht="14.45" customHeight="1">
      <c r="A382" s="322" t="s">
        <v>404</v>
      </c>
      <c r="B382" s="311" t="s">
        <v>813</v>
      </c>
      <c r="C382" s="311" t="s">
        <v>858</v>
      </c>
      <c r="D382" s="311" t="s">
        <v>859</v>
      </c>
      <c r="E382" s="311" t="s">
        <v>456</v>
      </c>
      <c r="F382" s="311" t="s">
        <v>404</v>
      </c>
      <c r="G382" s="250" t="s">
        <v>860</v>
      </c>
      <c r="H382" s="250" t="s">
        <v>16</v>
      </c>
      <c r="I382" s="326" t="s">
        <v>1127</v>
      </c>
      <c r="J382" s="722"/>
      <c r="K382" s="206"/>
      <c r="L382" s="311"/>
      <c r="M382" s="207"/>
      <c r="N382" s="207"/>
      <c r="O382" s="207"/>
      <c r="P382" s="207"/>
      <c r="Q382" s="720" t="s">
        <v>12132</v>
      </c>
      <c r="R382" s="720" t="s">
        <v>519</v>
      </c>
      <c r="S382" s="720" t="s">
        <v>12332</v>
      </c>
      <c r="T382" s="720" t="s">
        <v>12165</v>
      </c>
      <c r="U382" s="720" t="s">
        <v>10681</v>
      </c>
      <c r="V382" s="720"/>
      <c r="W382" s="952" t="str">
        <f t="shared" si="17"/>
        <v>ﾊﾞｯｸﾎｳ(ﾎｲｰﾙ型)_ﾎｲｰﾙ型_第1次_無</v>
      </c>
      <c r="X382" s="952" t="str">
        <f t="shared" si="15"/>
        <v>ﾊﾞｯｸﾎｳ(ﾎｲｰﾙ型)_ﾎｲｰﾙ型_第1次_無_標準ﾊﾞｹｯﾄ容量(山積/平積)：0.28/0.2m3</v>
      </c>
      <c r="Y382" s="726" t="s">
        <v>3479</v>
      </c>
      <c r="Z382" s="726" t="s">
        <v>10397</v>
      </c>
      <c r="AA382" s="726" t="s">
        <v>10388</v>
      </c>
      <c r="AB382" s="726" t="s">
        <v>5111</v>
      </c>
      <c r="AC382" s="207"/>
      <c r="AD382" s="206"/>
      <c r="AE382" s="206"/>
      <c r="AF382" s="206"/>
      <c r="AG382" s="206"/>
      <c r="AH382" s="206"/>
      <c r="AI382" s="207"/>
      <c r="AJ382" s="206"/>
      <c r="AK382" s="206"/>
      <c r="AL382" s="206"/>
      <c r="AM382" s="206"/>
      <c r="AN382" s="206"/>
      <c r="AO382" s="206"/>
      <c r="AP382" s="206"/>
      <c r="AQ382" s="206"/>
      <c r="AR382" s="748"/>
      <c r="AS382" s="707" t="s">
        <v>495</v>
      </c>
      <c r="AT382" s="707" t="s">
        <v>79</v>
      </c>
      <c r="AU382" s="707" t="s">
        <v>398</v>
      </c>
      <c r="AV382" s="707" t="s">
        <v>4921</v>
      </c>
      <c r="AW382" s="708" t="str">
        <f t="shared" si="16"/>
        <v>ｱｽﾌｧﾙﾄﾌｨﾆｯｼｬ_ｸﾛｰﾗ型_ｷｬﾀﾋﾟﾗｰ</v>
      </c>
      <c r="AX382" s="710" t="s">
        <v>8525</v>
      </c>
      <c r="AY382" s="311"/>
      <c r="AZ382" s="311"/>
      <c r="BA382" s="311"/>
      <c r="BB382" s="245">
        <v>41</v>
      </c>
      <c r="BC382" s="246"/>
      <c r="BD382" s="304"/>
      <c r="BE382" s="305"/>
      <c r="BF382" s="859"/>
      <c r="BG382" s="854"/>
      <c r="BH382" s="680"/>
      <c r="BI382" s="305"/>
      <c r="BJ382" s="305"/>
      <c r="BK382" s="859"/>
      <c r="BL382" s="680"/>
      <c r="BM382" s="680"/>
      <c r="BN382" s="680"/>
      <c r="BO382" s="305"/>
      <c r="BP382" s="305"/>
      <c r="BQ382" s="859"/>
      <c r="BR382" s="678"/>
      <c r="BS382" s="678"/>
      <c r="BT382" s="678"/>
      <c r="BU382" s="678"/>
      <c r="BV382" s="678"/>
      <c r="BW382" s="678"/>
      <c r="BX382" s="309"/>
      <c r="BY382" s="305"/>
      <c r="BZ382" s="859"/>
      <c r="CA382" s="680"/>
      <c r="CB382" s="680"/>
      <c r="CC382" s="680"/>
      <c r="CD382" s="680"/>
      <c r="CE382" s="305"/>
      <c r="CF382" s="305"/>
      <c r="CG382" s="859"/>
      <c r="CH382" s="680"/>
      <c r="CI382" s="680"/>
      <c r="CJ382" s="680"/>
      <c r="CK382" s="305"/>
      <c r="CL382" s="305"/>
      <c r="CM382" s="305"/>
      <c r="CN382" s="305"/>
      <c r="CO382" s="859"/>
      <c r="CP382" s="680"/>
      <c r="CQ382" s="680"/>
      <c r="CR382" s="680"/>
      <c r="CS382" s="305"/>
      <c r="CT382" s="305"/>
      <c r="CU382" s="859"/>
      <c r="CV382" s="680"/>
      <c r="CW382" s="680"/>
      <c r="CX382" s="680"/>
      <c r="CY382" s="305"/>
      <c r="CZ382" s="305"/>
      <c r="DA382" s="859"/>
      <c r="DB382" s="680" t="s">
        <v>4609</v>
      </c>
      <c r="DC382" s="680"/>
      <c r="DD382" s="680"/>
      <c r="DE382" s="680"/>
      <c r="DF382" s="680"/>
      <c r="DG382" s="680"/>
      <c r="DH382" s="680"/>
      <c r="DI382" s="305"/>
      <c r="DJ382" s="305"/>
      <c r="DK382" s="859"/>
      <c r="DL382" s="680"/>
      <c r="DM382" s="680"/>
      <c r="DN382" s="680"/>
      <c r="DO382" s="305"/>
      <c r="DP382" s="305"/>
      <c r="DQ382" s="859"/>
      <c r="DR382" s="680"/>
      <c r="DS382" s="305"/>
      <c r="DT382" s="305"/>
      <c r="DU382" s="859"/>
      <c r="DV382" s="680"/>
      <c r="DW382" s="680"/>
      <c r="DX382" s="680"/>
      <c r="DY382" s="680"/>
      <c r="DZ382" s="680"/>
      <c r="EA382" s="680"/>
      <c r="EB382" s="305"/>
      <c r="EC382" s="305"/>
      <c r="ED382" s="859"/>
      <c r="EE382" s="680"/>
      <c r="EF382" s="680"/>
      <c r="EG382" s="680"/>
      <c r="EH382" s="680"/>
      <c r="EI382" s="680"/>
      <c r="EJ382" s="680"/>
      <c r="EK382" s="680"/>
      <c r="EL382" s="680"/>
      <c r="EM382" s="305"/>
      <c r="EN382" s="305"/>
      <c r="EO382" s="859"/>
      <c r="EP382" s="680"/>
      <c r="EQ382" s="680"/>
      <c r="ER382" s="305"/>
      <c r="ES382" s="305"/>
      <c r="ET382" s="859"/>
      <c r="EU382" s="680"/>
      <c r="EV382" s="680"/>
      <c r="EW382" s="680"/>
      <c r="EX382" s="680"/>
      <c r="EY382" s="680"/>
      <c r="EZ382" s="680"/>
      <c r="FA382" s="680"/>
      <c r="FB382" s="680"/>
      <c r="FC382" s="680"/>
      <c r="FD382" s="680"/>
      <c r="FE382" s="680"/>
      <c r="FF382" s="305"/>
      <c r="FG382" s="305"/>
      <c r="FH382" s="305"/>
      <c r="FI382" s="305"/>
      <c r="FJ382" s="305"/>
      <c r="FK382" s="305"/>
      <c r="FL382" s="305"/>
      <c r="FM382" s="305"/>
      <c r="FN382" s="305"/>
      <c r="FO382" s="309"/>
      <c r="FP382" s="306" t="s">
        <v>11223</v>
      </c>
      <c r="FQ382" s="305"/>
      <c r="FR382" s="305"/>
      <c r="FS382" s="305"/>
      <c r="FT382" s="305"/>
      <c r="FU382" s="305"/>
      <c r="FV382" s="305"/>
      <c r="FW382" s="305"/>
      <c r="FX382" s="305"/>
      <c r="FY382" s="305"/>
      <c r="FZ382" s="305"/>
      <c r="GA382" s="305"/>
      <c r="GB382" s="305"/>
      <c r="GC382" s="305"/>
      <c r="GD382" s="30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335"/>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row>
    <row r="383" spans="1:265" s="481" customFormat="1" ht="14.45" customHeight="1">
      <c r="A383" s="322" t="s">
        <v>2147</v>
      </c>
      <c r="B383" s="311" t="s">
        <v>2147</v>
      </c>
      <c r="C383" s="311" t="s">
        <v>2143</v>
      </c>
      <c r="D383" s="311" t="s">
        <v>2145</v>
      </c>
      <c r="E383" s="311" t="s">
        <v>456</v>
      </c>
      <c r="F383" s="311" t="s">
        <v>2147</v>
      </c>
      <c r="G383" s="250" t="s">
        <v>2148</v>
      </c>
      <c r="H383" s="250" t="s">
        <v>16</v>
      </c>
      <c r="I383" s="326" t="s">
        <v>2150</v>
      </c>
      <c r="J383" s="722"/>
      <c r="K383" s="206"/>
      <c r="L383" s="311"/>
      <c r="M383" s="207"/>
      <c r="N383" s="207"/>
      <c r="O383" s="207"/>
      <c r="P383" s="207"/>
      <c r="Q383" s="720" t="s">
        <v>12132</v>
      </c>
      <c r="R383" s="720" t="s">
        <v>519</v>
      </c>
      <c r="S383" s="720" t="s">
        <v>12332</v>
      </c>
      <c r="T383" s="720" t="s">
        <v>12165</v>
      </c>
      <c r="U383" s="720" t="s">
        <v>10682</v>
      </c>
      <c r="V383" s="720"/>
      <c r="W383" s="952" t="str">
        <f t="shared" si="17"/>
        <v>ﾊﾞｯｸﾎｳ(ﾎｲｰﾙ型)_ﾎｲｰﾙ型_第1次_無</v>
      </c>
      <c r="X383" s="952" t="str">
        <f t="shared" si="15"/>
        <v>ﾊﾞｯｸﾎｳ(ﾎｲｰﾙ型)_ﾎｲｰﾙ型_第1次_無_標準ﾊﾞｹｯﾄ容量(山積/平積)：0.45/0.35m3</v>
      </c>
      <c r="Y383" s="726" t="s">
        <v>3479</v>
      </c>
      <c r="Z383" s="726" t="s">
        <v>10397</v>
      </c>
      <c r="AA383" s="726" t="s">
        <v>5113</v>
      </c>
      <c r="AB383" s="726" t="s">
        <v>5111</v>
      </c>
      <c r="AC383" s="207"/>
      <c r="AD383" s="206"/>
      <c r="AE383" s="206"/>
      <c r="AF383" s="206"/>
      <c r="AG383" s="206"/>
      <c r="AH383" s="206"/>
      <c r="AI383" s="207"/>
      <c r="AJ383" s="206"/>
      <c r="AK383" s="206"/>
      <c r="AL383" s="206"/>
      <c r="AM383" s="206"/>
      <c r="AN383" s="206"/>
      <c r="AO383" s="206"/>
      <c r="AP383" s="206"/>
      <c r="AQ383" s="206"/>
      <c r="AR383" s="748"/>
      <c r="AS383" s="707" t="s">
        <v>495</v>
      </c>
      <c r="AT383" s="707" t="s">
        <v>79</v>
      </c>
      <c r="AU383" s="707" t="s">
        <v>398</v>
      </c>
      <c r="AV383" s="707" t="s">
        <v>9020</v>
      </c>
      <c r="AW383" s="708" t="str">
        <f t="shared" si="16"/>
        <v>ｱｽﾌｧﾙﾄﾌｨﾆｯｼｬ_ｸﾛｰﾗ型_ﾀﾞｲﾅﾊﾟｯｸ</v>
      </c>
      <c r="AX383" s="710" t="s">
        <v>8527</v>
      </c>
      <c r="AY383" s="311"/>
      <c r="AZ383" s="311"/>
      <c r="BA383" s="311"/>
      <c r="BB383" s="245">
        <v>42</v>
      </c>
      <c r="BC383" s="246"/>
      <c r="BD383" s="304"/>
      <c r="BE383" s="305"/>
      <c r="BF383" s="859"/>
      <c r="BG383" s="854"/>
      <c r="BH383" s="680"/>
      <c r="BI383" s="305"/>
      <c r="BJ383" s="305"/>
      <c r="BK383" s="859"/>
      <c r="BL383" s="680"/>
      <c r="BM383" s="680"/>
      <c r="BN383" s="680"/>
      <c r="BO383" s="305"/>
      <c r="BP383" s="305"/>
      <c r="BQ383" s="859"/>
      <c r="BR383" s="678"/>
      <c r="BS383" s="678"/>
      <c r="BT383" s="678"/>
      <c r="BU383" s="678"/>
      <c r="BV383" s="678"/>
      <c r="BW383" s="678"/>
      <c r="BX383" s="309"/>
      <c r="BY383" s="305"/>
      <c r="BZ383" s="859"/>
      <c r="CA383" s="680"/>
      <c r="CB383" s="680"/>
      <c r="CC383" s="680"/>
      <c r="CD383" s="680"/>
      <c r="CE383" s="305"/>
      <c r="CF383" s="305"/>
      <c r="CG383" s="859"/>
      <c r="CH383" s="680"/>
      <c r="CI383" s="680"/>
      <c r="CJ383" s="680"/>
      <c r="CK383" s="305"/>
      <c r="CL383" s="305"/>
      <c r="CM383" s="305"/>
      <c r="CN383" s="305"/>
      <c r="CO383" s="859"/>
      <c r="CP383" s="680"/>
      <c r="CQ383" s="680"/>
      <c r="CR383" s="680"/>
      <c r="CS383" s="305"/>
      <c r="CT383" s="305"/>
      <c r="CU383" s="859"/>
      <c r="CV383" s="680"/>
      <c r="CW383" s="680"/>
      <c r="CX383" s="680"/>
      <c r="CY383" s="305"/>
      <c r="CZ383" s="305"/>
      <c r="DA383" s="859"/>
      <c r="DB383" s="680" t="s">
        <v>4610</v>
      </c>
      <c r="DC383" s="680"/>
      <c r="DD383" s="680"/>
      <c r="DE383" s="680"/>
      <c r="DF383" s="680"/>
      <c r="DG383" s="680"/>
      <c r="DH383" s="680"/>
      <c r="DI383" s="305"/>
      <c r="DJ383" s="305"/>
      <c r="DK383" s="859"/>
      <c r="DL383" s="680"/>
      <c r="DM383" s="680"/>
      <c r="DN383" s="680"/>
      <c r="DO383" s="305"/>
      <c r="DP383" s="305"/>
      <c r="DQ383" s="859"/>
      <c r="DR383" s="680"/>
      <c r="DS383" s="305"/>
      <c r="DT383" s="305"/>
      <c r="DU383" s="859"/>
      <c r="DV383" s="680"/>
      <c r="DW383" s="680"/>
      <c r="DX383" s="680"/>
      <c r="DY383" s="680"/>
      <c r="DZ383" s="680"/>
      <c r="EA383" s="680"/>
      <c r="EB383" s="305"/>
      <c r="EC383" s="305"/>
      <c r="ED383" s="859"/>
      <c r="EE383" s="680"/>
      <c r="EF383" s="680"/>
      <c r="EG383" s="680"/>
      <c r="EH383" s="680"/>
      <c r="EI383" s="680"/>
      <c r="EJ383" s="680"/>
      <c r="EK383" s="680"/>
      <c r="EL383" s="680"/>
      <c r="EM383" s="305"/>
      <c r="EN383" s="305"/>
      <c r="EO383" s="859"/>
      <c r="EP383" s="680"/>
      <c r="EQ383" s="680"/>
      <c r="ER383" s="305"/>
      <c r="ES383" s="305"/>
      <c r="ET383" s="859"/>
      <c r="EU383" s="680"/>
      <c r="EV383" s="680"/>
      <c r="EW383" s="680"/>
      <c r="EX383" s="680"/>
      <c r="EY383" s="680"/>
      <c r="EZ383" s="680"/>
      <c r="FA383" s="680"/>
      <c r="FB383" s="680"/>
      <c r="FC383" s="680"/>
      <c r="FD383" s="680"/>
      <c r="FE383" s="680"/>
      <c r="FF383" s="305"/>
      <c r="FG383" s="305"/>
      <c r="FH383" s="305"/>
      <c r="FI383" s="305"/>
      <c r="FJ383" s="305"/>
      <c r="FK383" s="305"/>
      <c r="FL383" s="305"/>
      <c r="FM383" s="305"/>
      <c r="FN383" s="305"/>
      <c r="FO383" s="309"/>
      <c r="FP383" s="340" t="s">
        <v>2753</v>
      </c>
      <c r="FQ383" s="305"/>
      <c r="FR383" s="305"/>
      <c r="FS383" s="305"/>
      <c r="FT383" s="305"/>
      <c r="FU383" s="305"/>
      <c r="FV383" s="305"/>
      <c r="FW383" s="305"/>
      <c r="FX383" s="305"/>
      <c r="FY383" s="305"/>
      <c r="FZ383" s="305"/>
      <c r="GA383" s="305"/>
      <c r="GB383" s="305"/>
      <c r="GC383" s="305"/>
      <c r="GD383" s="305"/>
      <c r="GE383" s="335"/>
      <c r="GF383" s="335"/>
      <c r="GG383" s="335"/>
      <c r="GH383" s="335"/>
      <c r="GI383" s="335"/>
      <c r="GJ383" s="335"/>
      <c r="GK383" s="335"/>
      <c r="GL383" s="335"/>
      <c r="GM383" s="335"/>
      <c r="GN383" s="335"/>
      <c r="GO383" s="335"/>
      <c r="GP383" s="335"/>
      <c r="GQ383" s="335"/>
      <c r="GR383" s="335"/>
      <c r="GS383" s="335"/>
      <c r="GT383" s="335"/>
      <c r="GU383" s="335"/>
      <c r="GV383" s="335"/>
      <c r="GW383" s="335"/>
      <c r="GX383" s="335"/>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335"/>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row>
    <row r="384" spans="1:265" s="481" customFormat="1" ht="14.45" customHeight="1">
      <c r="A384" s="324" t="s">
        <v>1697</v>
      </c>
      <c r="B384" s="316"/>
      <c r="C384" s="316"/>
      <c r="D384" s="316"/>
      <c r="E384" s="316"/>
      <c r="F384" s="316" t="s">
        <v>2753</v>
      </c>
      <c r="G384" s="317"/>
      <c r="H384" s="317"/>
      <c r="I384" s="325"/>
      <c r="J384" s="722"/>
      <c r="K384" s="206"/>
      <c r="L384" s="311"/>
      <c r="M384" s="207"/>
      <c r="N384" s="207"/>
      <c r="O384" s="207"/>
      <c r="P384" s="207"/>
      <c r="Q384" s="720" t="s">
        <v>12132</v>
      </c>
      <c r="R384" s="720" t="s">
        <v>519</v>
      </c>
      <c r="S384" s="720" t="s">
        <v>10643</v>
      </c>
      <c r="T384" s="720" t="s">
        <v>12165</v>
      </c>
      <c r="U384" s="720" t="s">
        <v>10682</v>
      </c>
      <c r="V384" s="720"/>
      <c r="W384" s="952" t="str">
        <f t="shared" si="17"/>
        <v>ﾊﾞｯｸﾎｳ(ﾎｲｰﾙ型)_ﾎｲｰﾙ型_第2次_無</v>
      </c>
      <c r="X384" s="952" t="str">
        <f t="shared" si="15"/>
        <v>ﾊﾞｯｸﾎｳ(ﾎｲｰﾙ型)_ﾎｲｰﾙ型_第2次_無_標準ﾊﾞｹｯﾄ容量(山積/平積)：0.45/0.35m3</v>
      </c>
      <c r="Y384" s="726" t="s">
        <v>3479</v>
      </c>
      <c r="Z384" s="726" t="s">
        <v>10358</v>
      </c>
      <c r="AA384" s="726" t="s">
        <v>5113</v>
      </c>
      <c r="AB384" s="726" t="s">
        <v>5111</v>
      </c>
      <c r="AC384" s="207"/>
      <c r="AD384" s="206"/>
      <c r="AE384" s="206"/>
      <c r="AF384" s="206"/>
      <c r="AG384" s="206"/>
      <c r="AH384" s="206"/>
      <c r="AI384" s="207"/>
      <c r="AJ384" s="206"/>
      <c r="AK384" s="206"/>
      <c r="AL384" s="206"/>
      <c r="AM384" s="206"/>
      <c r="AN384" s="206"/>
      <c r="AO384" s="206"/>
      <c r="AP384" s="206"/>
      <c r="AQ384" s="206"/>
      <c r="AR384" s="748"/>
      <c r="AS384" s="707" t="s">
        <v>495</v>
      </c>
      <c r="AT384" s="707" t="s">
        <v>79</v>
      </c>
      <c r="AU384" s="707" t="s">
        <v>398</v>
      </c>
      <c r="AV384" s="707" t="s">
        <v>9023</v>
      </c>
      <c r="AW384" s="708" t="str">
        <f t="shared" si="16"/>
        <v>ｱｽﾌｧﾙﾄﾌｨﾆｯｼｬ_ｸﾛｰﾗ型_ﾌｪｰｹﾞﾙ</v>
      </c>
      <c r="AX384" s="710" t="s">
        <v>8529</v>
      </c>
      <c r="AY384" s="311"/>
      <c r="AZ384" s="311"/>
      <c r="BA384" s="311"/>
      <c r="BB384" s="245">
        <v>43</v>
      </c>
      <c r="BC384" s="246"/>
      <c r="BD384" s="304"/>
      <c r="BE384" s="305"/>
      <c r="BF384" s="859"/>
      <c r="BG384" s="854"/>
      <c r="BH384" s="680"/>
      <c r="BI384" s="305"/>
      <c r="BJ384" s="305"/>
      <c r="BK384" s="859"/>
      <c r="BL384" s="680"/>
      <c r="BM384" s="680"/>
      <c r="BN384" s="680"/>
      <c r="BO384" s="305"/>
      <c r="BP384" s="305"/>
      <c r="BQ384" s="859"/>
      <c r="BR384" s="678"/>
      <c r="BS384" s="678"/>
      <c r="BT384" s="678"/>
      <c r="BU384" s="678"/>
      <c r="BV384" s="678"/>
      <c r="BW384" s="678"/>
      <c r="BX384" s="309"/>
      <c r="BY384" s="305"/>
      <c r="BZ384" s="859"/>
      <c r="CA384" s="680"/>
      <c r="CB384" s="680"/>
      <c r="CC384" s="680"/>
      <c r="CD384" s="680"/>
      <c r="CE384" s="305"/>
      <c r="CF384" s="305"/>
      <c r="CG384" s="859"/>
      <c r="CH384" s="680"/>
      <c r="CI384" s="680"/>
      <c r="CJ384" s="680"/>
      <c r="CK384" s="305"/>
      <c r="CL384" s="305"/>
      <c r="CM384" s="305"/>
      <c r="CN384" s="305"/>
      <c r="CO384" s="859"/>
      <c r="CP384" s="680"/>
      <c r="CQ384" s="680"/>
      <c r="CR384" s="680"/>
      <c r="CS384" s="305"/>
      <c r="CT384" s="305"/>
      <c r="CU384" s="859"/>
      <c r="CV384" s="680"/>
      <c r="CW384" s="680"/>
      <c r="CX384" s="680"/>
      <c r="CY384" s="305"/>
      <c r="CZ384" s="305"/>
      <c r="DA384" s="859"/>
      <c r="DB384" s="680" t="s">
        <v>4611</v>
      </c>
      <c r="DC384" s="680"/>
      <c r="DD384" s="680"/>
      <c r="DE384" s="680"/>
      <c r="DF384" s="680"/>
      <c r="DG384" s="680"/>
      <c r="DH384" s="680"/>
      <c r="DI384" s="305"/>
      <c r="DJ384" s="305"/>
      <c r="DK384" s="859"/>
      <c r="DL384" s="680"/>
      <c r="DM384" s="680"/>
      <c r="DN384" s="680"/>
      <c r="DO384" s="305"/>
      <c r="DP384" s="305"/>
      <c r="DQ384" s="859"/>
      <c r="DR384" s="680"/>
      <c r="DS384" s="305"/>
      <c r="DT384" s="305"/>
      <c r="DU384" s="859"/>
      <c r="DV384" s="680"/>
      <c r="DW384" s="680"/>
      <c r="DX384" s="680"/>
      <c r="DY384" s="680"/>
      <c r="DZ384" s="680"/>
      <c r="EA384" s="680"/>
      <c r="EB384" s="305"/>
      <c r="EC384" s="305"/>
      <c r="ED384" s="859"/>
      <c r="EE384" s="680"/>
      <c r="EF384" s="680"/>
      <c r="EG384" s="680"/>
      <c r="EH384" s="680"/>
      <c r="EI384" s="680"/>
      <c r="EJ384" s="680"/>
      <c r="EK384" s="680"/>
      <c r="EL384" s="680"/>
      <c r="EM384" s="305"/>
      <c r="EN384" s="305"/>
      <c r="EO384" s="859"/>
      <c r="EP384" s="680"/>
      <c r="EQ384" s="680"/>
      <c r="ER384" s="305"/>
      <c r="ES384" s="305"/>
      <c r="ET384" s="859"/>
      <c r="EU384" s="680"/>
      <c r="EV384" s="680"/>
      <c r="EW384" s="680"/>
      <c r="EX384" s="680"/>
      <c r="EY384" s="680"/>
      <c r="EZ384" s="680"/>
      <c r="FA384" s="680"/>
      <c r="FB384" s="680"/>
      <c r="FC384" s="680"/>
      <c r="FD384" s="680"/>
      <c r="FE384" s="680"/>
      <c r="FF384" s="305"/>
      <c r="FG384" s="305"/>
      <c r="FH384" s="305"/>
      <c r="FI384" s="305"/>
      <c r="FJ384" s="305"/>
      <c r="FK384" s="305"/>
      <c r="FL384" s="305"/>
      <c r="FM384" s="305"/>
      <c r="FN384" s="305"/>
      <c r="FO384" s="309"/>
      <c r="FP384" s="403" t="s">
        <v>292</v>
      </c>
      <c r="FQ384" s="305"/>
      <c r="FR384" s="305"/>
      <c r="FS384" s="305"/>
      <c r="FT384" s="305"/>
      <c r="FU384" s="305"/>
      <c r="FV384" s="305"/>
      <c r="FW384" s="305"/>
      <c r="FX384" s="305"/>
      <c r="FY384" s="305"/>
      <c r="FZ384" s="305"/>
      <c r="GA384" s="305"/>
      <c r="GB384" s="305"/>
      <c r="GC384" s="305"/>
      <c r="GD384" s="305"/>
      <c r="GE384" s="335"/>
      <c r="GF384" s="335"/>
      <c r="GG384" s="335"/>
      <c r="GH384" s="335"/>
      <c r="GI384" s="335"/>
      <c r="GJ384" s="335"/>
      <c r="GK384" s="335"/>
      <c r="GL384" s="335"/>
      <c r="GM384" s="335"/>
      <c r="GN384" s="335"/>
      <c r="GO384" s="335"/>
      <c r="GP384" s="335"/>
      <c r="GQ384" s="335"/>
      <c r="GR384" s="335"/>
      <c r="GS384" s="335"/>
      <c r="GT384" s="335"/>
      <c r="GU384" s="335"/>
      <c r="GV384" s="335"/>
      <c r="GW384" s="335"/>
      <c r="GX384" s="335"/>
      <c r="GY384" s="335"/>
      <c r="GZ384" s="335"/>
      <c r="HA384" s="335"/>
      <c r="HB384" s="335"/>
      <c r="HC384" s="335"/>
      <c r="HD384" s="335"/>
      <c r="HE384" s="335"/>
      <c r="HF384" s="335"/>
      <c r="HG384" s="335"/>
      <c r="HH384" s="335"/>
      <c r="HI384" s="335"/>
      <c r="HJ384" s="335"/>
      <c r="HK384" s="335"/>
      <c r="HL384" s="335"/>
      <c r="HM384" s="335"/>
      <c r="HN384" s="335"/>
      <c r="HO384" s="335"/>
      <c r="HP384" s="335"/>
      <c r="HQ384" s="335"/>
      <c r="HR384" s="335"/>
      <c r="HS384" s="335"/>
      <c r="HT384" s="335"/>
      <c r="HU384" s="335"/>
      <c r="HV384" s="335"/>
      <c r="HW384" s="335"/>
      <c r="HX384" s="335"/>
      <c r="HY384" s="335"/>
      <c r="HZ384" s="335"/>
      <c r="IA384" s="335"/>
      <c r="IB384" s="335"/>
      <c r="IC384" s="335"/>
      <c r="ID384" s="335"/>
      <c r="IE384" s="335"/>
      <c r="IF384" s="335"/>
      <c r="IG384" s="335"/>
      <c r="IH384" s="335"/>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row>
    <row r="385" spans="1:270" s="481" customFormat="1" ht="14.45" customHeight="1">
      <c r="A385" s="327" t="s">
        <v>2599</v>
      </c>
      <c r="B385" s="251"/>
      <c r="C385" s="251"/>
      <c r="D385" s="251"/>
      <c r="E385" s="251"/>
      <c r="F385" s="251" t="s">
        <v>2785</v>
      </c>
      <c r="G385" s="318"/>
      <c r="H385" s="318"/>
      <c r="I385" s="328"/>
      <c r="J385" s="722"/>
      <c r="K385" s="206"/>
      <c r="L385" s="311"/>
      <c r="M385" s="207"/>
      <c r="N385" s="207"/>
      <c r="O385" s="207"/>
      <c r="P385" s="207"/>
      <c r="Q385" s="720" t="s">
        <v>12132</v>
      </c>
      <c r="R385" s="720" t="s">
        <v>519</v>
      </c>
      <c r="S385" s="720" t="s">
        <v>10643</v>
      </c>
      <c r="T385" s="720" t="s">
        <v>12165</v>
      </c>
      <c r="U385" s="720" t="s">
        <v>10684</v>
      </c>
      <c r="V385" s="720"/>
      <c r="W385" s="952" t="str">
        <f t="shared" si="17"/>
        <v>ﾊﾞｯｸﾎｳ(ﾎｲｰﾙ型)_ﾎｲｰﾙ型_第2次_無</v>
      </c>
      <c r="X385" s="952" t="str">
        <f t="shared" si="15"/>
        <v>ﾊﾞｯｸﾎｳ(ﾎｲｰﾙ型)_ﾎｲｰﾙ型_第2次_無_標準ﾊﾞｹｯﾄ容量(山積/平積)：0.6/0.45m3</v>
      </c>
      <c r="Y385" s="726" t="s">
        <v>3479</v>
      </c>
      <c r="Z385" s="726" t="s">
        <v>10358</v>
      </c>
      <c r="AA385" s="726" t="s">
        <v>10399</v>
      </c>
      <c r="AB385" s="726" t="s">
        <v>5111</v>
      </c>
      <c r="AC385" s="207"/>
      <c r="AD385" s="206"/>
      <c r="AE385" s="206"/>
      <c r="AF385" s="206"/>
      <c r="AG385" s="206"/>
      <c r="AH385" s="206"/>
      <c r="AI385" s="207"/>
      <c r="AJ385" s="206"/>
      <c r="AK385" s="206"/>
      <c r="AL385" s="206"/>
      <c r="AM385" s="206"/>
      <c r="AN385" s="206"/>
      <c r="AO385" s="206"/>
      <c r="AP385" s="206"/>
      <c r="AQ385" s="206"/>
      <c r="AR385" s="748"/>
      <c r="AS385" s="707" t="s">
        <v>495</v>
      </c>
      <c r="AT385" s="707" t="s">
        <v>79</v>
      </c>
      <c r="AU385" s="747"/>
      <c r="AV385" s="707" t="s">
        <v>9017</v>
      </c>
      <c r="AW385" s="708" t="str">
        <f t="shared" si="16"/>
        <v>ｱｽﾌｧﾙﾄﾌｨﾆｯｼｬ_酒井重工業</v>
      </c>
      <c r="AX385" s="781" t="s">
        <v>8531</v>
      </c>
      <c r="AY385" s="788"/>
      <c r="AZ385" s="788"/>
      <c r="BA385" s="788"/>
      <c r="BB385" s="245">
        <v>44</v>
      </c>
      <c r="BC385" s="246"/>
      <c r="BD385" s="304"/>
      <c r="BE385" s="305"/>
      <c r="BF385" s="859"/>
      <c r="BG385" s="854"/>
      <c r="BH385" s="680"/>
      <c r="BI385" s="305"/>
      <c r="BJ385" s="305"/>
      <c r="BK385" s="859"/>
      <c r="BL385" s="680"/>
      <c r="BM385" s="680"/>
      <c r="BN385" s="680"/>
      <c r="BO385" s="305"/>
      <c r="BP385" s="305"/>
      <c r="BQ385" s="859"/>
      <c r="BR385" s="678"/>
      <c r="BS385" s="678"/>
      <c r="BT385" s="678"/>
      <c r="BU385" s="678"/>
      <c r="BV385" s="678"/>
      <c r="BW385" s="678"/>
      <c r="BX385" s="309"/>
      <c r="BY385" s="305"/>
      <c r="BZ385" s="859"/>
      <c r="CA385" s="680"/>
      <c r="CB385" s="680"/>
      <c r="CC385" s="680"/>
      <c r="CD385" s="680"/>
      <c r="CE385" s="305"/>
      <c r="CF385" s="305"/>
      <c r="CG385" s="859"/>
      <c r="CH385" s="680"/>
      <c r="CI385" s="680"/>
      <c r="CJ385" s="680"/>
      <c r="CK385" s="305"/>
      <c r="CL385" s="305"/>
      <c r="CM385" s="305"/>
      <c r="CN385" s="305"/>
      <c r="CO385" s="859"/>
      <c r="CP385" s="680"/>
      <c r="CQ385" s="680"/>
      <c r="CR385" s="680"/>
      <c r="CS385" s="305"/>
      <c r="CT385" s="305"/>
      <c r="CU385" s="859"/>
      <c r="CV385" s="680"/>
      <c r="CW385" s="680"/>
      <c r="CX385" s="680"/>
      <c r="CY385" s="305"/>
      <c r="CZ385" s="305"/>
      <c r="DA385" s="859"/>
      <c r="DB385" s="680" t="s">
        <v>4612</v>
      </c>
      <c r="DC385" s="680"/>
      <c r="DD385" s="680"/>
      <c r="DE385" s="680"/>
      <c r="DF385" s="680"/>
      <c r="DG385" s="680"/>
      <c r="DH385" s="680"/>
      <c r="DI385" s="305"/>
      <c r="DJ385" s="305"/>
      <c r="DK385" s="859"/>
      <c r="DL385" s="680"/>
      <c r="DM385" s="680"/>
      <c r="DN385" s="680"/>
      <c r="DO385" s="305"/>
      <c r="DP385" s="305"/>
      <c r="DQ385" s="859"/>
      <c r="DR385" s="680"/>
      <c r="DS385" s="305"/>
      <c r="DT385" s="305"/>
      <c r="DU385" s="859"/>
      <c r="DV385" s="680"/>
      <c r="DW385" s="680"/>
      <c r="DX385" s="680"/>
      <c r="DY385" s="680"/>
      <c r="DZ385" s="680"/>
      <c r="EA385" s="680"/>
      <c r="EB385" s="305"/>
      <c r="EC385" s="305"/>
      <c r="ED385" s="859"/>
      <c r="EE385" s="680"/>
      <c r="EF385" s="680"/>
      <c r="EG385" s="680"/>
      <c r="EH385" s="680"/>
      <c r="EI385" s="680"/>
      <c r="EJ385" s="680"/>
      <c r="EK385" s="680"/>
      <c r="EL385" s="680"/>
      <c r="EM385" s="305"/>
      <c r="EN385" s="305"/>
      <c r="EO385" s="859"/>
      <c r="EP385" s="680"/>
      <c r="EQ385" s="680"/>
      <c r="ER385" s="305"/>
      <c r="ES385" s="305"/>
      <c r="ET385" s="859"/>
      <c r="EU385" s="680"/>
      <c r="EV385" s="680"/>
      <c r="EW385" s="680"/>
      <c r="EX385" s="680"/>
      <c r="EY385" s="680"/>
      <c r="EZ385" s="680"/>
      <c r="FA385" s="680"/>
      <c r="FB385" s="680"/>
      <c r="FC385" s="680"/>
      <c r="FD385" s="680"/>
      <c r="FE385" s="680"/>
      <c r="FF385" s="305"/>
      <c r="FG385" s="305"/>
      <c r="FH385" s="305"/>
      <c r="FI385" s="305"/>
      <c r="FJ385" s="305"/>
      <c r="FK385" s="305"/>
      <c r="FL385" s="305"/>
      <c r="FM385" s="305"/>
      <c r="FN385" s="305"/>
      <c r="FO385" s="309"/>
      <c r="FP385" s="403"/>
      <c r="FQ385" s="305"/>
      <c r="FR385" s="305"/>
      <c r="FS385" s="305"/>
      <c r="FT385" s="305"/>
      <c r="FU385" s="305"/>
      <c r="FV385" s="305"/>
      <c r="FW385" s="305"/>
      <c r="FX385" s="305"/>
      <c r="FY385" s="305"/>
      <c r="FZ385" s="305"/>
      <c r="GA385" s="305"/>
      <c r="GB385" s="305"/>
      <c r="GC385" s="305"/>
      <c r="GD385" s="30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35"/>
      <c r="GZ385" s="335"/>
      <c r="HA385" s="335"/>
      <c r="HB385" s="335"/>
      <c r="HC385" s="335"/>
      <c r="HD385" s="335"/>
      <c r="HE385" s="335"/>
      <c r="HF385" s="335"/>
      <c r="HG385" s="335"/>
      <c r="HH385" s="335"/>
      <c r="HI385" s="335"/>
      <c r="HJ385" s="335"/>
      <c r="HK385" s="335"/>
      <c r="HL385" s="335"/>
      <c r="HM385" s="335"/>
      <c r="HN385" s="335"/>
      <c r="HO385" s="335"/>
      <c r="HP385" s="335"/>
      <c r="HQ385" s="335"/>
      <c r="HR385" s="335"/>
      <c r="HS385" s="335"/>
      <c r="HT385" s="335"/>
      <c r="HU385" s="335"/>
      <c r="HV385" s="335"/>
      <c r="HW385" s="335"/>
      <c r="HX385" s="335"/>
      <c r="HY385" s="335"/>
      <c r="HZ385" s="335"/>
      <c r="IA385" s="335"/>
      <c r="IB385" s="335"/>
      <c r="IC385" s="335"/>
      <c r="ID385" s="335"/>
      <c r="IE385" s="335"/>
      <c r="IF385" s="335"/>
      <c r="IG385" s="335"/>
      <c r="IH385" s="335"/>
      <c r="II385" s="335"/>
      <c r="IJ385" s="335"/>
      <c r="IK385" s="335"/>
      <c r="IL385" s="335"/>
      <c r="IM385" s="335"/>
      <c r="IN385" s="335"/>
      <c r="IO385" s="335"/>
      <c r="IP385" s="335"/>
      <c r="IQ385" s="335"/>
      <c r="IR385" s="335"/>
      <c r="IS385" s="335"/>
      <c r="IT385" s="335"/>
      <c r="IU385" s="335"/>
      <c r="IV385" s="335"/>
      <c r="IW385" s="335"/>
      <c r="IX385" s="335"/>
      <c r="IY385" s="335"/>
      <c r="IZ385" s="335"/>
      <c r="JA385" s="335"/>
      <c r="JB385" s="335"/>
      <c r="JC385" s="335"/>
      <c r="JD385" s="335"/>
      <c r="JE385" s="335"/>
    </row>
    <row r="386" spans="1:270" s="481" customFormat="1" ht="14.45" customHeight="1">
      <c r="A386" s="322" t="s">
        <v>2595</v>
      </c>
      <c r="B386" s="311" t="s">
        <v>2595</v>
      </c>
      <c r="C386" s="311" t="s">
        <v>2602</v>
      </c>
      <c r="D386" s="311" t="s">
        <v>2604</v>
      </c>
      <c r="E386" s="311" t="s">
        <v>456</v>
      </c>
      <c r="F386" s="311" t="s">
        <v>3205</v>
      </c>
      <c r="G386" s="250" t="s">
        <v>2600</v>
      </c>
      <c r="H386" s="250" t="s">
        <v>9363</v>
      </c>
      <c r="I386" s="326" t="s">
        <v>2601</v>
      </c>
      <c r="J386" s="722"/>
      <c r="K386" s="206"/>
      <c r="L386" s="311"/>
      <c r="M386" s="207"/>
      <c r="N386" s="207"/>
      <c r="O386" s="207"/>
      <c r="P386" s="207"/>
      <c r="Q386" s="720" t="s">
        <v>12132</v>
      </c>
      <c r="R386" s="720" t="s">
        <v>519</v>
      </c>
      <c r="S386" s="720" t="s">
        <v>10645</v>
      </c>
      <c r="T386" s="720" t="s">
        <v>12165</v>
      </c>
      <c r="U386" s="720" t="s">
        <v>10683</v>
      </c>
      <c r="V386" s="720"/>
      <c r="W386" s="952" t="str">
        <f t="shared" si="17"/>
        <v>ﾊﾞｯｸﾎｳ(ﾎｲｰﾙ型)_ﾎｲｰﾙ型_第3次_無</v>
      </c>
      <c r="X386" s="952" t="str">
        <f t="shared" ref="X386:X449" si="18">IF($V386="",$Q386&amp;"_"&amp;$R386&amp;"_"&amp;$S386&amp;"_"&amp;$T386&amp;"_"&amp;$U386,$Q386&amp;"_"&amp;$R386&amp;"_"&amp;$S386&amp;"_"&amp;$T386&amp;"_"&amp;$U386&amp;$V386)</f>
        <v>ﾊﾞｯｸﾎｳ(ﾎｲｰﾙ型)_ﾎｲｰﾙ型_第3次_無_標準ﾊﾞｹｯﾄ容量(山積/平積)：0.5/0.4m3</v>
      </c>
      <c r="Y386" s="726" t="s">
        <v>3479</v>
      </c>
      <c r="Z386" s="726" t="s">
        <v>10398</v>
      </c>
      <c r="AA386" s="726" t="s">
        <v>10316</v>
      </c>
      <c r="AB386" s="726" t="s">
        <v>5111</v>
      </c>
      <c r="AC386" s="207"/>
      <c r="AD386" s="206"/>
      <c r="AE386" s="206"/>
      <c r="AF386" s="206"/>
      <c r="AG386" s="206"/>
      <c r="AH386" s="206"/>
      <c r="AI386" s="207"/>
      <c r="AJ386" s="206"/>
      <c r="AK386" s="206"/>
      <c r="AL386" s="206"/>
      <c r="AM386" s="206"/>
      <c r="AN386" s="206"/>
      <c r="AO386" s="206"/>
      <c r="AP386" s="206"/>
      <c r="AQ386" s="206"/>
      <c r="AR386" s="748"/>
      <c r="AS386" s="707" t="s">
        <v>495</v>
      </c>
      <c r="AT386" s="707" t="s">
        <v>79</v>
      </c>
      <c r="AU386" s="707" t="s">
        <v>398</v>
      </c>
      <c r="AV386" s="707" t="s">
        <v>4910</v>
      </c>
      <c r="AW386" s="708" t="str">
        <f t="shared" ref="AW386:AW429" si="19">IF(AU386="",AT386&amp;"_"&amp;VLOOKUP($AV386,$AD$1:$AE$156,2,FALSE),AT386&amp;"_"&amp;AU386&amp;"_"&amp;VLOOKUP($AV386,$AD$1:$AE$156,2,FALSE))</f>
        <v>ｱｽﾌｧﾙﾄﾌｨﾆｯｼｬ_ｸﾛｰﾗ型_住友建機</v>
      </c>
      <c r="AX386" s="710" t="s">
        <v>8533</v>
      </c>
      <c r="AY386" s="311"/>
      <c r="AZ386" s="311"/>
      <c r="BA386" s="311"/>
      <c r="BB386" s="245">
        <v>45</v>
      </c>
      <c r="BC386" s="246"/>
      <c r="BD386" s="304"/>
      <c r="BE386" s="305"/>
      <c r="BF386" s="859"/>
      <c r="BG386" s="854"/>
      <c r="BH386" s="680"/>
      <c r="BI386" s="305"/>
      <c r="BJ386" s="305"/>
      <c r="BK386" s="859"/>
      <c r="BL386" s="680"/>
      <c r="BM386" s="680"/>
      <c r="BN386" s="680"/>
      <c r="BO386" s="305"/>
      <c r="BP386" s="305"/>
      <c r="BQ386" s="859"/>
      <c r="BR386" s="678"/>
      <c r="BS386" s="678"/>
      <c r="BT386" s="678"/>
      <c r="BU386" s="678"/>
      <c r="BV386" s="678"/>
      <c r="BW386" s="678"/>
      <c r="BX386" s="309"/>
      <c r="BY386" s="305"/>
      <c r="BZ386" s="859"/>
      <c r="CA386" s="680"/>
      <c r="CB386" s="680"/>
      <c r="CC386" s="680"/>
      <c r="CD386" s="680"/>
      <c r="CE386" s="305"/>
      <c r="CF386" s="305"/>
      <c r="CG386" s="859"/>
      <c r="CH386" s="680"/>
      <c r="CI386" s="680"/>
      <c r="CJ386" s="680"/>
      <c r="CK386" s="305"/>
      <c r="CL386" s="305"/>
      <c r="CM386" s="305"/>
      <c r="CN386" s="305"/>
      <c r="CO386" s="859"/>
      <c r="CP386" s="680"/>
      <c r="CQ386" s="680"/>
      <c r="CR386" s="680"/>
      <c r="CS386" s="305"/>
      <c r="CT386" s="305"/>
      <c r="CU386" s="859"/>
      <c r="CV386" s="680"/>
      <c r="CW386" s="680"/>
      <c r="CX386" s="680"/>
      <c r="CY386" s="305"/>
      <c r="CZ386" s="305"/>
      <c r="DA386" s="859"/>
      <c r="DB386" s="680" t="s">
        <v>4613</v>
      </c>
      <c r="DC386" s="680"/>
      <c r="DD386" s="680"/>
      <c r="DE386" s="680"/>
      <c r="DF386" s="680"/>
      <c r="DG386" s="680"/>
      <c r="DH386" s="680"/>
      <c r="DI386" s="305"/>
      <c r="DJ386" s="305"/>
      <c r="DK386" s="859"/>
      <c r="DL386" s="680"/>
      <c r="DM386" s="680"/>
      <c r="DN386" s="680"/>
      <c r="DO386" s="305"/>
      <c r="DP386" s="305"/>
      <c r="DQ386" s="859"/>
      <c r="DR386" s="680"/>
      <c r="DS386" s="305"/>
      <c r="DT386" s="305"/>
      <c r="DU386" s="859"/>
      <c r="DV386" s="680"/>
      <c r="DW386" s="680"/>
      <c r="DX386" s="680"/>
      <c r="DY386" s="680"/>
      <c r="DZ386" s="680"/>
      <c r="EA386" s="680"/>
      <c r="EB386" s="305"/>
      <c r="EC386" s="305"/>
      <c r="ED386" s="859"/>
      <c r="EE386" s="680"/>
      <c r="EF386" s="680"/>
      <c r="EG386" s="680"/>
      <c r="EH386" s="680"/>
      <c r="EI386" s="680"/>
      <c r="EJ386" s="680"/>
      <c r="EK386" s="680"/>
      <c r="EL386" s="680"/>
      <c r="EM386" s="305"/>
      <c r="EN386" s="305"/>
      <c r="EO386" s="859"/>
      <c r="EP386" s="680"/>
      <c r="EQ386" s="680"/>
      <c r="ER386" s="305"/>
      <c r="ES386" s="305"/>
      <c r="ET386" s="859"/>
      <c r="EU386" s="680"/>
      <c r="EV386" s="680"/>
      <c r="EW386" s="680"/>
      <c r="EX386" s="680"/>
      <c r="EY386" s="680"/>
      <c r="EZ386" s="680"/>
      <c r="FA386" s="680"/>
      <c r="FB386" s="680"/>
      <c r="FC386" s="680"/>
      <c r="FD386" s="680"/>
      <c r="FE386" s="680"/>
      <c r="FF386" s="305"/>
      <c r="FG386" s="305"/>
      <c r="FH386" s="305"/>
      <c r="FI386" s="305"/>
      <c r="FJ386" s="305"/>
      <c r="FK386" s="305"/>
      <c r="FL386" s="305"/>
      <c r="FM386" s="305"/>
      <c r="FN386" s="305"/>
      <c r="FO386" s="309"/>
      <c r="FP386" s="403"/>
      <c r="FQ386" s="305"/>
      <c r="FR386" s="305"/>
      <c r="FS386" s="305"/>
      <c r="FT386" s="305"/>
      <c r="FU386" s="305"/>
      <c r="FV386" s="305"/>
      <c r="FW386" s="305"/>
      <c r="FX386" s="305"/>
      <c r="FY386" s="305"/>
      <c r="FZ386" s="305"/>
      <c r="GA386" s="305"/>
      <c r="GB386" s="305"/>
      <c r="GC386" s="305"/>
      <c r="GD386" s="30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335"/>
      <c r="HX386" s="335"/>
      <c r="HY386" s="335"/>
      <c r="HZ386" s="335"/>
      <c r="IA386" s="335"/>
      <c r="IB386" s="335"/>
      <c r="IC386" s="335"/>
      <c r="ID386" s="335"/>
      <c r="IE386" s="335"/>
      <c r="IF386" s="335"/>
      <c r="IG386" s="335"/>
      <c r="IH386" s="335"/>
      <c r="II386" s="335"/>
      <c r="IJ386" s="335"/>
      <c r="IK386" s="335"/>
      <c r="IL386" s="335"/>
      <c r="IM386" s="335"/>
      <c r="IN386" s="335"/>
      <c r="IO386" s="335"/>
      <c r="IP386" s="335"/>
      <c r="IQ386" s="335"/>
      <c r="IR386" s="335"/>
      <c r="IS386" s="335"/>
      <c r="IT386" s="335"/>
      <c r="IU386" s="335"/>
      <c r="IV386" s="335"/>
      <c r="IW386" s="335"/>
      <c r="IX386" s="335"/>
      <c r="IY386" s="335"/>
      <c r="IZ386" s="335"/>
      <c r="JA386" s="335"/>
      <c r="JB386" s="335"/>
      <c r="JC386" s="335"/>
      <c r="JD386" s="335"/>
      <c r="JE386" s="335"/>
    </row>
    <row r="387" spans="1:270" s="481" customFormat="1" ht="14.45" customHeight="1">
      <c r="A387" s="324" t="s">
        <v>1697</v>
      </c>
      <c r="B387" s="316"/>
      <c r="C387" s="316"/>
      <c r="D387" s="316"/>
      <c r="E387" s="316"/>
      <c r="F387" s="316" t="s">
        <v>2753</v>
      </c>
      <c r="G387" s="317"/>
      <c r="H387" s="317"/>
      <c r="I387" s="325"/>
      <c r="J387" s="722"/>
      <c r="K387" s="206"/>
      <c r="L387" s="311"/>
      <c r="M387" s="207"/>
      <c r="N387" s="207"/>
      <c r="O387" s="207"/>
      <c r="P387" s="207"/>
      <c r="Q387" s="720" t="s">
        <v>1658</v>
      </c>
      <c r="R387" s="720" t="s">
        <v>12196</v>
      </c>
      <c r="S387" s="720" t="s">
        <v>12165</v>
      </c>
      <c r="T387" s="720" t="s">
        <v>12165</v>
      </c>
      <c r="U387" s="720" t="s">
        <v>1664</v>
      </c>
      <c r="V387" s="720"/>
      <c r="W387" s="952" t="str">
        <f t="shared" ref="W387:W450" si="20">$Q387&amp;"_"&amp;$R387&amp;"_"&amp;$S387&amp;"_"&amp;T387</f>
        <v>ﾄﾞﾗｸﾞﾗｲﾝ及びｸﾗﾑｼｪﾙ_油圧ﾛｰﾌﾟ式・ｸﾛｰﾗ型_無_無</v>
      </c>
      <c r="X387" s="952" t="str">
        <f t="shared" si="18"/>
        <v>ﾄﾞﾗｸﾞﾗｲﾝ及びｸﾗﾑｼｪﾙ_油圧ﾛｰﾌﾟ式・ｸﾛｰﾗ型_無_無_ﾊﾞｹｯﾄ容量(平積)：0.6m3</v>
      </c>
      <c r="Y387" s="726" t="s">
        <v>3480</v>
      </c>
      <c r="Z387" s="726" t="s">
        <v>10421</v>
      </c>
      <c r="AA387" s="726" t="s">
        <v>10304</v>
      </c>
      <c r="AB387" s="726" t="s">
        <v>5111</v>
      </c>
      <c r="AC387" s="207"/>
      <c r="AD387" s="206"/>
      <c r="AE387" s="206"/>
      <c r="AF387" s="206"/>
      <c r="AG387" s="206"/>
      <c r="AH387" s="206"/>
      <c r="AI387" s="207"/>
      <c r="AJ387" s="206"/>
      <c r="AK387" s="206"/>
      <c r="AL387" s="206"/>
      <c r="AM387" s="206"/>
      <c r="AN387" s="206"/>
      <c r="AO387" s="206"/>
      <c r="AP387" s="206"/>
      <c r="AQ387" s="206"/>
      <c r="AR387" s="748"/>
      <c r="AS387" s="707" t="s">
        <v>495</v>
      </c>
      <c r="AT387" s="707" t="s">
        <v>79</v>
      </c>
      <c r="AU387" s="707" t="s">
        <v>398</v>
      </c>
      <c r="AV387" s="707" t="s">
        <v>9013</v>
      </c>
      <c r="AW387" s="708" t="str">
        <f t="shared" si="19"/>
        <v>ｱｽﾌｧﾙﾄﾌｨﾆｯｼｬ_ｸﾛｰﾗ型_範多機械</v>
      </c>
      <c r="AX387" s="710" t="s">
        <v>8535</v>
      </c>
      <c r="AY387" s="788"/>
      <c r="AZ387" s="788"/>
      <c r="BA387" s="788"/>
      <c r="BB387" s="245">
        <v>46</v>
      </c>
      <c r="BC387" s="246"/>
      <c r="BD387" s="304"/>
      <c r="BE387" s="305"/>
      <c r="BF387" s="859"/>
      <c r="BG387" s="854"/>
      <c r="BH387" s="680"/>
      <c r="BI387" s="305"/>
      <c r="BJ387" s="305"/>
      <c r="BK387" s="859"/>
      <c r="BL387" s="680"/>
      <c r="BM387" s="680"/>
      <c r="BN387" s="680"/>
      <c r="BO387" s="305"/>
      <c r="BP387" s="305"/>
      <c r="BQ387" s="859"/>
      <c r="BR387" s="678"/>
      <c r="BS387" s="678"/>
      <c r="BT387" s="678"/>
      <c r="BU387" s="678"/>
      <c r="BV387" s="678"/>
      <c r="BW387" s="678"/>
      <c r="BX387" s="309"/>
      <c r="BY387" s="305"/>
      <c r="BZ387" s="859"/>
      <c r="CA387" s="680"/>
      <c r="CB387" s="680"/>
      <c r="CC387" s="680"/>
      <c r="CD387" s="680"/>
      <c r="CE387" s="305"/>
      <c r="CF387" s="305"/>
      <c r="CG387" s="859"/>
      <c r="CH387" s="680"/>
      <c r="CI387" s="680"/>
      <c r="CJ387" s="680"/>
      <c r="CK387" s="305"/>
      <c r="CL387" s="305"/>
      <c r="CM387" s="305"/>
      <c r="CN387" s="305"/>
      <c r="CO387" s="859"/>
      <c r="CP387" s="680"/>
      <c r="CQ387" s="680"/>
      <c r="CR387" s="680"/>
      <c r="CS387" s="305"/>
      <c r="CT387" s="305"/>
      <c r="CU387" s="859"/>
      <c r="CV387" s="680"/>
      <c r="CW387" s="680"/>
      <c r="CX387" s="680"/>
      <c r="CY387" s="305"/>
      <c r="CZ387" s="305"/>
      <c r="DA387" s="859"/>
      <c r="DB387" s="680" t="s">
        <v>4614</v>
      </c>
      <c r="DC387" s="680"/>
      <c r="DD387" s="680"/>
      <c r="DE387" s="680"/>
      <c r="DF387" s="680"/>
      <c r="DG387" s="680"/>
      <c r="DH387" s="680"/>
      <c r="DI387" s="305"/>
      <c r="DJ387" s="305"/>
      <c r="DK387" s="859"/>
      <c r="DL387" s="680"/>
      <c r="DM387" s="680"/>
      <c r="DN387" s="680"/>
      <c r="DO387" s="305"/>
      <c r="DP387" s="305"/>
      <c r="DQ387" s="859"/>
      <c r="DR387" s="680"/>
      <c r="DS387" s="305"/>
      <c r="DT387" s="305"/>
      <c r="DU387" s="859"/>
      <c r="DV387" s="680"/>
      <c r="DW387" s="680"/>
      <c r="DX387" s="680"/>
      <c r="DY387" s="680"/>
      <c r="DZ387" s="680"/>
      <c r="EA387" s="680"/>
      <c r="EB387" s="305"/>
      <c r="EC387" s="305"/>
      <c r="ED387" s="859"/>
      <c r="EE387" s="680"/>
      <c r="EF387" s="680"/>
      <c r="EG387" s="680"/>
      <c r="EH387" s="680"/>
      <c r="EI387" s="680"/>
      <c r="EJ387" s="680"/>
      <c r="EK387" s="680"/>
      <c r="EL387" s="680"/>
      <c r="EM387" s="305"/>
      <c r="EN387" s="305"/>
      <c r="EO387" s="859"/>
      <c r="EP387" s="680"/>
      <c r="EQ387" s="680"/>
      <c r="ER387" s="305"/>
      <c r="ES387" s="305"/>
      <c r="ET387" s="859"/>
      <c r="EU387" s="680"/>
      <c r="EV387" s="680"/>
      <c r="EW387" s="680"/>
      <c r="EX387" s="680"/>
      <c r="EY387" s="680"/>
      <c r="EZ387" s="680"/>
      <c r="FA387" s="680"/>
      <c r="FB387" s="680"/>
      <c r="FC387" s="680"/>
      <c r="FD387" s="680"/>
      <c r="FE387" s="680"/>
      <c r="FF387" s="305"/>
      <c r="FG387" s="305"/>
      <c r="FH387" s="305"/>
      <c r="FI387" s="305"/>
      <c r="FJ387" s="305"/>
      <c r="FK387" s="305"/>
      <c r="FL387" s="305"/>
      <c r="FM387" s="305"/>
      <c r="FN387" s="305"/>
      <c r="FO387" s="309"/>
      <c r="FP387" s="403"/>
      <c r="FQ387" s="305"/>
      <c r="FR387" s="305"/>
      <c r="FS387" s="305"/>
      <c r="FT387" s="305"/>
      <c r="FU387" s="305"/>
      <c r="FV387" s="305"/>
      <c r="FW387" s="305"/>
      <c r="FX387" s="305"/>
      <c r="FY387" s="305"/>
      <c r="FZ387" s="305"/>
      <c r="GA387" s="305"/>
      <c r="GB387" s="305"/>
      <c r="GC387" s="305"/>
      <c r="GD387" s="30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335"/>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row>
    <row r="388" spans="1:270" s="481" customFormat="1" ht="14.45" customHeight="1">
      <c r="A388" s="327" t="s">
        <v>2501</v>
      </c>
      <c r="B388" s="251"/>
      <c r="C388" s="251"/>
      <c r="D388" s="251"/>
      <c r="E388" s="251"/>
      <c r="F388" s="251" t="s">
        <v>2786</v>
      </c>
      <c r="G388" s="318"/>
      <c r="H388" s="318"/>
      <c r="I388" s="328"/>
      <c r="J388" s="722"/>
      <c r="K388" s="206"/>
      <c r="L388" s="311"/>
      <c r="M388" s="207"/>
      <c r="N388" s="207"/>
      <c r="O388" s="207"/>
      <c r="P388" s="207"/>
      <c r="Q388" s="720" t="s">
        <v>1658</v>
      </c>
      <c r="R388" s="720" t="s">
        <v>12196</v>
      </c>
      <c r="S388" s="720" t="s">
        <v>12165</v>
      </c>
      <c r="T388" s="720" t="s">
        <v>12165</v>
      </c>
      <c r="U388" s="720" t="s">
        <v>1665</v>
      </c>
      <c r="V388" s="720"/>
      <c r="W388" s="952" t="str">
        <f t="shared" si="20"/>
        <v>ﾄﾞﾗｸﾞﾗｲﾝ及びｸﾗﾑｼｪﾙ_油圧ﾛｰﾌﾟ式・ｸﾛｰﾗ型_無_無</v>
      </c>
      <c r="X388" s="952" t="str">
        <f t="shared" si="18"/>
        <v>ﾄﾞﾗｸﾞﾗｲﾝ及びｸﾗﾑｼｪﾙ_油圧ﾛｰﾌﾟ式・ｸﾛｰﾗ型_無_無_ﾊﾞｹｯﾄ容量(平積)：0.8m3</v>
      </c>
      <c r="Y388" s="726" t="s">
        <v>3480</v>
      </c>
      <c r="Z388" s="726" t="s">
        <v>10421</v>
      </c>
      <c r="AA388" s="726" t="s">
        <v>10390</v>
      </c>
      <c r="AB388" s="726" t="s">
        <v>5111</v>
      </c>
      <c r="AC388" s="207"/>
      <c r="AD388" s="206"/>
      <c r="AE388" s="206"/>
      <c r="AF388" s="206"/>
      <c r="AG388" s="206"/>
      <c r="AH388" s="206"/>
      <c r="AI388" s="207"/>
      <c r="AJ388" s="206"/>
      <c r="AK388" s="206"/>
      <c r="AL388" s="206"/>
      <c r="AM388" s="206"/>
      <c r="AN388" s="206"/>
      <c r="AO388" s="206"/>
      <c r="AP388" s="206"/>
      <c r="AQ388" s="206"/>
      <c r="AR388" s="748"/>
      <c r="AS388" s="707" t="s">
        <v>495</v>
      </c>
      <c r="AT388" s="707" t="s">
        <v>79</v>
      </c>
      <c r="AU388" s="707" t="s">
        <v>400</v>
      </c>
      <c r="AV388" s="707" t="s">
        <v>9022</v>
      </c>
      <c r="AW388" s="708" t="str">
        <f t="shared" si="19"/>
        <v>ｱｽﾌｧﾙﾄﾌｨﾆｯｼｬ_ﾎｲｰﾙ型_ｱｰﾍﾞｰｹﾞｰ（ABG）</v>
      </c>
      <c r="AX388" s="710" t="s">
        <v>8633</v>
      </c>
      <c r="AY388" s="311"/>
      <c r="AZ388" s="311"/>
      <c r="BA388" s="311"/>
      <c r="BB388" s="245">
        <v>47</v>
      </c>
      <c r="BC388" s="246"/>
      <c r="BD388" s="304"/>
      <c r="BE388" s="305"/>
      <c r="BF388" s="859"/>
      <c r="BG388" s="854"/>
      <c r="BH388" s="680"/>
      <c r="BI388" s="305"/>
      <c r="BJ388" s="305"/>
      <c r="BK388" s="859"/>
      <c r="BL388" s="680"/>
      <c r="BM388" s="680"/>
      <c r="BN388" s="680"/>
      <c r="BO388" s="305"/>
      <c r="BP388" s="305"/>
      <c r="BQ388" s="859"/>
      <c r="BR388" s="678"/>
      <c r="BS388" s="678"/>
      <c r="BT388" s="678"/>
      <c r="BU388" s="678"/>
      <c r="BV388" s="678"/>
      <c r="BW388" s="678"/>
      <c r="BX388" s="309"/>
      <c r="BY388" s="305"/>
      <c r="BZ388" s="859"/>
      <c r="CA388" s="680"/>
      <c r="CB388" s="680"/>
      <c r="CC388" s="680"/>
      <c r="CD388" s="680"/>
      <c r="CE388" s="305"/>
      <c r="CF388" s="305"/>
      <c r="CG388" s="859"/>
      <c r="CH388" s="680"/>
      <c r="CI388" s="680"/>
      <c r="CJ388" s="680"/>
      <c r="CK388" s="305"/>
      <c r="CL388" s="305"/>
      <c r="CM388" s="305"/>
      <c r="CN388" s="305"/>
      <c r="CO388" s="859"/>
      <c r="CP388" s="680"/>
      <c r="CQ388" s="680"/>
      <c r="CR388" s="680"/>
      <c r="CS388" s="305"/>
      <c r="CT388" s="305"/>
      <c r="CU388" s="859"/>
      <c r="CV388" s="680"/>
      <c r="CW388" s="680"/>
      <c r="CX388" s="680"/>
      <c r="CY388" s="305"/>
      <c r="CZ388" s="305"/>
      <c r="DA388" s="859"/>
      <c r="DB388" s="680" t="s">
        <v>4615</v>
      </c>
      <c r="DC388" s="680"/>
      <c r="DD388" s="680"/>
      <c r="DE388" s="680"/>
      <c r="DF388" s="680"/>
      <c r="DG388" s="680"/>
      <c r="DH388" s="680"/>
      <c r="DI388" s="305"/>
      <c r="DJ388" s="305"/>
      <c r="DK388" s="859"/>
      <c r="DL388" s="680"/>
      <c r="DM388" s="680"/>
      <c r="DN388" s="680"/>
      <c r="DO388" s="305"/>
      <c r="DP388" s="305"/>
      <c r="DQ388" s="859"/>
      <c r="DR388" s="680"/>
      <c r="DS388" s="305"/>
      <c r="DT388" s="305"/>
      <c r="DU388" s="859"/>
      <c r="DV388" s="680"/>
      <c r="DW388" s="680"/>
      <c r="DX388" s="680"/>
      <c r="DY388" s="680"/>
      <c r="DZ388" s="680"/>
      <c r="EA388" s="680"/>
      <c r="EB388" s="305"/>
      <c r="EC388" s="305"/>
      <c r="ED388" s="859"/>
      <c r="EE388" s="680"/>
      <c r="EF388" s="680"/>
      <c r="EG388" s="680"/>
      <c r="EH388" s="680"/>
      <c r="EI388" s="680"/>
      <c r="EJ388" s="680"/>
      <c r="EK388" s="680"/>
      <c r="EL388" s="680"/>
      <c r="EM388" s="305"/>
      <c r="EN388" s="305"/>
      <c r="EO388" s="859"/>
      <c r="EP388" s="680"/>
      <c r="EQ388" s="680"/>
      <c r="ER388" s="305"/>
      <c r="ES388" s="305"/>
      <c r="ET388" s="859"/>
      <c r="EU388" s="680"/>
      <c r="EV388" s="680"/>
      <c r="EW388" s="680"/>
      <c r="EX388" s="680"/>
      <c r="EY388" s="680"/>
      <c r="EZ388" s="680"/>
      <c r="FA388" s="680"/>
      <c r="FB388" s="680"/>
      <c r="FC388" s="680"/>
      <c r="FD388" s="680"/>
      <c r="FE388" s="680"/>
      <c r="FF388" s="305"/>
      <c r="FG388" s="305"/>
      <c r="FH388" s="305"/>
      <c r="FI388" s="305"/>
      <c r="FJ388" s="305"/>
      <c r="FK388" s="305"/>
      <c r="FL388" s="305"/>
      <c r="FM388" s="305"/>
      <c r="FN388" s="305"/>
      <c r="FO388" s="309"/>
      <c r="FP388" s="403"/>
      <c r="FQ388" s="305"/>
      <c r="FR388" s="305"/>
      <c r="FS388" s="305"/>
      <c r="FT388" s="305"/>
      <c r="FU388" s="305"/>
      <c r="FV388" s="305"/>
      <c r="FW388" s="305"/>
      <c r="FX388" s="305"/>
      <c r="FY388" s="305"/>
      <c r="FZ388" s="305"/>
      <c r="GA388" s="305"/>
      <c r="GB388" s="305"/>
      <c r="GC388" s="305"/>
      <c r="GD388" s="30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335"/>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row>
    <row r="389" spans="1:270" s="481" customFormat="1" ht="14.45" customHeight="1">
      <c r="A389" s="322" t="s">
        <v>2495</v>
      </c>
      <c r="B389" s="311" t="s">
        <v>2495</v>
      </c>
      <c r="C389" s="311" t="s">
        <v>2504</v>
      </c>
      <c r="D389" s="311" t="s">
        <v>2506</v>
      </c>
      <c r="E389" s="311" t="s">
        <v>456</v>
      </c>
      <c r="F389" s="311" t="s">
        <v>3206</v>
      </c>
      <c r="G389" s="250" t="s">
        <v>2502</v>
      </c>
      <c r="H389" s="250" t="s">
        <v>16</v>
      </c>
      <c r="I389" s="326" t="s">
        <v>2503</v>
      </c>
      <c r="J389" s="722"/>
      <c r="K389" s="206"/>
      <c r="L389" s="311"/>
      <c r="M389" s="207"/>
      <c r="N389" s="207"/>
      <c r="O389" s="207"/>
      <c r="P389" s="207"/>
      <c r="Q389" s="720" t="s">
        <v>1658</v>
      </c>
      <c r="R389" s="720" t="s">
        <v>12196</v>
      </c>
      <c r="S389" s="720" t="s">
        <v>12165</v>
      </c>
      <c r="T389" s="720" t="s">
        <v>12165</v>
      </c>
      <c r="U389" s="720" t="s">
        <v>1666</v>
      </c>
      <c r="V389" s="720"/>
      <c r="W389" s="952" t="str">
        <f t="shared" si="20"/>
        <v>ﾄﾞﾗｸﾞﾗｲﾝ及びｸﾗﾑｼｪﾙ_油圧ﾛｰﾌﾟ式・ｸﾛｰﾗ型_無_無</v>
      </c>
      <c r="X389" s="952" t="str">
        <f t="shared" si="18"/>
        <v>ﾄﾞﾗｸﾞﾗｲﾝ及びｸﾗﾑｼｪﾙ_油圧ﾛｰﾌﾟ式・ｸﾛｰﾗ型_無_無_ﾊﾞｹｯﾄ容量(平積)：1.0m3</v>
      </c>
      <c r="Y389" s="726" t="s">
        <v>3480</v>
      </c>
      <c r="Z389" s="726" t="s">
        <v>10421</v>
      </c>
      <c r="AA389" s="726" t="s">
        <v>10318</v>
      </c>
      <c r="AB389" s="726" t="s">
        <v>5111</v>
      </c>
      <c r="AC389" s="207"/>
      <c r="AD389" s="206"/>
      <c r="AE389" s="206"/>
      <c r="AF389" s="206"/>
      <c r="AG389" s="206"/>
      <c r="AH389" s="206"/>
      <c r="AI389" s="207"/>
      <c r="AJ389" s="206"/>
      <c r="AK389" s="206"/>
      <c r="AL389" s="206"/>
      <c r="AM389" s="206"/>
      <c r="AN389" s="206"/>
      <c r="AO389" s="206"/>
      <c r="AP389" s="206"/>
      <c r="AQ389" s="206"/>
      <c r="AR389" s="748"/>
      <c r="AS389" s="707" t="s">
        <v>495</v>
      </c>
      <c r="AT389" s="707" t="s">
        <v>79</v>
      </c>
      <c r="AU389" s="707" t="s">
        <v>400</v>
      </c>
      <c r="AV389" s="707" t="s">
        <v>4921</v>
      </c>
      <c r="AW389" s="708" t="str">
        <f t="shared" si="19"/>
        <v>ｱｽﾌｧﾙﾄﾌｨﾆｯｼｬ_ﾎｲｰﾙ型_ｷｬﾀﾋﾟﾗｰ</v>
      </c>
      <c r="AX389" s="710" t="s">
        <v>8635</v>
      </c>
      <c r="AY389" s="311"/>
      <c r="AZ389" s="311"/>
      <c r="BA389" s="311"/>
      <c r="BB389" s="245">
        <v>48</v>
      </c>
      <c r="BC389" s="246"/>
      <c r="BD389" s="304"/>
      <c r="BE389" s="305"/>
      <c r="BF389" s="859"/>
      <c r="BG389" s="854"/>
      <c r="BH389" s="680"/>
      <c r="BI389" s="305"/>
      <c r="BJ389" s="305"/>
      <c r="BK389" s="859"/>
      <c r="BL389" s="680"/>
      <c r="BM389" s="680"/>
      <c r="BN389" s="680"/>
      <c r="BO389" s="305"/>
      <c r="BP389" s="305"/>
      <c r="BQ389" s="859"/>
      <c r="BR389" s="678"/>
      <c r="BS389" s="678"/>
      <c r="BT389" s="678"/>
      <c r="BU389" s="678"/>
      <c r="BV389" s="678"/>
      <c r="BW389" s="678"/>
      <c r="BX389" s="309"/>
      <c r="BY389" s="305"/>
      <c r="BZ389" s="859"/>
      <c r="CA389" s="680"/>
      <c r="CB389" s="680"/>
      <c r="CC389" s="680"/>
      <c r="CD389" s="680"/>
      <c r="CE389" s="305"/>
      <c r="CF389" s="305"/>
      <c r="CG389" s="859"/>
      <c r="CH389" s="680"/>
      <c r="CI389" s="680"/>
      <c r="CJ389" s="680"/>
      <c r="CK389" s="305"/>
      <c r="CL389" s="305"/>
      <c r="CM389" s="305"/>
      <c r="CN389" s="305"/>
      <c r="CO389" s="859"/>
      <c r="CP389" s="680"/>
      <c r="CQ389" s="680"/>
      <c r="CR389" s="680"/>
      <c r="CS389" s="305"/>
      <c r="CT389" s="305"/>
      <c r="CU389" s="859"/>
      <c r="CV389" s="680"/>
      <c r="CW389" s="680"/>
      <c r="CX389" s="680"/>
      <c r="CY389" s="305"/>
      <c r="CZ389" s="305"/>
      <c r="DA389" s="859"/>
      <c r="DB389" s="680" t="s">
        <v>4616</v>
      </c>
      <c r="DC389" s="680"/>
      <c r="DD389" s="680"/>
      <c r="DE389" s="680"/>
      <c r="DF389" s="680"/>
      <c r="DG389" s="680"/>
      <c r="DH389" s="680"/>
      <c r="DI389" s="305"/>
      <c r="DJ389" s="305"/>
      <c r="DK389" s="859"/>
      <c r="DL389" s="680"/>
      <c r="DM389" s="680"/>
      <c r="DN389" s="680"/>
      <c r="DO389" s="305"/>
      <c r="DP389" s="305"/>
      <c r="DQ389" s="859"/>
      <c r="DR389" s="680"/>
      <c r="DS389" s="305"/>
      <c r="DT389" s="305"/>
      <c r="DU389" s="859"/>
      <c r="DV389" s="680"/>
      <c r="DW389" s="680"/>
      <c r="DX389" s="680"/>
      <c r="DY389" s="680"/>
      <c r="DZ389" s="680"/>
      <c r="EA389" s="680"/>
      <c r="EB389" s="305"/>
      <c r="EC389" s="305"/>
      <c r="ED389" s="859"/>
      <c r="EE389" s="680"/>
      <c r="EF389" s="680"/>
      <c r="EG389" s="680"/>
      <c r="EH389" s="680"/>
      <c r="EI389" s="680"/>
      <c r="EJ389" s="680"/>
      <c r="EK389" s="680"/>
      <c r="EL389" s="680"/>
      <c r="EM389" s="305"/>
      <c r="EN389" s="305"/>
      <c r="EO389" s="859"/>
      <c r="EP389" s="680"/>
      <c r="EQ389" s="680"/>
      <c r="ER389" s="305"/>
      <c r="ES389" s="305"/>
      <c r="ET389" s="859"/>
      <c r="EU389" s="680"/>
      <c r="EV389" s="680"/>
      <c r="EW389" s="680"/>
      <c r="EX389" s="680"/>
      <c r="EY389" s="680"/>
      <c r="EZ389" s="680"/>
      <c r="FA389" s="680"/>
      <c r="FB389" s="680"/>
      <c r="FC389" s="680"/>
      <c r="FD389" s="680"/>
      <c r="FE389" s="680"/>
      <c r="FF389" s="305"/>
      <c r="FG389" s="305"/>
      <c r="FH389" s="305"/>
      <c r="FI389" s="305"/>
      <c r="FJ389" s="305"/>
      <c r="FK389" s="305"/>
      <c r="FL389" s="305"/>
      <c r="FM389" s="305"/>
      <c r="FN389" s="305"/>
      <c r="FO389" s="309"/>
      <c r="FP389" s="403"/>
      <c r="FQ389" s="305"/>
      <c r="FR389" s="305"/>
      <c r="FS389" s="305"/>
      <c r="FT389" s="305"/>
      <c r="FU389" s="305"/>
      <c r="FV389" s="305"/>
      <c r="FW389" s="305"/>
      <c r="FX389" s="305"/>
      <c r="FY389" s="305"/>
      <c r="FZ389" s="305"/>
      <c r="GA389" s="305"/>
      <c r="GB389" s="305"/>
      <c r="GC389" s="305"/>
      <c r="GD389" s="30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335"/>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row>
    <row r="390" spans="1:270" s="481" customFormat="1" ht="33" customHeight="1">
      <c r="A390" s="324" t="s">
        <v>1697</v>
      </c>
      <c r="B390" s="316"/>
      <c r="C390" s="316"/>
      <c r="D390" s="316"/>
      <c r="E390" s="316"/>
      <c r="F390" s="316" t="s">
        <v>2753</v>
      </c>
      <c r="G390" s="317"/>
      <c r="H390" s="317"/>
      <c r="I390" s="325"/>
      <c r="J390" s="722"/>
      <c r="K390" s="206"/>
      <c r="L390" s="311"/>
      <c r="M390" s="207"/>
      <c r="N390" s="207"/>
      <c r="O390" s="207"/>
      <c r="P390" s="207"/>
      <c r="Q390" s="720" t="s">
        <v>1658</v>
      </c>
      <c r="R390" s="720" t="s">
        <v>12198</v>
      </c>
      <c r="S390" s="720" t="s">
        <v>12165</v>
      </c>
      <c r="T390" s="720" t="s">
        <v>12165</v>
      </c>
      <c r="U390" s="720" t="s">
        <v>1667</v>
      </c>
      <c r="V390" s="720"/>
      <c r="W390" s="952" t="str">
        <f t="shared" si="20"/>
        <v>ﾄﾞﾗｸﾞﾗｲﾝ及びｸﾗﾑｼｪﾙ_油圧ｸﾗﾑｼｪﾙ・ｸﾛｰﾗ型_無_無</v>
      </c>
      <c r="X390" s="952" t="str">
        <f t="shared" si="18"/>
        <v>ﾄﾞﾗｸﾞﾗｲﾝ及びｸﾗﾑｼｪﾙ_油圧ｸﾗﾑｼｪﾙ・ｸﾛｰﾗ型_無_無_ﾊﾞｹｯﾄ容量(平積)：0.3m3</v>
      </c>
      <c r="Y390" s="726" t="s">
        <v>3480</v>
      </c>
      <c r="Z390" s="726" t="s">
        <v>10422</v>
      </c>
      <c r="AA390" s="726" t="s">
        <v>10303</v>
      </c>
      <c r="AB390" s="726" t="s">
        <v>5111</v>
      </c>
      <c r="AC390" s="207"/>
      <c r="AD390" s="206"/>
      <c r="AE390" s="206"/>
      <c r="AF390" s="206"/>
      <c r="AG390" s="206"/>
      <c r="AH390" s="206"/>
      <c r="AI390" s="207"/>
      <c r="AJ390" s="206"/>
      <c r="AK390" s="206"/>
      <c r="AL390" s="206"/>
      <c r="AM390" s="206"/>
      <c r="AN390" s="206"/>
      <c r="AO390" s="206"/>
      <c r="AP390" s="206"/>
      <c r="AQ390" s="206"/>
      <c r="AR390" s="748"/>
      <c r="AS390" s="707" t="s">
        <v>495</v>
      </c>
      <c r="AT390" s="707" t="s">
        <v>79</v>
      </c>
      <c r="AU390" s="707" t="s">
        <v>400</v>
      </c>
      <c r="AV390" s="707" t="s">
        <v>9020</v>
      </c>
      <c r="AW390" s="708" t="str">
        <f t="shared" si="19"/>
        <v>ｱｽﾌｧﾙﾄﾌｨﾆｯｼｬ_ﾎｲｰﾙ型_ﾀﾞｲﾅﾊﾟｯｸ</v>
      </c>
      <c r="AX390" s="710" t="s">
        <v>8637</v>
      </c>
      <c r="AY390" s="311"/>
      <c r="AZ390" s="311"/>
      <c r="BA390" s="311"/>
      <c r="BB390" s="245">
        <v>49</v>
      </c>
      <c r="BC390" s="246"/>
      <c r="BD390" s="304"/>
      <c r="BE390" s="305"/>
      <c r="BF390" s="859"/>
      <c r="BG390" s="854"/>
      <c r="BH390" s="680"/>
      <c r="BI390" s="305"/>
      <c r="BJ390" s="305"/>
      <c r="BK390" s="859"/>
      <c r="BL390" s="680"/>
      <c r="BM390" s="680"/>
      <c r="BN390" s="680"/>
      <c r="BO390" s="305"/>
      <c r="BP390" s="305"/>
      <c r="BQ390" s="859"/>
      <c r="BR390" s="678"/>
      <c r="BS390" s="678"/>
      <c r="BT390" s="678"/>
      <c r="BU390" s="678"/>
      <c r="BV390" s="678"/>
      <c r="BW390" s="678"/>
      <c r="BX390" s="309"/>
      <c r="BY390" s="305"/>
      <c r="BZ390" s="859"/>
      <c r="CA390" s="680"/>
      <c r="CB390" s="680"/>
      <c r="CC390" s="680"/>
      <c r="CD390" s="680"/>
      <c r="CE390" s="305"/>
      <c r="CF390" s="305"/>
      <c r="CG390" s="859"/>
      <c r="CH390" s="680"/>
      <c r="CI390" s="680"/>
      <c r="CJ390" s="680"/>
      <c r="CK390" s="305"/>
      <c r="CL390" s="305"/>
      <c r="CM390" s="305"/>
      <c r="CN390" s="305"/>
      <c r="CO390" s="859"/>
      <c r="CP390" s="680"/>
      <c r="CQ390" s="680"/>
      <c r="CR390" s="680"/>
      <c r="CS390" s="305"/>
      <c r="CT390" s="305"/>
      <c r="CU390" s="859"/>
      <c r="CV390" s="680"/>
      <c r="CW390" s="680"/>
      <c r="CX390" s="680"/>
      <c r="CY390" s="305"/>
      <c r="CZ390" s="305"/>
      <c r="DA390" s="859"/>
      <c r="DB390" s="680" t="s">
        <v>4617</v>
      </c>
      <c r="DC390" s="680"/>
      <c r="DD390" s="680"/>
      <c r="DE390" s="680"/>
      <c r="DF390" s="680"/>
      <c r="DG390" s="680"/>
      <c r="DH390" s="680"/>
      <c r="DI390" s="305"/>
      <c r="DJ390" s="305"/>
      <c r="DK390" s="859"/>
      <c r="DL390" s="680"/>
      <c r="DM390" s="680"/>
      <c r="DN390" s="680"/>
      <c r="DO390" s="305"/>
      <c r="DP390" s="305"/>
      <c r="DQ390" s="859"/>
      <c r="DR390" s="680"/>
      <c r="DS390" s="305"/>
      <c r="DT390" s="305"/>
      <c r="DU390" s="859"/>
      <c r="DV390" s="680"/>
      <c r="DW390" s="680"/>
      <c r="DX390" s="680"/>
      <c r="DY390" s="680"/>
      <c r="DZ390" s="680"/>
      <c r="EA390" s="680"/>
      <c r="EB390" s="305"/>
      <c r="EC390" s="305"/>
      <c r="ED390" s="859"/>
      <c r="EE390" s="680"/>
      <c r="EF390" s="680"/>
      <c r="EG390" s="680"/>
      <c r="EH390" s="680"/>
      <c r="EI390" s="680"/>
      <c r="EJ390" s="680"/>
      <c r="EK390" s="680"/>
      <c r="EL390" s="680"/>
      <c r="EM390" s="305"/>
      <c r="EN390" s="305"/>
      <c r="EO390" s="859"/>
      <c r="EP390" s="680"/>
      <c r="EQ390" s="680"/>
      <c r="ER390" s="305"/>
      <c r="ES390" s="305"/>
      <c r="ET390" s="859"/>
      <c r="EU390" s="680"/>
      <c r="EV390" s="680"/>
      <c r="EW390" s="680"/>
      <c r="EX390" s="680"/>
      <c r="EY390" s="680"/>
      <c r="EZ390" s="680"/>
      <c r="FA390" s="680"/>
      <c r="FB390" s="680"/>
      <c r="FC390" s="680"/>
      <c r="FD390" s="680"/>
      <c r="FE390" s="680"/>
      <c r="FF390" s="305"/>
      <c r="FG390" s="305"/>
      <c r="FH390" s="305"/>
      <c r="FI390" s="305"/>
      <c r="FJ390" s="305"/>
      <c r="FK390" s="305"/>
      <c r="FL390" s="305"/>
      <c r="FM390" s="305"/>
      <c r="FN390" s="305"/>
      <c r="FO390" s="309"/>
      <c r="FP390" s="403"/>
      <c r="FQ390" s="305"/>
      <c r="FR390" s="305"/>
      <c r="FS390" s="305"/>
      <c r="FT390" s="305"/>
      <c r="FU390" s="305"/>
      <c r="FV390" s="305"/>
      <c r="FW390" s="305"/>
      <c r="FX390" s="305"/>
      <c r="FY390" s="305"/>
      <c r="FZ390" s="305"/>
      <c r="GA390" s="305"/>
      <c r="GB390" s="305"/>
      <c r="GC390" s="305"/>
      <c r="GD390" s="30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335"/>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row>
    <row r="391" spans="1:270" s="481" customFormat="1" ht="14.45" customHeight="1">
      <c r="A391" s="327" t="s">
        <v>2240</v>
      </c>
      <c r="B391" s="251"/>
      <c r="C391" s="251"/>
      <c r="D391" s="251"/>
      <c r="E391" s="251"/>
      <c r="F391" s="251" t="s">
        <v>2787</v>
      </c>
      <c r="G391" s="318"/>
      <c r="H391" s="318"/>
      <c r="I391" s="328"/>
      <c r="J391" s="722"/>
      <c r="K391" s="206"/>
      <c r="L391" s="311"/>
      <c r="M391" s="207"/>
      <c r="N391" s="207"/>
      <c r="O391" s="207"/>
      <c r="P391" s="207"/>
      <c r="Q391" s="720" t="s">
        <v>1658</v>
      </c>
      <c r="R391" s="720" t="s">
        <v>12198</v>
      </c>
      <c r="S391" s="720" t="s">
        <v>12165</v>
      </c>
      <c r="T391" s="720" t="s">
        <v>12165</v>
      </c>
      <c r="U391" s="720" t="s">
        <v>1664</v>
      </c>
      <c r="V391" s="720"/>
      <c r="W391" s="952" t="str">
        <f t="shared" si="20"/>
        <v>ﾄﾞﾗｸﾞﾗｲﾝ及びｸﾗﾑｼｪﾙ_油圧ｸﾗﾑｼｪﾙ・ｸﾛｰﾗ型_無_無</v>
      </c>
      <c r="X391" s="952" t="str">
        <f t="shared" si="18"/>
        <v>ﾄﾞﾗｸﾞﾗｲﾝ及びｸﾗﾑｼｪﾙ_油圧ｸﾗﾑｼｪﾙ・ｸﾛｰﾗ型_無_無_ﾊﾞｹｯﾄ容量(平積)：0.6m3</v>
      </c>
      <c r="Y391" s="726" t="s">
        <v>3480</v>
      </c>
      <c r="Z391" s="726" t="s">
        <v>10422</v>
      </c>
      <c r="AA391" s="726" t="s">
        <v>10423</v>
      </c>
      <c r="AB391" s="726" t="s">
        <v>5111</v>
      </c>
      <c r="AC391" s="207"/>
      <c r="AD391" s="206"/>
      <c r="AE391" s="206"/>
      <c r="AF391" s="206"/>
      <c r="AG391" s="206"/>
      <c r="AH391" s="206"/>
      <c r="AI391" s="207"/>
      <c r="AJ391" s="206"/>
      <c r="AK391" s="206"/>
      <c r="AL391" s="206"/>
      <c r="AM391" s="206"/>
      <c r="AN391" s="206"/>
      <c r="AO391" s="206"/>
      <c r="AP391" s="206"/>
      <c r="AQ391" s="206"/>
      <c r="AR391" s="748"/>
      <c r="AS391" s="707" t="s">
        <v>495</v>
      </c>
      <c r="AT391" s="707" t="s">
        <v>79</v>
      </c>
      <c r="AU391" s="707" t="s">
        <v>400</v>
      </c>
      <c r="AV391" s="707" t="s">
        <v>9023</v>
      </c>
      <c r="AW391" s="708" t="str">
        <f t="shared" si="19"/>
        <v>ｱｽﾌｧﾙﾄﾌｨﾆｯｼｬ_ﾎｲｰﾙ型_ﾌｪｰｹﾞﾙ</v>
      </c>
      <c r="AX391" s="710" t="s">
        <v>8639</v>
      </c>
      <c r="AY391" s="311"/>
      <c r="AZ391" s="311"/>
      <c r="BA391" s="311"/>
      <c r="BB391" s="245">
        <v>50</v>
      </c>
      <c r="BC391" s="246"/>
      <c r="BD391" s="304"/>
      <c r="BE391" s="305"/>
      <c r="BF391" s="859"/>
      <c r="BG391" s="854"/>
      <c r="BH391" s="680"/>
      <c r="BI391" s="305"/>
      <c r="BJ391" s="305"/>
      <c r="BK391" s="859"/>
      <c r="BL391" s="680"/>
      <c r="BM391" s="680"/>
      <c r="BN391" s="680"/>
      <c r="BO391" s="305"/>
      <c r="BP391" s="305"/>
      <c r="BQ391" s="859"/>
      <c r="BR391" s="678"/>
      <c r="BS391" s="678"/>
      <c r="BT391" s="678"/>
      <c r="BU391" s="678"/>
      <c r="BV391" s="678"/>
      <c r="BW391" s="678"/>
      <c r="BX391" s="309"/>
      <c r="BY391" s="305"/>
      <c r="BZ391" s="859"/>
      <c r="CA391" s="680"/>
      <c r="CB391" s="680"/>
      <c r="CC391" s="680"/>
      <c r="CD391" s="680"/>
      <c r="CE391" s="305"/>
      <c r="CF391" s="305"/>
      <c r="CG391" s="859"/>
      <c r="CH391" s="680"/>
      <c r="CI391" s="680"/>
      <c r="CJ391" s="680"/>
      <c r="CK391" s="305"/>
      <c r="CL391" s="305"/>
      <c r="CM391" s="305"/>
      <c r="CN391" s="305"/>
      <c r="CO391" s="859"/>
      <c r="CP391" s="680"/>
      <c r="CQ391" s="680"/>
      <c r="CR391" s="680"/>
      <c r="CS391" s="305"/>
      <c r="CT391" s="305"/>
      <c r="CU391" s="859"/>
      <c r="CV391" s="680"/>
      <c r="CW391" s="680"/>
      <c r="CX391" s="680"/>
      <c r="CY391" s="305"/>
      <c r="CZ391" s="305"/>
      <c r="DA391" s="859"/>
      <c r="DB391" s="680" t="s">
        <v>4618</v>
      </c>
      <c r="DC391" s="680"/>
      <c r="DD391" s="680"/>
      <c r="DE391" s="680"/>
      <c r="DF391" s="680"/>
      <c r="DG391" s="680"/>
      <c r="DH391" s="680"/>
      <c r="DI391" s="305"/>
      <c r="DJ391" s="305"/>
      <c r="DK391" s="859"/>
      <c r="DL391" s="680"/>
      <c r="DM391" s="680"/>
      <c r="DN391" s="680"/>
      <c r="DO391" s="305"/>
      <c r="DP391" s="305"/>
      <c r="DQ391" s="859"/>
      <c r="DR391" s="680"/>
      <c r="DS391" s="305"/>
      <c r="DT391" s="305"/>
      <c r="DU391" s="859"/>
      <c r="DV391" s="680"/>
      <c r="DW391" s="680"/>
      <c r="DX391" s="680"/>
      <c r="DY391" s="680"/>
      <c r="DZ391" s="680"/>
      <c r="EA391" s="680"/>
      <c r="EB391" s="305"/>
      <c r="EC391" s="305"/>
      <c r="ED391" s="859"/>
      <c r="EE391" s="680"/>
      <c r="EF391" s="680"/>
      <c r="EG391" s="680"/>
      <c r="EH391" s="680"/>
      <c r="EI391" s="680"/>
      <c r="EJ391" s="680"/>
      <c r="EK391" s="680"/>
      <c r="EL391" s="680"/>
      <c r="EM391" s="305"/>
      <c r="EN391" s="305"/>
      <c r="EO391" s="859"/>
      <c r="EP391" s="680"/>
      <c r="EQ391" s="680"/>
      <c r="ER391" s="305"/>
      <c r="ES391" s="305"/>
      <c r="ET391" s="859"/>
      <c r="EU391" s="680"/>
      <c r="EV391" s="680"/>
      <c r="EW391" s="680"/>
      <c r="EX391" s="680"/>
      <c r="EY391" s="680"/>
      <c r="EZ391" s="680"/>
      <c r="FA391" s="680"/>
      <c r="FB391" s="680"/>
      <c r="FC391" s="680"/>
      <c r="FD391" s="680"/>
      <c r="FE391" s="680"/>
      <c r="FF391" s="305"/>
      <c r="FG391" s="305"/>
      <c r="FH391" s="305"/>
      <c r="FI391" s="305"/>
      <c r="FJ391" s="305"/>
      <c r="FK391" s="305"/>
      <c r="FL391" s="305"/>
      <c r="FM391" s="305"/>
      <c r="FN391" s="305"/>
      <c r="FO391" s="309"/>
      <c r="FP391" s="403"/>
      <c r="FQ391" s="305"/>
      <c r="FR391" s="305"/>
      <c r="FS391" s="305"/>
      <c r="FT391" s="305"/>
      <c r="FU391" s="305"/>
      <c r="FV391" s="305"/>
      <c r="FW391" s="305"/>
      <c r="FX391" s="305"/>
      <c r="FY391" s="305"/>
      <c r="FZ391" s="305"/>
      <c r="GA391" s="305"/>
      <c r="GB391" s="305"/>
      <c r="GC391" s="305"/>
      <c r="GD391" s="30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335"/>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row>
    <row r="392" spans="1:270" s="481" customFormat="1" ht="14.45" customHeight="1">
      <c r="A392" s="322" t="s">
        <v>2316</v>
      </c>
      <c r="B392" s="311" t="s">
        <v>2316</v>
      </c>
      <c r="C392" s="311" t="s">
        <v>2319</v>
      </c>
      <c r="D392" s="311" t="s">
        <v>2321</v>
      </c>
      <c r="E392" s="311" t="s">
        <v>456</v>
      </c>
      <c r="F392" s="311" t="s">
        <v>3207</v>
      </c>
      <c r="G392" s="250" t="s">
        <v>2317</v>
      </c>
      <c r="H392" s="250" t="s">
        <v>16</v>
      </c>
      <c r="I392" s="326" t="s">
        <v>2318</v>
      </c>
      <c r="J392" s="722"/>
      <c r="K392" s="206"/>
      <c r="L392" s="311"/>
      <c r="M392" s="207"/>
      <c r="N392" s="207"/>
      <c r="O392" s="207"/>
      <c r="P392" s="207"/>
      <c r="Q392" s="720" t="s">
        <v>1658</v>
      </c>
      <c r="R392" s="720" t="s">
        <v>12198</v>
      </c>
      <c r="S392" s="720" t="s">
        <v>12165</v>
      </c>
      <c r="T392" s="720" t="s">
        <v>12165</v>
      </c>
      <c r="U392" s="720" t="s">
        <v>10685</v>
      </c>
      <c r="V392" s="720"/>
      <c r="W392" s="952" t="str">
        <f t="shared" si="20"/>
        <v>ﾄﾞﾗｸﾞﾗｲﾝ及びｸﾗﾑｼｪﾙ_油圧ｸﾗﾑｼｪﾙ・ｸﾛｰﾗ型_無_無</v>
      </c>
      <c r="X392" s="952" t="str">
        <f t="shared" si="18"/>
        <v>ﾄﾞﾗｸﾞﾗｲﾝ及びｸﾗﾑｼｪﾙ_油圧ｸﾗﾑｼｪﾙ・ｸﾛｰﾗ型_無_無_〔深掘用〕ﾊﾞｹｯﾄ容量(平積)：0.6m3</v>
      </c>
      <c r="Y392" s="726" t="s">
        <v>3480</v>
      </c>
      <c r="Z392" s="726" t="s">
        <v>10422</v>
      </c>
      <c r="AA392" s="726" t="s">
        <v>10424</v>
      </c>
      <c r="AB392" s="726" t="s">
        <v>5111</v>
      </c>
      <c r="AC392" s="207"/>
      <c r="AD392" s="206"/>
      <c r="AE392" s="206"/>
      <c r="AF392" s="206"/>
      <c r="AG392" s="206"/>
      <c r="AH392" s="206"/>
      <c r="AI392" s="207"/>
      <c r="AJ392" s="206"/>
      <c r="AK392" s="206"/>
      <c r="AL392" s="206"/>
      <c r="AM392" s="206"/>
      <c r="AN392" s="206"/>
      <c r="AO392" s="206"/>
      <c r="AP392" s="206"/>
      <c r="AQ392" s="206"/>
      <c r="AR392" s="748"/>
      <c r="AS392" s="707" t="s">
        <v>495</v>
      </c>
      <c r="AT392" s="707" t="s">
        <v>79</v>
      </c>
      <c r="AU392" s="707" t="s">
        <v>400</v>
      </c>
      <c r="AV392" s="707" t="s">
        <v>4910</v>
      </c>
      <c r="AW392" s="708" t="str">
        <f t="shared" si="19"/>
        <v>ｱｽﾌｧﾙﾄﾌｨﾆｯｼｬ_ﾎｲｰﾙ型_住友建機</v>
      </c>
      <c r="AX392" s="710" t="s">
        <v>8641</v>
      </c>
      <c r="AY392" s="311"/>
      <c r="AZ392" s="311"/>
      <c r="BA392" s="311"/>
      <c r="BB392" s="245">
        <v>51</v>
      </c>
      <c r="BC392" s="246"/>
      <c r="BD392" s="304"/>
      <c r="BE392" s="305"/>
      <c r="BF392" s="859"/>
      <c r="BG392" s="854"/>
      <c r="BH392" s="680"/>
      <c r="BI392" s="305"/>
      <c r="BJ392" s="305"/>
      <c r="BK392" s="859"/>
      <c r="BL392" s="680"/>
      <c r="BM392" s="680"/>
      <c r="BN392" s="680"/>
      <c r="BO392" s="305"/>
      <c r="BP392" s="305"/>
      <c r="BQ392" s="859"/>
      <c r="BR392" s="678"/>
      <c r="BS392" s="678"/>
      <c r="BT392" s="678"/>
      <c r="BU392" s="678"/>
      <c r="BV392" s="678"/>
      <c r="BW392" s="678"/>
      <c r="BX392" s="309"/>
      <c r="BY392" s="305"/>
      <c r="BZ392" s="859"/>
      <c r="CA392" s="680"/>
      <c r="CB392" s="680"/>
      <c r="CC392" s="680"/>
      <c r="CD392" s="680"/>
      <c r="CE392" s="305"/>
      <c r="CF392" s="305"/>
      <c r="CG392" s="859"/>
      <c r="CH392" s="680"/>
      <c r="CI392" s="680"/>
      <c r="CJ392" s="680"/>
      <c r="CK392" s="305"/>
      <c r="CL392" s="305"/>
      <c r="CM392" s="305"/>
      <c r="CN392" s="305"/>
      <c r="CO392" s="859"/>
      <c r="CP392" s="680"/>
      <c r="CQ392" s="680"/>
      <c r="CR392" s="680"/>
      <c r="CS392" s="305"/>
      <c r="CT392" s="305"/>
      <c r="CU392" s="859"/>
      <c r="CV392" s="680"/>
      <c r="CW392" s="680"/>
      <c r="CX392" s="680"/>
      <c r="CY392" s="305"/>
      <c r="CZ392" s="305"/>
      <c r="DA392" s="859"/>
      <c r="DB392" s="680" t="s">
        <v>292</v>
      </c>
      <c r="DC392" s="680"/>
      <c r="DD392" s="680"/>
      <c r="DE392" s="680"/>
      <c r="DF392" s="680"/>
      <c r="DG392" s="680"/>
      <c r="DH392" s="680"/>
      <c r="DI392" s="305"/>
      <c r="DJ392" s="305"/>
      <c r="DK392" s="859"/>
      <c r="DL392" s="680"/>
      <c r="DM392" s="680"/>
      <c r="DN392" s="680"/>
      <c r="DO392" s="305"/>
      <c r="DP392" s="305"/>
      <c r="DQ392" s="859"/>
      <c r="DR392" s="680"/>
      <c r="DS392" s="305"/>
      <c r="DT392" s="305"/>
      <c r="DU392" s="859"/>
      <c r="DV392" s="680"/>
      <c r="DW392" s="680"/>
      <c r="DX392" s="680"/>
      <c r="DY392" s="680"/>
      <c r="DZ392" s="680"/>
      <c r="EA392" s="680"/>
      <c r="EB392" s="305"/>
      <c r="EC392" s="305"/>
      <c r="ED392" s="859"/>
      <c r="EE392" s="680"/>
      <c r="EF392" s="680"/>
      <c r="EG392" s="680"/>
      <c r="EH392" s="680"/>
      <c r="EI392" s="680"/>
      <c r="EJ392" s="680"/>
      <c r="EK392" s="680"/>
      <c r="EL392" s="680"/>
      <c r="EM392" s="305"/>
      <c r="EN392" s="305"/>
      <c r="EO392" s="859"/>
      <c r="EP392" s="680"/>
      <c r="EQ392" s="680"/>
      <c r="ER392" s="305"/>
      <c r="ES392" s="305"/>
      <c r="ET392" s="859"/>
      <c r="EU392" s="680"/>
      <c r="EV392" s="680"/>
      <c r="EW392" s="680"/>
      <c r="EX392" s="680"/>
      <c r="EY392" s="680"/>
      <c r="EZ392" s="680"/>
      <c r="FA392" s="680"/>
      <c r="FB392" s="680"/>
      <c r="FC392" s="680"/>
      <c r="FD392" s="680"/>
      <c r="FE392" s="680"/>
      <c r="FF392" s="305"/>
      <c r="FG392" s="305"/>
      <c r="FH392" s="305"/>
      <c r="FI392" s="305"/>
      <c r="FJ392" s="305"/>
      <c r="FK392" s="305"/>
      <c r="FL392" s="305"/>
      <c r="FM392" s="305"/>
      <c r="FN392" s="305"/>
      <c r="FO392" s="309"/>
      <c r="FP392" s="403"/>
      <c r="FQ392" s="305"/>
      <c r="FR392" s="305"/>
      <c r="FS392" s="305"/>
      <c r="FT392" s="305"/>
      <c r="FU392" s="305"/>
      <c r="FV392" s="305"/>
      <c r="FW392" s="305"/>
      <c r="FX392" s="305"/>
      <c r="FY392" s="305"/>
      <c r="FZ392" s="305"/>
      <c r="GA392" s="305"/>
      <c r="GB392" s="305"/>
      <c r="GC392" s="305"/>
      <c r="GD392" s="30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335"/>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row>
    <row r="393" spans="1:270" s="481" customFormat="1" ht="14.45" customHeight="1">
      <c r="A393" s="322" t="s">
        <v>2027</v>
      </c>
      <c r="B393" s="311" t="s">
        <v>2027</v>
      </c>
      <c r="C393" s="311" t="s">
        <v>2028</v>
      </c>
      <c r="D393" s="311" t="s">
        <v>2030</v>
      </c>
      <c r="E393" s="311" t="s">
        <v>456</v>
      </c>
      <c r="F393" s="311" t="s">
        <v>3208</v>
      </c>
      <c r="G393" s="250" t="s">
        <v>2032</v>
      </c>
      <c r="H393" s="250" t="s">
        <v>16</v>
      </c>
      <c r="I393" s="326" t="s">
        <v>2033</v>
      </c>
      <c r="J393" s="722"/>
      <c r="K393" s="206"/>
      <c r="L393" s="311"/>
      <c r="M393" s="207"/>
      <c r="N393" s="207"/>
      <c r="O393" s="207"/>
      <c r="P393" s="207"/>
      <c r="Q393" s="720" t="s">
        <v>1658</v>
      </c>
      <c r="R393" s="720" t="s">
        <v>12200</v>
      </c>
      <c r="S393" s="720" t="s">
        <v>12165</v>
      </c>
      <c r="T393" s="720" t="s">
        <v>12165</v>
      </c>
      <c r="U393" s="720" t="s">
        <v>1667</v>
      </c>
      <c r="V393" s="720"/>
      <c r="W393" s="952" t="str">
        <f t="shared" si="20"/>
        <v>ﾄﾞﾗｸﾞﾗｲﾝ及びｸﾗﾑｼｪﾙ_油圧ｸﾗﾑｼｪﾙ・ﾎｲｰﾙ型_無_無</v>
      </c>
      <c r="X393" s="952" t="str">
        <f t="shared" si="18"/>
        <v>ﾄﾞﾗｸﾞﾗｲﾝ及びｸﾗﾑｼｪﾙ_油圧ｸﾗﾑｼｪﾙ・ﾎｲｰﾙ型_無_無_ﾊﾞｹｯﾄ容量(平積)：0.3m3</v>
      </c>
      <c r="Y393" s="726" t="s">
        <v>3480</v>
      </c>
      <c r="Z393" s="726" t="s">
        <v>10333</v>
      </c>
      <c r="AA393" s="726" t="s">
        <v>10303</v>
      </c>
      <c r="AB393" s="726" t="s">
        <v>5111</v>
      </c>
      <c r="AC393" s="207"/>
      <c r="AD393" s="206"/>
      <c r="AE393" s="206"/>
      <c r="AF393" s="206"/>
      <c r="AG393" s="206"/>
      <c r="AH393" s="206"/>
      <c r="AI393" s="207"/>
      <c r="AJ393" s="206"/>
      <c r="AK393" s="206"/>
      <c r="AL393" s="206"/>
      <c r="AM393" s="206"/>
      <c r="AN393" s="206"/>
      <c r="AO393" s="206"/>
      <c r="AP393" s="206"/>
      <c r="AQ393" s="206"/>
      <c r="AR393" s="748"/>
      <c r="AS393" s="707" t="s">
        <v>495</v>
      </c>
      <c r="AT393" s="707" t="s">
        <v>79</v>
      </c>
      <c r="AU393" s="707" t="s">
        <v>400</v>
      </c>
      <c r="AV393" s="707" t="s">
        <v>9013</v>
      </c>
      <c r="AW393" s="708" t="str">
        <f t="shared" si="19"/>
        <v>ｱｽﾌｧﾙﾄﾌｨﾆｯｼｬ_ﾎｲｰﾙ型_範多機械</v>
      </c>
      <c r="AX393" s="710" t="s">
        <v>8643</v>
      </c>
      <c r="AY393" s="311"/>
      <c r="AZ393" s="311"/>
      <c r="BA393" s="311"/>
      <c r="BB393" s="245">
        <v>52</v>
      </c>
      <c r="BC393" s="246"/>
      <c r="BD393" s="246"/>
      <c r="BE393" s="247"/>
      <c r="BF393" s="247"/>
      <c r="BG393" s="247"/>
      <c r="BH393" s="247"/>
      <c r="BI393" s="247"/>
      <c r="BJ393" s="249"/>
      <c r="BK393" s="249"/>
      <c r="BL393" s="247"/>
      <c r="BM393" s="247"/>
      <c r="BN393" s="247"/>
      <c r="BO393" s="247"/>
      <c r="BP393" s="247"/>
      <c r="BQ393" s="247"/>
      <c r="BR393" s="247"/>
      <c r="BS393" s="247"/>
      <c r="BT393" s="247"/>
      <c r="BU393" s="247"/>
      <c r="BV393" s="247"/>
      <c r="BW393" s="247"/>
      <c r="BX393" s="247"/>
      <c r="BY393" s="247"/>
      <c r="BZ393" s="247"/>
      <c r="CA393" s="247"/>
      <c r="CB393" s="247"/>
      <c r="CC393" s="247"/>
      <c r="CD393" s="247"/>
      <c r="CE393" s="247"/>
      <c r="CF393" s="247"/>
      <c r="CG393" s="247"/>
      <c r="CH393" s="247"/>
      <c r="CI393" s="247"/>
      <c r="CJ393" s="247"/>
      <c r="CK393" s="247"/>
      <c r="CL393" s="247"/>
      <c r="CM393" s="247"/>
      <c r="CN393" s="247"/>
      <c r="CO393" s="247"/>
      <c r="CP393" s="247"/>
      <c r="CQ393" s="247"/>
      <c r="CR393" s="247"/>
      <c r="CS393" s="247"/>
      <c r="CT393" s="247"/>
      <c r="CU393" s="247"/>
      <c r="CV393" s="247"/>
      <c r="CW393" s="247"/>
      <c r="CX393" s="312"/>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335"/>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335"/>
      <c r="JH393" s="335"/>
      <c r="JI393" s="335"/>
    </row>
    <row r="394" spans="1:270" s="481" customFormat="1" ht="24.95" customHeight="1">
      <c r="A394" s="322" t="s">
        <v>1468</v>
      </c>
      <c r="B394" s="311" t="s">
        <v>1468</v>
      </c>
      <c r="C394" s="311" t="s">
        <v>1473</v>
      </c>
      <c r="D394" s="311" t="s">
        <v>1475</v>
      </c>
      <c r="E394" s="311" t="s">
        <v>456</v>
      </c>
      <c r="F394" s="311" t="s">
        <v>3209</v>
      </c>
      <c r="G394" s="250" t="s">
        <v>516</v>
      </c>
      <c r="H394" s="250" t="s">
        <v>16</v>
      </c>
      <c r="I394" s="326" t="s">
        <v>1523</v>
      </c>
      <c r="J394" s="722"/>
      <c r="K394" s="206"/>
      <c r="L394" s="311"/>
      <c r="M394" s="207"/>
      <c r="N394" s="207"/>
      <c r="O394" s="207"/>
      <c r="P394" s="207"/>
      <c r="Q394" s="720" t="s">
        <v>1658</v>
      </c>
      <c r="R394" s="720" t="s">
        <v>12202</v>
      </c>
      <c r="S394" s="720" t="s">
        <v>12165</v>
      </c>
      <c r="T394" s="720" t="s">
        <v>12165</v>
      </c>
      <c r="U394" s="720" t="s">
        <v>1668</v>
      </c>
      <c r="V394" s="720"/>
      <c r="W394" s="952" t="str">
        <f t="shared" si="20"/>
        <v>ﾄﾞﾗｸﾞﾗｲﾝ及びｸﾗﾑｼｪﾙ_油圧ｸﾗﾑｼｪﾙ・ﾃﾚｽｺﾋﾟｯｸ式_無_無</v>
      </c>
      <c r="X394" s="952" t="str">
        <f t="shared" si="18"/>
        <v>ﾄﾞﾗｸﾞﾗｲﾝ及びｸﾗﾑｼｪﾙ_油圧ｸﾗﾑｼｪﾙ・ﾃﾚｽｺﾋﾟｯｸ式_無_無_ﾊﾞｹｯﾄ容量(平積)：0.15～0.2m3</v>
      </c>
      <c r="Y394" s="726" t="s">
        <v>3480</v>
      </c>
      <c r="Z394" s="726" t="s">
        <v>10423</v>
      </c>
      <c r="AA394" s="726" t="s">
        <v>10388</v>
      </c>
      <c r="AB394" s="726" t="s">
        <v>5111</v>
      </c>
      <c r="AC394" s="207"/>
      <c r="AD394" s="206"/>
      <c r="AE394" s="206"/>
      <c r="AF394" s="206"/>
      <c r="AG394" s="206"/>
      <c r="AH394" s="206"/>
      <c r="AI394" s="207"/>
      <c r="AJ394" s="206"/>
      <c r="AK394" s="206"/>
      <c r="AL394" s="206"/>
      <c r="AM394" s="206"/>
      <c r="AN394" s="206"/>
      <c r="AO394" s="206"/>
      <c r="AP394" s="206"/>
      <c r="AQ394" s="206"/>
      <c r="AR394" s="748"/>
      <c r="AS394" s="707" t="s">
        <v>495</v>
      </c>
      <c r="AT394" s="707" t="s">
        <v>79</v>
      </c>
      <c r="AU394" s="707" t="s">
        <v>401</v>
      </c>
      <c r="AV394" s="707" t="s">
        <v>9024</v>
      </c>
      <c r="AW394" s="708" t="str">
        <f t="shared" si="19"/>
        <v>ｱｽﾌｧﾙﾄﾌｨﾆｯｼｬ_乳剤頒布装置付ｱｽﾌｧﾙﾄﾌｨﾆｯｼｬ_ﾌｪｰｹﾞﾙ</v>
      </c>
      <c r="AX394" s="710" t="s">
        <v>8751</v>
      </c>
      <c r="AY394" s="311"/>
      <c r="AZ394" s="311"/>
      <c r="BA394" s="311"/>
      <c r="BB394" s="245">
        <v>1</v>
      </c>
      <c r="BC394" s="466" t="s">
        <v>3510</v>
      </c>
      <c r="BD394" s="410" t="s">
        <v>3511</v>
      </c>
      <c r="BE394" s="410" t="s">
        <v>3511</v>
      </c>
      <c r="BF394" s="876" t="s">
        <v>498</v>
      </c>
      <c r="BG394" s="743" t="s">
        <v>498</v>
      </c>
      <c r="BH394" s="743" t="s">
        <v>498</v>
      </c>
      <c r="BI394" s="743" t="s">
        <v>498</v>
      </c>
      <c r="BJ394" s="410" t="s">
        <v>589</v>
      </c>
      <c r="BK394" s="410" t="s">
        <v>589</v>
      </c>
      <c r="BL394" s="876" t="s">
        <v>5157</v>
      </c>
      <c r="BM394" s="743" t="s">
        <v>5157</v>
      </c>
      <c r="BN394" s="878" t="s">
        <v>5157</v>
      </c>
      <c r="BO394" s="743" t="s">
        <v>5157</v>
      </c>
      <c r="BP394" s="743" t="s">
        <v>5157</v>
      </c>
      <c r="BQ394" s="743" t="s">
        <v>5157</v>
      </c>
      <c r="BR394" s="743" t="s">
        <v>5157</v>
      </c>
      <c r="BS394" s="878" t="s">
        <v>5157</v>
      </c>
      <c r="BT394" s="743" t="s">
        <v>5157</v>
      </c>
      <c r="BU394" s="426" t="s">
        <v>3402</v>
      </c>
      <c r="BV394" s="426" t="s">
        <v>3402</v>
      </c>
      <c r="BW394" s="426" t="s">
        <v>3394</v>
      </c>
      <c r="BX394" s="426" t="s">
        <v>3394</v>
      </c>
      <c r="BY394" s="247"/>
      <c r="BZ394" s="247"/>
      <c r="CA394" s="247"/>
      <c r="CB394" s="247"/>
      <c r="CC394" s="247"/>
      <c r="CD394" s="247"/>
      <c r="CE394" s="247"/>
      <c r="CF394" s="247"/>
      <c r="CG394" s="247"/>
      <c r="CH394" s="247"/>
      <c r="CI394" s="247"/>
      <c r="CJ394" s="247"/>
      <c r="CK394" s="247"/>
      <c r="CL394" s="247"/>
      <c r="CM394" s="247"/>
      <c r="CN394" s="247"/>
      <c r="CO394" s="247"/>
      <c r="CP394" s="247"/>
      <c r="CQ394" s="247"/>
      <c r="CR394" s="247"/>
      <c r="CS394" s="247"/>
      <c r="CT394" s="247"/>
      <c r="CU394" s="247"/>
      <c r="CV394" s="247"/>
      <c r="CW394" s="247"/>
      <c r="CX394" s="247"/>
      <c r="CY394" s="247"/>
      <c r="CZ394" s="247"/>
      <c r="DA394" s="247"/>
      <c r="DB394" s="247"/>
      <c r="DC394" s="247"/>
      <c r="DD394" s="247"/>
      <c r="DE394" s="247"/>
      <c r="DF394" s="247"/>
      <c r="DG394" s="247"/>
      <c r="DH394" s="247"/>
      <c r="DI394" s="247"/>
      <c r="DJ394" s="247"/>
      <c r="DK394" s="312"/>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335"/>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335"/>
      <c r="JH394" s="335"/>
      <c r="JI394" s="335"/>
      <c r="JJ394" s="335"/>
    </row>
    <row r="395" spans="1:270" s="481" customFormat="1" ht="14.45" customHeight="1">
      <c r="A395" s="322" t="s">
        <v>808</v>
      </c>
      <c r="B395" s="311" t="s">
        <v>808</v>
      </c>
      <c r="C395" s="311" t="s">
        <v>836</v>
      </c>
      <c r="D395" s="311" t="s">
        <v>837</v>
      </c>
      <c r="E395" s="311" t="s">
        <v>456</v>
      </c>
      <c r="F395" s="311" t="s">
        <v>808</v>
      </c>
      <c r="G395" s="250" t="s">
        <v>831</v>
      </c>
      <c r="H395" s="250" t="s">
        <v>16</v>
      </c>
      <c r="I395" s="326" t="s">
        <v>1122</v>
      </c>
      <c r="J395" s="722"/>
      <c r="K395" s="206"/>
      <c r="L395" s="311"/>
      <c r="M395" s="207"/>
      <c r="N395" s="207"/>
      <c r="O395" s="207"/>
      <c r="P395" s="207"/>
      <c r="Q395" s="720" t="s">
        <v>1658</v>
      </c>
      <c r="R395" s="720" t="s">
        <v>12202</v>
      </c>
      <c r="S395" s="720" t="s">
        <v>12165</v>
      </c>
      <c r="T395" s="720" t="s">
        <v>12165</v>
      </c>
      <c r="U395" s="720" t="s">
        <v>1669</v>
      </c>
      <c r="V395" s="720"/>
      <c r="W395" s="952" t="str">
        <f t="shared" si="20"/>
        <v>ﾄﾞﾗｸﾞﾗｲﾝ及びｸﾗﾑｼｪﾙ_油圧ｸﾗﾑｼｪﾙ・ﾃﾚｽｺﾋﾟｯｸ式_無_無</v>
      </c>
      <c r="X395" s="952" t="str">
        <f t="shared" si="18"/>
        <v>ﾄﾞﾗｸﾞﾗｲﾝ及びｸﾗﾑｼｪﾙ_油圧ｸﾗﾑｼｪﾙ・ﾃﾚｽｺﾋﾟｯｸ式_無_無_ﾊﾞｹｯﾄ容量(平積)：0.25m3</v>
      </c>
      <c r="Y395" s="726" t="s">
        <v>3480</v>
      </c>
      <c r="Z395" s="726" t="s">
        <v>10423</v>
      </c>
      <c r="AA395" s="726" t="s">
        <v>10325</v>
      </c>
      <c r="AB395" s="726" t="s">
        <v>5111</v>
      </c>
      <c r="AC395" s="207"/>
      <c r="AD395" s="206"/>
      <c r="AE395" s="206"/>
      <c r="AF395" s="206"/>
      <c r="AG395" s="206"/>
      <c r="AH395" s="206"/>
      <c r="AI395" s="207"/>
      <c r="AJ395" s="206"/>
      <c r="AK395" s="206"/>
      <c r="AL395" s="206"/>
      <c r="AM395" s="206"/>
      <c r="AN395" s="206"/>
      <c r="AO395" s="206"/>
      <c r="AP395" s="206"/>
      <c r="AQ395" s="206"/>
      <c r="AR395" s="748"/>
      <c r="AS395" s="707" t="s">
        <v>495</v>
      </c>
      <c r="AT395" s="707" t="s">
        <v>79</v>
      </c>
      <c r="AU395" s="707" t="s">
        <v>401</v>
      </c>
      <c r="AV395" s="707" t="s">
        <v>4910</v>
      </c>
      <c r="AW395" s="708" t="str">
        <f t="shared" si="19"/>
        <v>ｱｽﾌｧﾙﾄﾌｨﾆｯｼｬ_乳剤頒布装置付ｱｽﾌｧﾙﾄﾌｨﾆｯｼｬ_住友建機</v>
      </c>
      <c r="AX395" s="710" t="s">
        <v>8752</v>
      </c>
      <c r="AY395" s="311"/>
      <c r="AZ395" s="311"/>
      <c r="BA395" s="311"/>
      <c r="BB395" s="245">
        <v>2</v>
      </c>
      <c r="BC395" s="245"/>
      <c r="BD395" s="435" t="s">
        <v>390</v>
      </c>
      <c r="BE395" s="435" t="s">
        <v>578</v>
      </c>
      <c r="BF395" s="877" t="s">
        <v>9388</v>
      </c>
      <c r="BG395" s="868" t="s">
        <v>8115</v>
      </c>
      <c r="BH395" s="868" t="s">
        <v>8117</v>
      </c>
      <c r="BI395" s="868" t="s">
        <v>8119</v>
      </c>
      <c r="BJ395" s="435" t="s">
        <v>681</v>
      </c>
      <c r="BK395" s="435" t="s">
        <v>586</v>
      </c>
      <c r="BL395" s="877" t="s">
        <v>9389</v>
      </c>
      <c r="BM395" s="868" t="s">
        <v>9393</v>
      </c>
      <c r="BN395" s="879" t="s">
        <v>8155</v>
      </c>
      <c r="BO395" s="868" t="s">
        <v>8157</v>
      </c>
      <c r="BP395" s="868" t="s">
        <v>8165</v>
      </c>
      <c r="BQ395" s="868" t="s">
        <v>8167</v>
      </c>
      <c r="BR395" s="868" t="s">
        <v>8169</v>
      </c>
      <c r="BS395" s="879" t="s">
        <v>8170</v>
      </c>
      <c r="BT395" s="868" t="s">
        <v>8172</v>
      </c>
      <c r="BU395" s="440" t="s">
        <v>1963</v>
      </c>
      <c r="BV395" s="440" t="s">
        <v>1965</v>
      </c>
      <c r="BW395" s="440" t="s">
        <v>1828</v>
      </c>
      <c r="BX395" s="440" t="s">
        <v>1822</v>
      </c>
      <c r="BY395" s="247"/>
      <c r="BZ395" s="247"/>
      <c r="CA395" s="247"/>
      <c r="CB395" s="247"/>
      <c r="CC395" s="247"/>
      <c r="CD395" s="247"/>
      <c r="CE395" s="247"/>
      <c r="CF395" s="247"/>
      <c r="CG395" s="247"/>
      <c r="CH395" s="247"/>
      <c r="CI395" s="247"/>
      <c r="CJ395" s="247"/>
      <c r="CK395" s="247"/>
      <c r="CL395" s="247"/>
      <c r="CM395" s="247"/>
      <c r="CN395" s="247"/>
      <c r="CO395" s="247"/>
      <c r="CP395" s="247"/>
      <c r="CQ395" s="247"/>
      <c r="CR395" s="247"/>
      <c r="CS395" s="247"/>
      <c r="CT395" s="247"/>
      <c r="CU395" s="247"/>
      <c r="CV395" s="247"/>
      <c r="CW395" s="247"/>
      <c r="CX395" s="247"/>
      <c r="CY395" s="247"/>
      <c r="CZ395" s="247"/>
      <c r="DA395" s="247"/>
      <c r="DB395" s="247"/>
      <c r="DC395" s="247"/>
      <c r="DD395" s="247"/>
      <c r="DE395" s="247"/>
      <c r="DF395" s="247"/>
      <c r="DG395" s="247"/>
      <c r="DH395" s="247"/>
      <c r="DI395" s="247"/>
      <c r="DJ395" s="247"/>
      <c r="DK395" s="312"/>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P395" s="335"/>
      <c r="EQ395" s="335"/>
      <c r="ER395" s="335"/>
      <c r="ES395" s="335"/>
      <c r="ET395" s="335"/>
      <c r="EU395" s="335"/>
      <c r="EV395" s="335"/>
      <c r="EW395" s="335"/>
      <c r="EX395" s="335"/>
      <c r="EY395" s="335"/>
      <c r="EZ395" s="335"/>
      <c r="FA395" s="335"/>
      <c r="FB395" s="335"/>
      <c r="FC395" s="335"/>
      <c r="FD395" s="335"/>
      <c r="FE395" s="335"/>
      <c r="FF395" s="335"/>
      <c r="FG395" s="335"/>
      <c r="FH395" s="335"/>
      <c r="FI395" s="335"/>
      <c r="FJ395" s="335"/>
      <c r="FK395" s="335"/>
      <c r="FL395" s="335"/>
      <c r="FM395" s="335"/>
      <c r="FN395" s="335"/>
      <c r="FO395" s="335"/>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335"/>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335"/>
      <c r="JH395" s="335"/>
      <c r="JI395" s="335"/>
      <c r="JJ395" s="335"/>
    </row>
    <row r="396" spans="1:270" s="481" customFormat="1" ht="14.45" customHeight="1" thickBot="1">
      <c r="A396" s="322" t="s">
        <v>814</v>
      </c>
      <c r="B396" s="311" t="s">
        <v>814</v>
      </c>
      <c r="C396" s="311" t="s">
        <v>865</v>
      </c>
      <c r="D396" s="311" t="s">
        <v>866</v>
      </c>
      <c r="E396" s="311" t="s">
        <v>456</v>
      </c>
      <c r="F396" s="311" t="s">
        <v>814</v>
      </c>
      <c r="G396" s="250" t="s">
        <v>877</v>
      </c>
      <c r="H396" s="250" t="s">
        <v>9407</v>
      </c>
      <c r="I396" s="326" t="s">
        <v>2315</v>
      </c>
      <c r="J396" s="722"/>
      <c r="K396" s="206"/>
      <c r="L396" s="311"/>
      <c r="M396" s="207"/>
      <c r="N396" s="207"/>
      <c r="O396" s="207"/>
      <c r="P396" s="207"/>
      <c r="Q396" s="720" t="s">
        <v>1658</v>
      </c>
      <c r="R396" s="720" t="s">
        <v>12202</v>
      </c>
      <c r="S396" s="720" t="s">
        <v>12165</v>
      </c>
      <c r="T396" s="720" t="s">
        <v>12165</v>
      </c>
      <c r="U396" s="720" t="s">
        <v>1670</v>
      </c>
      <c r="V396" s="720"/>
      <c r="W396" s="952" t="str">
        <f t="shared" si="20"/>
        <v>ﾄﾞﾗｸﾞﾗｲﾝ及びｸﾗﾑｼｪﾙ_油圧ｸﾗﾑｼｪﾙ・ﾃﾚｽｺﾋﾟｯｸ式_無_無</v>
      </c>
      <c r="X396" s="952" t="str">
        <f t="shared" si="18"/>
        <v>ﾄﾞﾗｸﾞﾗｲﾝ及びｸﾗﾑｼｪﾙ_油圧ｸﾗﾑｼｪﾙ・ﾃﾚｽｺﾋﾟｯｸ式_無_無_ﾊﾞｹｯﾄ容量(平積)：0.26～0.3m3</v>
      </c>
      <c r="Y396" s="726" t="s">
        <v>3480</v>
      </c>
      <c r="Z396" s="726" t="s">
        <v>10423</v>
      </c>
      <c r="AA396" s="726" t="s">
        <v>10303</v>
      </c>
      <c r="AB396" s="726" t="s">
        <v>5111</v>
      </c>
      <c r="AC396" s="207"/>
      <c r="AD396" s="206"/>
      <c r="AE396" s="206"/>
      <c r="AF396" s="206"/>
      <c r="AG396" s="206"/>
      <c r="AH396" s="206"/>
      <c r="AI396" s="207"/>
      <c r="AJ396" s="206"/>
      <c r="AK396" s="206"/>
      <c r="AL396" s="206"/>
      <c r="AM396" s="206"/>
      <c r="AN396" s="206"/>
      <c r="AO396" s="206"/>
      <c r="AP396" s="206"/>
      <c r="AQ396" s="206"/>
      <c r="AR396" s="748"/>
      <c r="AS396" s="770" t="s">
        <v>495</v>
      </c>
      <c r="AT396" s="770" t="s">
        <v>79</v>
      </c>
      <c r="AU396" s="775"/>
      <c r="AV396" s="770" t="s">
        <v>9025</v>
      </c>
      <c r="AW396" s="771" t="str">
        <f t="shared" si="19"/>
        <v>ｱｽﾌｧﾙﾄﾌｨﾆｯｼｬ_新潟鉄工所</v>
      </c>
      <c r="AX396" s="782" t="s">
        <v>8754</v>
      </c>
      <c r="AY396" s="311"/>
      <c r="AZ396" s="311"/>
      <c r="BA396" s="311"/>
      <c r="BB396" s="245">
        <v>3</v>
      </c>
      <c r="BC396" s="246"/>
      <c r="BD396" s="476" t="s">
        <v>577</v>
      </c>
      <c r="BE396" s="341" t="s">
        <v>579</v>
      </c>
      <c r="BF396" s="808" t="s">
        <v>9297</v>
      </c>
      <c r="BG396" s="736" t="s">
        <v>8120</v>
      </c>
      <c r="BH396" s="736" t="s">
        <v>8127</v>
      </c>
      <c r="BI396" s="736" t="s">
        <v>8144</v>
      </c>
      <c r="BJ396" s="341" t="s">
        <v>590</v>
      </c>
      <c r="BK396" s="341" t="s">
        <v>593</v>
      </c>
      <c r="BL396" s="808" t="s">
        <v>4033</v>
      </c>
      <c r="BM396" s="736" t="s">
        <v>8158</v>
      </c>
      <c r="BN396" s="880" t="s">
        <v>8158</v>
      </c>
      <c r="BO396" s="736" t="s">
        <v>8164</v>
      </c>
      <c r="BP396" s="736" t="s">
        <v>8173</v>
      </c>
      <c r="BQ396" s="736" t="s">
        <v>8176</v>
      </c>
      <c r="BR396" s="736" t="s">
        <v>8177</v>
      </c>
      <c r="BS396" s="880" t="s">
        <v>8184</v>
      </c>
      <c r="BT396" s="736" t="s">
        <v>8186</v>
      </c>
      <c r="BU396" s="341" t="s">
        <v>12245</v>
      </c>
      <c r="BV396" s="341" t="s">
        <v>1968</v>
      </c>
      <c r="BW396" s="341" t="s">
        <v>1829</v>
      </c>
      <c r="BX396" s="341" t="s">
        <v>1825</v>
      </c>
      <c r="BY396" s="247"/>
      <c r="BZ396" s="247"/>
      <c r="CA396" s="247"/>
      <c r="CB396" s="247"/>
      <c r="CC396" s="247"/>
      <c r="CD396" s="247"/>
      <c r="CE396" s="247"/>
      <c r="CF396" s="247"/>
      <c r="CG396" s="247"/>
      <c r="CH396" s="247"/>
      <c r="CI396" s="247"/>
      <c r="CJ396" s="247"/>
      <c r="CK396" s="247"/>
      <c r="CL396" s="247"/>
      <c r="CM396" s="247"/>
      <c r="CN396" s="247"/>
      <c r="CO396" s="247"/>
      <c r="CP396" s="247"/>
      <c r="CQ396" s="247"/>
      <c r="CR396" s="247"/>
      <c r="CS396" s="247"/>
      <c r="CT396" s="247"/>
      <c r="CU396" s="247"/>
      <c r="CV396" s="247"/>
      <c r="CW396" s="247"/>
      <c r="CX396" s="247"/>
      <c r="CY396" s="247"/>
      <c r="CZ396" s="247"/>
      <c r="DA396" s="247"/>
      <c r="DB396" s="247"/>
      <c r="DC396" s="247"/>
      <c r="DD396" s="247"/>
      <c r="DE396" s="247"/>
      <c r="DF396" s="247"/>
      <c r="DG396" s="247"/>
      <c r="DH396" s="247"/>
      <c r="DI396" s="247"/>
      <c r="DJ396" s="247"/>
      <c r="DK396" s="312"/>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P396" s="335"/>
      <c r="EQ396" s="335"/>
      <c r="ER396" s="335"/>
      <c r="ES396" s="335"/>
      <c r="ET396" s="335"/>
      <c r="EU396" s="335"/>
      <c r="EV396" s="335"/>
      <c r="EW396" s="335"/>
      <c r="EX396" s="335"/>
      <c r="EY396" s="335"/>
      <c r="EZ396" s="335"/>
      <c r="FA396" s="335"/>
      <c r="FB396" s="335"/>
      <c r="FC396" s="335"/>
      <c r="FD396" s="335"/>
      <c r="FE396" s="335"/>
      <c r="FF396" s="335"/>
      <c r="FG396" s="335"/>
      <c r="FH396" s="335"/>
      <c r="FI396" s="335"/>
      <c r="FJ396" s="335"/>
      <c r="FK396" s="335"/>
      <c r="FL396" s="335"/>
      <c r="FM396" s="335"/>
      <c r="FN396" s="335"/>
      <c r="FO396" s="335"/>
      <c r="FP396" s="335"/>
      <c r="FQ396" s="335"/>
      <c r="FR396" s="335"/>
      <c r="FS396" s="335"/>
      <c r="FT396" s="335"/>
      <c r="FU396" s="335"/>
      <c r="FV396" s="335"/>
      <c r="FW396" s="335"/>
      <c r="FX396" s="335"/>
      <c r="FY396" s="335"/>
      <c r="FZ396" s="335"/>
      <c r="GA396" s="335"/>
      <c r="GB396" s="335"/>
      <c r="GC396" s="335"/>
      <c r="GD396" s="335"/>
      <c r="GE396" s="335"/>
      <c r="GF396" s="335"/>
      <c r="GG396" s="335"/>
      <c r="GH396" s="335"/>
      <c r="GI396" s="335"/>
      <c r="GJ396" s="335"/>
      <c r="GK396" s="335"/>
      <c r="GL396" s="335"/>
      <c r="GM396" s="335"/>
      <c r="GN396" s="335"/>
      <c r="GO396" s="335"/>
      <c r="GP396" s="335"/>
      <c r="GQ396" s="335"/>
      <c r="GR396" s="335"/>
      <c r="GS396" s="335"/>
      <c r="GT396" s="335"/>
      <c r="GU396" s="335"/>
      <c r="GV396" s="335"/>
      <c r="GW396" s="335"/>
      <c r="GX396" s="335"/>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335"/>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335"/>
      <c r="JH396" s="335"/>
      <c r="JI396" s="335"/>
      <c r="JJ396" s="335"/>
    </row>
    <row r="397" spans="1:270" s="481" customFormat="1" ht="14.45" customHeight="1" thickTop="1">
      <c r="A397" s="322" t="s">
        <v>812</v>
      </c>
      <c r="B397" s="311" t="s">
        <v>812</v>
      </c>
      <c r="C397" s="311" t="s">
        <v>853</v>
      </c>
      <c r="D397" s="311" t="s">
        <v>854</v>
      </c>
      <c r="E397" s="311" t="s">
        <v>456</v>
      </c>
      <c r="F397" s="311" t="s">
        <v>812</v>
      </c>
      <c r="G397" s="250" t="s">
        <v>855</v>
      </c>
      <c r="H397" s="250" t="s">
        <v>16</v>
      </c>
      <c r="I397" s="326" t="s">
        <v>1126</v>
      </c>
      <c r="J397" s="722"/>
      <c r="K397" s="206"/>
      <c r="L397" s="311"/>
      <c r="M397" s="207"/>
      <c r="N397" s="207"/>
      <c r="O397" s="207"/>
      <c r="P397" s="207"/>
      <c r="Q397" s="720" t="s">
        <v>1658</v>
      </c>
      <c r="R397" s="720" t="s">
        <v>12202</v>
      </c>
      <c r="S397" s="720" t="s">
        <v>12165</v>
      </c>
      <c r="T397" s="720" t="s">
        <v>12165</v>
      </c>
      <c r="U397" s="720" t="s">
        <v>1671</v>
      </c>
      <c r="V397" s="720"/>
      <c r="W397" s="952" t="str">
        <f t="shared" si="20"/>
        <v>ﾄﾞﾗｸﾞﾗｲﾝ及びｸﾗﾑｼｪﾙ_油圧ｸﾗﾑｼｪﾙ・ﾃﾚｽｺﾋﾟｯｸ式_無_無</v>
      </c>
      <c r="X397" s="952" t="str">
        <f t="shared" si="18"/>
        <v>ﾄﾞﾗｸﾞﾗｲﾝ及びｸﾗﾑｼｪﾙ_油圧ｸﾗﾑｼｪﾙ・ﾃﾚｽｺﾋﾟｯｸ式_無_無_ﾊﾞｹｯﾄ容量(平積)：0.4m3</v>
      </c>
      <c r="Y397" s="726" t="s">
        <v>3480</v>
      </c>
      <c r="Z397" s="726" t="s">
        <v>10423</v>
      </c>
      <c r="AA397" s="726" t="s">
        <v>10316</v>
      </c>
      <c r="AB397" s="726" t="s">
        <v>5111</v>
      </c>
      <c r="AC397" s="207"/>
      <c r="AD397" s="206"/>
      <c r="AE397" s="206"/>
      <c r="AF397" s="206"/>
      <c r="AG397" s="206"/>
      <c r="AH397" s="206"/>
      <c r="AI397" s="207"/>
      <c r="AJ397" s="206"/>
      <c r="AK397" s="206"/>
      <c r="AL397" s="206"/>
      <c r="AM397" s="206"/>
      <c r="AN397" s="206"/>
      <c r="AO397" s="206"/>
      <c r="AP397" s="206"/>
      <c r="AQ397" s="206"/>
      <c r="AR397" s="748"/>
      <c r="AS397" s="766" t="s">
        <v>3331</v>
      </c>
      <c r="AT397" s="766" t="s">
        <v>9026</v>
      </c>
      <c r="AU397" s="766" t="s">
        <v>12603</v>
      </c>
      <c r="AV397" s="766" t="s">
        <v>9016</v>
      </c>
      <c r="AW397" s="768" t="str">
        <f t="shared" si="19"/>
        <v>路面切削機_ﾎｲｰﾙ式・廃材積込装置付_ｳﾞｨﾙﾄｹﾞﾝ</v>
      </c>
      <c r="AX397" s="769" t="s">
        <v>8760</v>
      </c>
      <c r="AY397" s="311"/>
      <c r="AZ397" s="311"/>
      <c r="BA397" s="311"/>
      <c r="BB397" s="245">
        <v>4</v>
      </c>
      <c r="BC397" s="246"/>
      <c r="BD397" s="476" t="s">
        <v>285</v>
      </c>
      <c r="BE397" s="341" t="s">
        <v>580</v>
      </c>
      <c r="BF397" s="808" t="s">
        <v>4033</v>
      </c>
      <c r="BG397" s="736" t="s">
        <v>8121</v>
      </c>
      <c r="BH397" s="736" t="s">
        <v>8128</v>
      </c>
      <c r="BI397" s="736" t="s">
        <v>8145</v>
      </c>
      <c r="BJ397" s="341" t="s">
        <v>591</v>
      </c>
      <c r="BK397" s="341" t="s">
        <v>594</v>
      </c>
      <c r="BL397" s="808" t="s">
        <v>9119</v>
      </c>
      <c r="BM397" s="736" t="s">
        <v>8159</v>
      </c>
      <c r="BN397" s="880" t="s">
        <v>8159</v>
      </c>
      <c r="BO397" s="736" t="s">
        <v>285</v>
      </c>
      <c r="BP397" s="736" t="s">
        <v>8174</v>
      </c>
      <c r="BQ397" s="736" t="s">
        <v>285</v>
      </c>
      <c r="BR397" s="736" t="s">
        <v>8178</v>
      </c>
      <c r="BS397" s="880" t="s">
        <v>8185</v>
      </c>
      <c r="BT397" s="736" t="s">
        <v>8187</v>
      </c>
      <c r="BU397" s="342" t="s">
        <v>292</v>
      </c>
      <c r="BV397" s="342" t="s">
        <v>292</v>
      </c>
      <c r="BW397" s="342" t="s">
        <v>292</v>
      </c>
      <c r="BX397" s="341" t="s">
        <v>1826</v>
      </c>
      <c r="BY397" s="247"/>
      <c r="BZ397" s="247"/>
      <c r="CA397" s="247"/>
      <c r="CB397" s="247"/>
      <c r="CC397" s="247"/>
      <c r="CD397" s="247"/>
      <c r="CE397" s="247"/>
      <c r="CF397" s="247"/>
      <c r="CG397" s="247"/>
      <c r="CH397" s="247"/>
      <c r="CI397" s="247"/>
      <c r="CJ397" s="247"/>
      <c r="CK397" s="247"/>
      <c r="CL397" s="247"/>
      <c r="CM397" s="247"/>
      <c r="CN397" s="247"/>
      <c r="CO397" s="247"/>
      <c r="CP397" s="247"/>
      <c r="CQ397" s="247"/>
      <c r="CR397" s="247"/>
      <c r="CS397" s="247"/>
      <c r="CT397" s="247"/>
      <c r="CU397" s="247"/>
      <c r="CV397" s="247"/>
      <c r="CW397" s="247"/>
      <c r="CX397" s="247"/>
      <c r="CY397" s="247"/>
      <c r="CZ397" s="247"/>
      <c r="DA397" s="247"/>
      <c r="DB397" s="247"/>
      <c r="DC397" s="247"/>
      <c r="DD397" s="247"/>
      <c r="DE397" s="247"/>
      <c r="DF397" s="247"/>
      <c r="DG397" s="247"/>
      <c r="DH397" s="247"/>
      <c r="DI397" s="247"/>
      <c r="DJ397" s="247"/>
      <c r="DK397" s="312"/>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35"/>
      <c r="FQ397" s="335"/>
      <c r="FR397" s="335"/>
      <c r="FS397" s="335"/>
      <c r="FT397" s="335"/>
      <c r="FU397" s="335"/>
      <c r="FV397" s="335"/>
      <c r="FW397" s="335"/>
      <c r="FX397" s="335"/>
      <c r="FY397" s="335"/>
      <c r="FZ397" s="335"/>
      <c r="GA397" s="335"/>
      <c r="GB397" s="335"/>
      <c r="GC397" s="335"/>
      <c r="GD397" s="335"/>
      <c r="GE397" s="335"/>
      <c r="GF397" s="335"/>
      <c r="GG397" s="335"/>
      <c r="GH397" s="335"/>
      <c r="GI397" s="335"/>
      <c r="GJ397" s="335"/>
      <c r="GK397" s="335"/>
      <c r="GL397" s="335"/>
      <c r="GM397" s="335"/>
      <c r="GN397" s="335"/>
      <c r="GO397" s="335"/>
      <c r="GP397" s="335"/>
      <c r="GQ397" s="335"/>
      <c r="GR397" s="335"/>
      <c r="GS397" s="335"/>
      <c r="GT397" s="335"/>
      <c r="GU397" s="335"/>
      <c r="GV397" s="335"/>
      <c r="GW397" s="335"/>
      <c r="GX397" s="335"/>
      <c r="GY397" s="335"/>
      <c r="GZ397" s="335"/>
      <c r="HA397" s="335"/>
      <c r="HB397" s="335"/>
      <c r="HC397" s="335"/>
      <c r="HD397" s="335"/>
      <c r="HE397" s="335"/>
      <c r="HF397" s="335"/>
      <c r="HG397" s="335"/>
      <c r="HH397" s="335"/>
      <c r="HI397" s="335"/>
      <c r="HJ397" s="335"/>
      <c r="HK397" s="335"/>
      <c r="HL397" s="335"/>
      <c r="HM397" s="335"/>
      <c r="HN397" s="335"/>
      <c r="HO397" s="335"/>
      <c r="HP397" s="335"/>
      <c r="HQ397" s="335"/>
      <c r="HR397" s="335"/>
      <c r="HS397" s="335"/>
      <c r="HT397" s="335"/>
      <c r="HU397" s="335"/>
      <c r="HV397" s="335"/>
      <c r="HW397" s="335"/>
      <c r="HX397" s="335"/>
      <c r="HY397" s="335"/>
      <c r="HZ397" s="335"/>
      <c r="IA397" s="335"/>
      <c r="IB397" s="335"/>
      <c r="IC397" s="335"/>
      <c r="ID397" s="335"/>
      <c r="IE397" s="335"/>
      <c r="IF397" s="335"/>
      <c r="IG397" s="335"/>
      <c r="IH397" s="335"/>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335"/>
      <c r="JH397" s="335"/>
      <c r="JI397" s="335"/>
      <c r="JJ397" s="335"/>
    </row>
    <row r="398" spans="1:270" s="481" customFormat="1" ht="14.45" customHeight="1">
      <c r="A398" s="322" t="s">
        <v>12140</v>
      </c>
      <c r="B398" s="311" t="s">
        <v>12140</v>
      </c>
      <c r="C398" s="311" t="s">
        <v>2038</v>
      </c>
      <c r="D398" s="311" t="s">
        <v>2040</v>
      </c>
      <c r="E398" s="311" t="s">
        <v>456</v>
      </c>
      <c r="F398" s="311" t="s">
        <v>3210</v>
      </c>
      <c r="G398" s="250" t="s">
        <v>2042</v>
      </c>
      <c r="H398" s="250" t="s">
        <v>16</v>
      </c>
      <c r="I398" s="326" t="s">
        <v>2043</v>
      </c>
      <c r="J398" s="722"/>
      <c r="K398" s="206"/>
      <c r="L398" s="311"/>
      <c r="M398" s="207"/>
      <c r="N398" s="207"/>
      <c r="O398" s="207"/>
      <c r="P398" s="207"/>
      <c r="Q398" s="720" t="s">
        <v>1658</v>
      </c>
      <c r="R398" s="720" t="s">
        <v>12202</v>
      </c>
      <c r="S398" s="720" t="s">
        <v>12165</v>
      </c>
      <c r="T398" s="720" t="s">
        <v>12165</v>
      </c>
      <c r="U398" s="720" t="s">
        <v>1664</v>
      </c>
      <c r="V398" s="720"/>
      <c r="W398" s="952" t="str">
        <f t="shared" si="20"/>
        <v>ﾄﾞﾗｸﾞﾗｲﾝ及びｸﾗﾑｼｪﾙ_油圧ｸﾗﾑｼｪﾙ・ﾃﾚｽｺﾋﾟｯｸ式_無_無</v>
      </c>
      <c r="X398" s="952" t="str">
        <f t="shared" si="18"/>
        <v>ﾄﾞﾗｸﾞﾗｲﾝ及びｸﾗﾑｼｪﾙ_油圧ｸﾗﾑｼｪﾙ・ﾃﾚｽｺﾋﾟｯｸ式_無_無_ﾊﾞｹｯﾄ容量(平積)：0.6m3</v>
      </c>
      <c r="Y398" s="726" t="s">
        <v>3480</v>
      </c>
      <c r="Z398" s="726" t="s">
        <v>10423</v>
      </c>
      <c r="AA398" s="726" t="s">
        <v>10304</v>
      </c>
      <c r="AB398" s="726" t="s">
        <v>5111</v>
      </c>
      <c r="AC398" s="207"/>
      <c r="AD398" s="206"/>
      <c r="AE398" s="206"/>
      <c r="AF398" s="206"/>
      <c r="AG398" s="206"/>
      <c r="AH398" s="206"/>
      <c r="AI398" s="207"/>
      <c r="AJ398" s="206"/>
      <c r="AK398" s="206"/>
      <c r="AL398" s="206"/>
      <c r="AM398" s="206"/>
      <c r="AN398" s="206"/>
      <c r="AO398" s="206"/>
      <c r="AP398" s="206"/>
      <c r="AQ398" s="206"/>
      <c r="AR398" s="748"/>
      <c r="AS398" s="707" t="s">
        <v>3331</v>
      </c>
      <c r="AT398" s="707" t="s">
        <v>9026</v>
      </c>
      <c r="AU398" s="747"/>
      <c r="AV398" s="707" t="s">
        <v>17</v>
      </c>
      <c r="AW398" s="708" t="str">
        <f t="shared" si="19"/>
        <v>路面切削機_ｺﾏﾂ（小松製作所）</v>
      </c>
      <c r="AX398" s="781" t="s">
        <v>8762</v>
      </c>
      <c r="AY398" s="311"/>
      <c r="AZ398" s="311"/>
      <c r="BA398" s="311"/>
      <c r="BB398" s="245">
        <v>5</v>
      </c>
      <c r="BC398" s="246"/>
      <c r="BD398" s="476"/>
      <c r="BE398" s="341" t="s">
        <v>581</v>
      </c>
      <c r="BF398" s="808" t="s">
        <v>3622</v>
      </c>
      <c r="BG398" s="736" t="s">
        <v>8122</v>
      </c>
      <c r="BH398" s="736" t="s">
        <v>8129</v>
      </c>
      <c r="BI398" s="736" t="s">
        <v>8146</v>
      </c>
      <c r="BJ398" s="341" t="s">
        <v>592</v>
      </c>
      <c r="BK398" s="341" t="s">
        <v>595</v>
      </c>
      <c r="BL398" s="808" t="s">
        <v>9390</v>
      </c>
      <c r="BM398" s="736" t="s">
        <v>8160</v>
      </c>
      <c r="BN398" s="880" t="s">
        <v>8160</v>
      </c>
      <c r="BO398" s="736"/>
      <c r="BP398" s="736" t="s">
        <v>8175</v>
      </c>
      <c r="BQ398" s="736"/>
      <c r="BR398" s="736" t="s">
        <v>8179</v>
      </c>
      <c r="BS398" s="880" t="s">
        <v>285</v>
      </c>
      <c r="BT398" s="736" t="s">
        <v>285</v>
      </c>
      <c r="BU398" s="341"/>
      <c r="BV398" s="341"/>
      <c r="BW398" s="341"/>
      <c r="BX398" s="341" t="s">
        <v>1827</v>
      </c>
      <c r="BY398" s="247"/>
      <c r="BZ398" s="247"/>
      <c r="CA398" s="247"/>
      <c r="CB398" s="247"/>
      <c r="CC398" s="247"/>
      <c r="CD398" s="247"/>
      <c r="CE398" s="247"/>
      <c r="CF398" s="247"/>
      <c r="CG398" s="247"/>
      <c r="CH398" s="247"/>
      <c r="CI398" s="247"/>
      <c r="CJ398" s="247"/>
      <c r="CK398" s="247"/>
      <c r="CL398" s="247"/>
      <c r="CM398" s="247"/>
      <c r="CN398" s="247"/>
      <c r="CO398" s="247"/>
      <c r="CP398" s="247"/>
      <c r="CQ398" s="247"/>
      <c r="CR398" s="247"/>
      <c r="CS398" s="247"/>
      <c r="CT398" s="247"/>
      <c r="CU398" s="247"/>
      <c r="CV398" s="247"/>
      <c r="CW398" s="247"/>
      <c r="CX398" s="247"/>
      <c r="CY398" s="247"/>
      <c r="CZ398" s="247"/>
      <c r="DA398" s="247"/>
      <c r="DB398" s="247"/>
      <c r="DC398" s="247"/>
      <c r="DD398" s="247"/>
      <c r="DE398" s="247"/>
      <c r="DF398" s="247"/>
      <c r="DG398" s="247"/>
      <c r="DH398" s="247"/>
      <c r="DI398" s="247"/>
      <c r="DJ398" s="247"/>
      <c r="DK398" s="312"/>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35"/>
      <c r="GZ398" s="335"/>
      <c r="HA398" s="335"/>
      <c r="HB398" s="335"/>
      <c r="HC398" s="335"/>
      <c r="HD398" s="335"/>
      <c r="HE398" s="335"/>
      <c r="HF398" s="335"/>
      <c r="HG398" s="335"/>
      <c r="HH398" s="335"/>
      <c r="HI398" s="335"/>
      <c r="HJ398" s="335"/>
      <c r="HK398" s="335"/>
      <c r="HL398" s="335"/>
      <c r="HM398" s="335"/>
      <c r="HN398" s="335"/>
      <c r="HO398" s="335"/>
      <c r="HP398" s="335"/>
      <c r="HQ398" s="335"/>
      <c r="HR398" s="335"/>
      <c r="HS398" s="335"/>
      <c r="HT398" s="335"/>
      <c r="HU398" s="335"/>
      <c r="HV398" s="335"/>
      <c r="HW398" s="335"/>
      <c r="HX398" s="335"/>
      <c r="HY398" s="335"/>
      <c r="HZ398" s="335"/>
      <c r="IA398" s="335"/>
      <c r="IB398" s="335"/>
      <c r="IC398" s="335"/>
      <c r="ID398" s="335"/>
      <c r="IE398" s="335"/>
      <c r="IF398" s="335"/>
      <c r="IG398" s="335"/>
      <c r="IH398" s="335"/>
      <c r="II398" s="335"/>
      <c r="IJ398" s="335"/>
      <c r="IK398" s="335"/>
      <c r="IL398" s="335"/>
      <c r="IM398" s="335"/>
      <c r="IN398" s="335"/>
      <c r="IO398" s="335"/>
      <c r="IP398" s="335"/>
      <c r="IQ398" s="335"/>
      <c r="IR398" s="335"/>
      <c r="IS398" s="335"/>
      <c r="IT398" s="335"/>
      <c r="IU398" s="335"/>
      <c r="IV398" s="335"/>
      <c r="IW398" s="335"/>
      <c r="IX398" s="335"/>
      <c r="IY398" s="335"/>
      <c r="IZ398" s="335"/>
      <c r="JA398" s="335"/>
      <c r="JB398" s="335"/>
      <c r="JC398" s="335"/>
      <c r="JD398" s="335"/>
      <c r="JE398" s="335"/>
      <c r="JF398" s="335"/>
      <c r="JG398" s="335"/>
      <c r="JH398" s="335"/>
      <c r="JI398" s="335"/>
      <c r="JJ398" s="335"/>
    </row>
    <row r="399" spans="1:270" s="481" customFormat="1" ht="14.45" customHeight="1">
      <c r="A399" s="322" t="s">
        <v>1467</v>
      </c>
      <c r="B399" s="311" t="s">
        <v>1467</v>
      </c>
      <c r="C399" s="311" t="s">
        <v>1469</v>
      </c>
      <c r="D399" s="311" t="s">
        <v>1471</v>
      </c>
      <c r="E399" s="311" t="s">
        <v>456</v>
      </c>
      <c r="F399" s="311" t="s">
        <v>3211</v>
      </c>
      <c r="G399" s="250" t="s">
        <v>515</v>
      </c>
      <c r="H399" s="250" t="s">
        <v>16</v>
      </c>
      <c r="I399" s="326" t="s">
        <v>1522</v>
      </c>
      <c r="J399" s="722"/>
      <c r="K399" s="206"/>
      <c r="L399" s="311"/>
      <c r="M399" s="207"/>
      <c r="N399" s="207"/>
      <c r="O399" s="207"/>
      <c r="P399" s="207"/>
      <c r="Q399" s="720" t="s">
        <v>1658</v>
      </c>
      <c r="R399" s="720" t="s">
        <v>12202</v>
      </c>
      <c r="S399" s="720" t="s">
        <v>12165</v>
      </c>
      <c r="T399" s="720" t="s">
        <v>12165</v>
      </c>
      <c r="U399" s="720" t="s">
        <v>1672</v>
      </c>
      <c r="V399" s="720"/>
      <c r="W399" s="952" t="str">
        <f t="shared" si="20"/>
        <v>ﾄﾞﾗｸﾞﾗｲﾝ及びｸﾗﾑｼｪﾙ_油圧ｸﾗﾑｼｪﾙ・ﾃﾚｽｺﾋﾟｯｸ式_無_無</v>
      </c>
      <c r="X399" s="952" t="str">
        <f t="shared" si="18"/>
        <v>ﾄﾞﾗｸﾞﾗｲﾝ及びｸﾗﾑｼｪﾙ_油圧ｸﾗﾑｼｪﾙ・ﾃﾚｽｺﾋﾟｯｸ式_無_無_ﾊﾞｹｯﾄ容量(平積)：1.0～1.3m3</v>
      </c>
      <c r="Y399" s="726" t="s">
        <v>3480</v>
      </c>
      <c r="Z399" s="726" t="s">
        <v>10423</v>
      </c>
      <c r="AA399" s="726" t="s">
        <v>10319</v>
      </c>
      <c r="AB399" s="726" t="s">
        <v>5111</v>
      </c>
      <c r="AC399" s="207"/>
      <c r="AD399" s="206"/>
      <c r="AE399" s="206"/>
      <c r="AF399" s="206"/>
      <c r="AG399" s="206"/>
      <c r="AH399" s="206"/>
      <c r="AI399" s="207"/>
      <c r="AJ399" s="206"/>
      <c r="AK399" s="206"/>
      <c r="AL399" s="206"/>
      <c r="AM399" s="206"/>
      <c r="AN399" s="206"/>
      <c r="AO399" s="206"/>
      <c r="AP399" s="206"/>
      <c r="AQ399" s="206"/>
      <c r="AR399" s="748"/>
      <c r="AS399" s="707" t="s">
        <v>3331</v>
      </c>
      <c r="AT399" s="707" t="s">
        <v>9026</v>
      </c>
      <c r="AU399" s="707" t="s">
        <v>12603</v>
      </c>
      <c r="AV399" s="707" t="s">
        <v>9017</v>
      </c>
      <c r="AW399" s="708" t="str">
        <f t="shared" si="19"/>
        <v>路面切削機_ﾎｲｰﾙ式・廃材積込装置付_酒井重工業</v>
      </c>
      <c r="AX399" s="710" t="s">
        <v>8764</v>
      </c>
      <c r="AY399" s="311"/>
      <c r="AZ399" s="311"/>
      <c r="BA399" s="311"/>
      <c r="BB399" s="245">
        <v>6</v>
      </c>
      <c r="BC399" s="246"/>
      <c r="BD399" s="476"/>
      <c r="BE399" s="341" t="s">
        <v>582</v>
      </c>
      <c r="BF399" s="808" t="s">
        <v>285</v>
      </c>
      <c r="BG399" s="736" t="s">
        <v>8123</v>
      </c>
      <c r="BH399" s="736" t="s">
        <v>8130</v>
      </c>
      <c r="BI399" s="736" t="s">
        <v>8147</v>
      </c>
      <c r="BJ399" s="341" t="s">
        <v>674</v>
      </c>
      <c r="BK399" s="341" t="s">
        <v>596</v>
      </c>
      <c r="BL399" s="808" t="s">
        <v>9297</v>
      </c>
      <c r="BM399" s="736" t="s">
        <v>8161</v>
      </c>
      <c r="BN399" s="880" t="s">
        <v>8161</v>
      </c>
      <c r="BO399" s="736"/>
      <c r="BP399" s="736" t="s">
        <v>285</v>
      </c>
      <c r="BQ399" s="736"/>
      <c r="BR399" s="736" t="s">
        <v>8180</v>
      </c>
      <c r="BS399" s="736"/>
      <c r="BT399" s="736"/>
      <c r="BU399" s="406"/>
      <c r="BV399" s="406"/>
      <c r="BW399" s="341"/>
      <c r="BX399" s="342" t="s">
        <v>292</v>
      </c>
      <c r="BY399" s="247"/>
      <c r="BZ399" s="247"/>
      <c r="CA399" s="247"/>
      <c r="CB399" s="247"/>
      <c r="CC399" s="247"/>
      <c r="CD399" s="247"/>
      <c r="CE399" s="247"/>
      <c r="CF399" s="247"/>
      <c r="CG399" s="247"/>
      <c r="CH399" s="247"/>
      <c r="CI399" s="247"/>
      <c r="CJ399" s="247"/>
      <c r="CK399" s="247"/>
      <c r="CL399" s="247"/>
      <c r="CM399" s="247"/>
      <c r="CN399" s="247"/>
      <c r="CO399" s="247"/>
      <c r="CP399" s="247"/>
      <c r="CQ399" s="247"/>
      <c r="CR399" s="247"/>
      <c r="CS399" s="247"/>
      <c r="CT399" s="247"/>
      <c r="CU399" s="247"/>
      <c r="CV399" s="247"/>
      <c r="CW399" s="247"/>
      <c r="CX399" s="247"/>
      <c r="CY399" s="247"/>
      <c r="CZ399" s="247"/>
      <c r="DA399" s="247"/>
      <c r="DB399" s="247"/>
      <c r="DC399" s="247"/>
      <c r="DD399" s="247"/>
      <c r="DE399" s="247"/>
      <c r="DF399" s="247"/>
      <c r="DG399" s="247"/>
      <c r="DH399" s="247"/>
      <c r="DI399" s="247"/>
      <c r="DJ399" s="247"/>
      <c r="DK399" s="312"/>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335"/>
      <c r="HX399" s="335"/>
      <c r="HY399" s="335"/>
      <c r="HZ399" s="335"/>
      <c r="IA399" s="335"/>
      <c r="IB399" s="335"/>
      <c r="IC399" s="335"/>
      <c r="ID399" s="335"/>
      <c r="IE399" s="335"/>
      <c r="IF399" s="335"/>
      <c r="IG399" s="335"/>
      <c r="IH399" s="335"/>
      <c r="II399" s="335"/>
      <c r="IJ399" s="335"/>
      <c r="IK399" s="335"/>
      <c r="IL399" s="335"/>
      <c r="IM399" s="335"/>
      <c r="IN399" s="335"/>
      <c r="IO399" s="335"/>
      <c r="IP399" s="335"/>
      <c r="IQ399" s="335"/>
      <c r="IR399" s="335"/>
      <c r="IS399" s="335"/>
      <c r="IT399" s="335"/>
      <c r="IU399" s="335"/>
      <c r="IV399" s="335"/>
      <c r="IW399" s="335"/>
      <c r="IX399" s="335"/>
      <c r="IY399" s="335"/>
      <c r="IZ399" s="335"/>
      <c r="JA399" s="335"/>
      <c r="JB399" s="335"/>
      <c r="JC399" s="335"/>
      <c r="JD399" s="335"/>
      <c r="JE399" s="335"/>
      <c r="JF399" s="335"/>
      <c r="JG399" s="335"/>
      <c r="JH399" s="335"/>
      <c r="JI399" s="335"/>
      <c r="JJ399" s="335"/>
    </row>
    <row r="400" spans="1:270" s="481" customFormat="1" ht="14.45" customHeight="1">
      <c r="A400" s="324" t="s">
        <v>1697</v>
      </c>
      <c r="B400" s="316"/>
      <c r="C400" s="316"/>
      <c r="D400" s="316"/>
      <c r="E400" s="316"/>
      <c r="F400" s="316"/>
      <c r="G400" s="317"/>
      <c r="H400" s="317"/>
      <c r="I400" s="325"/>
      <c r="J400" s="722">
        <v>71</v>
      </c>
      <c r="K400" s="206"/>
      <c r="L400" s="311"/>
      <c r="M400" s="207"/>
      <c r="N400" s="207"/>
      <c r="O400" s="207"/>
      <c r="P400" s="207"/>
      <c r="Q400" s="720" t="s">
        <v>1658</v>
      </c>
      <c r="R400" s="720" t="s">
        <v>12202</v>
      </c>
      <c r="S400" s="720" t="s">
        <v>12332</v>
      </c>
      <c r="T400" s="720" t="s">
        <v>12165</v>
      </c>
      <c r="U400" s="720" t="s">
        <v>1668</v>
      </c>
      <c r="V400" s="720"/>
      <c r="W400" s="952" t="str">
        <f t="shared" si="20"/>
        <v>ﾄﾞﾗｸﾞﾗｲﾝ及びｸﾗﾑｼｪﾙ_油圧ｸﾗﾑｼｪﾙ・ﾃﾚｽｺﾋﾟｯｸ式_第1次_無</v>
      </c>
      <c r="X400" s="952" t="str">
        <f t="shared" si="18"/>
        <v>ﾄﾞﾗｸﾞﾗｲﾝ及びｸﾗﾑｼｪﾙ_油圧ｸﾗﾑｼｪﾙ・ﾃﾚｽｺﾋﾟｯｸ式_第1次_無_ﾊﾞｹｯﾄ容量(平積)：0.15～0.2m3</v>
      </c>
      <c r="Y400" s="726" t="s">
        <v>3480</v>
      </c>
      <c r="Z400" s="726" t="s">
        <v>10424</v>
      </c>
      <c r="AA400" s="726" t="s">
        <v>10388</v>
      </c>
      <c r="AB400" s="726" t="s">
        <v>5111</v>
      </c>
      <c r="AC400" s="207"/>
      <c r="AD400" s="206"/>
      <c r="AE400" s="206"/>
      <c r="AF400" s="206"/>
      <c r="AG400" s="206"/>
      <c r="AH400" s="206"/>
      <c r="AI400" s="207"/>
      <c r="AJ400" s="206"/>
      <c r="AK400" s="206"/>
      <c r="AL400" s="206"/>
      <c r="AM400" s="206"/>
      <c r="AN400" s="206"/>
      <c r="AO400" s="206"/>
      <c r="AP400" s="206"/>
      <c r="AQ400" s="206"/>
      <c r="AR400" s="748"/>
      <c r="AS400" s="707" t="s">
        <v>3331</v>
      </c>
      <c r="AT400" s="707" t="s">
        <v>9026</v>
      </c>
      <c r="AU400" s="707" t="s">
        <v>12603</v>
      </c>
      <c r="AV400" s="707" t="s">
        <v>9013</v>
      </c>
      <c r="AW400" s="708" t="str">
        <f t="shared" si="19"/>
        <v>路面切削機_ﾎｲｰﾙ式・廃材積込装置付_範多機械</v>
      </c>
      <c r="AX400" s="710" t="s">
        <v>8766</v>
      </c>
      <c r="AY400" s="311"/>
      <c r="AZ400" s="311"/>
      <c r="BA400" s="311"/>
      <c r="BB400" s="245">
        <v>7</v>
      </c>
      <c r="BC400" s="246"/>
      <c r="BD400" s="476"/>
      <c r="BE400" s="341" t="s">
        <v>9697</v>
      </c>
      <c r="BF400" s="808"/>
      <c r="BG400" s="736" t="s">
        <v>8124</v>
      </c>
      <c r="BH400" s="736" t="s">
        <v>8131</v>
      </c>
      <c r="BI400" s="736" t="s">
        <v>8148</v>
      </c>
      <c r="BJ400" s="341" t="s">
        <v>675</v>
      </c>
      <c r="BK400" s="341" t="s">
        <v>597</v>
      </c>
      <c r="BL400" s="808" t="s">
        <v>9391</v>
      </c>
      <c r="BM400" s="736" t="s">
        <v>8162</v>
      </c>
      <c r="BN400" s="880" t="s">
        <v>8162</v>
      </c>
      <c r="BO400" s="736"/>
      <c r="BP400" s="736"/>
      <c r="BQ400" s="736"/>
      <c r="BR400" s="736" t="s">
        <v>8181</v>
      </c>
      <c r="BS400" s="736"/>
      <c r="BT400" s="736"/>
      <c r="BU400" s="406"/>
      <c r="BV400" s="406"/>
      <c r="BW400" s="341"/>
      <c r="BX400" s="341"/>
      <c r="BY400" s="247"/>
      <c r="BZ400" s="247"/>
      <c r="CA400" s="247"/>
      <c r="CB400" s="247"/>
      <c r="CC400" s="247"/>
      <c r="CD400" s="247"/>
      <c r="CE400" s="247"/>
      <c r="CF400" s="247"/>
      <c r="CG400" s="247"/>
      <c r="CH400" s="247"/>
      <c r="CI400" s="247"/>
      <c r="CJ400" s="247"/>
      <c r="CK400" s="247"/>
      <c r="CL400" s="247"/>
      <c r="CM400" s="247"/>
      <c r="CN400" s="247"/>
      <c r="CO400" s="247"/>
      <c r="CP400" s="247"/>
      <c r="CQ400" s="247"/>
      <c r="CR400" s="247"/>
      <c r="CS400" s="247"/>
      <c r="CT400" s="247"/>
      <c r="CU400" s="247"/>
      <c r="CV400" s="247"/>
      <c r="CW400" s="247"/>
      <c r="CX400" s="247"/>
      <c r="CY400" s="247"/>
      <c r="CZ400" s="247"/>
      <c r="DA400" s="247"/>
      <c r="DB400" s="247"/>
      <c r="DC400" s="247"/>
      <c r="DD400" s="247"/>
      <c r="DE400" s="247"/>
      <c r="DF400" s="247"/>
      <c r="DG400" s="247"/>
      <c r="DH400" s="247"/>
      <c r="DI400" s="247"/>
      <c r="DJ400" s="247"/>
      <c r="DK400" s="312"/>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335"/>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335"/>
      <c r="JH400" s="335"/>
      <c r="JI400" s="335"/>
      <c r="JJ400" s="335"/>
    </row>
    <row r="401" spans="1:270" s="481" customFormat="1" ht="14.45" customHeight="1" thickBot="1">
      <c r="A401" s="329" t="s">
        <v>292</v>
      </c>
      <c r="B401" s="330"/>
      <c r="C401" s="330"/>
      <c r="D401" s="330"/>
      <c r="E401" s="330"/>
      <c r="F401" s="330"/>
      <c r="G401" s="331"/>
      <c r="H401" s="331"/>
      <c r="I401" s="332"/>
      <c r="J401" s="722">
        <v>72</v>
      </c>
      <c r="K401" s="206"/>
      <c r="L401" s="311"/>
      <c r="M401" s="207"/>
      <c r="N401" s="207"/>
      <c r="O401" s="207"/>
      <c r="P401" s="207"/>
      <c r="Q401" s="720" t="s">
        <v>1658</v>
      </c>
      <c r="R401" s="720" t="s">
        <v>12202</v>
      </c>
      <c r="S401" s="720" t="s">
        <v>12332</v>
      </c>
      <c r="T401" s="720" t="s">
        <v>12165</v>
      </c>
      <c r="U401" s="720" t="s">
        <v>1669</v>
      </c>
      <c r="V401" s="720"/>
      <c r="W401" s="952" t="str">
        <f t="shared" si="20"/>
        <v>ﾄﾞﾗｸﾞﾗｲﾝ及びｸﾗﾑｼｪﾙ_油圧ｸﾗﾑｼｪﾙ・ﾃﾚｽｺﾋﾟｯｸ式_第1次_無</v>
      </c>
      <c r="X401" s="952" t="str">
        <f t="shared" si="18"/>
        <v>ﾄﾞﾗｸﾞﾗｲﾝ及びｸﾗﾑｼｪﾙ_油圧ｸﾗﾑｼｪﾙ・ﾃﾚｽｺﾋﾟｯｸ式_第1次_無_ﾊﾞｹｯﾄ容量(平積)：0.25m3</v>
      </c>
      <c r="Y401" s="726" t="s">
        <v>3480</v>
      </c>
      <c r="Z401" s="726" t="s">
        <v>10424</v>
      </c>
      <c r="AA401" s="726" t="s">
        <v>10325</v>
      </c>
      <c r="AB401" s="726" t="s">
        <v>5111</v>
      </c>
      <c r="AC401" s="207"/>
      <c r="AD401" s="206"/>
      <c r="AE401" s="206"/>
      <c r="AF401" s="206"/>
      <c r="AG401" s="206"/>
      <c r="AH401" s="206"/>
      <c r="AI401" s="207"/>
      <c r="AJ401" s="206"/>
      <c r="AK401" s="206"/>
      <c r="AL401" s="206"/>
      <c r="AM401" s="206"/>
      <c r="AN401" s="206"/>
      <c r="AO401" s="206"/>
      <c r="AP401" s="206"/>
      <c r="AQ401" s="206"/>
      <c r="AR401" s="748"/>
      <c r="AS401" s="707" t="s">
        <v>3331</v>
      </c>
      <c r="AT401" s="707" t="s">
        <v>9026</v>
      </c>
      <c r="AU401" s="707" t="s">
        <v>12604</v>
      </c>
      <c r="AV401" s="707" t="s">
        <v>9016</v>
      </c>
      <c r="AW401" s="708" t="str">
        <f t="shared" si="19"/>
        <v>路面切削機_ｸﾛｰﾗ式・廃材積込装置付_ｳﾞｨﾙﾄｹﾞﾝ</v>
      </c>
      <c r="AX401" s="710" t="s">
        <v>8784</v>
      </c>
      <c r="AY401" s="311"/>
      <c r="AZ401" s="311"/>
      <c r="BA401" s="311"/>
      <c r="BB401" s="245">
        <v>8</v>
      </c>
      <c r="BC401" s="246"/>
      <c r="BD401" s="476"/>
      <c r="BE401" s="341" t="s">
        <v>583</v>
      </c>
      <c r="BF401" s="808"/>
      <c r="BG401" s="736" t="s">
        <v>8125</v>
      </c>
      <c r="BH401" s="736" t="s">
        <v>8132</v>
      </c>
      <c r="BI401" s="736" t="s">
        <v>8149</v>
      </c>
      <c r="BJ401" s="341" t="s">
        <v>676</v>
      </c>
      <c r="BK401" s="341" t="s">
        <v>598</v>
      </c>
      <c r="BL401" s="808" t="s">
        <v>9194</v>
      </c>
      <c r="BM401" s="736" t="s">
        <v>8163</v>
      </c>
      <c r="BN401" s="880" t="s">
        <v>8163</v>
      </c>
      <c r="BO401" s="736"/>
      <c r="BP401" s="736"/>
      <c r="BQ401" s="736"/>
      <c r="BR401" s="736" t="s">
        <v>8182</v>
      </c>
      <c r="BS401" s="736"/>
      <c r="BT401" s="736"/>
      <c r="BU401" s="406"/>
      <c r="BV401" s="406"/>
      <c r="BW401" s="341"/>
      <c r="BX401" s="341"/>
      <c r="BY401" s="247"/>
      <c r="BZ401" s="247"/>
      <c r="CA401" s="247"/>
      <c r="CB401" s="247"/>
      <c r="CC401" s="247"/>
      <c r="CD401" s="247"/>
      <c r="CE401" s="247"/>
      <c r="CF401" s="247"/>
      <c r="CG401" s="247"/>
      <c r="CH401" s="247"/>
      <c r="CI401" s="247"/>
      <c r="CJ401" s="247"/>
      <c r="CK401" s="247"/>
      <c r="CL401" s="247"/>
      <c r="CM401" s="247"/>
      <c r="CN401" s="247"/>
      <c r="CO401" s="247"/>
      <c r="CP401" s="247"/>
      <c r="CQ401" s="247"/>
      <c r="CR401" s="247"/>
      <c r="CS401" s="247"/>
      <c r="CT401" s="247"/>
      <c r="CU401" s="247"/>
      <c r="CV401" s="247"/>
      <c r="CW401" s="247"/>
      <c r="CX401" s="247"/>
      <c r="CY401" s="247"/>
      <c r="CZ401" s="247"/>
      <c r="DA401" s="247"/>
      <c r="DB401" s="247"/>
      <c r="DC401" s="247"/>
      <c r="DD401" s="247"/>
      <c r="DE401" s="247"/>
      <c r="DF401" s="247"/>
      <c r="DG401" s="247"/>
      <c r="DH401" s="247"/>
      <c r="DI401" s="247"/>
      <c r="DJ401" s="247"/>
      <c r="DK401" s="312"/>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335"/>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335"/>
      <c r="JH401" s="335"/>
      <c r="JI401" s="335"/>
      <c r="JJ401" s="335"/>
    </row>
    <row r="402" spans="1:270" s="481" customFormat="1" ht="14.45" customHeight="1" thickTop="1">
      <c r="A402" s="206"/>
      <c r="B402" s="206"/>
      <c r="C402" s="206"/>
      <c r="D402" s="206"/>
      <c r="E402" s="206"/>
      <c r="F402" s="206"/>
      <c r="G402" s="206"/>
      <c r="H402" s="206"/>
      <c r="I402" s="206"/>
      <c r="J402" s="207"/>
      <c r="K402" s="206"/>
      <c r="L402" s="311"/>
      <c r="M402" s="207"/>
      <c r="N402" s="207"/>
      <c r="O402" s="207"/>
      <c r="P402" s="207"/>
      <c r="Q402" s="720" t="s">
        <v>1658</v>
      </c>
      <c r="R402" s="720" t="s">
        <v>12202</v>
      </c>
      <c r="S402" s="720" t="s">
        <v>12332</v>
      </c>
      <c r="T402" s="720" t="s">
        <v>12165</v>
      </c>
      <c r="U402" s="720" t="s">
        <v>1670</v>
      </c>
      <c r="V402" s="720"/>
      <c r="W402" s="952" t="str">
        <f t="shared" si="20"/>
        <v>ﾄﾞﾗｸﾞﾗｲﾝ及びｸﾗﾑｼｪﾙ_油圧ｸﾗﾑｼｪﾙ・ﾃﾚｽｺﾋﾟｯｸ式_第1次_無</v>
      </c>
      <c r="X402" s="952" t="str">
        <f t="shared" si="18"/>
        <v>ﾄﾞﾗｸﾞﾗｲﾝ及びｸﾗﾑｼｪﾙ_油圧ｸﾗﾑｼｪﾙ・ﾃﾚｽｺﾋﾟｯｸ式_第1次_無_ﾊﾞｹｯﾄ容量(平積)：0.26～0.3m3</v>
      </c>
      <c r="Y402" s="726" t="s">
        <v>3480</v>
      </c>
      <c r="Z402" s="726" t="s">
        <v>10424</v>
      </c>
      <c r="AA402" s="726" t="s">
        <v>10303</v>
      </c>
      <c r="AB402" s="726" t="s">
        <v>5111</v>
      </c>
      <c r="AC402" s="207"/>
      <c r="AD402" s="206"/>
      <c r="AE402" s="206"/>
      <c r="AF402" s="206"/>
      <c r="AG402" s="206"/>
      <c r="AH402" s="206"/>
      <c r="AI402" s="207"/>
      <c r="AJ402" s="206"/>
      <c r="AK402" s="206"/>
      <c r="AL402" s="206"/>
      <c r="AM402" s="206"/>
      <c r="AN402" s="206"/>
      <c r="AO402" s="206"/>
      <c r="AP402" s="206"/>
      <c r="AQ402" s="206"/>
      <c r="AR402" s="748"/>
      <c r="AS402" s="707" t="s">
        <v>3331</v>
      </c>
      <c r="AT402" s="707" t="s">
        <v>9026</v>
      </c>
      <c r="AU402" s="707" t="s">
        <v>12604</v>
      </c>
      <c r="AV402" s="707" t="s">
        <v>9017</v>
      </c>
      <c r="AW402" s="708" t="str">
        <f t="shared" si="19"/>
        <v>路面切削機_ｸﾛｰﾗ式・廃材積込装置付_酒井重工業</v>
      </c>
      <c r="AX402" s="710" t="s">
        <v>8786</v>
      </c>
      <c r="AY402" s="311"/>
      <c r="AZ402" s="311"/>
      <c r="BA402" s="311"/>
      <c r="BB402" s="245">
        <v>9</v>
      </c>
      <c r="BC402" s="246"/>
      <c r="BD402" s="476"/>
      <c r="BE402" s="341" t="s">
        <v>584</v>
      </c>
      <c r="BF402" s="808"/>
      <c r="BG402" s="736" t="s">
        <v>8126</v>
      </c>
      <c r="BH402" s="736" t="s">
        <v>8133</v>
      </c>
      <c r="BI402" s="736" t="s">
        <v>8150</v>
      </c>
      <c r="BJ402" s="341" t="s">
        <v>285</v>
      </c>
      <c r="BK402" s="341" t="s">
        <v>12009</v>
      </c>
      <c r="BL402" s="808" t="s">
        <v>285</v>
      </c>
      <c r="BM402" s="736" t="s">
        <v>8184</v>
      </c>
      <c r="BN402" s="880" t="s">
        <v>285</v>
      </c>
      <c r="BO402" s="736"/>
      <c r="BP402" s="736"/>
      <c r="BQ402" s="736"/>
      <c r="BR402" s="736" t="s">
        <v>8183</v>
      </c>
      <c r="BS402" s="736"/>
      <c r="BT402" s="736"/>
      <c r="BU402" s="406"/>
      <c r="BV402" s="406"/>
      <c r="BW402" s="407"/>
      <c r="BX402" s="407"/>
      <c r="BY402" s="247"/>
      <c r="BZ402" s="247"/>
      <c r="CA402" s="247"/>
      <c r="CB402" s="247"/>
      <c r="CC402" s="247"/>
      <c r="CD402" s="247"/>
      <c r="CE402" s="247"/>
      <c r="CF402" s="247"/>
      <c r="CG402" s="247"/>
      <c r="CH402" s="247"/>
      <c r="CI402" s="247"/>
      <c r="CJ402" s="247"/>
      <c r="CK402" s="247"/>
      <c r="CL402" s="247"/>
      <c r="CM402" s="247"/>
      <c r="CN402" s="247"/>
      <c r="CO402" s="247"/>
      <c r="CP402" s="247"/>
      <c r="CQ402" s="247"/>
      <c r="CR402" s="247"/>
      <c r="CS402" s="247"/>
      <c r="CT402" s="247"/>
      <c r="CU402" s="247"/>
      <c r="CV402" s="247"/>
      <c r="CW402" s="247"/>
      <c r="CX402" s="247"/>
      <c r="CY402" s="247"/>
      <c r="CZ402" s="247"/>
      <c r="DA402" s="247"/>
      <c r="DB402" s="247"/>
      <c r="DC402" s="247"/>
      <c r="DD402" s="247"/>
      <c r="DE402" s="247"/>
      <c r="DF402" s="247"/>
      <c r="DG402" s="247"/>
      <c r="DH402" s="247"/>
      <c r="DI402" s="247"/>
      <c r="DJ402" s="247"/>
      <c r="DK402" s="312"/>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335"/>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335"/>
      <c r="JH402" s="335"/>
      <c r="JI402" s="335"/>
      <c r="JJ402" s="335"/>
    </row>
    <row r="403" spans="1:270" s="481" customFormat="1" ht="14.45" customHeight="1" thickBot="1">
      <c r="A403" s="206"/>
      <c r="B403" s="206"/>
      <c r="C403" s="206"/>
      <c r="D403" s="206"/>
      <c r="E403" s="206"/>
      <c r="F403" s="206"/>
      <c r="G403" s="206"/>
      <c r="H403" s="206"/>
      <c r="I403" s="206"/>
      <c r="J403" s="207"/>
      <c r="K403" s="206"/>
      <c r="L403" s="311"/>
      <c r="M403" s="207"/>
      <c r="N403" s="207"/>
      <c r="O403" s="207"/>
      <c r="P403" s="207"/>
      <c r="Q403" s="720" t="s">
        <v>1658</v>
      </c>
      <c r="R403" s="720" t="s">
        <v>12202</v>
      </c>
      <c r="S403" s="720" t="s">
        <v>12332</v>
      </c>
      <c r="T403" s="720" t="s">
        <v>12165</v>
      </c>
      <c r="U403" s="720" t="s">
        <v>1671</v>
      </c>
      <c r="V403" s="720"/>
      <c r="W403" s="952" t="str">
        <f t="shared" si="20"/>
        <v>ﾄﾞﾗｸﾞﾗｲﾝ及びｸﾗﾑｼｪﾙ_油圧ｸﾗﾑｼｪﾙ・ﾃﾚｽｺﾋﾟｯｸ式_第1次_無</v>
      </c>
      <c r="X403" s="952" t="str">
        <f t="shared" si="18"/>
        <v>ﾄﾞﾗｸﾞﾗｲﾝ及びｸﾗﾑｼｪﾙ_油圧ｸﾗﾑｼｪﾙ・ﾃﾚｽｺﾋﾟｯｸ式_第1次_無_ﾊﾞｹｯﾄ容量(平積)：0.4m3</v>
      </c>
      <c r="Y403" s="726" t="s">
        <v>3480</v>
      </c>
      <c r="Z403" s="726" t="s">
        <v>10424</v>
      </c>
      <c r="AA403" s="726" t="s">
        <v>10316</v>
      </c>
      <c r="AB403" s="726" t="s">
        <v>5111</v>
      </c>
      <c r="AC403" s="207"/>
      <c r="AD403" s="206"/>
      <c r="AE403" s="206"/>
      <c r="AF403" s="206"/>
      <c r="AG403" s="206"/>
      <c r="AH403" s="206"/>
      <c r="AI403" s="207"/>
      <c r="AJ403" s="206"/>
      <c r="AK403" s="206"/>
      <c r="AL403" s="206"/>
      <c r="AM403" s="206"/>
      <c r="AN403" s="206"/>
      <c r="AO403" s="206"/>
      <c r="AP403" s="206"/>
      <c r="AQ403" s="206"/>
      <c r="AR403" s="748"/>
      <c r="AS403" s="770" t="s">
        <v>3331</v>
      </c>
      <c r="AT403" s="770" t="s">
        <v>9026</v>
      </c>
      <c r="AU403" s="770" t="s">
        <v>12604</v>
      </c>
      <c r="AV403" s="770" t="s">
        <v>9013</v>
      </c>
      <c r="AW403" s="771" t="str">
        <f t="shared" si="19"/>
        <v>路面切削機_ｸﾛｰﾗ式・廃材積込装置付_範多機械</v>
      </c>
      <c r="AX403" s="773" t="s">
        <v>8788</v>
      </c>
      <c r="AY403" s="311"/>
      <c r="AZ403" s="311"/>
      <c r="BA403" s="311"/>
      <c r="BB403" s="245">
        <v>10</v>
      </c>
      <c r="BC403" s="246"/>
      <c r="BD403" s="476"/>
      <c r="BE403" s="341" t="s">
        <v>285</v>
      </c>
      <c r="BF403" s="808"/>
      <c r="BG403" s="736" t="s">
        <v>285</v>
      </c>
      <c r="BH403" s="931" t="s">
        <v>10249</v>
      </c>
      <c r="BI403" s="736" t="s">
        <v>8151</v>
      </c>
      <c r="BJ403" s="341"/>
      <c r="BK403" s="341" t="s">
        <v>599</v>
      </c>
      <c r="BL403" s="808"/>
      <c r="BM403" s="736" t="s">
        <v>8185</v>
      </c>
      <c r="BN403" s="736"/>
      <c r="BO403" s="736"/>
      <c r="BP403" s="736"/>
      <c r="BQ403" s="736"/>
      <c r="BR403" s="736" t="s">
        <v>285</v>
      </c>
      <c r="BS403" s="736"/>
      <c r="BT403" s="736"/>
      <c r="BU403" s="406"/>
      <c r="BV403" s="406"/>
      <c r="BW403" s="407"/>
      <c r="BX403" s="407"/>
      <c r="BY403" s="247"/>
      <c r="BZ403" s="247"/>
      <c r="CA403" s="247"/>
      <c r="CB403" s="247"/>
      <c r="CC403" s="247"/>
      <c r="CD403" s="247"/>
      <c r="CE403" s="247"/>
      <c r="CF403" s="247"/>
      <c r="CG403" s="247"/>
      <c r="CH403" s="247"/>
      <c r="CI403" s="247"/>
      <c r="CJ403" s="247"/>
      <c r="CK403" s="247"/>
      <c r="CL403" s="247"/>
      <c r="CM403" s="247"/>
      <c r="CN403" s="247"/>
      <c r="CO403" s="247"/>
      <c r="CP403" s="247"/>
      <c r="CQ403" s="247"/>
      <c r="CR403" s="247"/>
      <c r="CS403" s="247"/>
      <c r="CT403" s="247"/>
      <c r="CU403" s="247"/>
      <c r="CV403" s="247"/>
      <c r="CW403" s="247"/>
      <c r="CX403" s="247"/>
      <c r="CY403" s="247"/>
      <c r="CZ403" s="247"/>
      <c r="DA403" s="247"/>
      <c r="DB403" s="247"/>
      <c r="DC403" s="247"/>
      <c r="DD403" s="247"/>
      <c r="DE403" s="247"/>
      <c r="DF403" s="247"/>
      <c r="DG403" s="247"/>
      <c r="DH403" s="247"/>
      <c r="DI403" s="247"/>
      <c r="DJ403" s="247"/>
      <c r="DK403" s="312"/>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335"/>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335"/>
      <c r="JH403" s="335"/>
      <c r="JI403" s="335"/>
      <c r="JJ403" s="335"/>
    </row>
    <row r="404" spans="1:270" s="481" customFormat="1" ht="14.45" customHeight="1" thickTop="1">
      <c r="A404" s="206"/>
      <c r="B404" s="206"/>
      <c r="C404" s="206"/>
      <c r="D404" s="206"/>
      <c r="E404" s="206"/>
      <c r="F404" s="206"/>
      <c r="G404" s="206"/>
      <c r="H404" s="206"/>
      <c r="I404" s="206"/>
      <c r="J404" s="207"/>
      <c r="K404" s="206"/>
      <c r="L404" s="311"/>
      <c r="M404" s="207"/>
      <c r="N404" s="207"/>
      <c r="O404" s="207"/>
      <c r="P404" s="207"/>
      <c r="Q404" s="720" t="s">
        <v>1658</v>
      </c>
      <c r="R404" s="720" t="s">
        <v>12202</v>
      </c>
      <c r="S404" s="720" t="s">
        <v>12332</v>
      </c>
      <c r="T404" s="720" t="s">
        <v>12165</v>
      </c>
      <c r="U404" s="720" t="s">
        <v>1664</v>
      </c>
      <c r="V404" s="720"/>
      <c r="W404" s="952" t="str">
        <f t="shared" si="20"/>
        <v>ﾄﾞﾗｸﾞﾗｲﾝ及びｸﾗﾑｼｪﾙ_油圧ｸﾗﾑｼｪﾙ・ﾃﾚｽｺﾋﾟｯｸ式_第1次_無</v>
      </c>
      <c r="X404" s="952" t="str">
        <f t="shared" si="18"/>
        <v>ﾄﾞﾗｸﾞﾗｲﾝ及びｸﾗﾑｼｪﾙ_油圧ｸﾗﾑｼｪﾙ・ﾃﾚｽｺﾋﾟｯｸ式_第1次_無_ﾊﾞｹｯﾄ容量(平積)：0.6m3</v>
      </c>
      <c r="Y404" s="726" t="s">
        <v>3480</v>
      </c>
      <c r="Z404" s="726" t="s">
        <v>10424</v>
      </c>
      <c r="AA404" s="726" t="s">
        <v>10304</v>
      </c>
      <c r="AB404" s="726" t="s">
        <v>5111</v>
      </c>
      <c r="AC404" s="207"/>
      <c r="AD404" s="206"/>
      <c r="AE404" s="206"/>
      <c r="AF404" s="206"/>
      <c r="AG404" s="206"/>
      <c r="AH404" s="206"/>
      <c r="AI404" s="207"/>
      <c r="AJ404" s="206"/>
      <c r="AK404" s="206"/>
      <c r="AL404" s="206"/>
      <c r="AM404" s="206"/>
      <c r="AN404" s="206"/>
      <c r="AO404" s="206"/>
      <c r="AP404" s="206"/>
      <c r="AQ404" s="206"/>
      <c r="AR404" s="748"/>
      <c r="AS404" s="766" t="s">
        <v>3373</v>
      </c>
      <c r="AT404" s="766" t="s">
        <v>1410</v>
      </c>
      <c r="AU404" s="767"/>
      <c r="AV404" s="766" t="s">
        <v>4921</v>
      </c>
      <c r="AW404" s="768" t="str">
        <f t="shared" si="19"/>
        <v>自走式破砕機_ｷｬﾀﾋﾟﾗｰ</v>
      </c>
      <c r="AX404" s="769" t="s">
        <v>8801</v>
      </c>
      <c r="AY404" s="311"/>
      <c r="AZ404" s="311"/>
      <c r="BA404" s="311"/>
      <c r="BB404" s="245">
        <v>11</v>
      </c>
      <c r="BC404" s="246"/>
      <c r="BD404" s="476"/>
      <c r="BE404" s="341"/>
      <c r="BF404" s="808"/>
      <c r="BG404" s="736"/>
      <c r="BH404" s="736" t="s">
        <v>8134</v>
      </c>
      <c r="BI404" s="736" t="s">
        <v>8152</v>
      </c>
      <c r="BJ404" s="341"/>
      <c r="BK404" s="794" t="s">
        <v>436</v>
      </c>
      <c r="BL404" s="808"/>
      <c r="BM404" s="736" t="s">
        <v>285</v>
      </c>
      <c r="BN404" s="736"/>
      <c r="BO404" s="736"/>
      <c r="BP404" s="736"/>
      <c r="BQ404" s="736"/>
      <c r="BR404" s="736"/>
      <c r="BS404" s="736"/>
      <c r="BT404" s="736"/>
      <c r="BU404" s="406"/>
      <c r="BV404" s="406"/>
      <c r="BW404" s="407"/>
      <c r="BX404" s="407"/>
      <c r="BY404" s="247"/>
      <c r="BZ404" s="247"/>
      <c r="CA404" s="247"/>
      <c r="CB404" s="247"/>
      <c r="CC404" s="247"/>
      <c r="CD404" s="247"/>
      <c r="CE404" s="247"/>
      <c r="CF404" s="247"/>
      <c r="CG404" s="247"/>
      <c r="CH404" s="247"/>
      <c r="CI404" s="247"/>
      <c r="CJ404" s="247"/>
      <c r="CK404" s="247"/>
      <c r="CL404" s="247"/>
      <c r="CM404" s="247"/>
      <c r="CN404" s="247"/>
      <c r="CO404" s="247"/>
      <c r="CP404" s="247"/>
      <c r="CQ404" s="247"/>
      <c r="CR404" s="247"/>
      <c r="CS404" s="247"/>
      <c r="CT404" s="247"/>
      <c r="CU404" s="247"/>
      <c r="CV404" s="247"/>
      <c r="CW404" s="247"/>
      <c r="CX404" s="247"/>
      <c r="CY404" s="247"/>
      <c r="CZ404" s="247"/>
      <c r="DA404" s="247"/>
      <c r="DB404" s="247"/>
      <c r="DC404" s="247"/>
      <c r="DD404" s="247"/>
      <c r="DE404" s="247"/>
      <c r="DF404" s="247"/>
      <c r="DG404" s="247"/>
      <c r="DH404" s="247"/>
      <c r="DI404" s="247"/>
      <c r="DJ404" s="247"/>
      <c r="DK404" s="312"/>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335"/>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335"/>
      <c r="JH404" s="335"/>
      <c r="JI404" s="335"/>
      <c r="JJ404" s="335"/>
    </row>
    <row r="405" spans="1:270" s="481" customFormat="1" ht="14.45" customHeight="1">
      <c r="A405" s="206"/>
      <c r="B405" s="206"/>
      <c r="C405" s="206"/>
      <c r="D405" s="206"/>
      <c r="E405" s="206"/>
      <c r="F405" s="206"/>
      <c r="G405" s="206"/>
      <c r="H405" s="206"/>
      <c r="I405" s="206"/>
      <c r="J405" s="207"/>
      <c r="K405" s="206"/>
      <c r="L405" s="311"/>
      <c r="M405" s="207"/>
      <c r="N405" s="207"/>
      <c r="O405" s="207"/>
      <c r="P405" s="207"/>
      <c r="Q405" s="720" t="s">
        <v>1658</v>
      </c>
      <c r="R405" s="720" t="s">
        <v>12202</v>
      </c>
      <c r="S405" s="720" t="s">
        <v>12332</v>
      </c>
      <c r="T405" s="720" t="s">
        <v>12165</v>
      </c>
      <c r="U405" s="720" t="s">
        <v>1672</v>
      </c>
      <c r="V405" s="720"/>
      <c r="W405" s="952" t="str">
        <f t="shared" si="20"/>
        <v>ﾄﾞﾗｸﾞﾗｲﾝ及びｸﾗﾑｼｪﾙ_油圧ｸﾗﾑｼｪﾙ・ﾃﾚｽｺﾋﾟｯｸ式_第1次_無</v>
      </c>
      <c r="X405" s="952" t="str">
        <f t="shared" si="18"/>
        <v>ﾄﾞﾗｸﾞﾗｲﾝ及びｸﾗﾑｼｪﾙ_油圧ｸﾗﾑｼｪﾙ・ﾃﾚｽｺﾋﾟｯｸ式_第1次_無_ﾊﾞｹｯﾄ容量(平積)：1.0～1.3m3</v>
      </c>
      <c r="Y405" s="726" t="s">
        <v>3480</v>
      </c>
      <c r="Z405" s="726" t="s">
        <v>10424</v>
      </c>
      <c r="AA405" s="726" t="s">
        <v>10319</v>
      </c>
      <c r="AB405" s="726" t="s">
        <v>5111</v>
      </c>
      <c r="AC405" s="207"/>
      <c r="AD405" s="206"/>
      <c r="AE405" s="206"/>
      <c r="AF405" s="206"/>
      <c r="AG405" s="206"/>
      <c r="AH405" s="206"/>
      <c r="AI405" s="207"/>
      <c r="AJ405" s="206"/>
      <c r="AK405" s="206"/>
      <c r="AL405" s="206"/>
      <c r="AM405" s="206"/>
      <c r="AN405" s="206"/>
      <c r="AO405" s="206"/>
      <c r="AP405" s="206"/>
      <c r="AQ405" s="206"/>
      <c r="AR405" s="748"/>
      <c r="AS405" s="707" t="s">
        <v>3373</v>
      </c>
      <c r="AT405" s="707" t="s">
        <v>1410</v>
      </c>
      <c r="AU405" s="750"/>
      <c r="AV405" s="707" t="s">
        <v>9027</v>
      </c>
      <c r="AW405" s="708" t="str">
        <f t="shared" si="19"/>
        <v>自走式破砕機_ﾒｯﾂｫ</v>
      </c>
      <c r="AX405" s="710" t="s">
        <v>8803</v>
      </c>
      <c r="AY405" s="311"/>
      <c r="AZ405" s="311"/>
      <c r="BA405" s="311"/>
      <c r="BB405" s="245">
        <v>12</v>
      </c>
      <c r="BC405" s="246"/>
      <c r="BD405" s="476"/>
      <c r="BE405" s="341"/>
      <c r="BF405" s="808"/>
      <c r="BG405" s="736"/>
      <c r="BH405" s="736" t="s">
        <v>8135</v>
      </c>
      <c r="BI405" s="736" t="s">
        <v>8153</v>
      </c>
      <c r="BJ405" s="341"/>
      <c r="BK405" s="308" t="s">
        <v>9698</v>
      </c>
      <c r="BL405" s="808"/>
      <c r="BM405" s="736"/>
      <c r="BN405" s="736"/>
      <c r="BO405" s="736"/>
      <c r="BP405" s="736"/>
      <c r="BQ405" s="736"/>
      <c r="BR405" s="736"/>
      <c r="BS405" s="736"/>
      <c r="BT405" s="736"/>
      <c r="BU405" s="406"/>
      <c r="BV405" s="406"/>
      <c r="BW405" s="407"/>
      <c r="BX405" s="407"/>
      <c r="BY405" s="247"/>
      <c r="BZ405" s="247"/>
      <c r="CA405" s="247"/>
      <c r="CB405" s="247"/>
      <c r="CC405" s="247"/>
      <c r="CD405" s="247"/>
      <c r="CE405" s="247"/>
      <c r="CF405" s="247"/>
      <c r="CG405" s="247"/>
      <c r="CH405" s="247"/>
      <c r="CI405" s="247"/>
      <c r="CJ405" s="247"/>
      <c r="CK405" s="247"/>
      <c r="CL405" s="247"/>
      <c r="CM405" s="247"/>
      <c r="CN405" s="247"/>
      <c r="CO405" s="247"/>
      <c r="CP405" s="247"/>
      <c r="CQ405" s="247"/>
      <c r="CR405" s="247"/>
      <c r="CS405" s="247"/>
      <c r="CT405" s="247"/>
      <c r="CU405" s="247"/>
      <c r="CV405" s="247"/>
      <c r="CW405" s="247"/>
      <c r="CX405" s="247"/>
      <c r="CY405" s="247"/>
      <c r="CZ405" s="247"/>
      <c r="DA405" s="247"/>
      <c r="DB405" s="247"/>
      <c r="DC405" s="247"/>
      <c r="DD405" s="247"/>
      <c r="DE405" s="247"/>
      <c r="DF405" s="247"/>
      <c r="DG405" s="247"/>
      <c r="DH405" s="247"/>
      <c r="DI405" s="247"/>
      <c r="DJ405" s="247"/>
      <c r="DK405" s="312"/>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335"/>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335"/>
      <c r="JH405" s="335"/>
      <c r="JI405" s="335"/>
      <c r="JJ405" s="335"/>
    </row>
    <row r="406" spans="1:270" s="481" customFormat="1" ht="14.45" customHeight="1">
      <c r="A406" s="206"/>
      <c r="B406" s="206"/>
      <c r="C406" s="206"/>
      <c r="D406" s="206"/>
      <c r="E406" s="206"/>
      <c r="F406" s="206"/>
      <c r="G406" s="206"/>
      <c r="H406" s="206"/>
      <c r="I406" s="206"/>
      <c r="J406" s="207"/>
      <c r="K406" s="206"/>
      <c r="L406" s="311"/>
      <c r="M406" s="207"/>
      <c r="N406" s="207"/>
      <c r="O406" s="207"/>
      <c r="P406" s="207"/>
      <c r="Q406" s="720" t="s">
        <v>1675</v>
      </c>
      <c r="R406" s="720" t="s">
        <v>12131</v>
      </c>
      <c r="S406" s="720" t="s">
        <v>12165</v>
      </c>
      <c r="T406" s="720" t="s">
        <v>12165</v>
      </c>
      <c r="U406" s="720" t="s">
        <v>10686</v>
      </c>
      <c r="V406" s="720"/>
      <c r="W406" s="952" t="str">
        <f t="shared" si="20"/>
        <v>泥上掘削機_ﾌﾛｰﾄ構造ﾄﾗｯｸ・ﾊﾞｯｸﾎｳ型_無_無</v>
      </c>
      <c r="X406" s="952" t="str">
        <f t="shared" si="18"/>
        <v>泥上掘削機_ﾌﾛｰﾄ構造ﾄﾗｯｸ・ﾊﾞｯｸﾎｳ型_無_無_ﾊﾞｹｯﾄ容量(平積)×最大作業半径：0.4m3×11m　ﾌﾛｰﾄ容量：27m3</v>
      </c>
      <c r="Y406" s="726" t="s">
        <v>3477</v>
      </c>
      <c r="Z406" s="726" t="s">
        <v>10421</v>
      </c>
      <c r="AA406" s="726" t="s">
        <v>10425</v>
      </c>
      <c r="AB406" s="726" t="s">
        <v>10316</v>
      </c>
      <c r="AC406" s="207"/>
      <c r="AD406" s="206"/>
      <c r="AE406" s="206"/>
      <c r="AF406" s="206"/>
      <c r="AG406" s="206"/>
      <c r="AH406" s="206"/>
      <c r="AI406" s="207"/>
      <c r="AJ406" s="206"/>
      <c r="AK406" s="206"/>
      <c r="AL406" s="206"/>
      <c r="AM406" s="206"/>
      <c r="AN406" s="206"/>
      <c r="AO406" s="206"/>
      <c r="AP406" s="206"/>
      <c r="AQ406" s="206"/>
      <c r="AR406" s="748"/>
      <c r="AS406" s="707" t="s">
        <v>3373</v>
      </c>
      <c r="AT406" s="707" t="s">
        <v>1410</v>
      </c>
      <c r="AU406" s="750"/>
      <c r="AV406" s="707" t="s">
        <v>9028</v>
      </c>
      <c r="AW406" s="708" t="str">
        <f t="shared" si="19"/>
        <v>自走式破砕機_ｱｰｽﾃｸﾆｶ</v>
      </c>
      <c r="AX406" s="710" t="s">
        <v>8805</v>
      </c>
      <c r="AY406" s="311"/>
      <c r="AZ406" s="311"/>
      <c r="BA406" s="311"/>
      <c r="BB406" s="245">
        <v>13</v>
      </c>
      <c r="BC406" s="246"/>
      <c r="BD406" s="476"/>
      <c r="BE406" s="341"/>
      <c r="BF406" s="808"/>
      <c r="BG406" s="736"/>
      <c r="BH406" s="736" t="s">
        <v>8136</v>
      </c>
      <c r="BI406" s="736" t="s">
        <v>8154</v>
      </c>
      <c r="BJ406" s="341"/>
      <c r="BK406" s="341" t="s">
        <v>677</v>
      </c>
      <c r="BL406" s="808"/>
      <c r="BM406" s="736"/>
      <c r="BN406" s="736"/>
      <c r="BO406" s="736"/>
      <c r="BP406" s="736"/>
      <c r="BQ406" s="736"/>
      <c r="BR406" s="736"/>
      <c r="BS406" s="736"/>
      <c r="BT406" s="736"/>
      <c r="BU406" s="406"/>
      <c r="BV406" s="406"/>
      <c r="BW406" s="407"/>
      <c r="BX406" s="407"/>
      <c r="BY406" s="247"/>
      <c r="BZ406" s="247"/>
      <c r="CA406" s="247"/>
      <c r="CB406" s="247"/>
      <c r="CC406" s="247"/>
      <c r="CD406" s="247"/>
      <c r="CE406" s="247"/>
      <c r="CF406" s="247"/>
      <c r="CG406" s="247"/>
      <c r="CH406" s="247"/>
      <c r="CI406" s="247"/>
      <c r="CJ406" s="247"/>
      <c r="CK406" s="247"/>
      <c r="CL406" s="247"/>
      <c r="CM406" s="247"/>
      <c r="CN406" s="247"/>
      <c r="CO406" s="247"/>
      <c r="CP406" s="247"/>
      <c r="CQ406" s="247"/>
      <c r="CR406" s="247"/>
      <c r="CS406" s="247"/>
      <c r="CT406" s="247"/>
      <c r="CU406" s="247"/>
      <c r="CV406" s="247"/>
      <c r="CW406" s="247"/>
      <c r="CX406" s="247"/>
      <c r="CY406" s="247"/>
      <c r="CZ406" s="247"/>
      <c r="DA406" s="247"/>
      <c r="DB406" s="247"/>
      <c r="DC406" s="247"/>
      <c r="DD406" s="247"/>
      <c r="DE406" s="247"/>
      <c r="DF406" s="247"/>
      <c r="DG406" s="247"/>
      <c r="DH406" s="247"/>
      <c r="DI406" s="247"/>
      <c r="DJ406" s="247"/>
      <c r="DK406" s="312"/>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P406" s="335"/>
      <c r="EQ406" s="335"/>
      <c r="ER406" s="335"/>
      <c r="ES406" s="335"/>
      <c r="ET406" s="335"/>
      <c r="EU406" s="335"/>
      <c r="EV406" s="335"/>
      <c r="EW406" s="335"/>
      <c r="EX406" s="335"/>
      <c r="EY406" s="335"/>
      <c r="EZ406" s="335"/>
      <c r="FA406" s="335"/>
      <c r="FB406" s="335"/>
      <c r="FC406" s="335"/>
      <c r="FD406" s="335"/>
      <c r="FE406" s="335"/>
      <c r="FF406" s="335"/>
      <c r="FG406" s="335"/>
      <c r="FH406" s="335"/>
      <c r="FI406" s="335"/>
      <c r="FJ406" s="335"/>
      <c r="FK406" s="335"/>
      <c r="FL406" s="335"/>
      <c r="FM406" s="335"/>
      <c r="FN406" s="335"/>
      <c r="FO406" s="335"/>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335"/>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335"/>
      <c r="JH406" s="335"/>
      <c r="JI406" s="335"/>
      <c r="JJ406" s="335"/>
    </row>
    <row r="407" spans="1:270" s="481" customFormat="1" ht="14.45" customHeight="1">
      <c r="A407" s="206"/>
      <c r="B407" s="206"/>
      <c r="C407" s="206"/>
      <c r="D407" s="206"/>
      <c r="E407" s="206"/>
      <c r="F407" s="206"/>
      <c r="G407" s="206"/>
      <c r="H407" s="206"/>
      <c r="I407" s="206"/>
      <c r="J407" s="207"/>
      <c r="K407" s="206"/>
      <c r="L407" s="311"/>
      <c r="M407" s="207"/>
      <c r="N407" s="207"/>
      <c r="O407" s="207"/>
      <c r="P407" s="207"/>
      <c r="Q407" s="720" t="s">
        <v>1675</v>
      </c>
      <c r="R407" s="720" t="s">
        <v>12131</v>
      </c>
      <c r="S407" s="720" t="s">
        <v>12165</v>
      </c>
      <c r="T407" s="720" t="s">
        <v>12165</v>
      </c>
      <c r="U407" s="720" t="s">
        <v>10687</v>
      </c>
      <c r="V407" s="720"/>
      <c r="W407" s="952" t="str">
        <f t="shared" si="20"/>
        <v>泥上掘削機_ﾌﾛｰﾄ構造ﾄﾗｯｸ・ﾊﾞｯｸﾎｳ型_無_無</v>
      </c>
      <c r="X407" s="952" t="str">
        <f t="shared" si="18"/>
        <v>泥上掘削機_ﾌﾛｰﾄ構造ﾄﾗｯｸ・ﾊﾞｯｸﾎｳ型_無_無_ﾊﾞｹｯﾄ容量(平積)×最大作業半径：0.7m3×11m　ﾌﾛｰﾄ容量：27m3</v>
      </c>
      <c r="Y407" s="726" t="s">
        <v>3477</v>
      </c>
      <c r="Z407" s="726" t="s">
        <v>10421</v>
      </c>
      <c r="AA407" s="726" t="s">
        <v>10425</v>
      </c>
      <c r="AB407" s="726" t="s">
        <v>10317</v>
      </c>
      <c r="AC407" s="207"/>
      <c r="AD407" s="206"/>
      <c r="AE407" s="206"/>
      <c r="AF407" s="206"/>
      <c r="AG407" s="206"/>
      <c r="AH407" s="206"/>
      <c r="AI407" s="207"/>
      <c r="AJ407" s="206"/>
      <c r="AK407" s="206"/>
      <c r="AL407" s="206"/>
      <c r="AM407" s="206"/>
      <c r="AN407" s="206"/>
      <c r="AO407" s="206"/>
      <c r="AP407" s="206"/>
      <c r="AQ407" s="206"/>
      <c r="AR407" s="748"/>
      <c r="AS407" s="707" t="s">
        <v>3373</v>
      </c>
      <c r="AT407" s="707" t="s">
        <v>1410</v>
      </c>
      <c r="AU407" s="750"/>
      <c r="AV407" s="707" t="s">
        <v>4897</v>
      </c>
      <c r="AW407" s="708" t="str">
        <f t="shared" si="19"/>
        <v>自走式破砕機_ｺﾍﾞﾙｺ建機</v>
      </c>
      <c r="AX407" s="710" t="s">
        <v>8807</v>
      </c>
      <c r="AY407" s="311"/>
      <c r="AZ407" s="311"/>
      <c r="BA407" s="311"/>
      <c r="BB407" s="245">
        <v>14</v>
      </c>
      <c r="BC407" s="246"/>
      <c r="BD407" s="476"/>
      <c r="BE407" s="341"/>
      <c r="BF407" s="808"/>
      <c r="BG407" s="736"/>
      <c r="BH407" s="736" t="s">
        <v>8137</v>
      </c>
      <c r="BI407" s="736" t="s">
        <v>285</v>
      </c>
      <c r="BJ407" s="341"/>
      <c r="BK407" s="341" t="s">
        <v>680</v>
      </c>
      <c r="BL407" s="808"/>
      <c r="BM407" s="736"/>
      <c r="BN407" s="736"/>
      <c r="BO407" s="736"/>
      <c r="BP407" s="736"/>
      <c r="BQ407" s="736"/>
      <c r="BR407" s="736"/>
      <c r="BS407" s="736"/>
      <c r="BT407" s="736"/>
      <c r="BU407" s="406"/>
      <c r="BV407" s="406"/>
      <c r="BW407" s="407"/>
      <c r="BX407" s="407"/>
      <c r="BY407" s="247"/>
      <c r="BZ407" s="247"/>
      <c r="CA407" s="247"/>
      <c r="CB407" s="247"/>
      <c r="CC407" s="247"/>
      <c r="CD407" s="247"/>
      <c r="CE407" s="247"/>
      <c r="CF407" s="247"/>
      <c r="CG407" s="247"/>
      <c r="CH407" s="247"/>
      <c r="CI407" s="247"/>
      <c r="CJ407" s="247"/>
      <c r="CK407" s="247"/>
      <c r="CL407" s="247"/>
      <c r="CM407" s="247"/>
      <c r="CN407" s="247"/>
      <c r="CO407" s="247"/>
      <c r="CP407" s="247"/>
      <c r="CQ407" s="247"/>
      <c r="CR407" s="247"/>
      <c r="CS407" s="247"/>
      <c r="CT407" s="247"/>
      <c r="CU407" s="247"/>
      <c r="CV407" s="247"/>
      <c r="CW407" s="247"/>
      <c r="CX407" s="247"/>
      <c r="CY407" s="247"/>
      <c r="CZ407" s="247"/>
      <c r="DA407" s="247"/>
      <c r="DB407" s="247"/>
      <c r="DC407" s="247"/>
      <c r="DD407" s="247"/>
      <c r="DE407" s="247"/>
      <c r="DF407" s="247"/>
      <c r="DG407" s="247"/>
      <c r="DH407" s="247"/>
      <c r="DI407" s="247"/>
      <c r="DJ407" s="247"/>
      <c r="DK407" s="312"/>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P407" s="335"/>
      <c r="EQ407" s="335"/>
      <c r="ER407" s="335"/>
      <c r="ES407" s="335"/>
      <c r="ET407" s="335"/>
      <c r="EU407" s="335"/>
      <c r="EV407" s="335"/>
      <c r="EW407" s="335"/>
      <c r="EX407" s="335"/>
      <c r="EY407" s="335"/>
      <c r="EZ407" s="335"/>
      <c r="FA407" s="335"/>
      <c r="FB407" s="335"/>
      <c r="FC407" s="335"/>
      <c r="FD407" s="335"/>
      <c r="FE407" s="335"/>
      <c r="FF407" s="335"/>
      <c r="FG407" s="335"/>
      <c r="FH407" s="335"/>
      <c r="FI407" s="335"/>
      <c r="FJ407" s="335"/>
      <c r="FK407" s="335"/>
      <c r="FL407" s="335"/>
      <c r="FM407" s="335"/>
      <c r="FN407" s="335"/>
      <c r="FO407" s="335"/>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35"/>
      <c r="GZ407" s="335"/>
      <c r="HA407" s="335"/>
      <c r="HB407" s="335"/>
      <c r="HC407" s="335"/>
      <c r="HD407" s="335"/>
      <c r="HE407" s="335"/>
      <c r="HF407" s="335"/>
      <c r="HG407" s="335"/>
      <c r="HH407" s="335"/>
      <c r="HI407" s="335"/>
      <c r="HJ407" s="335"/>
      <c r="HK407" s="335"/>
      <c r="HL407" s="335"/>
      <c r="HM407" s="335"/>
      <c r="HN407" s="335"/>
      <c r="HO407" s="335"/>
      <c r="HP407" s="335"/>
      <c r="HQ407" s="335"/>
      <c r="HR407" s="335"/>
      <c r="HS407" s="335"/>
      <c r="HT407" s="335"/>
      <c r="HU407" s="335"/>
      <c r="HV407" s="335"/>
      <c r="HW407" s="335"/>
      <c r="HX407" s="335"/>
      <c r="HY407" s="335"/>
      <c r="HZ407" s="335"/>
      <c r="IA407" s="335"/>
      <c r="IB407" s="335"/>
      <c r="IC407" s="335"/>
      <c r="ID407" s="335"/>
      <c r="IE407" s="335"/>
      <c r="IF407" s="335"/>
      <c r="IG407" s="335"/>
      <c r="IH407" s="335"/>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335"/>
      <c r="JH407" s="335"/>
      <c r="JI407" s="335"/>
      <c r="JJ407" s="335"/>
    </row>
    <row r="408" spans="1:270" s="481" customFormat="1" ht="14.45" customHeight="1">
      <c r="A408" s="206"/>
      <c r="B408" s="206"/>
      <c r="C408" s="206"/>
      <c r="D408" s="206"/>
      <c r="E408" s="206"/>
      <c r="F408" s="206"/>
      <c r="G408" s="206"/>
      <c r="H408" s="206"/>
      <c r="I408" s="206"/>
      <c r="J408" s="207"/>
      <c r="K408" s="206"/>
      <c r="L408" s="311"/>
      <c r="M408" s="207"/>
      <c r="N408" s="207"/>
      <c r="O408" s="207"/>
      <c r="P408" s="207"/>
      <c r="Q408" s="720" t="s">
        <v>1675</v>
      </c>
      <c r="R408" s="720" t="s">
        <v>12131</v>
      </c>
      <c r="S408" s="720" t="s">
        <v>12165</v>
      </c>
      <c r="T408" s="720" t="s">
        <v>12165</v>
      </c>
      <c r="U408" s="720" t="s">
        <v>10688</v>
      </c>
      <c r="V408" s="720"/>
      <c r="W408" s="952" t="str">
        <f t="shared" si="20"/>
        <v>泥上掘削機_ﾌﾛｰﾄ構造ﾄﾗｯｸ・ﾊﾞｯｸﾎｳ型_無_無</v>
      </c>
      <c r="X408" s="952" t="str">
        <f t="shared" si="18"/>
        <v>泥上掘削機_ﾌﾛｰﾄ構造ﾄﾗｯｸ・ﾊﾞｯｸﾎｳ型_無_無_ﾊﾞｹｯﾄ容量(平積)×最大作業半径：0.7m3×13m　ﾌﾛｰﾄ容量：42m3</v>
      </c>
      <c r="Y408" s="726" t="s">
        <v>3477</v>
      </c>
      <c r="Z408" s="726" t="s">
        <v>10421</v>
      </c>
      <c r="AA408" s="726" t="s">
        <v>10330</v>
      </c>
      <c r="AB408" s="726" t="s">
        <v>10317</v>
      </c>
      <c r="AC408" s="207"/>
      <c r="AD408" s="206"/>
      <c r="AE408" s="206"/>
      <c r="AF408" s="206"/>
      <c r="AG408" s="206"/>
      <c r="AH408" s="206"/>
      <c r="AI408" s="207"/>
      <c r="AJ408" s="206"/>
      <c r="AK408" s="206"/>
      <c r="AL408" s="206"/>
      <c r="AM408" s="206"/>
      <c r="AN408" s="206"/>
      <c r="AO408" s="206"/>
      <c r="AP408" s="206"/>
      <c r="AQ408" s="206"/>
      <c r="AR408" s="748"/>
      <c r="AS408" s="707" t="s">
        <v>3373</v>
      </c>
      <c r="AT408" s="707" t="s">
        <v>1410</v>
      </c>
      <c r="AU408" s="750"/>
      <c r="AV408" s="707" t="s">
        <v>17</v>
      </c>
      <c r="AW408" s="708" t="str">
        <f t="shared" si="19"/>
        <v>自走式破砕機_ｺﾏﾂ（小松製作所）</v>
      </c>
      <c r="AX408" s="710" t="s">
        <v>8809</v>
      </c>
      <c r="AY408" s="311"/>
      <c r="AZ408" s="311"/>
      <c r="BA408" s="311"/>
      <c r="BB408" s="245">
        <v>15</v>
      </c>
      <c r="BC408" s="246"/>
      <c r="BD408" s="476"/>
      <c r="BE408" s="341"/>
      <c r="BF408" s="808"/>
      <c r="BG408" s="736"/>
      <c r="BH408" s="736" t="s">
        <v>8138</v>
      </c>
      <c r="BI408" s="736"/>
      <c r="BJ408" s="341"/>
      <c r="BK408" s="341" t="s">
        <v>678</v>
      </c>
      <c r="BL408" s="808"/>
      <c r="BM408" s="736"/>
      <c r="BN408" s="736"/>
      <c r="BO408" s="736"/>
      <c r="BP408" s="736"/>
      <c r="BQ408" s="736"/>
      <c r="BR408" s="736"/>
      <c r="BS408" s="736"/>
      <c r="BT408" s="736"/>
      <c r="BU408" s="406"/>
      <c r="BV408" s="406"/>
      <c r="BW408" s="407"/>
      <c r="BX408" s="407"/>
      <c r="BY408" s="247"/>
      <c r="BZ408" s="247"/>
      <c r="CA408" s="247"/>
      <c r="CB408" s="247"/>
      <c r="CC408" s="247"/>
      <c r="CD408" s="247"/>
      <c r="CE408" s="247"/>
      <c r="CF408" s="247"/>
      <c r="CG408" s="247"/>
      <c r="CH408" s="247"/>
      <c r="CI408" s="247"/>
      <c r="CJ408" s="247"/>
      <c r="CK408" s="247"/>
      <c r="CL408" s="247"/>
      <c r="CM408" s="247"/>
      <c r="CN408" s="247"/>
      <c r="CO408" s="247"/>
      <c r="CP408" s="247"/>
      <c r="CQ408" s="247"/>
      <c r="CR408" s="247"/>
      <c r="CS408" s="247"/>
      <c r="CT408" s="247"/>
      <c r="CU408" s="247"/>
      <c r="CV408" s="247"/>
      <c r="CW408" s="247"/>
      <c r="CX408" s="247"/>
      <c r="CY408" s="247"/>
      <c r="CZ408" s="247"/>
      <c r="DA408" s="247"/>
      <c r="DB408" s="247"/>
      <c r="DC408" s="247"/>
      <c r="DD408" s="247"/>
      <c r="DE408" s="247"/>
      <c r="DF408" s="247"/>
      <c r="DG408" s="247"/>
      <c r="DH408" s="247"/>
      <c r="DI408" s="247"/>
      <c r="DJ408" s="247"/>
      <c r="DK408" s="312"/>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35"/>
      <c r="GZ408" s="335"/>
      <c r="HA408" s="335"/>
      <c r="HB408" s="335"/>
      <c r="HC408" s="335"/>
      <c r="HD408" s="335"/>
      <c r="HE408" s="335"/>
      <c r="HF408" s="335"/>
      <c r="HG408" s="335"/>
      <c r="HH408" s="335"/>
      <c r="HI408" s="335"/>
      <c r="HJ408" s="335"/>
      <c r="HK408" s="335"/>
      <c r="HL408" s="335"/>
      <c r="HM408" s="335"/>
      <c r="HN408" s="335"/>
      <c r="HO408" s="335"/>
      <c r="HP408" s="335"/>
      <c r="HQ408" s="335"/>
      <c r="HR408" s="335"/>
      <c r="HS408" s="335"/>
      <c r="HT408" s="335"/>
      <c r="HU408" s="335"/>
      <c r="HV408" s="335"/>
      <c r="HW408" s="335"/>
      <c r="HX408" s="335"/>
      <c r="HY408" s="335"/>
      <c r="HZ408" s="335"/>
      <c r="IA408" s="335"/>
      <c r="IB408" s="335"/>
      <c r="IC408" s="335"/>
      <c r="ID408" s="335"/>
      <c r="IE408" s="335"/>
      <c r="IF408" s="335"/>
      <c r="IG408" s="335"/>
      <c r="IH408" s="335"/>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335"/>
      <c r="JH408" s="335"/>
      <c r="JI408" s="335"/>
      <c r="JJ408" s="335"/>
    </row>
    <row r="409" spans="1:270" s="481" customFormat="1" ht="14.45" customHeight="1">
      <c r="A409" s="206"/>
      <c r="B409" s="206"/>
      <c r="C409" s="206"/>
      <c r="D409" s="206"/>
      <c r="E409" s="206"/>
      <c r="F409" s="206"/>
      <c r="G409" s="206"/>
      <c r="H409" s="206"/>
      <c r="I409" s="206"/>
      <c r="J409" s="207"/>
      <c r="K409" s="206"/>
      <c r="L409" s="311"/>
      <c r="M409" s="207"/>
      <c r="N409" s="207"/>
      <c r="O409" s="207"/>
      <c r="P409" s="207"/>
      <c r="Q409" s="720" t="s">
        <v>1675</v>
      </c>
      <c r="R409" s="720" t="s">
        <v>12131</v>
      </c>
      <c r="S409" s="720" t="s">
        <v>10645</v>
      </c>
      <c r="T409" s="720" t="s">
        <v>12165</v>
      </c>
      <c r="U409" s="720" t="s">
        <v>10688</v>
      </c>
      <c r="V409" s="720"/>
      <c r="W409" s="952" t="str">
        <f t="shared" si="20"/>
        <v>泥上掘削機_ﾌﾛｰﾄ構造ﾄﾗｯｸ・ﾊﾞｯｸﾎｳ型_第3次_無</v>
      </c>
      <c r="X409" s="952" t="str">
        <f t="shared" si="18"/>
        <v>泥上掘削機_ﾌﾛｰﾄ構造ﾄﾗｯｸ・ﾊﾞｯｸﾎｳ型_第3次_無_ﾊﾞｹｯﾄ容量(平積)×最大作業半径：0.7m3×13m　ﾌﾛｰﾄ容量：42m3</v>
      </c>
      <c r="Y409" s="726" t="s">
        <v>3477</v>
      </c>
      <c r="Z409" s="726" t="s">
        <v>10324</v>
      </c>
      <c r="AA409" s="726" t="s">
        <v>10330</v>
      </c>
      <c r="AB409" s="726" t="s">
        <v>10317</v>
      </c>
      <c r="AC409" s="207"/>
      <c r="AD409" s="206"/>
      <c r="AE409" s="206"/>
      <c r="AF409" s="206"/>
      <c r="AG409" s="206"/>
      <c r="AH409" s="206"/>
      <c r="AI409" s="207"/>
      <c r="AJ409" s="206"/>
      <c r="AK409" s="206"/>
      <c r="AL409" s="206"/>
      <c r="AM409" s="206"/>
      <c r="AN409" s="206"/>
      <c r="AO409" s="206"/>
      <c r="AP409" s="206"/>
      <c r="AQ409" s="206"/>
      <c r="AR409" s="748"/>
      <c r="AS409" s="707" t="s">
        <v>3373</v>
      </c>
      <c r="AT409" s="707" t="s">
        <v>1410</v>
      </c>
      <c r="AU409" s="750"/>
      <c r="AV409" s="707" t="s">
        <v>9029</v>
      </c>
      <c r="AW409" s="708" t="str">
        <f t="shared" si="19"/>
        <v>自走式破砕機_中山鉄工所</v>
      </c>
      <c r="AX409" s="710" t="s">
        <v>8811</v>
      </c>
      <c r="AY409" s="311"/>
      <c r="AZ409" s="311"/>
      <c r="BA409" s="311"/>
      <c r="BB409" s="245">
        <v>16</v>
      </c>
      <c r="BC409" s="246"/>
      <c r="BD409" s="476"/>
      <c r="BE409" s="341"/>
      <c r="BF409" s="808"/>
      <c r="BG409" s="736"/>
      <c r="BH409" s="736" t="s">
        <v>8139</v>
      </c>
      <c r="BI409" s="736"/>
      <c r="BJ409" s="341"/>
      <c r="BK409" s="341" t="s">
        <v>679</v>
      </c>
      <c r="BL409" s="808"/>
      <c r="BM409" s="736"/>
      <c r="BN409" s="736"/>
      <c r="BO409" s="736"/>
      <c r="BP409" s="736"/>
      <c r="BQ409" s="736"/>
      <c r="BR409" s="736"/>
      <c r="BS409" s="736"/>
      <c r="BT409" s="736"/>
      <c r="BU409" s="406"/>
      <c r="BV409" s="406"/>
      <c r="BW409" s="407"/>
      <c r="BX409" s="407"/>
      <c r="BY409" s="247"/>
      <c r="BZ409" s="247"/>
      <c r="CA409" s="247"/>
      <c r="CB409" s="247"/>
      <c r="CC409" s="247"/>
      <c r="CD409" s="247"/>
      <c r="CE409" s="247"/>
      <c r="CF409" s="247"/>
      <c r="CG409" s="247"/>
      <c r="CH409" s="247"/>
      <c r="CI409" s="247"/>
      <c r="CJ409" s="247"/>
      <c r="CK409" s="247"/>
      <c r="CL409" s="247"/>
      <c r="CM409" s="247"/>
      <c r="CN409" s="247"/>
      <c r="CO409" s="247"/>
      <c r="CP409" s="247"/>
      <c r="CQ409" s="247"/>
      <c r="CR409" s="247"/>
      <c r="CS409" s="247"/>
      <c r="CT409" s="247"/>
      <c r="CU409" s="247"/>
      <c r="CV409" s="247"/>
      <c r="CW409" s="247"/>
      <c r="CX409" s="247"/>
      <c r="CY409" s="247"/>
      <c r="CZ409" s="247"/>
      <c r="DA409" s="247"/>
      <c r="DB409" s="247"/>
      <c r="DC409" s="247"/>
      <c r="DD409" s="247"/>
      <c r="DE409" s="247"/>
      <c r="DF409" s="247"/>
      <c r="DG409" s="247"/>
      <c r="DH409" s="247"/>
      <c r="DI409" s="247"/>
      <c r="DJ409" s="247"/>
      <c r="DK409" s="312"/>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35"/>
      <c r="FQ409" s="335"/>
      <c r="FR409" s="335"/>
      <c r="FS409" s="335"/>
      <c r="FT409" s="335"/>
      <c r="FU409" s="335"/>
      <c r="FV409" s="335"/>
      <c r="FW409" s="335"/>
      <c r="FX409" s="335"/>
      <c r="FY409" s="335"/>
      <c r="FZ409" s="335"/>
      <c r="GA409" s="335"/>
      <c r="GB409" s="335"/>
      <c r="GC409" s="335"/>
      <c r="GD409" s="335"/>
      <c r="GE409" s="335"/>
      <c r="GF409" s="335"/>
      <c r="GG409" s="335"/>
      <c r="GH409" s="335"/>
      <c r="GI409" s="335"/>
      <c r="GJ409" s="335"/>
      <c r="GK409" s="335"/>
      <c r="GL409" s="335"/>
      <c r="GM409" s="335"/>
      <c r="GN409" s="335"/>
      <c r="GO409" s="335"/>
      <c r="GP409" s="335"/>
      <c r="GQ409" s="335"/>
      <c r="GR409" s="335"/>
      <c r="GS409" s="335"/>
      <c r="GT409" s="335"/>
      <c r="GU409" s="335"/>
      <c r="GV409" s="335"/>
      <c r="GW409" s="335"/>
      <c r="GX409" s="335"/>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335"/>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335"/>
      <c r="JH409" s="335"/>
      <c r="JI409" s="335"/>
      <c r="JJ409" s="335"/>
    </row>
    <row r="410" spans="1:270" s="481" customFormat="1" ht="14.45" customHeight="1">
      <c r="A410" s="206"/>
      <c r="B410" s="206"/>
      <c r="C410" s="206"/>
      <c r="D410" s="206"/>
      <c r="E410" s="206"/>
      <c r="F410" s="206"/>
      <c r="G410" s="206"/>
      <c r="H410" s="206"/>
      <c r="I410" s="206"/>
      <c r="J410" s="207"/>
      <c r="K410" s="206"/>
      <c r="L410" s="311"/>
      <c r="M410" s="207"/>
      <c r="N410" s="207"/>
      <c r="O410" s="207"/>
      <c r="P410" s="207"/>
      <c r="Q410" s="720" t="s">
        <v>1788</v>
      </c>
      <c r="R410" s="720" t="s">
        <v>10093</v>
      </c>
      <c r="S410" s="720" t="s">
        <v>12165</v>
      </c>
      <c r="T410" s="720" t="s">
        <v>12165</v>
      </c>
      <c r="U410" s="720" t="s">
        <v>9415</v>
      </c>
      <c r="V410" s="720"/>
      <c r="W410" s="952" t="str">
        <f t="shared" si="20"/>
        <v>ｸﾛｰﾗﾛｰﾀﾞ(ﾄﾗｸﾀｼｮﾍﾞﾙ)_普通型_無_無</v>
      </c>
      <c r="X410" s="952" t="str">
        <f t="shared" si="18"/>
        <v>ｸﾛｰﾗﾛｰﾀﾞ(ﾄﾗｸﾀｼｮﾍﾞﾙ)_普通型_無_無_標準ﾊﾞｹｯﾄ容量(山積)：1.8～1.9m3</v>
      </c>
      <c r="Y410" s="726" t="s">
        <v>3391</v>
      </c>
      <c r="Z410" s="726" t="s">
        <v>10345</v>
      </c>
      <c r="AA410" s="726" t="s">
        <v>10426</v>
      </c>
      <c r="AB410" s="726" t="s">
        <v>5111</v>
      </c>
      <c r="AC410" s="207"/>
      <c r="AD410" s="206"/>
      <c r="AE410" s="206"/>
      <c r="AF410" s="206"/>
      <c r="AG410" s="206"/>
      <c r="AH410" s="206"/>
      <c r="AI410" s="207"/>
      <c r="AJ410" s="206"/>
      <c r="AK410" s="206"/>
      <c r="AL410" s="206"/>
      <c r="AM410" s="206"/>
      <c r="AN410" s="206"/>
      <c r="AO410" s="206"/>
      <c r="AP410" s="206"/>
      <c r="AQ410" s="206"/>
      <c r="AR410" s="748"/>
      <c r="AS410" s="761" t="s">
        <v>3373</v>
      </c>
      <c r="AT410" s="761" t="s">
        <v>1410</v>
      </c>
      <c r="AU410" s="948"/>
      <c r="AV410" s="761" t="s">
        <v>4911</v>
      </c>
      <c r="AW410" s="762" t="str">
        <f t="shared" si="19"/>
        <v>自走式破砕機_日立建機</v>
      </c>
      <c r="AX410" s="763" t="s">
        <v>8813</v>
      </c>
      <c r="AY410" s="311"/>
      <c r="AZ410" s="311"/>
      <c r="BA410" s="311"/>
      <c r="BB410" s="245">
        <v>17</v>
      </c>
      <c r="BC410" s="246"/>
      <c r="BD410" s="476"/>
      <c r="BE410" s="341"/>
      <c r="BF410" s="808"/>
      <c r="BG410" s="736"/>
      <c r="BH410" s="736" t="s">
        <v>8140</v>
      </c>
      <c r="BI410" s="736"/>
      <c r="BJ410" s="341"/>
      <c r="BK410" s="341" t="s">
        <v>285</v>
      </c>
      <c r="BL410" s="808"/>
      <c r="BM410" s="736"/>
      <c r="BN410" s="736"/>
      <c r="BO410" s="736"/>
      <c r="BP410" s="736"/>
      <c r="BQ410" s="736"/>
      <c r="BR410" s="736"/>
      <c r="BS410" s="736"/>
      <c r="BT410" s="736"/>
      <c r="BU410" s="406"/>
      <c r="BV410" s="406"/>
      <c r="BW410" s="407"/>
      <c r="BX410" s="40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312"/>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35"/>
      <c r="FQ410" s="335"/>
      <c r="FR410" s="335"/>
      <c r="FS410" s="335"/>
      <c r="FT410" s="335"/>
      <c r="FU410" s="335"/>
      <c r="FV410" s="335"/>
      <c r="FW410" s="335"/>
      <c r="FX410" s="335"/>
      <c r="FY410" s="335"/>
      <c r="FZ410" s="335"/>
      <c r="GA410" s="335"/>
      <c r="GB410" s="335"/>
      <c r="GC410" s="335"/>
      <c r="GD410" s="335"/>
      <c r="GE410" s="335"/>
      <c r="GF410" s="335"/>
      <c r="GG410" s="335"/>
      <c r="GH410" s="335"/>
      <c r="GI410" s="335"/>
      <c r="GJ410" s="335"/>
      <c r="GK410" s="335"/>
      <c r="GL410" s="335"/>
      <c r="GM410" s="335"/>
      <c r="GN410" s="335"/>
      <c r="GO410" s="335"/>
      <c r="GP410" s="335"/>
      <c r="GQ410" s="335"/>
      <c r="GR410" s="335"/>
      <c r="GS410" s="335"/>
      <c r="GT410" s="335"/>
      <c r="GU410" s="335"/>
      <c r="GV410" s="335"/>
      <c r="GW410" s="335"/>
      <c r="GX410" s="335"/>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335"/>
      <c r="HX410" s="335"/>
      <c r="HY410" s="335"/>
      <c r="HZ410" s="335"/>
      <c r="IA410" s="335"/>
      <c r="IB410" s="335"/>
      <c r="IC410" s="335"/>
      <c r="ID410" s="335"/>
      <c r="IE410" s="335"/>
      <c r="IF410" s="335"/>
      <c r="IG410" s="335"/>
      <c r="IH410" s="335"/>
      <c r="II410" s="335"/>
      <c r="IJ410" s="335"/>
      <c r="IK410" s="335"/>
      <c r="IL410" s="335"/>
      <c r="IM410" s="335"/>
      <c r="IN410" s="335"/>
      <c r="IO410" s="335"/>
      <c r="IP410" s="335"/>
      <c r="IQ410" s="335"/>
      <c r="IR410" s="335"/>
      <c r="IS410" s="335"/>
      <c r="IT410" s="335"/>
      <c r="IU410" s="335"/>
      <c r="IV410" s="335"/>
      <c r="IW410" s="335"/>
      <c r="IX410" s="335"/>
      <c r="IY410" s="335"/>
      <c r="IZ410" s="335"/>
      <c r="JA410" s="335"/>
      <c r="JB410" s="335"/>
      <c r="JC410" s="335"/>
      <c r="JD410" s="335"/>
      <c r="JE410" s="335"/>
      <c r="JF410" s="335"/>
      <c r="JG410" s="335"/>
      <c r="JH410" s="335"/>
      <c r="JI410" s="335"/>
      <c r="JJ410" s="335"/>
    </row>
    <row r="411" spans="1:270" s="481" customFormat="1" ht="14.45" customHeight="1" thickBot="1">
      <c r="A411" s="206"/>
      <c r="B411" s="206"/>
      <c r="C411" s="206"/>
      <c r="D411" s="206"/>
      <c r="E411" s="206"/>
      <c r="F411" s="206"/>
      <c r="G411" s="206"/>
      <c r="H411" s="206"/>
      <c r="I411" s="206"/>
      <c r="J411" s="207"/>
      <c r="K411" s="206"/>
      <c r="L411" s="311"/>
      <c r="M411" s="207"/>
      <c r="N411" s="207"/>
      <c r="O411" s="207"/>
      <c r="P411" s="207"/>
      <c r="Q411" s="720" t="s">
        <v>9321</v>
      </c>
      <c r="R411" s="720" t="s">
        <v>10639</v>
      </c>
      <c r="S411" s="720" t="s">
        <v>12165</v>
      </c>
      <c r="T411" s="720" t="s">
        <v>12165</v>
      </c>
      <c r="U411" s="720" t="s">
        <v>11698</v>
      </c>
      <c r="V411" s="720"/>
      <c r="W411" s="952" t="str">
        <f t="shared" si="20"/>
        <v>ﾎｲｰﾙﾛｰﾀﾞ(ﾄﾗｸﾀｼｮﾍﾞﾙ)_普通_無_無</v>
      </c>
      <c r="X411" s="952" t="str">
        <f t="shared" si="18"/>
        <v>ﾎｲｰﾙﾛｰﾀﾞ(ﾄﾗｸﾀｼｮﾍﾞﾙ)_普通_無_無_山積：11～12m3</v>
      </c>
      <c r="Y411" s="726" t="s">
        <v>491</v>
      </c>
      <c r="Z411" s="726" t="s">
        <v>10423</v>
      </c>
      <c r="AA411" s="726" t="s">
        <v>10427</v>
      </c>
      <c r="AB411" s="726" t="s">
        <v>5111</v>
      </c>
      <c r="AC411" s="207"/>
      <c r="AD411" s="206"/>
      <c r="AE411" s="206"/>
      <c r="AF411" s="206"/>
      <c r="AG411" s="206"/>
      <c r="AH411" s="206"/>
      <c r="AI411" s="207"/>
      <c r="AJ411" s="206"/>
      <c r="AK411" s="206"/>
      <c r="AL411" s="206"/>
      <c r="AM411" s="206"/>
      <c r="AN411" s="206"/>
      <c r="AO411" s="206"/>
      <c r="AP411" s="206"/>
      <c r="AQ411" s="206"/>
      <c r="AR411" s="748"/>
      <c r="AS411" s="919" t="s">
        <v>3373</v>
      </c>
      <c r="AT411" s="919" t="s">
        <v>1410</v>
      </c>
      <c r="AU411" s="937"/>
      <c r="AV411" s="919" t="s">
        <v>10256</v>
      </c>
      <c r="AW411" s="920" t="str">
        <f t="shared" si="19"/>
        <v>自走式破砕機_ﾌｨﾝﾚｲ</v>
      </c>
      <c r="AX411" s="921" t="s">
        <v>10260</v>
      </c>
      <c r="AY411" s="311"/>
      <c r="AZ411" s="311"/>
      <c r="BA411" s="311"/>
      <c r="BB411" s="245">
        <v>18</v>
      </c>
      <c r="BC411" s="246"/>
      <c r="BD411" s="476"/>
      <c r="BE411" s="341"/>
      <c r="BF411" s="808"/>
      <c r="BG411" s="736"/>
      <c r="BH411" s="736" t="s">
        <v>8141</v>
      </c>
      <c r="BI411" s="736"/>
      <c r="BJ411" s="341"/>
      <c r="BK411" s="341"/>
      <c r="BL411" s="808"/>
      <c r="BM411" s="736"/>
      <c r="BN411" s="736"/>
      <c r="BO411" s="736"/>
      <c r="BP411" s="736"/>
      <c r="BQ411" s="736"/>
      <c r="BR411" s="736"/>
      <c r="BS411" s="736"/>
      <c r="BT411" s="736"/>
      <c r="BU411" s="406"/>
      <c r="BV411" s="406"/>
      <c r="BW411" s="407"/>
      <c r="BX411" s="407"/>
      <c r="BY411" s="247"/>
      <c r="BZ411" s="247"/>
      <c r="CA411" s="247"/>
      <c r="CB411" s="247"/>
      <c r="CC411" s="247"/>
      <c r="CD411" s="247"/>
      <c r="CE411" s="247"/>
      <c r="CF411" s="247"/>
      <c r="CG411" s="247"/>
      <c r="CH411" s="247"/>
      <c r="CI411" s="247"/>
      <c r="CJ411" s="247"/>
      <c r="CK411" s="247"/>
      <c r="CL411" s="247"/>
      <c r="CM411" s="247"/>
      <c r="CN411" s="247"/>
      <c r="CO411" s="247"/>
      <c r="CP411" s="247"/>
      <c r="CQ411" s="247"/>
      <c r="CR411" s="247"/>
      <c r="CS411" s="247"/>
      <c r="CT411" s="247"/>
      <c r="CU411" s="247"/>
      <c r="CV411" s="247"/>
      <c r="CW411" s="247"/>
      <c r="CX411" s="247"/>
      <c r="CY411" s="247"/>
      <c r="CZ411" s="247"/>
      <c r="DA411" s="247"/>
      <c r="DB411" s="247"/>
      <c r="DC411" s="247"/>
      <c r="DD411" s="247"/>
      <c r="DE411" s="247"/>
      <c r="DF411" s="247"/>
      <c r="DG411" s="247"/>
      <c r="DH411" s="247"/>
      <c r="DI411" s="247"/>
      <c r="DJ411" s="247"/>
      <c r="DK411" s="312"/>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335"/>
      <c r="HX411" s="335"/>
      <c r="HY411" s="335"/>
      <c r="HZ411" s="335"/>
      <c r="IA411" s="335"/>
      <c r="IB411" s="335"/>
      <c r="IC411" s="335"/>
      <c r="ID411" s="335"/>
      <c r="IE411" s="335"/>
      <c r="IF411" s="335"/>
      <c r="IG411" s="335"/>
      <c r="IH411" s="335"/>
      <c r="II411" s="335"/>
      <c r="IJ411" s="335"/>
      <c r="IK411" s="335"/>
      <c r="IL411" s="335"/>
      <c r="IM411" s="335"/>
      <c r="IN411" s="335"/>
      <c r="IO411" s="335"/>
      <c r="IP411" s="335"/>
      <c r="IQ411" s="335"/>
      <c r="IR411" s="335"/>
      <c r="IS411" s="335"/>
      <c r="IT411" s="335"/>
      <c r="IU411" s="335"/>
      <c r="IV411" s="335"/>
      <c r="IW411" s="335"/>
      <c r="IX411" s="335"/>
      <c r="IY411" s="335"/>
      <c r="IZ411" s="335"/>
      <c r="JA411" s="335"/>
      <c r="JB411" s="335"/>
      <c r="JC411" s="335"/>
      <c r="JD411" s="335"/>
      <c r="JE411" s="335"/>
      <c r="JF411" s="335"/>
      <c r="JG411" s="335"/>
      <c r="JH411" s="335"/>
      <c r="JI411" s="335"/>
      <c r="JJ411" s="335"/>
    </row>
    <row r="412" spans="1:270" s="481" customFormat="1" ht="47.25" customHeight="1" thickTop="1">
      <c r="A412" s="206"/>
      <c r="B412" s="206"/>
      <c r="C412" s="206"/>
      <c r="D412" s="206"/>
      <c r="E412" s="206"/>
      <c r="F412" s="206"/>
      <c r="G412" s="206"/>
      <c r="H412" s="206"/>
      <c r="I412" s="206"/>
      <c r="J412" s="207"/>
      <c r="K412" s="206"/>
      <c r="L412" s="311"/>
      <c r="M412" s="207"/>
      <c r="N412" s="207"/>
      <c r="O412" s="207"/>
      <c r="P412" s="207"/>
      <c r="Q412" s="720" t="s">
        <v>9321</v>
      </c>
      <c r="R412" s="720" t="s">
        <v>10639</v>
      </c>
      <c r="S412" s="720" t="s">
        <v>12332</v>
      </c>
      <c r="T412" s="720" t="s">
        <v>12165</v>
      </c>
      <c r="U412" s="720" t="s">
        <v>11699</v>
      </c>
      <c r="V412" s="720"/>
      <c r="W412" s="952" t="str">
        <f t="shared" si="20"/>
        <v>ﾎｲｰﾙﾛｰﾀﾞ(ﾄﾗｸﾀｼｮﾍﾞﾙ)_普通_第1次_無</v>
      </c>
      <c r="X412" s="952" t="str">
        <f t="shared" si="18"/>
        <v>ﾎｲｰﾙﾛｰﾀﾞ(ﾄﾗｸﾀｼｮﾍﾞﾙ)_普通_第1次_無_山積：0.3m3</v>
      </c>
      <c r="Y412" s="726" t="s">
        <v>491</v>
      </c>
      <c r="Z412" s="726" t="s">
        <v>10424</v>
      </c>
      <c r="AA412" s="726" t="s">
        <v>10303</v>
      </c>
      <c r="AB412" s="726" t="s">
        <v>5111</v>
      </c>
      <c r="AC412" s="207"/>
      <c r="AD412" s="206"/>
      <c r="AE412" s="206"/>
      <c r="AF412" s="206"/>
      <c r="AG412" s="206"/>
      <c r="AH412" s="206"/>
      <c r="AI412" s="207"/>
      <c r="AJ412" s="206"/>
      <c r="AK412" s="206"/>
      <c r="AL412" s="206"/>
      <c r="AM412" s="206"/>
      <c r="AN412" s="206"/>
      <c r="AO412" s="206"/>
      <c r="AP412" s="206"/>
      <c r="AQ412" s="206"/>
      <c r="AR412" s="748"/>
      <c r="AS412" s="766" t="s">
        <v>3374</v>
      </c>
      <c r="AT412" s="766" t="s">
        <v>5151</v>
      </c>
      <c r="AU412" s="767"/>
      <c r="AV412" s="766" t="s">
        <v>4921</v>
      </c>
      <c r="AW412" s="768" t="str">
        <f t="shared" si="19"/>
        <v>自走式土質改良機_ｷｬﾀﾋﾟﾗｰ</v>
      </c>
      <c r="AX412" s="769" t="s">
        <v>8850</v>
      </c>
      <c r="AY412" s="311"/>
      <c r="AZ412" s="311"/>
      <c r="BA412" s="311"/>
      <c r="BB412" s="245">
        <v>19</v>
      </c>
      <c r="BC412" s="246"/>
      <c r="BD412" s="476"/>
      <c r="BE412" s="341"/>
      <c r="BF412" s="808"/>
      <c r="BG412" s="736"/>
      <c r="BH412" s="736" t="s">
        <v>8142</v>
      </c>
      <c r="BI412" s="736"/>
      <c r="BJ412" s="341"/>
      <c r="BK412" s="341"/>
      <c r="BL412" s="808"/>
      <c r="BM412" s="736"/>
      <c r="BN412" s="736"/>
      <c r="BO412" s="736"/>
      <c r="BP412" s="736"/>
      <c r="BQ412" s="736"/>
      <c r="BR412" s="736"/>
      <c r="BS412" s="736"/>
      <c r="BT412" s="736"/>
      <c r="BU412" s="406"/>
      <c r="BV412" s="406"/>
      <c r="BW412" s="407"/>
      <c r="BX412" s="407"/>
      <c r="BY412" s="247"/>
      <c r="BZ412" s="247"/>
      <c r="CA412" s="247"/>
      <c r="CB412" s="247"/>
      <c r="CC412" s="247"/>
      <c r="CD412" s="247"/>
      <c r="CE412" s="247"/>
      <c r="CF412" s="247"/>
      <c r="CG412" s="247"/>
      <c r="CH412" s="247"/>
      <c r="CI412" s="247"/>
      <c r="CJ412" s="247"/>
      <c r="CK412" s="247"/>
      <c r="CL412" s="247"/>
      <c r="CM412" s="247"/>
      <c r="CN412" s="247"/>
      <c r="CO412" s="247"/>
      <c r="CP412" s="247"/>
      <c r="CQ412" s="247"/>
      <c r="CR412" s="247"/>
      <c r="CS412" s="247"/>
      <c r="CT412" s="247"/>
      <c r="CU412" s="247"/>
      <c r="CV412" s="247"/>
      <c r="CW412" s="247"/>
      <c r="CX412" s="247"/>
      <c r="CY412" s="247"/>
      <c r="CZ412" s="247"/>
      <c r="DA412" s="247"/>
      <c r="DB412" s="247"/>
      <c r="DC412" s="247"/>
      <c r="DD412" s="247"/>
      <c r="DE412" s="247"/>
      <c r="DF412" s="247"/>
      <c r="DG412" s="247"/>
      <c r="DH412" s="247"/>
      <c r="DI412" s="247"/>
      <c r="DJ412" s="247"/>
      <c r="DK412" s="312"/>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335"/>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335"/>
      <c r="JH412" s="335"/>
      <c r="JI412" s="335"/>
      <c r="JJ412" s="335"/>
    </row>
    <row r="413" spans="1:270" s="481" customFormat="1" ht="14.45" customHeight="1">
      <c r="A413" s="206"/>
      <c r="B413" s="206"/>
      <c r="C413" s="206"/>
      <c r="D413" s="206"/>
      <c r="E413" s="206"/>
      <c r="F413" s="206"/>
      <c r="G413" s="206"/>
      <c r="H413" s="206"/>
      <c r="I413" s="206"/>
      <c r="J413" s="207"/>
      <c r="K413" s="206"/>
      <c r="L413" s="311"/>
      <c r="M413" s="207"/>
      <c r="N413" s="207"/>
      <c r="O413" s="207"/>
      <c r="P413" s="207"/>
      <c r="Q413" s="720" t="s">
        <v>9321</v>
      </c>
      <c r="R413" s="720" t="s">
        <v>10639</v>
      </c>
      <c r="S413" s="720" t="s">
        <v>12332</v>
      </c>
      <c r="T413" s="720" t="s">
        <v>12165</v>
      </c>
      <c r="U413" s="720" t="s">
        <v>11700</v>
      </c>
      <c r="V413" s="720"/>
      <c r="W413" s="952" t="str">
        <f t="shared" si="20"/>
        <v>ﾎｲｰﾙﾛｰﾀﾞ(ﾄﾗｸﾀｼｮﾍﾞﾙ)_普通_第1次_無</v>
      </c>
      <c r="X413" s="952" t="str">
        <f t="shared" si="18"/>
        <v>ﾎｲｰﾙﾛｰﾀﾞ(ﾄﾗｸﾀｼｮﾍﾞﾙ)_普通_第1次_無_山積：0.34～0.35m3</v>
      </c>
      <c r="Y413" s="726" t="s">
        <v>491</v>
      </c>
      <c r="Z413" s="726" t="s">
        <v>10424</v>
      </c>
      <c r="AA413" s="726" t="s">
        <v>10329</v>
      </c>
      <c r="AB413" s="726" t="s">
        <v>5111</v>
      </c>
      <c r="AC413" s="207"/>
      <c r="AD413" s="206"/>
      <c r="AE413" s="206"/>
      <c r="AF413" s="206"/>
      <c r="AG413" s="206"/>
      <c r="AH413" s="206"/>
      <c r="AI413" s="207"/>
      <c r="AJ413" s="206"/>
      <c r="AK413" s="206"/>
      <c r="AL413" s="206"/>
      <c r="AM413" s="206"/>
      <c r="AN413" s="206"/>
      <c r="AO413" s="206"/>
      <c r="AP413" s="206"/>
      <c r="AQ413" s="206"/>
      <c r="AR413" s="748"/>
      <c r="AS413" s="707" t="s">
        <v>3374</v>
      </c>
      <c r="AT413" s="707" t="s">
        <v>5151</v>
      </c>
      <c r="AU413" s="750"/>
      <c r="AV413" s="707" t="s">
        <v>17</v>
      </c>
      <c r="AW413" s="708" t="str">
        <f t="shared" si="19"/>
        <v>自走式土質改良機_ｺﾏﾂ（小松製作所）</v>
      </c>
      <c r="AX413" s="710" t="s">
        <v>8852</v>
      </c>
      <c r="AY413" s="311"/>
      <c r="AZ413" s="311"/>
      <c r="BA413" s="311"/>
      <c r="BB413" s="245">
        <v>20</v>
      </c>
      <c r="BC413" s="246"/>
      <c r="BD413" s="476"/>
      <c r="BE413" s="341"/>
      <c r="BF413" s="808"/>
      <c r="BG413" s="736"/>
      <c r="BH413" s="736" t="s">
        <v>8143</v>
      </c>
      <c r="BI413" s="736"/>
      <c r="BJ413" s="341"/>
      <c r="BK413" s="341"/>
      <c r="BL413" s="808"/>
      <c r="BM413" s="736"/>
      <c r="BN413" s="736"/>
      <c r="BO413" s="736"/>
      <c r="BP413" s="736"/>
      <c r="BQ413" s="736"/>
      <c r="BR413" s="736"/>
      <c r="BS413" s="736"/>
      <c r="BT413" s="736"/>
      <c r="BU413" s="406"/>
      <c r="BV413" s="406"/>
      <c r="BW413" s="407"/>
      <c r="BX413" s="407"/>
      <c r="BY413" s="247"/>
      <c r="BZ413" s="247"/>
      <c r="CA413" s="247"/>
      <c r="CB413" s="247"/>
      <c r="CC413" s="247"/>
      <c r="CD413" s="247"/>
      <c r="CE413" s="247"/>
      <c r="CF413" s="247"/>
      <c r="CG413" s="247"/>
      <c r="CH413" s="247"/>
      <c r="CI413" s="247"/>
      <c r="CJ413" s="247"/>
      <c r="CK413" s="247"/>
      <c r="CL413" s="247"/>
      <c r="CM413" s="247"/>
      <c r="CN413" s="247"/>
      <c r="CO413" s="247"/>
      <c r="CP413" s="247"/>
      <c r="CQ413" s="247"/>
      <c r="CR413" s="247"/>
      <c r="CS413" s="247"/>
      <c r="CT413" s="247"/>
      <c r="CU413" s="247"/>
      <c r="CV413" s="247"/>
      <c r="CW413" s="247"/>
      <c r="CX413" s="247"/>
      <c r="CY413" s="247"/>
      <c r="CZ413" s="247"/>
      <c r="DA413" s="247"/>
      <c r="DB413" s="247"/>
      <c r="DC413" s="247"/>
      <c r="DD413" s="247"/>
      <c r="DE413" s="247"/>
      <c r="DF413" s="247"/>
      <c r="DG413" s="247"/>
      <c r="DH413" s="247"/>
      <c r="DI413" s="247"/>
      <c r="DJ413" s="247"/>
      <c r="DK413" s="312"/>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335"/>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335"/>
      <c r="JH413" s="335"/>
      <c r="JI413" s="335"/>
      <c r="JJ413" s="335"/>
    </row>
    <row r="414" spans="1:270" s="481" customFormat="1" ht="14.45" customHeight="1">
      <c r="A414" s="206"/>
      <c r="B414" s="206"/>
      <c r="C414" s="206"/>
      <c r="D414" s="206"/>
      <c r="E414" s="206"/>
      <c r="F414" s="206"/>
      <c r="G414" s="206"/>
      <c r="H414" s="206"/>
      <c r="I414" s="206"/>
      <c r="J414" s="207"/>
      <c r="K414" s="206"/>
      <c r="L414" s="311"/>
      <c r="M414" s="207"/>
      <c r="N414" s="207"/>
      <c r="O414" s="207"/>
      <c r="P414" s="207"/>
      <c r="Q414" s="720" t="s">
        <v>9321</v>
      </c>
      <c r="R414" s="720" t="s">
        <v>10639</v>
      </c>
      <c r="S414" s="720" t="s">
        <v>12332</v>
      </c>
      <c r="T414" s="720" t="s">
        <v>12165</v>
      </c>
      <c r="U414" s="720" t="s">
        <v>11701</v>
      </c>
      <c r="V414" s="720"/>
      <c r="W414" s="952" t="str">
        <f t="shared" si="20"/>
        <v>ﾎｲｰﾙﾛｰﾀﾞ(ﾄﾗｸﾀｼｮﾍﾞﾙ)_普通_第1次_無</v>
      </c>
      <c r="X414" s="952" t="str">
        <f t="shared" si="18"/>
        <v>ﾎｲｰﾙﾛｰﾀﾞ(ﾄﾗｸﾀｼｮﾍﾞﾙ)_普通_第1次_無_山積：0.4m3</v>
      </c>
      <c r="Y414" s="726" t="s">
        <v>491</v>
      </c>
      <c r="Z414" s="726" t="s">
        <v>10424</v>
      </c>
      <c r="AA414" s="726" t="s">
        <v>10316</v>
      </c>
      <c r="AB414" s="726" t="s">
        <v>5111</v>
      </c>
      <c r="AC414" s="207"/>
      <c r="AD414" s="206"/>
      <c r="AE414" s="206"/>
      <c r="AF414" s="206"/>
      <c r="AG414" s="206"/>
      <c r="AH414" s="206"/>
      <c r="AI414" s="207"/>
      <c r="AJ414" s="206"/>
      <c r="AK414" s="206"/>
      <c r="AL414" s="206"/>
      <c r="AM414" s="206"/>
      <c r="AN414" s="206"/>
      <c r="AO414" s="206"/>
      <c r="AP414" s="206"/>
      <c r="AQ414" s="206"/>
      <c r="AR414" s="748"/>
      <c r="AS414" s="707" t="s">
        <v>3374</v>
      </c>
      <c r="AT414" s="707" t="s">
        <v>5151</v>
      </c>
      <c r="AU414" s="750"/>
      <c r="AV414" s="707" t="s">
        <v>4910</v>
      </c>
      <c r="AW414" s="708" t="str">
        <f t="shared" si="19"/>
        <v>自走式土質改良機_住友建機</v>
      </c>
      <c r="AX414" s="710" t="s">
        <v>8854</v>
      </c>
      <c r="AY414" s="311"/>
      <c r="AZ414" s="311"/>
      <c r="BA414" s="311"/>
      <c r="BB414" s="245">
        <v>21</v>
      </c>
      <c r="BC414" s="246"/>
      <c r="BD414" s="476"/>
      <c r="BE414" s="341"/>
      <c r="BF414" s="808"/>
      <c r="BG414" s="736"/>
      <c r="BH414" s="736" t="s">
        <v>285</v>
      </c>
      <c r="BI414" s="736"/>
      <c r="BJ414" s="341"/>
      <c r="BK414" s="341"/>
      <c r="BL414" s="808"/>
      <c r="BM414" s="736"/>
      <c r="BN414" s="736"/>
      <c r="BO414" s="736"/>
      <c r="BP414" s="736"/>
      <c r="BQ414" s="736"/>
      <c r="BR414" s="736"/>
      <c r="BS414" s="736"/>
      <c r="BT414" s="736"/>
      <c r="BU414" s="406"/>
      <c r="BV414" s="406"/>
      <c r="BW414" s="407"/>
      <c r="BX414" s="407"/>
      <c r="BY414" s="247"/>
      <c r="BZ414" s="247"/>
      <c r="CA414" s="247"/>
      <c r="CB414" s="247"/>
      <c r="CC414" s="247"/>
      <c r="CD414" s="247"/>
      <c r="CE414" s="247"/>
      <c r="CF414" s="247"/>
      <c r="CG414" s="247"/>
      <c r="CH414" s="247"/>
      <c r="CI414" s="247"/>
      <c r="CJ414" s="247"/>
      <c r="CK414" s="247"/>
      <c r="CL414" s="247"/>
      <c r="CM414" s="247"/>
      <c r="CN414" s="247"/>
      <c r="CO414" s="247"/>
      <c r="CP414" s="247"/>
      <c r="CQ414" s="247"/>
      <c r="CR414" s="247"/>
      <c r="CS414" s="247"/>
      <c r="CT414" s="247"/>
      <c r="CU414" s="247"/>
      <c r="CV414" s="247"/>
      <c r="CW414" s="247"/>
      <c r="CX414" s="247"/>
      <c r="CY414" s="247"/>
      <c r="CZ414" s="247"/>
      <c r="DA414" s="247"/>
      <c r="DB414" s="247"/>
      <c r="DC414" s="247"/>
      <c r="DD414" s="247"/>
      <c r="DE414" s="247"/>
      <c r="DF414" s="247"/>
      <c r="DG414" s="247"/>
      <c r="DH414" s="247"/>
      <c r="DI414" s="247"/>
      <c r="DJ414" s="247"/>
      <c r="DK414" s="312"/>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335"/>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335"/>
      <c r="JH414" s="335"/>
      <c r="JI414" s="335"/>
      <c r="JJ414" s="335"/>
    </row>
    <row r="415" spans="1:270" s="481" customFormat="1" ht="14.45" customHeight="1">
      <c r="A415" s="206"/>
      <c r="B415" s="206"/>
      <c r="C415" s="206"/>
      <c r="D415" s="206"/>
      <c r="E415" s="206"/>
      <c r="F415" s="206"/>
      <c r="G415" s="206"/>
      <c r="H415" s="206"/>
      <c r="I415" s="206"/>
      <c r="J415" s="207"/>
      <c r="K415" s="206"/>
      <c r="L415" s="311"/>
      <c r="M415" s="207"/>
      <c r="N415" s="207"/>
      <c r="O415" s="207"/>
      <c r="P415" s="207"/>
      <c r="Q415" s="720" t="s">
        <v>9321</v>
      </c>
      <c r="R415" s="720" t="s">
        <v>10639</v>
      </c>
      <c r="S415" s="720" t="s">
        <v>12332</v>
      </c>
      <c r="T415" s="720" t="s">
        <v>12165</v>
      </c>
      <c r="U415" s="720" t="s">
        <v>11702</v>
      </c>
      <c r="V415" s="720"/>
      <c r="W415" s="952" t="str">
        <f t="shared" si="20"/>
        <v>ﾎｲｰﾙﾛｰﾀﾞ(ﾄﾗｸﾀｼｮﾍﾞﾙ)_普通_第1次_無</v>
      </c>
      <c r="X415" s="952" t="str">
        <f t="shared" si="18"/>
        <v>ﾎｲｰﾙﾛｰﾀﾞ(ﾄﾗｸﾀｼｮﾍﾞﾙ)_普通_第1次_無_山積：0.5m3</v>
      </c>
      <c r="Y415" s="726" t="s">
        <v>491</v>
      </c>
      <c r="Z415" s="726" t="s">
        <v>10424</v>
      </c>
      <c r="AA415" s="726" t="s">
        <v>10389</v>
      </c>
      <c r="AB415" s="726" t="s">
        <v>5111</v>
      </c>
      <c r="AC415" s="207"/>
      <c r="AD415" s="206"/>
      <c r="AE415" s="206"/>
      <c r="AF415" s="206"/>
      <c r="AG415" s="206"/>
      <c r="AH415" s="206"/>
      <c r="AI415" s="207"/>
      <c r="AJ415" s="206"/>
      <c r="AK415" s="206"/>
      <c r="AL415" s="206"/>
      <c r="AM415" s="206"/>
      <c r="AN415" s="206"/>
      <c r="AO415" s="206"/>
      <c r="AP415" s="206"/>
      <c r="AQ415" s="206"/>
      <c r="AR415" s="748"/>
      <c r="AS415" s="707" t="s">
        <v>3374</v>
      </c>
      <c r="AT415" s="707" t="s">
        <v>5151</v>
      </c>
      <c r="AU415" s="750"/>
      <c r="AV415" s="707" t="s">
        <v>9030</v>
      </c>
      <c r="AW415" s="708" t="str">
        <f t="shared" si="19"/>
        <v>自走式土質改良機_日工</v>
      </c>
      <c r="AX415" s="710" t="s">
        <v>8856</v>
      </c>
      <c r="AY415" s="311"/>
      <c r="AZ415" s="311"/>
      <c r="BA415" s="311"/>
      <c r="BB415" s="245"/>
      <c r="BC415" s="246"/>
      <c r="BD415" s="246"/>
      <c r="BE415" s="247"/>
      <c r="BF415" s="247"/>
      <c r="BG415" s="247"/>
      <c r="BH415" s="247"/>
      <c r="BI415" s="247"/>
      <c r="BJ415" s="249"/>
      <c r="BK415" s="249"/>
      <c r="BL415" s="247"/>
      <c r="BM415" s="247"/>
      <c r="BN415" s="247"/>
      <c r="BO415" s="247"/>
      <c r="BP415" s="247"/>
      <c r="BQ415" s="247"/>
      <c r="BR415" s="247"/>
      <c r="BS415" s="247"/>
      <c r="BT415" s="247"/>
      <c r="BU415" s="247"/>
      <c r="BV415" s="247"/>
      <c r="BW415" s="247"/>
      <c r="BX415" s="247"/>
      <c r="BY415" s="247"/>
      <c r="BZ415" s="247"/>
      <c r="CA415" s="247"/>
      <c r="CB415" s="247"/>
      <c r="CC415" s="247"/>
      <c r="CD415" s="247"/>
      <c r="CE415" s="247"/>
      <c r="CF415" s="247"/>
      <c r="CG415" s="247"/>
      <c r="CH415" s="247"/>
      <c r="CI415" s="247"/>
      <c r="CJ415" s="247"/>
      <c r="CK415" s="247"/>
      <c r="CL415" s="247"/>
      <c r="CM415" s="247"/>
      <c r="CN415" s="247"/>
      <c r="CO415" s="247"/>
      <c r="CP415" s="247"/>
      <c r="CQ415" s="247"/>
      <c r="CR415" s="247"/>
      <c r="CS415" s="247"/>
      <c r="CT415" s="247"/>
      <c r="CU415" s="247"/>
      <c r="CV415" s="247"/>
      <c r="CW415" s="247"/>
      <c r="CX415" s="312"/>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335"/>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335"/>
      <c r="JH415" s="335"/>
      <c r="JI415" s="335"/>
    </row>
    <row r="416" spans="1:270" s="481" customFormat="1" ht="14.45" customHeight="1" thickBot="1">
      <c r="A416" s="206"/>
      <c r="B416" s="206"/>
      <c r="C416" s="206"/>
      <c r="D416" s="206"/>
      <c r="E416" s="206"/>
      <c r="F416" s="206"/>
      <c r="G416" s="206"/>
      <c r="H416" s="206"/>
      <c r="I416" s="206"/>
      <c r="J416" s="207"/>
      <c r="K416" s="206"/>
      <c r="L416" s="311"/>
      <c r="M416" s="207"/>
      <c r="N416" s="207"/>
      <c r="O416" s="207"/>
      <c r="P416" s="207"/>
      <c r="Q416" s="720" t="s">
        <v>9321</v>
      </c>
      <c r="R416" s="720" t="s">
        <v>10639</v>
      </c>
      <c r="S416" s="720" t="s">
        <v>12332</v>
      </c>
      <c r="T416" s="720" t="s">
        <v>12165</v>
      </c>
      <c r="U416" s="720" t="s">
        <v>11703</v>
      </c>
      <c r="V416" s="720"/>
      <c r="W416" s="952" t="str">
        <f t="shared" si="20"/>
        <v>ﾎｲｰﾙﾛｰﾀﾞ(ﾄﾗｸﾀｼｮﾍﾞﾙ)_普通_第1次_無</v>
      </c>
      <c r="X416" s="952" t="str">
        <f t="shared" si="18"/>
        <v>ﾎｲｰﾙﾛｰﾀﾞ(ﾄﾗｸﾀｼｮﾍﾞﾙ)_普通_第1次_無_山積：0.6m3</v>
      </c>
      <c r="Y416" s="726" t="s">
        <v>491</v>
      </c>
      <c r="Z416" s="726" t="s">
        <v>10424</v>
      </c>
      <c r="AA416" s="726" t="s">
        <v>10304</v>
      </c>
      <c r="AB416" s="726" t="s">
        <v>5111</v>
      </c>
      <c r="AC416" s="207"/>
      <c r="AD416" s="206"/>
      <c r="AE416" s="206"/>
      <c r="AF416" s="206"/>
      <c r="AG416" s="206"/>
      <c r="AH416" s="206"/>
      <c r="AI416" s="207"/>
      <c r="AJ416" s="206"/>
      <c r="AK416" s="206"/>
      <c r="AL416" s="206"/>
      <c r="AM416" s="206"/>
      <c r="AN416" s="206"/>
      <c r="AO416" s="206"/>
      <c r="AP416" s="206"/>
      <c r="AQ416" s="206"/>
      <c r="AR416" s="748"/>
      <c r="AS416" s="770" t="s">
        <v>3374</v>
      </c>
      <c r="AT416" s="770" t="s">
        <v>5151</v>
      </c>
      <c r="AU416" s="772"/>
      <c r="AV416" s="770" t="s">
        <v>4911</v>
      </c>
      <c r="AW416" s="771" t="str">
        <f t="shared" si="19"/>
        <v>自走式土質改良機_日立建機</v>
      </c>
      <c r="AX416" s="773" t="s">
        <v>8858</v>
      </c>
      <c r="AY416" s="311"/>
      <c r="AZ416" s="311"/>
      <c r="BA416" s="311"/>
      <c r="BB416" s="245">
        <v>1</v>
      </c>
      <c r="BC416" s="466" t="s">
        <v>3512</v>
      </c>
      <c r="BD416" s="410" t="s">
        <v>3153</v>
      </c>
      <c r="BE416" s="410" t="s">
        <v>3153</v>
      </c>
      <c r="BF416" s="876" t="s">
        <v>499</v>
      </c>
      <c r="BG416" s="743" t="s">
        <v>499</v>
      </c>
      <c r="BH416" s="743" t="s">
        <v>499</v>
      </c>
      <c r="BI416" s="743" t="s">
        <v>499</v>
      </c>
      <c r="BJ416" s="878" t="s">
        <v>499</v>
      </c>
      <c r="BK416" s="743" t="s">
        <v>499</v>
      </c>
      <c r="BL416" s="743" t="s">
        <v>499</v>
      </c>
      <c r="BM416" s="878" t="s">
        <v>499</v>
      </c>
      <c r="BN416" s="410" t="s">
        <v>3154</v>
      </c>
      <c r="BO416" s="410" t="s">
        <v>3154</v>
      </c>
      <c r="BP416" s="876" t="s">
        <v>496</v>
      </c>
      <c r="BQ416" s="743" t="s">
        <v>496</v>
      </c>
      <c r="BR416" s="743" t="s">
        <v>496</v>
      </c>
      <c r="BS416" s="743" t="s">
        <v>496</v>
      </c>
      <c r="BT416" s="743" t="s">
        <v>496</v>
      </c>
      <c r="BU416" s="743" t="s">
        <v>496</v>
      </c>
      <c r="BV416" s="743" t="s">
        <v>496</v>
      </c>
      <c r="BW416" s="878" t="s">
        <v>496</v>
      </c>
      <c r="BX416" s="743" t="s">
        <v>496</v>
      </c>
      <c r="BY416" s="743" t="s">
        <v>496</v>
      </c>
      <c r="BZ416" s="878" t="s">
        <v>496</v>
      </c>
      <c r="CA416" s="410" t="s">
        <v>3155</v>
      </c>
      <c r="CB416" s="410" t="s">
        <v>3155</v>
      </c>
      <c r="CC416" s="876" t="s">
        <v>497</v>
      </c>
      <c r="CD416" s="743" t="s">
        <v>497</v>
      </c>
      <c r="CE416" s="743" t="s">
        <v>497</v>
      </c>
      <c r="CF416" s="743" t="s">
        <v>497</v>
      </c>
      <c r="CG416" s="743" t="s">
        <v>497</v>
      </c>
      <c r="CH416" s="743" t="s">
        <v>497</v>
      </c>
      <c r="CI416" s="743" t="s">
        <v>497</v>
      </c>
      <c r="CJ416" s="743" t="s">
        <v>497</v>
      </c>
      <c r="CK416" s="743" t="s">
        <v>497</v>
      </c>
      <c r="CL416" s="743" t="s">
        <v>497</v>
      </c>
      <c r="CM416" s="743" t="s">
        <v>497</v>
      </c>
      <c r="CN416" s="743" t="s">
        <v>497</v>
      </c>
      <c r="CO416" s="743" t="s">
        <v>497</v>
      </c>
      <c r="CP416" s="743" t="s">
        <v>497</v>
      </c>
      <c r="CQ416" s="743" t="s">
        <v>497</v>
      </c>
      <c r="CR416" s="743" t="s">
        <v>497</v>
      </c>
      <c r="CS416" s="743" t="s">
        <v>497</v>
      </c>
      <c r="CT416" s="743" t="s">
        <v>497</v>
      </c>
      <c r="CU416" s="743" t="s">
        <v>497</v>
      </c>
      <c r="CV416" s="743" t="s">
        <v>497</v>
      </c>
      <c r="CW416" s="743" t="s">
        <v>497</v>
      </c>
      <c r="CX416" s="743" t="s">
        <v>497</v>
      </c>
      <c r="CY416" s="743" t="s">
        <v>497</v>
      </c>
      <c r="CZ416" s="743" t="s">
        <v>497</v>
      </c>
      <c r="DA416" s="410" t="s">
        <v>3156</v>
      </c>
      <c r="DB416" s="410" t="s">
        <v>3156</v>
      </c>
      <c r="DC416" s="876" t="s">
        <v>517</v>
      </c>
      <c r="DD416" s="743" t="s">
        <v>517</v>
      </c>
      <c r="DE416" s="743" t="s">
        <v>517</v>
      </c>
      <c r="DF416" s="743" t="s">
        <v>517</v>
      </c>
      <c r="DG416" s="743" t="s">
        <v>517</v>
      </c>
      <c r="DH416" s="743" t="s">
        <v>517</v>
      </c>
      <c r="DI416" s="743" t="s">
        <v>517</v>
      </c>
      <c r="DJ416" s="743" t="s">
        <v>517</v>
      </c>
      <c r="DK416" s="743" t="s">
        <v>517</v>
      </c>
      <c r="DL416" s="410" t="s">
        <v>3049</v>
      </c>
      <c r="DM416" s="410" t="s">
        <v>3049</v>
      </c>
      <c r="DN416" s="410" t="s">
        <v>706</v>
      </c>
      <c r="DO416" s="410" t="s">
        <v>706</v>
      </c>
      <c r="DP416" s="247"/>
      <c r="DQ416" s="247"/>
      <c r="DR416" s="247"/>
      <c r="DS416" s="247"/>
      <c r="DT416" s="247"/>
      <c r="DU416" s="247"/>
      <c r="DV416" s="247"/>
      <c r="DW416" s="247"/>
      <c r="DX416" s="247"/>
      <c r="DY416" s="247"/>
      <c r="DZ416" s="247"/>
      <c r="EA416" s="247"/>
      <c r="EB416" s="247"/>
      <c r="EC416" s="247"/>
      <c r="ED416" s="247"/>
      <c r="EE416" s="247"/>
      <c r="EF416" s="247"/>
      <c r="EG416" s="247"/>
      <c r="EH416" s="247"/>
      <c r="EI416" s="247"/>
      <c r="EJ416" s="247"/>
      <c r="EK416" s="247"/>
      <c r="EL416" s="247"/>
      <c r="EM416" s="247"/>
      <c r="EN416" s="247"/>
      <c r="EO416" s="247"/>
      <c r="EP416" s="247"/>
      <c r="EQ416" s="247"/>
      <c r="ER416" s="247"/>
      <c r="ES416" s="247"/>
      <c r="ET416" s="247"/>
      <c r="EU416" s="247"/>
      <c r="EV416" s="247"/>
      <c r="EW416" s="247"/>
      <c r="EX416" s="312"/>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335"/>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335"/>
      <c r="JH416" s="335"/>
      <c r="JI416" s="335"/>
      <c r="JJ416" s="335"/>
    </row>
    <row r="417" spans="1:270" s="481" customFormat="1" ht="14.45" customHeight="1" thickTop="1">
      <c r="A417" s="206"/>
      <c r="B417" s="206"/>
      <c r="C417" s="206"/>
      <c r="D417" s="206"/>
      <c r="E417" s="206"/>
      <c r="F417" s="206"/>
      <c r="G417" s="206"/>
      <c r="H417" s="206"/>
      <c r="I417" s="206"/>
      <c r="J417" s="207"/>
      <c r="K417" s="206"/>
      <c r="L417" s="311"/>
      <c r="M417" s="207"/>
      <c r="N417" s="207"/>
      <c r="O417" s="207"/>
      <c r="P417" s="207"/>
      <c r="Q417" s="720" t="s">
        <v>9321</v>
      </c>
      <c r="R417" s="720" t="s">
        <v>10639</v>
      </c>
      <c r="S417" s="720" t="s">
        <v>12332</v>
      </c>
      <c r="T417" s="720" t="s">
        <v>12165</v>
      </c>
      <c r="U417" s="720" t="s">
        <v>10654</v>
      </c>
      <c r="V417" s="720"/>
      <c r="W417" s="952" t="str">
        <f t="shared" si="20"/>
        <v>ﾎｲｰﾙﾛｰﾀﾞ(ﾄﾗｸﾀｼｮﾍﾞﾙ)_普通_第1次_無</v>
      </c>
      <c r="X417" s="952" t="str">
        <f t="shared" si="18"/>
        <v>ﾎｲｰﾙﾛｰﾀﾞ(ﾄﾗｸﾀｼｮﾍﾞﾙ)_普通_第1次_無_山積：0.8m3</v>
      </c>
      <c r="Y417" s="726" t="s">
        <v>491</v>
      </c>
      <c r="Z417" s="726" t="s">
        <v>10424</v>
      </c>
      <c r="AA417" s="726" t="s">
        <v>10390</v>
      </c>
      <c r="AB417" s="726" t="s">
        <v>5111</v>
      </c>
      <c r="AC417" s="207"/>
      <c r="AD417" s="206"/>
      <c r="AE417" s="206"/>
      <c r="AF417" s="206"/>
      <c r="AG417" s="206"/>
      <c r="AH417" s="206"/>
      <c r="AI417" s="207"/>
      <c r="AJ417" s="206"/>
      <c r="AK417" s="206"/>
      <c r="AL417" s="206"/>
      <c r="AM417" s="206"/>
      <c r="AN417" s="206"/>
      <c r="AO417" s="206"/>
      <c r="AP417" s="206"/>
      <c r="AQ417" s="206"/>
      <c r="AR417" s="748"/>
      <c r="AS417" s="766" t="s">
        <v>3375</v>
      </c>
      <c r="AT417" s="766" t="s">
        <v>5152</v>
      </c>
      <c r="AU417" s="766" t="s">
        <v>9031</v>
      </c>
      <c r="AV417" s="766" t="s">
        <v>4958</v>
      </c>
      <c r="AW417" s="768" t="str">
        <f t="shared" si="19"/>
        <v>自走式木材破砕機_ﾀﾌﾞ式_ｷｬﾀﾋﾟﾗｰ</v>
      </c>
      <c r="AX417" s="769" t="s">
        <v>8881</v>
      </c>
      <c r="AY417" s="311"/>
      <c r="AZ417" s="311"/>
      <c r="BA417" s="311"/>
      <c r="BB417" s="245">
        <v>2</v>
      </c>
      <c r="BC417" s="246"/>
      <c r="BD417" s="303" t="s">
        <v>391</v>
      </c>
      <c r="BE417" s="303" t="s">
        <v>443</v>
      </c>
      <c r="BF417" s="881" t="s">
        <v>9394</v>
      </c>
      <c r="BG417" s="887" t="s">
        <v>8189</v>
      </c>
      <c r="BH417" s="887" t="s">
        <v>8191</v>
      </c>
      <c r="BI417" s="887" t="s">
        <v>9396</v>
      </c>
      <c r="BJ417" s="885" t="s">
        <v>8192</v>
      </c>
      <c r="BK417" s="887" t="s">
        <v>8194</v>
      </c>
      <c r="BL417" s="887" t="s">
        <v>8196</v>
      </c>
      <c r="BM417" s="885" t="s">
        <v>8214</v>
      </c>
      <c r="BN417" s="303" t="s">
        <v>392</v>
      </c>
      <c r="BO417" s="303" t="s">
        <v>444</v>
      </c>
      <c r="BP417" s="881" t="s">
        <v>9397</v>
      </c>
      <c r="BQ417" s="887" t="s">
        <v>8216</v>
      </c>
      <c r="BR417" s="887" t="s">
        <v>8218</v>
      </c>
      <c r="BS417" s="887" t="s">
        <v>8220</v>
      </c>
      <c r="BT417" s="887" t="s">
        <v>8222</v>
      </c>
      <c r="BU417" s="887" t="s">
        <v>8224</v>
      </c>
      <c r="BV417" s="887" t="s">
        <v>9399</v>
      </c>
      <c r="BW417" s="885" t="s">
        <v>8225</v>
      </c>
      <c r="BX417" s="887" t="s">
        <v>8227</v>
      </c>
      <c r="BY417" s="887" t="s">
        <v>8229</v>
      </c>
      <c r="BZ417" s="885" t="s">
        <v>8279</v>
      </c>
      <c r="CA417" s="303" t="s">
        <v>545</v>
      </c>
      <c r="CB417" s="303" t="s">
        <v>546</v>
      </c>
      <c r="CC417" s="881" t="s">
        <v>9401</v>
      </c>
      <c r="CD417" s="887" t="s">
        <v>8284</v>
      </c>
      <c r="CE417" s="887" t="s">
        <v>8286</v>
      </c>
      <c r="CF417" s="887" t="s">
        <v>8288</v>
      </c>
      <c r="CG417" s="887" t="s">
        <v>8290</v>
      </c>
      <c r="CH417" s="887" t="s">
        <v>8292</v>
      </c>
      <c r="CI417" s="887" t="s">
        <v>8294</v>
      </c>
      <c r="CJ417" s="887" t="s">
        <v>8296</v>
      </c>
      <c r="CK417" s="887" t="s">
        <v>8298</v>
      </c>
      <c r="CL417" s="887" t="s">
        <v>8300</v>
      </c>
      <c r="CM417" s="887" t="s">
        <v>8302</v>
      </c>
      <c r="CN417" s="887" t="s">
        <v>8375</v>
      </c>
      <c r="CO417" s="887" t="s">
        <v>8377</v>
      </c>
      <c r="CP417" s="887" t="s">
        <v>8379</v>
      </c>
      <c r="CQ417" s="887" t="s">
        <v>8394</v>
      </c>
      <c r="CR417" s="887" t="s">
        <v>8396</v>
      </c>
      <c r="CS417" s="887" t="s">
        <v>8398</v>
      </c>
      <c r="CT417" s="887" t="s">
        <v>8400</v>
      </c>
      <c r="CU417" s="887" t="s">
        <v>8402</v>
      </c>
      <c r="CV417" s="887" t="s">
        <v>8404</v>
      </c>
      <c r="CW417" s="887" t="s">
        <v>8406</v>
      </c>
      <c r="CX417" s="887" t="s">
        <v>8408</v>
      </c>
      <c r="CY417" s="887" t="s">
        <v>8410</v>
      </c>
      <c r="CZ417" s="887" t="s">
        <v>8412</v>
      </c>
      <c r="DA417" s="303" t="s">
        <v>565</v>
      </c>
      <c r="DB417" s="303" t="s">
        <v>566</v>
      </c>
      <c r="DC417" s="881" t="s">
        <v>9403</v>
      </c>
      <c r="DD417" s="887" t="s">
        <v>8474</v>
      </c>
      <c r="DE417" s="887" t="s">
        <v>8476</v>
      </c>
      <c r="DF417" s="887" t="s">
        <v>8478</v>
      </c>
      <c r="DG417" s="887" t="s">
        <v>8480</v>
      </c>
      <c r="DH417" s="887" t="s">
        <v>8482</v>
      </c>
      <c r="DI417" s="887" t="s">
        <v>8484</v>
      </c>
      <c r="DJ417" s="887" t="s">
        <v>8486</v>
      </c>
      <c r="DK417" s="887" t="s">
        <v>8488</v>
      </c>
      <c r="DL417" s="303" t="s">
        <v>574</v>
      </c>
      <c r="DM417" s="303" t="s">
        <v>3050</v>
      </c>
      <c r="DN417" s="303" t="s">
        <v>694</v>
      </c>
      <c r="DO417" s="303" t="s">
        <v>695</v>
      </c>
      <c r="DP417" s="247"/>
      <c r="DQ417" s="247"/>
      <c r="DR417" s="247"/>
      <c r="DS417" s="247"/>
      <c r="DT417" s="247"/>
      <c r="DU417" s="247"/>
      <c r="DV417" s="247"/>
      <c r="DW417" s="247"/>
      <c r="DX417" s="247"/>
      <c r="DY417" s="247"/>
      <c r="DZ417" s="247"/>
      <c r="EA417" s="247"/>
      <c r="EB417" s="247"/>
      <c r="EC417" s="247"/>
      <c r="ED417" s="247"/>
      <c r="EE417" s="247"/>
      <c r="EF417" s="247"/>
      <c r="EG417" s="247"/>
      <c r="EH417" s="247"/>
      <c r="EI417" s="247"/>
      <c r="EJ417" s="247"/>
      <c r="EK417" s="247"/>
      <c r="EL417" s="247"/>
      <c r="EM417" s="247"/>
      <c r="EN417" s="247"/>
      <c r="EO417" s="247"/>
      <c r="EP417" s="247"/>
      <c r="EQ417" s="247"/>
      <c r="ER417" s="247"/>
      <c r="ES417" s="247"/>
      <c r="ET417" s="247"/>
      <c r="EU417" s="247"/>
      <c r="EV417" s="247"/>
      <c r="EW417" s="247"/>
      <c r="EX417" s="312"/>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335"/>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335"/>
      <c r="JH417" s="335"/>
      <c r="JI417" s="335"/>
      <c r="JJ417" s="335"/>
    </row>
    <row r="418" spans="1:270" s="481" customFormat="1" ht="14.45" customHeight="1">
      <c r="A418" s="206"/>
      <c r="B418" s="206"/>
      <c r="C418" s="206"/>
      <c r="D418" s="206"/>
      <c r="E418" s="206"/>
      <c r="F418" s="206"/>
      <c r="G418" s="206"/>
      <c r="H418" s="206"/>
      <c r="I418" s="206"/>
      <c r="J418" s="207"/>
      <c r="K418" s="206"/>
      <c r="L418" s="311"/>
      <c r="M418" s="207"/>
      <c r="N418" s="207"/>
      <c r="O418" s="207"/>
      <c r="P418" s="207"/>
      <c r="Q418" s="720" t="s">
        <v>9321</v>
      </c>
      <c r="R418" s="720" t="s">
        <v>10639</v>
      </c>
      <c r="S418" s="720" t="s">
        <v>12332</v>
      </c>
      <c r="T418" s="720" t="s">
        <v>12165</v>
      </c>
      <c r="U418" s="720" t="s">
        <v>11704</v>
      </c>
      <c r="V418" s="720"/>
      <c r="W418" s="952" t="str">
        <f t="shared" si="20"/>
        <v>ﾎｲｰﾙﾛｰﾀﾞ(ﾄﾗｸﾀｼｮﾍﾞﾙ)_普通_第1次_無</v>
      </c>
      <c r="X418" s="952" t="str">
        <f t="shared" si="18"/>
        <v>ﾎｲｰﾙﾛｰﾀﾞ(ﾄﾗｸﾀｼｮﾍﾞﾙ)_普通_第1次_無_山積：0.9～1.0m3</v>
      </c>
      <c r="Y418" s="726" t="s">
        <v>491</v>
      </c>
      <c r="Z418" s="726" t="s">
        <v>10424</v>
      </c>
      <c r="AA418" s="726" t="s">
        <v>10318</v>
      </c>
      <c r="AB418" s="726" t="s">
        <v>5111</v>
      </c>
      <c r="AC418" s="207"/>
      <c r="AD418" s="206"/>
      <c r="AE418" s="206"/>
      <c r="AF418" s="206"/>
      <c r="AG418" s="206"/>
      <c r="AH418" s="206"/>
      <c r="AI418" s="207"/>
      <c r="AJ418" s="206"/>
      <c r="AK418" s="206"/>
      <c r="AL418" s="206"/>
      <c r="AM418" s="206"/>
      <c r="AN418" s="206"/>
      <c r="AO418" s="206"/>
      <c r="AP418" s="206"/>
      <c r="AQ418" s="206"/>
      <c r="AR418" s="748"/>
      <c r="AS418" s="707" t="s">
        <v>3375</v>
      </c>
      <c r="AT418" s="707" t="s">
        <v>5152</v>
      </c>
      <c r="AU418" s="707" t="s">
        <v>9031</v>
      </c>
      <c r="AV418" s="707" t="s">
        <v>9032</v>
      </c>
      <c r="AW418" s="708" t="str">
        <f t="shared" si="19"/>
        <v>自走式木材破砕機_ﾀﾌﾞ式_ﾓﾊﾞｰｸ</v>
      </c>
      <c r="AX418" s="710" t="s">
        <v>8873</v>
      </c>
      <c r="AY418" s="311"/>
      <c r="AZ418" s="311"/>
      <c r="BA418" s="311"/>
      <c r="BB418" s="245">
        <v>3</v>
      </c>
      <c r="BC418" s="246"/>
      <c r="BD418" s="306" t="s">
        <v>520</v>
      </c>
      <c r="BE418" s="306" t="s">
        <v>9699</v>
      </c>
      <c r="BF418" s="882" t="s">
        <v>9390</v>
      </c>
      <c r="BG418" s="678" t="s">
        <v>8197</v>
      </c>
      <c r="BH418" s="678" t="s">
        <v>8199</v>
      </c>
      <c r="BI418" s="678" t="s">
        <v>8201</v>
      </c>
      <c r="BJ418" s="886" t="s">
        <v>8201</v>
      </c>
      <c r="BK418" s="678" t="s">
        <v>8204</v>
      </c>
      <c r="BL418" s="678" t="s">
        <v>8210</v>
      </c>
      <c r="BM418" s="886" t="s">
        <v>8215</v>
      </c>
      <c r="BN418" s="306" t="s">
        <v>393</v>
      </c>
      <c r="BO418" s="306" t="s">
        <v>538</v>
      </c>
      <c r="BP418" s="882" t="s">
        <v>9390</v>
      </c>
      <c r="BQ418" s="678" t="s">
        <v>8230</v>
      </c>
      <c r="BR418" s="678" t="s">
        <v>8234</v>
      </c>
      <c r="BS418" s="678" t="s">
        <v>8235</v>
      </c>
      <c r="BT418" s="678" t="s">
        <v>8242</v>
      </c>
      <c r="BU418" s="678" t="s">
        <v>8244</v>
      </c>
      <c r="BV418" s="678" t="s">
        <v>8250</v>
      </c>
      <c r="BW418" s="886" t="s">
        <v>8250</v>
      </c>
      <c r="BX418" s="678" t="s">
        <v>8264</v>
      </c>
      <c r="BY418" s="678" t="s">
        <v>8271</v>
      </c>
      <c r="BZ418" s="886" t="s">
        <v>8280</v>
      </c>
      <c r="CA418" s="306" t="s">
        <v>395</v>
      </c>
      <c r="CB418" s="306" t="s">
        <v>547</v>
      </c>
      <c r="CC418" s="882" t="s">
        <v>9390</v>
      </c>
      <c r="CD418" s="678" t="s">
        <v>8303</v>
      </c>
      <c r="CE418" s="678" t="s">
        <v>8312</v>
      </c>
      <c r="CF418" s="678" t="s">
        <v>8314</v>
      </c>
      <c r="CG418" s="678" t="s">
        <v>8327</v>
      </c>
      <c r="CH418" s="678" t="s">
        <v>8334</v>
      </c>
      <c r="CI418" s="678" t="s">
        <v>8337</v>
      </c>
      <c r="CJ418" s="678" t="s">
        <v>8341</v>
      </c>
      <c r="CK418" s="678" t="s">
        <v>8360</v>
      </c>
      <c r="CL418" s="678" t="s">
        <v>8366</v>
      </c>
      <c r="CM418" s="678" t="s">
        <v>8374</v>
      </c>
      <c r="CN418" s="678" t="s">
        <v>8380</v>
      </c>
      <c r="CO418" s="678" t="s">
        <v>8387</v>
      </c>
      <c r="CP418" s="678" t="s">
        <v>8390</v>
      </c>
      <c r="CQ418" s="678" t="s">
        <v>8413</v>
      </c>
      <c r="CR418" s="678" t="s">
        <v>8423</v>
      </c>
      <c r="CS418" s="678" t="s">
        <v>8425</v>
      </c>
      <c r="CT418" s="678" t="s">
        <v>8433</v>
      </c>
      <c r="CU418" s="678" t="s">
        <v>8437</v>
      </c>
      <c r="CV418" s="678" t="s">
        <v>8441</v>
      </c>
      <c r="CW418" s="678" t="s">
        <v>8445</v>
      </c>
      <c r="CX418" s="678" t="s">
        <v>8456</v>
      </c>
      <c r="CY418" s="678" t="s">
        <v>8464</v>
      </c>
      <c r="CZ418" s="678" t="s">
        <v>8471</v>
      </c>
      <c r="DA418" s="306" t="s">
        <v>396</v>
      </c>
      <c r="DB418" s="1053" t="s">
        <v>9425</v>
      </c>
      <c r="DC418" s="882" t="s">
        <v>9390</v>
      </c>
      <c r="DD418" s="678" t="s">
        <v>8489</v>
      </c>
      <c r="DE418" s="678" t="s">
        <v>8497</v>
      </c>
      <c r="DF418" s="678" t="s">
        <v>8501</v>
      </c>
      <c r="DG418" s="678" t="s">
        <v>8504</v>
      </c>
      <c r="DH418" s="678" t="s">
        <v>8510</v>
      </c>
      <c r="DI418" s="678" t="s">
        <v>8511</v>
      </c>
      <c r="DJ418" s="678" t="s">
        <v>8512</v>
      </c>
      <c r="DK418" s="678" t="s">
        <v>8521</v>
      </c>
      <c r="DL418" s="306" t="s">
        <v>9700</v>
      </c>
      <c r="DM418" s="306" t="s">
        <v>576</v>
      </c>
      <c r="DN418" s="306" t="s">
        <v>696</v>
      </c>
      <c r="DO418" s="306" t="s">
        <v>699</v>
      </c>
      <c r="DP418" s="247"/>
      <c r="DQ418" s="247"/>
      <c r="DR418" s="247"/>
      <c r="DS418" s="247"/>
      <c r="DT418" s="247"/>
      <c r="DU418" s="247"/>
      <c r="DV418" s="247"/>
      <c r="DW418" s="247"/>
      <c r="DX418" s="247"/>
      <c r="DY418" s="247"/>
      <c r="DZ418" s="247"/>
      <c r="EA418" s="247"/>
      <c r="EB418" s="247"/>
      <c r="EC418" s="247"/>
      <c r="ED418" s="247"/>
      <c r="EE418" s="247"/>
      <c r="EF418" s="247"/>
      <c r="EG418" s="247"/>
      <c r="EH418" s="247"/>
      <c r="EI418" s="247"/>
      <c r="EJ418" s="247"/>
      <c r="EK418" s="247"/>
      <c r="EL418" s="247"/>
      <c r="EM418" s="247"/>
      <c r="EN418" s="247"/>
      <c r="EO418" s="247"/>
      <c r="EP418" s="247"/>
      <c r="EQ418" s="247"/>
      <c r="ER418" s="247"/>
      <c r="ES418" s="247"/>
      <c r="ET418" s="247"/>
      <c r="EU418" s="247"/>
      <c r="EV418" s="247"/>
      <c r="EW418" s="247"/>
      <c r="EX418" s="312"/>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335"/>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335"/>
      <c r="JH418" s="335"/>
      <c r="JI418" s="335"/>
      <c r="JJ418" s="335"/>
    </row>
    <row r="419" spans="1:270" s="481" customFormat="1" ht="14.45" customHeight="1">
      <c r="A419" s="206"/>
      <c r="B419" s="206"/>
      <c r="C419" s="206"/>
      <c r="D419" s="206"/>
      <c r="E419" s="206"/>
      <c r="F419" s="206"/>
      <c r="G419" s="206"/>
      <c r="H419" s="206"/>
      <c r="I419" s="206"/>
      <c r="J419" s="207"/>
      <c r="K419" s="206"/>
      <c r="L419" s="311"/>
      <c r="M419" s="207"/>
      <c r="N419" s="207"/>
      <c r="O419" s="207"/>
      <c r="P419" s="207"/>
      <c r="Q419" s="720" t="s">
        <v>9321</v>
      </c>
      <c r="R419" s="720" t="s">
        <v>10639</v>
      </c>
      <c r="S419" s="720" t="s">
        <v>12332</v>
      </c>
      <c r="T419" s="720" t="s">
        <v>12165</v>
      </c>
      <c r="U419" s="720" t="s">
        <v>11705</v>
      </c>
      <c r="V419" s="720"/>
      <c r="W419" s="952" t="str">
        <f t="shared" si="20"/>
        <v>ﾎｲｰﾙﾛｰﾀﾞ(ﾄﾗｸﾀｼｮﾍﾞﾙ)_普通_第1次_無</v>
      </c>
      <c r="X419" s="952" t="str">
        <f t="shared" si="18"/>
        <v>ﾎｲｰﾙﾛｰﾀﾞ(ﾄﾗｸﾀｼｮﾍﾞﾙ)_普通_第1次_無_山積：1.2m3</v>
      </c>
      <c r="Y419" s="726" t="s">
        <v>491</v>
      </c>
      <c r="Z419" s="726" t="s">
        <v>10424</v>
      </c>
      <c r="AA419" s="726" t="s">
        <v>10347</v>
      </c>
      <c r="AB419" s="726" t="s">
        <v>5111</v>
      </c>
      <c r="AC419" s="207"/>
      <c r="AD419" s="206"/>
      <c r="AE419" s="206"/>
      <c r="AF419" s="206"/>
      <c r="AG419" s="206"/>
      <c r="AH419" s="206"/>
      <c r="AI419" s="207"/>
      <c r="AJ419" s="206"/>
      <c r="AK419" s="206"/>
      <c r="AL419" s="206"/>
      <c r="AM419" s="206"/>
      <c r="AN419" s="206"/>
      <c r="AO419" s="206"/>
      <c r="AP419" s="206"/>
      <c r="AQ419" s="206"/>
      <c r="AR419" s="748"/>
      <c r="AS419" s="707" t="s">
        <v>3375</v>
      </c>
      <c r="AT419" s="707" t="s">
        <v>5152</v>
      </c>
      <c r="AU419" s="707" t="s">
        <v>9031</v>
      </c>
      <c r="AV419" s="707" t="s">
        <v>17</v>
      </c>
      <c r="AW419" s="708" t="str">
        <f t="shared" si="19"/>
        <v>自走式木材破砕機_ﾀﾌﾞ式_ｺﾏﾂ（小松製作所）</v>
      </c>
      <c r="AX419" s="710" t="s">
        <v>8875</v>
      </c>
      <c r="AY419" s="311"/>
      <c r="AZ419" s="311"/>
      <c r="BA419" s="311"/>
      <c r="BB419" s="245">
        <v>4</v>
      </c>
      <c r="BC419" s="246"/>
      <c r="BD419" s="306" t="s">
        <v>521</v>
      </c>
      <c r="BE419" s="306" t="s">
        <v>12010</v>
      </c>
      <c r="BF419" s="882" t="s">
        <v>4927</v>
      </c>
      <c r="BG419" s="678" t="s">
        <v>8198</v>
      </c>
      <c r="BH419" s="678" t="s">
        <v>8200</v>
      </c>
      <c r="BI419" s="678" t="s">
        <v>8202</v>
      </c>
      <c r="BJ419" s="886" t="s">
        <v>8202</v>
      </c>
      <c r="BK419" s="678" t="s">
        <v>8205</v>
      </c>
      <c r="BL419" s="678" t="s">
        <v>8211</v>
      </c>
      <c r="BM419" s="886" t="s">
        <v>285</v>
      </c>
      <c r="BN419" s="306" t="s">
        <v>394</v>
      </c>
      <c r="BO419" s="306" t="s">
        <v>539</v>
      </c>
      <c r="BP419" s="882" t="s">
        <v>9297</v>
      </c>
      <c r="BQ419" s="678" t="s">
        <v>8231</v>
      </c>
      <c r="BR419" s="678" t="s">
        <v>285</v>
      </c>
      <c r="BS419" s="678" t="s">
        <v>8236</v>
      </c>
      <c r="BT419" s="678" t="s">
        <v>8243</v>
      </c>
      <c r="BU419" s="678" t="s">
        <v>8245</v>
      </c>
      <c r="BV419" s="678" t="s">
        <v>8251</v>
      </c>
      <c r="BW419" s="886" t="s">
        <v>8251</v>
      </c>
      <c r="BX419" s="678" t="s">
        <v>8265</v>
      </c>
      <c r="BY419" s="678" t="s">
        <v>8272</v>
      </c>
      <c r="BZ419" s="886" t="s">
        <v>8281</v>
      </c>
      <c r="CA419" s="306" t="s">
        <v>12246</v>
      </c>
      <c r="CB419" s="306" t="s">
        <v>548</v>
      </c>
      <c r="CC419" s="882" t="s">
        <v>9297</v>
      </c>
      <c r="CD419" s="678" t="s">
        <v>8304</v>
      </c>
      <c r="CE419" s="678" t="s">
        <v>8313</v>
      </c>
      <c r="CF419" s="678" t="s">
        <v>8315</v>
      </c>
      <c r="CG419" s="678" t="s">
        <v>8328</v>
      </c>
      <c r="CH419" s="678" t="s">
        <v>8335</v>
      </c>
      <c r="CI419" s="678" t="s">
        <v>8338</v>
      </c>
      <c r="CJ419" s="678" t="s">
        <v>8342</v>
      </c>
      <c r="CK419" s="678" t="s">
        <v>8361</v>
      </c>
      <c r="CL419" s="678" t="s">
        <v>8367</v>
      </c>
      <c r="CM419" s="678" t="s">
        <v>285</v>
      </c>
      <c r="CN419" s="678" t="s">
        <v>8381</v>
      </c>
      <c r="CO419" s="678" t="s">
        <v>8388</v>
      </c>
      <c r="CP419" s="678" t="s">
        <v>8391</v>
      </c>
      <c r="CQ419" s="678" t="s">
        <v>8414</v>
      </c>
      <c r="CR419" s="678" t="s">
        <v>8424</v>
      </c>
      <c r="CS419" s="678" t="s">
        <v>8426</v>
      </c>
      <c r="CT419" s="678" t="s">
        <v>8434</v>
      </c>
      <c r="CU419" s="678" t="s">
        <v>8438</v>
      </c>
      <c r="CV419" s="678" t="s">
        <v>8442</v>
      </c>
      <c r="CW419" s="678" t="s">
        <v>8446</v>
      </c>
      <c r="CX419" s="678" t="s">
        <v>8457</v>
      </c>
      <c r="CY419" s="678" t="s">
        <v>8465</v>
      </c>
      <c r="CZ419" s="678" t="s">
        <v>8472</v>
      </c>
      <c r="DA419" s="306" t="s">
        <v>397</v>
      </c>
      <c r="DB419" s="306" t="s">
        <v>571</v>
      </c>
      <c r="DC419" s="882" t="s">
        <v>9297</v>
      </c>
      <c r="DD419" s="678" t="s">
        <v>8490</v>
      </c>
      <c r="DE419" s="678" t="s">
        <v>8498</v>
      </c>
      <c r="DF419" s="678" t="s">
        <v>8502</v>
      </c>
      <c r="DG419" s="678" t="s">
        <v>8505</v>
      </c>
      <c r="DH419" s="678" t="s">
        <v>285</v>
      </c>
      <c r="DI419" s="678" t="s">
        <v>285</v>
      </c>
      <c r="DJ419" s="678" t="s">
        <v>8513</v>
      </c>
      <c r="DK419" s="678" t="s">
        <v>8522</v>
      </c>
      <c r="DL419" s="306" t="s">
        <v>9701</v>
      </c>
      <c r="DM419" s="306" t="s">
        <v>9702</v>
      </c>
      <c r="DN419" s="306" t="s">
        <v>12178</v>
      </c>
      <c r="DO419" s="306" t="s">
        <v>705</v>
      </c>
      <c r="DP419" s="247"/>
      <c r="DQ419" s="247"/>
      <c r="DR419" s="247"/>
      <c r="DS419" s="247"/>
      <c r="DT419" s="247"/>
      <c r="DU419" s="247"/>
      <c r="DV419" s="247"/>
      <c r="DW419" s="247"/>
      <c r="DX419" s="247"/>
      <c r="DY419" s="247"/>
      <c r="DZ419" s="247"/>
      <c r="EA419" s="247"/>
      <c r="EB419" s="247"/>
      <c r="EC419" s="247"/>
      <c r="ED419" s="247"/>
      <c r="EE419" s="247"/>
      <c r="EF419" s="247"/>
      <c r="EG419" s="247"/>
      <c r="EH419" s="247"/>
      <c r="EI419" s="247"/>
      <c r="EJ419" s="247"/>
      <c r="EK419" s="247"/>
      <c r="EL419" s="247"/>
      <c r="EM419" s="247"/>
      <c r="EN419" s="247"/>
      <c r="EO419" s="247"/>
      <c r="EP419" s="247"/>
      <c r="EQ419" s="247"/>
      <c r="ER419" s="247"/>
      <c r="ES419" s="247"/>
      <c r="ET419" s="247"/>
      <c r="EU419" s="247"/>
      <c r="EV419" s="247"/>
      <c r="EW419" s="247"/>
      <c r="EX419" s="312"/>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335"/>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335"/>
      <c r="JH419" s="335"/>
      <c r="JI419" s="335"/>
      <c r="JJ419" s="335"/>
    </row>
    <row r="420" spans="1:270" s="481" customFormat="1" ht="14.45" customHeight="1">
      <c r="A420" s="206"/>
      <c r="B420" s="206"/>
      <c r="C420" s="206"/>
      <c r="D420" s="206"/>
      <c r="E420" s="206"/>
      <c r="F420" s="206"/>
      <c r="G420" s="206"/>
      <c r="H420" s="206"/>
      <c r="I420" s="206"/>
      <c r="J420" s="207"/>
      <c r="K420" s="206"/>
      <c r="L420" s="311"/>
      <c r="M420" s="207"/>
      <c r="N420" s="207"/>
      <c r="O420" s="207"/>
      <c r="P420" s="207"/>
      <c r="Q420" s="720" t="s">
        <v>9321</v>
      </c>
      <c r="R420" s="720" t="s">
        <v>10639</v>
      </c>
      <c r="S420" s="720" t="s">
        <v>12332</v>
      </c>
      <c r="T420" s="720" t="s">
        <v>12165</v>
      </c>
      <c r="U420" s="720" t="s">
        <v>11706</v>
      </c>
      <c r="V420" s="720"/>
      <c r="W420" s="952" t="str">
        <f t="shared" si="20"/>
        <v>ﾎｲｰﾙﾛｰﾀﾞ(ﾄﾗｸﾀｼｮﾍﾞﾙ)_普通_第1次_無</v>
      </c>
      <c r="X420" s="952" t="str">
        <f t="shared" si="18"/>
        <v>ﾎｲｰﾙﾛｰﾀﾞ(ﾄﾗｸﾀｼｮﾍﾞﾙ)_普通_第1次_無_山積：1.3～1.4m3</v>
      </c>
      <c r="Y420" s="726" t="s">
        <v>491</v>
      </c>
      <c r="Z420" s="726" t="s">
        <v>10424</v>
      </c>
      <c r="AA420" s="726" t="s">
        <v>10428</v>
      </c>
      <c r="AB420" s="726" t="s">
        <v>5111</v>
      </c>
      <c r="AC420" s="207"/>
      <c r="AD420" s="206"/>
      <c r="AE420" s="206"/>
      <c r="AF420" s="206"/>
      <c r="AG420" s="206"/>
      <c r="AH420" s="206"/>
      <c r="AI420" s="207"/>
      <c r="AJ420" s="206"/>
      <c r="AK420" s="206"/>
      <c r="AL420" s="206"/>
      <c r="AM420" s="206"/>
      <c r="AN420" s="206"/>
      <c r="AO420" s="206"/>
      <c r="AP420" s="206"/>
      <c r="AQ420" s="206"/>
      <c r="AR420" s="748"/>
      <c r="AS420" s="707" t="s">
        <v>3375</v>
      </c>
      <c r="AT420" s="707" t="s">
        <v>5152</v>
      </c>
      <c r="AU420" s="707" t="s">
        <v>9031</v>
      </c>
      <c r="AV420" s="707" t="s">
        <v>9033</v>
      </c>
      <c r="AW420" s="708" t="str">
        <f t="shared" si="19"/>
        <v>自走式木材破砕機_ﾀﾌﾞ式_ﾏﾙﾏﾃｸﾆｶ</v>
      </c>
      <c r="AX420" s="710" t="s">
        <v>8877</v>
      </c>
      <c r="AY420" s="311"/>
      <c r="AZ420" s="311"/>
      <c r="BA420" s="311"/>
      <c r="BB420" s="245">
        <v>5</v>
      </c>
      <c r="BC420" s="246"/>
      <c r="BD420" s="306" t="s">
        <v>285</v>
      </c>
      <c r="BE420" s="306" t="s">
        <v>12011</v>
      </c>
      <c r="BF420" s="882" t="s">
        <v>9194</v>
      </c>
      <c r="BG420" s="678" t="s">
        <v>285</v>
      </c>
      <c r="BH420" s="678" t="s">
        <v>285</v>
      </c>
      <c r="BI420" s="678" t="s">
        <v>8203</v>
      </c>
      <c r="BJ420" s="886" t="s">
        <v>8203</v>
      </c>
      <c r="BK420" s="678" t="s">
        <v>8206</v>
      </c>
      <c r="BL420" s="678" t="s">
        <v>8212</v>
      </c>
      <c r="BM420" s="678"/>
      <c r="BN420" s="306" t="s">
        <v>285</v>
      </c>
      <c r="BO420" s="306" t="s">
        <v>540</v>
      </c>
      <c r="BP420" s="882" t="s">
        <v>9400</v>
      </c>
      <c r="BQ420" s="678" t="s">
        <v>8232</v>
      </c>
      <c r="BR420" s="678"/>
      <c r="BS420" s="678" t="s">
        <v>8237</v>
      </c>
      <c r="BT420" s="678" t="s">
        <v>285</v>
      </c>
      <c r="BU420" s="678" t="s">
        <v>8246</v>
      </c>
      <c r="BV420" s="678" t="s">
        <v>8252</v>
      </c>
      <c r="BW420" s="886" t="s">
        <v>8252</v>
      </c>
      <c r="BX420" s="678" t="s">
        <v>8266</v>
      </c>
      <c r="BY420" s="678" t="s">
        <v>8273</v>
      </c>
      <c r="BZ420" s="886" t="s">
        <v>8282</v>
      </c>
      <c r="CA420" s="306" t="s">
        <v>12247</v>
      </c>
      <c r="CB420" s="306" t="s">
        <v>549</v>
      </c>
      <c r="CC420" s="882" t="s">
        <v>9402</v>
      </c>
      <c r="CD420" s="678" t="s">
        <v>8305</v>
      </c>
      <c r="CE420" s="678" t="s">
        <v>285</v>
      </c>
      <c r="CF420" s="678" t="s">
        <v>8316</v>
      </c>
      <c r="CG420" s="678" t="s">
        <v>8329</v>
      </c>
      <c r="CH420" s="678" t="s">
        <v>8336</v>
      </c>
      <c r="CI420" s="678" t="s">
        <v>8339</v>
      </c>
      <c r="CJ420" s="678" t="s">
        <v>8343</v>
      </c>
      <c r="CK420" s="678" t="s">
        <v>8362</v>
      </c>
      <c r="CL420" s="678" t="s">
        <v>8368</v>
      </c>
      <c r="CM420" s="678"/>
      <c r="CN420" s="678" t="s">
        <v>8382</v>
      </c>
      <c r="CO420" s="678" t="s">
        <v>8389</v>
      </c>
      <c r="CP420" s="678" t="s">
        <v>8392</v>
      </c>
      <c r="CQ420" s="678" t="s">
        <v>8415</v>
      </c>
      <c r="CR420" s="678" t="s">
        <v>285</v>
      </c>
      <c r="CS420" s="678" t="s">
        <v>8427</v>
      </c>
      <c r="CT420" s="678" t="s">
        <v>8435</v>
      </c>
      <c r="CU420" s="678" t="s">
        <v>8439</v>
      </c>
      <c r="CV420" s="678" t="s">
        <v>8443</v>
      </c>
      <c r="CW420" s="678" t="s">
        <v>8447</v>
      </c>
      <c r="CX420" s="678" t="s">
        <v>8458</v>
      </c>
      <c r="CY420" s="678" t="s">
        <v>8466</v>
      </c>
      <c r="CZ420" s="678" t="s">
        <v>285</v>
      </c>
      <c r="DA420" s="306" t="s">
        <v>569</v>
      </c>
      <c r="DB420" s="306" t="s">
        <v>572</v>
      </c>
      <c r="DC420" s="882" t="s">
        <v>9402</v>
      </c>
      <c r="DD420" s="678" t="s">
        <v>8491</v>
      </c>
      <c r="DE420" s="678" t="s">
        <v>8499</v>
      </c>
      <c r="DF420" s="678" t="s">
        <v>8503</v>
      </c>
      <c r="DG420" s="678" t="s">
        <v>8506</v>
      </c>
      <c r="DH420" s="678"/>
      <c r="DI420" s="678"/>
      <c r="DJ420" s="678" t="s">
        <v>8514</v>
      </c>
      <c r="DK420" s="678" t="s">
        <v>285</v>
      </c>
      <c r="DL420" s="306" t="s">
        <v>285</v>
      </c>
      <c r="DM420" s="306" t="s">
        <v>285</v>
      </c>
      <c r="DN420" s="306" t="s">
        <v>12179</v>
      </c>
      <c r="DO420" s="306" t="s">
        <v>697</v>
      </c>
      <c r="DP420" s="247"/>
      <c r="DQ420" s="247"/>
      <c r="DR420" s="247"/>
      <c r="DS420" s="247"/>
      <c r="DT420" s="247"/>
      <c r="DU420" s="247"/>
      <c r="DV420" s="247"/>
      <c r="DW420" s="247"/>
      <c r="DX420" s="247"/>
      <c r="DY420" s="247"/>
      <c r="DZ420" s="247"/>
      <c r="EA420" s="247"/>
      <c r="EB420" s="247"/>
      <c r="EC420" s="247"/>
      <c r="ED420" s="247"/>
      <c r="EE420" s="247"/>
      <c r="EF420" s="247"/>
      <c r="EG420" s="247"/>
      <c r="EH420" s="247"/>
      <c r="EI420" s="247"/>
      <c r="EJ420" s="247"/>
      <c r="EK420" s="247"/>
      <c r="EL420" s="247"/>
      <c r="EM420" s="247"/>
      <c r="EN420" s="247"/>
      <c r="EO420" s="247"/>
      <c r="EP420" s="247"/>
      <c r="EQ420" s="247"/>
      <c r="ER420" s="247"/>
      <c r="ES420" s="247"/>
      <c r="ET420" s="247"/>
      <c r="EU420" s="247"/>
      <c r="EV420" s="247"/>
      <c r="EW420" s="247"/>
      <c r="EX420" s="312"/>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335"/>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335"/>
      <c r="JH420" s="335"/>
      <c r="JI420" s="335"/>
      <c r="JJ420" s="335"/>
    </row>
    <row r="421" spans="1:270" s="481" customFormat="1" ht="15" customHeight="1">
      <c r="A421" s="206"/>
      <c r="B421" s="206"/>
      <c r="C421" s="206"/>
      <c r="D421" s="206"/>
      <c r="E421" s="206"/>
      <c r="F421" s="206"/>
      <c r="G421" s="206"/>
      <c r="H421" s="206"/>
      <c r="I421" s="206"/>
      <c r="J421" s="207"/>
      <c r="K421" s="206"/>
      <c r="L421" s="311"/>
      <c r="M421" s="207"/>
      <c r="N421" s="207"/>
      <c r="O421" s="207"/>
      <c r="P421" s="207"/>
      <c r="Q421" s="720" t="s">
        <v>9321</v>
      </c>
      <c r="R421" s="720" t="s">
        <v>10639</v>
      </c>
      <c r="S421" s="720" t="s">
        <v>12332</v>
      </c>
      <c r="T421" s="720" t="s">
        <v>12165</v>
      </c>
      <c r="U421" s="720" t="s">
        <v>11707</v>
      </c>
      <c r="V421" s="720"/>
      <c r="W421" s="952" t="str">
        <f t="shared" si="20"/>
        <v>ﾎｲｰﾙﾛｰﾀﾞ(ﾄﾗｸﾀｼｮﾍﾞﾙ)_普通_第1次_無</v>
      </c>
      <c r="X421" s="952" t="str">
        <f t="shared" si="18"/>
        <v>ﾎｲｰﾙﾛｰﾀﾞ(ﾄﾗｸﾀｼｮﾍﾞﾙ)_普通_第1次_無_山積：1.5～1.7m3</v>
      </c>
      <c r="Y421" s="726" t="s">
        <v>491</v>
      </c>
      <c r="Z421" s="726" t="s">
        <v>10424</v>
      </c>
      <c r="AA421" s="726" t="s">
        <v>10348</v>
      </c>
      <c r="AB421" s="726" t="s">
        <v>5111</v>
      </c>
      <c r="AC421" s="207"/>
      <c r="AD421" s="206"/>
      <c r="AE421" s="206"/>
      <c r="AF421" s="206"/>
      <c r="AG421" s="206"/>
      <c r="AH421" s="206"/>
      <c r="AI421" s="207"/>
      <c r="AJ421" s="206"/>
      <c r="AK421" s="206"/>
      <c r="AL421" s="206"/>
      <c r="AM421" s="206"/>
      <c r="AN421" s="206"/>
      <c r="AO421" s="206"/>
      <c r="AP421" s="206"/>
      <c r="AQ421" s="206"/>
      <c r="AR421" s="748"/>
      <c r="AS421" s="707" t="s">
        <v>3375</v>
      </c>
      <c r="AT421" s="707" t="s">
        <v>5152</v>
      </c>
      <c r="AU421" s="707" t="s">
        <v>9031</v>
      </c>
      <c r="AV421" s="707" t="s">
        <v>9006</v>
      </c>
      <c r="AW421" s="708" t="str">
        <f t="shared" si="19"/>
        <v>自走式木材破砕機_ﾀﾌﾞ式_諸岡</v>
      </c>
      <c r="AX421" s="710" t="s">
        <v>8879</v>
      </c>
      <c r="AY421" s="311"/>
      <c r="AZ421" s="311"/>
      <c r="BA421" s="311"/>
      <c r="BB421" s="245">
        <v>6</v>
      </c>
      <c r="BC421" s="246"/>
      <c r="BD421" s="306"/>
      <c r="BE421" s="306" t="s">
        <v>12012</v>
      </c>
      <c r="BF421" s="882" t="s">
        <v>3926</v>
      </c>
      <c r="BG421" s="678"/>
      <c r="BH421" s="678"/>
      <c r="BI421" s="678" t="s">
        <v>8215</v>
      </c>
      <c r="BJ421" s="886" t="s">
        <v>285</v>
      </c>
      <c r="BK421" s="678" t="s">
        <v>8207</v>
      </c>
      <c r="BL421" s="678" t="s">
        <v>8213</v>
      </c>
      <c r="BM421" s="678"/>
      <c r="BN421" s="306"/>
      <c r="BO421" s="306" t="s">
        <v>541</v>
      </c>
      <c r="BP421" s="882" t="s">
        <v>4927</v>
      </c>
      <c r="BQ421" s="678" t="s">
        <v>8233</v>
      </c>
      <c r="BR421" s="678"/>
      <c r="BS421" s="678" t="s">
        <v>8238</v>
      </c>
      <c r="BT421" s="678"/>
      <c r="BU421" s="678" t="s">
        <v>8247</v>
      </c>
      <c r="BV421" s="678" t="s">
        <v>8253</v>
      </c>
      <c r="BW421" s="886" t="s">
        <v>8253</v>
      </c>
      <c r="BX421" s="678" t="s">
        <v>8267</v>
      </c>
      <c r="BY421" s="678" t="s">
        <v>8274</v>
      </c>
      <c r="BZ421" s="886" t="s">
        <v>285</v>
      </c>
      <c r="CA421" s="1053" t="s">
        <v>12600</v>
      </c>
      <c r="CB421" s="306" t="s">
        <v>550</v>
      </c>
      <c r="CC421" s="882" t="s">
        <v>9400</v>
      </c>
      <c r="CD421" s="678" t="s">
        <v>8306</v>
      </c>
      <c r="CE421" s="678"/>
      <c r="CF421" s="678" t="s">
        <v>8317</v>
      </c>
      <c r="CG421" s="678" t="s">
        <v>8330</v>
      </c>
      <c r="CH421" s="678" t="s">
        <v>285</v>
      </c>
      <c r="CI421" s="678" t="s">
        <v>8340</v>
      </c>
      <c r="CJ421" s="678" t="s">
        <v>8344</v>
      </c>
      <c r="CK421" s="678" t="s">
        <v>8363</v>
      </c>
      <c r="CL421" s="678" t="s">
        <v>8369</v>
      </c>
      <c r="CM421" s="678"/>
      <c r="CN421" s="678" t="s">
        <v>8383</v>
      </c>
      <c r="CO421" s="678" t="s">
        <v>285</v>
      </c>
      <c r="CP421" s="678" t="s">
        <v>285</v>
      </c>
      <c r="CQ421" s="678" t="s">
        <v>8416</v>
      </c>
      <c r="CR421" s="678"/>
      <c r="CS421" s="678" t="s">
        <v>8428</v>
      </c>
      <c r="CT421" s="678" t="s">
        <v>8436</v>
      </c>
      <c r="CU421" s="678" t="s">
        <v>8440</v>
      </c>
      <c r="CV421" s="678" t="s">
        <v>8444</v>
      </c>
      <c r="CW421" s="678" t="s">
        <v>8448</v>
      </c>
      <c r="CX421" s="678" t="s">
        <v>8459</v>
      </c>
      <c r="CY421" s="678" t="s">
        <v>8467</v>
      </c>
      <c r="CZ421" s="678"/>
      <c r="DA421" s="306" t="s">
        <v>570</v>
      </c>
      <c r="DB421" s="306" t="s">
        <v>573</v>
      </c>
      <c r="DC421" s="882" t="s">
        <v>9400</v>
      </c>
      <c r="DD421" s="678" t="s">
        <v>8492</v>
      </c>
      <c r="DE421" s="678" t="s">
        <v>8500</v>
      </c>
      <c r="DF421" s="678" t="s">
        <v>285</v>
      </c>
      <c r="DG421" s="678" t="s">
        <v>8507</v>
      </c>
      <c r="DH421" s="678"/>
      <c r="DI421" s="678"/>
      <c r="DJ421" s="678" t="s">
        <v>8515</v>
      </c>
      <c r="DK421" s="678"/>
      <c r="DL421" s="306"/>
      <c r="DM421" s="306"/>
      <c r="DN421" s="306" t="s">
        <v>285</v>
      </c>
      <c r="DO421" s="306" t="s">
        <v>698</v>
      </c>
      <c r="DP421" s="247"/>
      <c r="DQ421" s="247"/>
      <c r="DR421" s="247"/>
      <c r="DS421" s="247"/>
      <c r="DT421" s="247"/>
      <c r="DU421" s="247"/>
      <c r="DV421" s="247"/>
      <c r="DW421" s="247"/>
      <c r="DX421" s="247"/>
      <c r="DY421" s="247"/>
      <c r="DZ421" s="247"/>
      <c r="EA421" s="247"/>
      <c r="EB421" s="247"/>
      <c r="EC421" s="247"/>
      <c r="ED421" s="247"/>
      <c r="EE421" s="247"/>
      <c r="EF421" s="247"/>
      <c r="EG421" s="247"/>
      <c r="EH421" s="247"/>
      <c r="EI421" s="247"/>
      <c r="EJ421" s="247"/>
      <c r="EK421" s="247"/>
      <c r="EL421" s="247"/>
      <c r="EM421" s="247"/>
      <c r="EN421" s="247"/>
      <c r="EO421" s="247"/>
      <c r="EP421" s="247"/>
      <c r="EQ421" s="247"/>
      <c r="ER421" s="247"/>
      <c r="ES421" s="247"/>
      <c r="ET421" s="247"/>
      <c r="EU421" s="247"/>
      <c r="EV421" s="247"/>
      <c r="EW421" s="247"/>
      <c r="EX421" s="312"/>
      <c r="EY421" s="335"/>
      <c r="EZ421" s="335"/>
      <c r="FA421" s="335"/>
      <c r="FB421" s="335"/>
      <c r="FC421" s="335"/>
      <c r="FD421" s="335"/>
      <c r="FE421" s="335"/>
      <c r="FF421" s="335"/>
      <c r="FG421" s="335"/>
      <c r="FH421" s="335"/>
      <c r="FI421" s="335"/>
      <c r="FJ421" s="335"/>
      <c r="FK421" s="335"/>
      <c r="FL421" s="335"/>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5"/>
      <c r="GQ421" s="335"/>
      <c r="GR421" s="335"/>
      <c r="GS421" s="335"/>
      <c r="GT421" s="335"/>
      <c r="GU421" s="335"/>
      <c r="GV421" s="335"/>
      <c r="GW421" s="335"/>
      <c r="GX421" s="335"/>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335"/>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335"/>
      <c r="JH421" s="335"/>
      <c r="JI421" s="335"/>
      <c r="JJ421" s="335"/>
    </row>
    <row r="422" spans="1:270" s="481" customFormat="1" ht="14.45" customHeight="1">
      <c r="A422" s="206"/>
      <c r="B422" s="206"/>
      <c r="C422" s="206"/>
      <c r="D422" s="206"/>
      <c r="E422" s="206"/>
      <c r="F422" s="206"/>
      <c r="G422" s="206"/>
      <c r="H422" s="206"/>
      <c r="I422" s="206"/>
      <c r="J422" s="207"/>
      <c r="K422" s="206"/>
      <c r="L422" s="311"/>
      <c r="M422" s="207"/>
      <c r="N422" s="207"/>
      <c r="O422" s="207"/>
      <c r="P422" s="207"/>
      <c r="Q422" s="720" t="s">
        <v>9321</v>
      </c>
      <c r="R422" s="720" t="s">
        <v>10639</v>
      </c>
      <c r="S422" s="720" t="s">
        <v>12332</v>
      </c>
      <c r="T422" s="720" t="s">
        <v>12165</v>
      </c>
      <c r="U422" s="720" t="s">
        <v>11708</v>
      </c>
      <c r="V422" s="720"/>
      <c r="W422" s="952" t="str">
        <f t="shared" si="20"/>
        <v>ﾎｲｰﾙﾛｰﾀﾞ(ﾄﾗｸﾀｼｮﾍﾞﾙ)_普通_第1次_無</v>
      </c>
      <c r="X422" s="952" t="str">
        <f t="shared" si="18"/>
        <v>ﾎｲｰﾙﾛｰﾀﾞ(ﾄﾗｸﾀｼｮﾍﾞﾙ)_普通_第1次_無_山積：1.9～2.1m3</v>
      </c>
      <c r="Y422" s="726" t="s">
        <v>491</v>
      </c>
      <c r="Z422" s="726" t="s">
        <v>10424</v>
      </c>
      <c r="AA422" s="726" t="s">
        <v>10309</v>
      </c>
      <c r="AB422" s="726" t="s">
        <v>5111</v>
      </c>
      <c r="AC422" s="207"/>
      <c r="AD422" s="206"/>
      <c r="AE422" s="206"/>
      <c r="AF422" s="206"/>
      <c r="AG422" s="206"/>
      <c r="AH422" s="206"/>
      <c r="AI422" s="207"/>
      <c r="AJ422" s="206"/>
      <c r="AK422" s="206"/>
      <c r="AL422" s="206"/>
      <c r="AM422" s="206"/>
      <c r="AN422" s="206"/>
      <c r="AO422" s="206"/>
      <c r="AP422" s="206"/>
      <c r="AQ422" s="206"/>
      <c r="AR422" s="748"/>
      <c r="AS422" s="707" t="s">
        <v>3375</v>
      </c>
      <c r="AT422" s="707" t="s">
        <v>5152</v>
      </c>
      <c r="AU422" s="707" t="s">
        <v>9034</v>
      </c>
      <c r="AV422" s="707" t="s">
        <v>4958</v>
      </c>
      <c r="AW422" s="708" t="str">
        <f t="shared" si="19"/>
        <v>自走式木材破砕機_横入れ式_ｷｬﾀﾋﾟﾗｰ</v>
      </c>
      <c r="AX422" s="710" t="s">
        <v>8894</v>
      </c>
      <c r="AY422" s="311"/>
      <c r="AZ422" s="311"/>
      <c r="BA422" s="311"/>
      <c r="BB422" s="245">
        <v>7</v>
      </c>
      <c r="BC422" s="246"/>
      <c r="BD422" s="306"/>
      <c r="BE422" s="306" t="s">
        <v>285</v>
      </c>
      <c r="BF422" s="883" t="s">
        <v>3900</v>
      </c>
      <c r="BG422" s="686"/>
      <c r="BH422" s="686"/>
      <c r="BI422" s="678" t="s">
        <v>285</v>
      </c>
      <c r="BJ422" s="686"/>
      <c r="BK422" s="686" t="s">
        <v>8208</v>
      </c>
      <c r="BL422" s="678" t="s">
        <v>285</v>
      </c>
      <c r="BM422" s="686"/>
      <c r="BN422" s="306"/>
      <c r="BO422" s="306" t="s">
        <v>12592</v>
      </c>
      <c r="BP422" s="882" t="s">
        <v>4033</v>
      </c>
      <c r="BQ422" s="678" t="s">
        <v>285</v>
      </c>
      <c r="BR422" s="678"/>
      <c r="BS422" s="678" t="s">
        <v>8239</v>
      </c>
      <c r="BT422" s="678"/>
      <c r="BU422" s="678" t="s">
        <v>8248</v>
      </c>
      <c r="BV422" s="678" t="s">
        <v>8254</v>
      </c>
      <c r="BW422" s="886" t="s">
        <v>8254</v>
      </c>
      <c r="BX422" s="678" t="s">
        <v>8268</v>
      </c>
      <c r="BY422" s="678" t="s">
        <v>8275</v>
      </c>
      <c r="BZ422" s="678"/>
      <c r="CA422" s="306" t="s">
        <v>12248</v>
      </c>
      <c r="CB422" s="306" t="s">
        <v>551</v>
      </c>
      <c r="CC422" s="882" t="s">
        <v>4927</v>
      </c>
      <c r="CD422" s="678" t="s">
        <v>8307</v>
      </c>
      <c r="CE422" s="678"/>
      <c r="CF422" s="678" t="s">
        <v>8318</v>
      </c>
      <c r="CG422" s="678" t="s">
        <v>8331</v>
      </c>
      <c r="CH422" s="678"/>
      <c r="CI422" s="678" t="s">
        <v>285</v>
      </c>
      <c r="CJ422" s="678" t="s">
        <v>8345</v>
      </c>
      <c r="CK422" s="678" t="s">
        <v>8364</v>
      </c>
      <c r="CL422" s="678" t="s">
        <v>8370</v>
      </c>
      <c r="CM422" s="678"/>
      <c r="CN422" s="678" t="s">
        <v>8384</v>
      </c>
      <c r="CO422" s="678"/>
      <c r="CP422" s="678"/>
      <c r="CQ422" s="678" t="s">
        <v>8417</v>
      </c>
      <c r="CR422" s="678"/>
      <c r="CS422" s="678" t="s">
        <v>8429</v>
      </c>
      <c r="CT422" s="678" t="s">
        <v>285</v>
      </c>
      <c r="CU422" s="678" t="s">
        <v>285</v>
      </c>
      <c r="CV422" s="678" t="s">
        <v>285</v>
      </c>
      <c r="CW422" s="678" t="s">
        <v>8449</v>
      </c>
      <c r="CX422" s="678" t="s">
        <v>8460</v>
      </c>
      <c r="CY422" s="678" t="s">
        <v>8468</v>
      </c>
      <c r="CZ422" s="678"/>
      <c r="DA422" s="306" t="s">
        <v>285</v>
      </c>
      <c r="DB422" s="306" t="s">
        <v>285</v>
      </c>
      <c r="DC422" s="882" t="s">
        <v>4927</v>
      </c>
      <c r="DD422" s="678" t="s">
        <v>8493</v>
      </c>
      <c r="DE422" s="678" t="s">
        <v>285</v>
      </c>
      <c r="DF422" s="678"/>
      <c r="DG422" s="678" t="s">
        <v>8508</v>
      </c>
      <c r="DH422" s="678"/>
      <c r="DI422" s="678"/>
      <c r="DJ422" s="678" t="s">
        <v>8516</v>
      </c>
      <c r="DK422" s="678"/>
      <c r="DL422" s="306"/>
      <c r="DM422" s="306"/>
      <c r="DN422" s="306"/>
      <c r="DO422" s="306" t="s">
        <v>700</v>
      </c>
      <c r="DP422" s="247"/>
      <c r="DQ422" s="247"/>
      <c r="DR422" s="247"/>
      <c r="DS422" s="247"/>
      <c r="DT422" s="247"/>
      <c r="DU422" s="247"/>
      <c r="DV422" s="247"/>
      <c r="DW422" s="247"/>
      <c r="DX422" s="247"/>
      <c r="DY422" s="247"/>
      <c r="DZ422" s="247"/>
      <c r="EA422" s="247"/>
      <c r="EB422" s="247"/>
      <c r="EC422" s="247"/>
      <c r="ED422" s="247"/>
      <c r="EE422" s="247"/>
      <c r="EF422" s="247"/>
      <c r="EG422" s="247"/>
      <c r="EH422" s="247"/>
      <c r="EI422" s="247"/>
      <c r="EJ422" s="247"/>
      <c r="EK422" s="247"/>
      <c r="EL422" s="247"/>
      <c r="EM422" s="247"/>
      <c r="EN422" s="247"/>
      <c r="EO422" s="247"/>
      <c r="EP422" s="247"/>
      <c r="EQ422" s="247"/>
      <c r="ER422" s="247"/>
      <c r="ES422" s="247"/>
      <c r="ET422" s="247"/>
      <c r="EU422" s="247"/>
      <c r="EV422" s="247"/>
      <c r="EW422" s="247"/>
      <c r="EX422" s="312"/>
      <c r="EY422" s="335"/>
      <c r="EZ422" s="335"/>
      <c r="FA422" s="335"/>
      <c r="FB422" s="335"/>
      <c r="FC422" s="335"/>
      <c r="FD422" s="335"/>
      <c r="FE422" s="335"/>
      <c r="FF422" s="335"/>
      <c r="FG422" s="335"/>
      <c r="FH422" s="335"/>
      <c r="FI422" s="335"/>
      <c r="FJ422" s="335"/>
      <c r="FK422" s="335"/>
      <c r="FL422" s="335"/>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335"/>
      <c r="GQ422" s="335"/>
      <c r="GR422" s="335"/>
      <c r="GS422" s="335"/>
      <c r="GT422" s="335"/>
      <c r="GU422" s="335"/>
      <c r="GV422" s="335"/>
      <c r="GW422" s="335"/>
      <c r="GX422" s="335"/>
      <c r="GY422" s="335"/>
      <c r="GZ422" s="335"/>
      <c r="HA422" s="335"/>
      <c r="HB422" s="335"/>
      <c r="HC422" s="335"/>
      <c r="HD422" s="335"/>
      <c r="HE422" s="335"/>
      <c r="HF422" s="335"/>
      <c r="HG422" s="335"/>
      <c r="HH422" s="335"/>
      <c r="HI422" s="335"/>
      <c r="HJ422" s="335"/>
      <c r="HK422" s="335"/>
      <c r="HL422" s="335"/>
      <c r="HM422" s="335"/>
      <c r="HN422" s="335"/>
      <c r="HO422" s="335"/>
      <c r="HP422" s="335"/>
      <c r="HQ422" s="335"/>
      <c r="HR422" s="335"/>
      <c r="HS422" s="335"/>
      <c r="HT422" s="335"/>
      <c r="HU422" s="335"/>
      <c r="HV422" s="335"/>
      <c r="HW422" s="335"/>
      <c r="HX422" s="335"/>
      <c r="HY422" s="335"/>
      <c r="HZ422" s="335"/>
      <c r="IA422" s="335"/>
      <c r="IB422" s="335"/>
      <c r="IC422" s="335"/>
      <c r="ID422" s="335"/>
      <c r="IE422" s="335"/>
      <c r="IF422" s="335"/>
      <c r="IG422" s="335"/>
      <c r="IH422" s="335"/>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335"/>
      <c r="JH422" s="335"/>
      <c r="JI422" s="335"/>
      <c r="JJ422" s="335"/>
    </row>
    <row r="423" spans="1:270" s="481" customFormat="1" ht="14.45" customHeight="1">
      <c r="A423" s="206"/>
      <c r="B423" s="206"/>
      <c r="C423" s="206"/>
      <c r="D423" s="206"/>
      <c r="E423" s="206"/>
      <c r="F423" s="206"/>
      <c r="G423" s="206"/>
      <c r="H423" s="206"/>
      <c r="I423" s="206"/>
      <c r="J423" s="207"/>
      <c r="K423" s="206"/>
      <c r="L423" s="311"/>
      <c r="M423" s="207"/>
      <c r="N423" s="207"/>
      <c r="O423" s="207"/>
      <c r="P423" s="207"/>
      <c r="Q423" s="720" t="s">
        <v>9321</v>
      </c>
      <c r="R423" s="720" t="s">
        <v>10639</v>
      </c>
      <c r="S423" s="720" t="s">
        <v>12332</v>
      </c>
      <c r="T423" s="720" t="s">
        <v>12165</v>
      </c>
      <c r="U423" s="720" t="s">
        <v>11709</v>
      </c>
      <c r="V423" s="720"/>
      <c r="W423" s="952" t="str">
        <f t="shared" si="20"/>
        <v>ﾎｲｰﾙﾛｰﾀﾞ(ﾄﾗｸﾀｼｮﾍﾞﾙ)_普通_第1次_無</v>
      </c>
      <c r="X423" s="952" t="str">
        <f t="shared" si="18"/>
        <v>ﾎｲｰﾙﾛｰﾀﾞ(ﾄﾗｸﾀｼｮﾍﾞﾙ)_普通_第1次_無_山積：2.5～2.9m3</v>
      </c>
      <c r="Y423" s="726" t="s">
        <v>491</v>
      </c>
      <c r="Z423" s="726" t="s">
        <v>10424</v>
      </c>
      <c r="AA423" s="726" t="s">
        <v>10429</v>
      </c>
      <c r="AB423" s="726" t="s">
        <v>5111</v>
      </c>
      <c r="AC423" s="207"/>
      <c r="AD423" s="206"/>
      <c r="AE423" s="206"/>
      <c r="AF423" s="206"/>
      <c r="AG423" s="206"/>
      <c r="AH423" s="206"/>
      <c r="AI423" s="207"/>
      <c r="AJ423" s="206"/>
      <c r="AK423" s="206"/>
      <c r="AL423" s="206"/>
      <c r="AM423" s="206"/>
      <c r="AN423" s="206"/>
      <c r="AO423" s="206"/>
      <c r="AP423" s="206"/>
      <c r="AQ423" s="206"/>
      <c r="AR423" s="748"/>
      <c r="AS423" s="707" t="s">
        <v>3375</v>
      </c>
      <c r="AT423" s="707" t="s">
        <v>5152</v>
      </c>
      <c r="AU423" s="707" t="s">
        <v>9034</v>
      </c>
      <c r="AV423" s="707" t="s">
        <v>9032</v>
      </c>
      <c r="AW423" s="708" t="str">
        <f t="shared" si="19"/>
        <v>自走式木材破砕機_横入れ式_ﾓﾊﾞｰｸ</v>
      </c>
      <c r="AX423" s="710" t="s">
        <v>8895</v>
      </c>
      <c r="AY423" s="311"/>
      <c r="AZ423" s="311"/>
      <c r="BA423" s="311"/>
      <c r="BB423" s="245">
        <v>8</v>
      </c>
      <c r="BC423" s="246"/>
      <c r="BD423" s="306"/>
      <c r="BE423" s="306"/>
      <c r="BF423" s="882" t="s">
        <v>285</v>
      </c>
      <c r="BG423" s="678"/>
      <c r="BH423" s="678"/>
      <c r="BI423" s="678"/>
      <c r="BJ423" s="678"/>
      <c r="BK423" s="678" t="s">
        <v>8209</v>
      </c>
      <c r="BL423" s="678"/>
      <c r="BM423" s="678"/>
      <c r="BN423" s="306"/>
      <c r="BO423" s="306" t="s">
        <v>11265</v>
      </c>
      <c r="BP423" s="882" t="s">
        <v>9194</v>
      </c>
      <c r="BQ423" s="678"/>
      <c r="BR423" s="678"/>
      <c r="BS423" s="678" t="s">
        <v>8240</v>
      </c>
      <c r="BT423" s="678"/>
      <c r="BU423" s="678" t="s">
        <v>8249</v>
      </c>
      <c r="BV423" s="678" t="s">
        <v>8255</v>
      </c>
      <c r="BW423" s="886" t="s">
        <v>8255</v>
      </c>
      <c r="BX423" s="678" t="s">
        <v>8269</v>
      </c>
      <c r="BY423" s="678" t="s">
        <v>8276</v>
      </c>
      <c r="BZ423" s="678"/>
      <c r="CA423" s="306" t="s">
        <v>285</v>
      </c>
      <c r="CB423" s="910" t="s">
        <v>552</v>
      </c>
      <c r="CC423" s="882" t="s">
        <v>4033</v>
      </c>
      <c r="CD423" s="678" t="s">
        <v>8308</v>
      </c>
      <c r="CE423" s="678"/>
      <c r="CF423" s="678" t="s">
        <v>8319</v>
      </c>
      <c r="CG423" s="678" t="s">
        <v>8332</v>
      </c>
      <c r="CH423" s="678"/>
      <c r="CI423" s="678"/>
      <c r="CJ423" s="678" t="s">
        <v>8346</v>
      </c>
      <c r="CK423" s="678" t="s">
        <v>8365</v>
      </c>
      <c r="CL423" s="678" t="s">
        <v>8371</v>
      </c>
      <c r="CM423" s="678"/>
      <c r="CN423" s="678" t="s">
        <v>8385</v>
      </c>
      <c r="CO423" s="678"/>
      <c r="CP423" s="678"/>
      <c r="CQ423" s="678" t="s">
        <v>8418</v>
      </c>
      <c r="CR423" s="678"/>
      <c r="CS423" s="678" t="s">
        <v>8430</v>
      </c>
      <c r="CT423" s="678"/>
      <c r="CU423" s="678"/>
      <c r="CV423" s="678"/>
      <c r="CW423" s="678" t="s">
        <v>8450</v>
      </c>
      <c r="CX423" s="678" t="s">
        <v>8461</v>
      </c>
      <c r="CY423" s="678" t="s">
        <v>8469</v>
      </c>
      <c r="CZ423" s="678"/>
      <c r="DA423" s="306"/>
      <c r="DB423" s="306"/>
      <c r="DC423" s="882" t="s">
        <v>4033</v>
      </c>
      <c r="DD423" s="678" t="s">
        <v>8494</v>
      </c>
      <c r="DE423" s="678"/>
      <c r="DF423" s="678"/>
      <c r="DG423" s="678" t="s">
        <v>8509</v>
      </c>
      <c r="DH423" s="678"/>
      <c r="DI423" s="678"/>
      <c r="DJ423" s="678" t="s">
        <v>8517</v>
      </c>
      <c r="DK423" s="678"/>
      <c r="DL423" s="306"/>
      <c r="DM423" s="306"/>
      <c r="DN423" s="306"/>
      <c r="DO423" s="306" t="s">
        <v>701</v>
      </c>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247"/>
      <c r="EP423" s="247"/>
      <c r="EQ423" s="247"/>
      <c r="ER423" s="247"/>
      <c r="ES423" s="247"/>
      <c r="ET423" s="247"/>
      <c r="EU423" s="247"/>
      <c r="EV423" s="247"/>
      <c r="EW423" s="247"/>
      <c r="EX423" s="312"/>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35"/>
      <c r="GZ423" s="335"/>
      <c r="HA423" s="335"/>
      <c r="HB423" s="335"/>
      <c r="HC423" s="335"/>
      <c r="HD423" s="335"/>
      <c r="HE423" s="335"/>
      <c r="HF423" s="335"/>
      <c r="HG423" s="335"/>
      <c r="HH423" s="335"/>
      <c r="HI423" s="335"/>
      <c r="HJ423" s="335"/>
      <c r="HK423" s="335"/>
      <c r="HL423" s="335"/>
      <c r="HM423" s="335"/>
      <c r="HN423" s="335"/>
      <c r="HO423" s="335"/>
      <c r="HP423" s="335"/>
      <c r="HQ423" s="335"/>
      <c r="HR423" s="335"/>
      <c r="HS423" s="335"/>
      <c r="HT423" s="335"/>
      <c r="HU423" s="335"/>
      <c r="HV423" s="335"/>
      <c r="HW423" s="335"/>
      <c r="HX423" s="335"/>
      <c r="HY423" s="335"/>
      <c r="HZ423" s="335"/>
      <c r="IA423" s="335"/>
      <c r="IB423" s="335"/>
      <c r="IC423" s="335"/>
      <c r="ID423" s="335"/>
      <c r="IE423" s="335"/>
      <c r="IF423" s="335"/>
      <c r="IG423" s="335"/>
      <c r="IH423" s="335"/>
      <c r="II423" s="335"/>
      <c r="IJ423" s="335"/>
      <c r="IK423" s="335"/>
      <c r="IL423" s="335"/>
      <c r="IM423" s="335"/>
      <c r="IN423" s="335"/>
      <c r="IO423" s="335"/>
      <c r="IP423" s="335"/>
      <c r="IQ423" s="335"/>
      <c r="IR423" s="335"/>
      <c r="IS423" s="335"/>
      <c r="IT423" s="335"/>
      <c r="IU423" s="335"/>
      <c r="IV423" s="335"/>
      <c r="IW423" s="335"/>
      <c r="IX423" s="335"/>
      <c r="IY423" s="335"/>
      <c r="IZ423" s="335"/>
      <c r="JA423" s="335"/>
      <c r="JB423" s="335"/>
      <c r="JC423" s="335"/>
      <c r="JD423" s="335"/>
      <c r="JE423" s="335"/>
      <c r="JF423" s="335"/>
      <c r="JG423" s="335"/>
      <c r="JH423" s="335"/>
      <c r="JI423" s="335"/>
      <c r="JJ423" s="335"/>
    </row>
    <row r="424" spans="1:270" s="481" customFormat="1" ht="14.45" customHeight="1">
      <c r="A424" s="206"/>
      <c r="B424" s="206"/>
      <c r="C424" s="206"/>
      <c r="D424" s="206"/>
      <c r="E424" s="206"/>
      <c r="F424" s="206"/>
      <c r="G424" s="206"/>
      <c r="H424" s="206"/>
      <c r="I424" s="206"/>
      <c r="J424" s="207"/>
      <c r="K424" s="206"/>
      <c r="L424" s="311"/>
      <c r="M424" s="207"/>
      <c r="N424" s="207"/>
      <c r="O424" s="207"/>
      <c r="P424" s="207"/>
      <c r="Q424" s="720" t="s">
        <v>9321</v>
      </c>
      <c r="R424" s="720" t="s">
        <v>10639</v>
      </c>
      <c r="S424" s="720" t="s">
        <v>12332</v>
      </c>
      <c r="T424" s="720" t="s">
        <v>12165</v>
      </c>
      <c r="U424" s="720" t="s">
        <v>11710</v>
      </c>
      <c r="V424" s="720"/>
      <c r="W424" s="952" t="str">
        <f t="shared" si="20"/>
        <v>ﾎｲｰﾙﾛｰﾀﾞ(ﾄﾗｸﾀｼｮﾍﾞﾙ)_普通_第1次_無</v>
      </c>
      <c r="X424" s="952" t="str">
        <f t="shared" si="18"/>
        <v>ﾎｲｰﾙﾛｰﾀﾞ(ﾄﾗｸﾀｼｮﾍﾞﾙ)_普通_第1次_無_山積：3.1～3.3m3</v>
      </c>
      <c r="Y424" s="726" t="s">
        <v>491</v>
      </c>
      <c r="Z424" s="726" t="s">
        <v>10424</v>
      </c>
      <c r="AA424" s="726" t="s">
        <v>10430</v>
      </c>
      <c r="AB424" s="726" t="s">
        <v>5111</v>
      </c>
      <c r="AC424" s="207"/>
      <c r="AD424" s="206"/>
      <c r="AE424" s="206"/>
      <c r="AF424" s="206"/>
      <c r="AG424" s="206"/>
      <c r="AH424" s="206"/>
      <c r="AI424" s="207"/>
      <c r="AJ424" s="206"/>
      <c r="AK424" s="206"/>
      <c r="AL424" s="206"/>
      <c r="AM424" s="206"/>
      <c r="AN424" s="206"/>
      <c r="AO424" s="206"/>
      <c r="AP424" s="206"/>
      <c r="AQ424" s="206"/>
      <c r="AR424" s="748"/>
      <c r="AS424" s="707" t="s">
        <v>3375</v>
      </c>
      <c r="AT424" s="707" t="s">
        <v>5152</v>
      </c>
      <c r="AU424" s="707" t="s">
        <v>9034</v>
      </c>
      <c r="AV424" s="707" t="s">
        <v>17</v>
      </c>
      <c r="AW424" s="708" t="str">
        <f t="shared" si="19"/>
        <v>自走式木材破砕機_横入れ式_ｺﾏﾂ（小松製作所）</v>
      </c>
      <c r="AX424" s="710" t="s">
        <v>8897</v>
      </c>
      <c r="AY424" s="311"/>
      <c r="AZ424" s="311"/>
      <c r="BA424" s="311"/>
      <c r="BB424" s="245">
        <v>9</v>
      </c>
      <c r="BC424" s="246"/>
      <c r="BD424" s="306"/>
      <c r="BE424" s="306"/>
      <c r="BF424" s="882"/>
      <c r="BG424" s="678"/>
      <c r="BH424" s="678"/>
      <c r="BI424" s="678"/>
      <c r="BJ424" s="678"/>
      <c r="BK424" s="678" t="s">
        <v>285</v>
      </c>
      <c r="BL424" s="678"/>
      <c r="BM424" s="678"/>
      <c r="BN424" s="306"/>
      <c r="BO424" s="306" t="s">
        <v>12590</v>
      </c>
      <c r="BP424" s="883" t="s">
        <v>3926</v>
      </c>
      <c r="BQ424" s="678"/>
      <c r="BR424" s="678"/>
      <c r="BS424" s="678" t="s">
        <v>8241</v>
      </c>
      <c r="BT424" s="678"/>
      <c r="BU424" s="678" t="s">
        <v>285</v>
      </c>
      <c r="BV424" s="678" t="s">
        <v>8256</v>
      </c>
      <c r="BW424" s="886" t="s">
        <v>8256</v>
      </c>
      <c r="BX424" s="678" t="s">
        <v>8270</v>
      </c>
      <c r="BY424" s="678" t="s">
        <v>8277</v>
      </c>
      <c r="BZ424" s="678"/>
      <c r="CA424" s="306"/>
      <c r="CB424" s="910" t="s">
        <v>553</v>
      </c>
      <c r="CC424" s="883" t="s">
        <v>9194</v>
      </c>
      <c r="CD424" s="678" t="s">
        <v>8309</v>
      </c>
      <c r="CE424" s="678"/>
      <c r="CF424" s="678" t="s">
        <v>8320</v>
      </c>
      <c r="CG424" s="678" t="s">
        <v>8333</v>
      </c>
      <c r="CH424" s="678"/>
      <c r="CI424" s="678"/>
      <c r="CJ424" s="678" t="s">
        <v>8347</v>
      </c>
      <c r="CK424" s="678" t="s">
        <v>285</v>
      </c>
      <c r="CL424" s="678" t="s">
        <v>8372</v>
      </c>
      <c r="CM424" s="678"/>
      <c r="CN424" s="678" t="s">
        <v>8386</v>
      </c>
      <c r="CO424" s="678"/>
      <c r="CP424" s="678"/>
      <c r="CQ424" s="678" t="s">
        <v>8419</v>
      </c>
      <c r="CR424" s="678"/>
      <c r="CS424" s="678" t="s">
        <v>8431</v>
      </c>
      <c r="CT424" s="678"/>
      <c r="CU424" s="678"/>
      <c r="CV424" s="678"/>
      <c r="CW424" s="678" t="s">
        <v>8451</v>
      </c>
      <c r="CX424" s="678" t="s">
        <v>8462</v>
      </c>
      <c r="CY424" s="678" t="s">
        <v>8470</v>
      </c>
      <c r="CZ424" s="678"/>
      <c r="DA424" s="306"/>
      <c r="DB424" s="306"/>
      <c r="DC424" s="883" t="s">
        <v>9194</v>
      </c>
      <c r="DD424" s="678" t="s">
        <v>8495</v>
      </c>
      <c r="DE424" s="678"/>
      <c r="DF424" s="678"/>
      <c r="DG424" s="678" t="s">
        <v>285</v>
      </c>
      <c r="DH424" s="678"/>
      <c r="DI424" s="678"/>
      <c r="DJ424" s="678" t="s">
        <v>8518</v>
      </c>
      <c r="DK424" s="678"/>
      <c r="DL424" s="306"/>
      <c r="DM424" s="306"/>
      <c r="DN424" s="306"/>
      <c r="DO424" s="306" t="s">
        <v>702</v>
      </c>
      <c r="DP424" s="247"/>
      <c r="DQ424" s="247"/>
      <c r="DR424" s="247"/>
      <c r="DS424" s="247"/>
      <c r="DT424" s="247"/>
      <c r="DU424" s="247"/>
      <c r="DV424" s="247"/>
      <c r="DW424" s="247"/>
      <c r="DX424" s="247"/>
      <c r="DY424" s="247"/>
      <c r="DZ424" s="247"/>
      <c r="EA424" s="247"/>
      <c r="EB424" s="247"/>
      <c r="EC424" s="247"/>
      <c r="ED424" s="247"/>
      <c r="EE424" s="247"/>
      <c r="EF424" s="247"/>
      <c r="EG424" s="247"/>
      <c r="EH424" s="247"/>
      <c r="EI424" s="247"/>
      <c r="EJ424" s="247"/>
      <c r="EK424" s="247"/>
      <c r="EL424" s="247"/>
      <c r="EM424" s="247"/>
      <c r="EN424" s="247"/>
      <c r="EO424" s="247"/>
      <c r="EP424" s="247"/>
      <c r="EQ424" s="247"/>
      <c r="ER424" s="247"/>
      <c r="ES424" s="247"/>
      <c r="ET424" s="247"/>
      <c r="EU424" s="247"/>
      <c r="EV424" s="247"/>
      <c r="EW424" s="247"/>
      <c r="EX424" s="312"/>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335"/>
      <c r="HX424" s="335"/>
      <c r="HY424" s="335"/>
      <c r="HZ424" s="335"/>
      <c r="IA424" s="335"/>
      <c r="IB424" s="335"/>
      <c r="IC424" s="335"/>
      <c r="ID424" s="335"/>
      <c r="IE424" s="335"/>
      <c r="IF424" s="335"/>
      <c r="IG424" s="335"/>
      <c r="IH424" s="335"/>
      <c r="II424" s="335"/>
      <c r="IJ424" s="335"/>
      <c r="IK424" s="335"/>
      <c r="IL424" s="335"/>
      <c r="IM424" s="335"/>
      <c r="IN424" s="335"/>
      <c r="IO424" s="335"/>
      <c r="IP424" s="335"/>
      <c r="IQ424" s="335"/>
      <c r="IR424" s="335"/>
      <c r="IS424" s="335"/>
      <c r="IT424" s="335"/>
      <c r="IU424" s="335"/>
      <c r="IV424" s="335"/>
      <c r="IW424" s="335"/>
      <c r="IX424" s="335"/>
      <c r="IY424" s="335"/>
      <c r="IZ424" s="335"/>
      <c r="JA424" s="335"/>
      <c r="JB424" s="335"/>
      <c r="JC424" s="335"/>
      <c r="JD424" s="335"/>
      <c r="JE424" s="335"/>
      <c r="JF424" s="335"/>
      <c r="JG424" s="335"/>
      <c r="JH424" s="335"/>
      <c r="JI424" s="335"/>
      <c r="JJ424" s="335"/>
    </row>
    <row r="425" spans="1:270" s="481" customFormat="1" ht="14.45" customHeight="1">
      <c r="A425" s="206"/>
      <c r="B425" s="206"/>
      <c r="C425" s="206"/>
      <c r="D425" s="206"/>
      <c r="E425" s="206"/>
      <c r="F425" s="206"/>
      <c r="G425" s="206"/>
      <c r="H425" s="206"/>
      <c r="I425" s="206"/>
      <c r="J425" s="207"/>
      <c r="K425" s="206"/>
      <c r="L425" s="311"/>
      <c r="M425" s="207"/>
      <c r="N425" s="207"/>
      <c r="O425" s="207"/>
      <c r="P425" s="207"/>
      <c r="Q425" s="720" t="s">
        <v>9321</v>
      </c>
      <c r="R425" s="720" t="s">
        <v>10639</v>
      </c>
      <c r="S425" s="720" t="s">
        <v>12332</v>
      </c>
      <c r="T425" s="720" t="s">
        <v>12165</v>
      </c>
      <c r="U425" s="720" t="s">
        <v>11711</v>
      </c>
      <c r="V425" s="720"/>
      <c r="W425" s="952" t="str">
        <f t="shared" si="20"/>
        <v>ﾎｲｰﾙﾛｰﾀﾞ(ﾄﾗｸﾀｼｮﾍﾞﾙ)_普通_第1次_無</v>
      </c>
      <c r="X425" s="952" t="str">
        <f t="shared" si="18"/>
        <v>ﾎｲｰﾙﾛｰﾀﾞ(ﾄﾗｸﾀｼｮﾍﾞﾙ)_普通_第1次_無_山積：3.4～3.5m3</v>
      </c>
      <c r="Y425" s="726" t="s">
        <v>491</v>
      </c>
      <c r="Z425" s="726" t="s">
        <v>10424</v>
      </c>
      <c r="AA425" s="726" t="s">
        <v>4790</v>
      </c>
      <c r="AB425" s="726" t="s">
        <v>5111</v>
      </c>
      <c r="AC425" s="207"/>
      <c r="AD425" s="206"/>
      <c r="AE425" s="206"/>
      <c r="AF425" s="206"/>
      <c r="AG425" s="206"/>
      <c r="AH425" s="206"/>
      <c r="AI425" s="207"/>
      <c r="AJ425" s="206"/>
      <c r="AK425" s="206"/>
      <c r="AL425" s="206"/>
      <c r="AM425" s="206"/>
      <c r="AN425" s="206"/>
      <c r="AO425" s="206"/>
      <c r="AP425" s="206"/>
      <c r="AQ425" s="206"/>
      <c r="AR425" s="748"/>
      <c r="AS425" s="707" t="s">
        <v>3375</v>
      </c>
      <c r="AT425" s="707" t="s">
        <v>5152</v>
      </c>
      <c r="AU425" s="707" t="s">
        <v>9034</v>
      </c>
      <c r="AV425" s="707" t="s">
        <v>9033</v>
      </c>
      <c r="AW425" s="708" t="str">
        <f t="shared" si="19"/>
        <v>自走式木材破砕機_横入れ式_ﾏﾙﾏﾃｸﾆｶ</v>
      </c>
      <c r="AX425" s="710" t="s">
        <v>8899</v>
      </c>
      <c r="AY425" s="311"/>
      <c r="AZ425" s="311"/>
      <c r="BA425" s="311"/>
      <c r="BB425" s="245">
        <v>10</v>
      </c>
      <c r="BC425" s="246"/>
      <c r="BD425" s="306"/>
      <c r="BE425" s="306"/>
      <c r="BF425" s="882"/>
      <c r="BG425" s="678"/>
      <c r="BH425" s="678"/>
      <c r="BI425" s="678"/>
      <c r="BJ425" s="678"/>
      <c r="BK425" s="678"/>
      <c r="BL425" s="678"/>
      <c r="BM425" s="678"/>
      <c r="BN425" s="306"/>
      <c r="BO425" s="306" t="s">
        <v>285</v>
      </c>
      <c r="BP425" s="882" t="s">
        <v>3900</v>
      </c>
      <c r="BQ425" s="678"/>
      <c r="BR425" s="678"/>
      <c r="BS425" s="678" t="s">
        <v>285</v>
      </c>
      <c r="BT425" s="678"/>
      <c r="BU425" s="678"/>
      <c r="BV425" s="678" t="s">
        <v>8257</v>
      </c>
      <c r="BW425" s="886" t="s">
        <v>8257</v>
      </c>
      <c r="BX425" s="678" t="s">
        <v>285</v>
      </c>
      <c r="BY425" s="678" t="s">
        <v>8278</v>
      </c>
      <c r="BZ425" s="678"/>
      <c r="CA425" s="306"/>
      <c r="CB425" s="306" t="s">
        <v>537</v>
      </c>
      <c r="CC425" s="882" t="s">
        <v>3926</v>
      </c>
      <c r="CD425" s="678" t="s">
        <v>8310</v>
      </c>
      <c r="CE425" s="678"/>
      <c r="CF425" s="678" t="s">
        <v>8321</v>
      </c>
      <c r="CG425" s="678" t="s">
        <v>4356</v>
      </c>
      <c r="CH425" s="678"/>
      <c r="CI425" s="678"/>
      <c r="CJ425" s="678" t="s">
        <v>8348</v>
      </c>
      <c r="CK425" s="678"/>
      <c r="CL425" s="678" t="s">
        <v>8373</v>
      </c>
      <c r="CM425" s="678"/>
      <c r="CN425" s="678" t="s">
        <v>285</v>
      </c>
      <c r="CO425" s="678"/>
      <c r="CP425" s="678"/>
      <c r="CQ425" s="678" t="s">
        <v>8420</v>
      </c>
      <c r="CR425" s="678"/>
      <c r="CS425" s="678" t="s">
        <v>8432</v>
      </c>
      <c r="CT425" s="678"/>
      <c r="CU425" s="678"/>
      <c r="CV425" s="678"/>
      <c r="CW425" s="678" t="s">
        <v>8452</v>
      </c>
      <c r="CX425" s="678" t="s">
        <v>8463</v>
      </c>
      <c r="CY425" s="678" t="s">
        <v>285</v>
      </c>
      <c r="CZ425" s="678"/>
      <c r="DA425" s="306"/>
      <c r="DB425" s="306"/>
      <c r="DC425" s="882" t="s">
        <v>3900</v>
      </c>
      <c r="DD425" s="678" t="s">
        <v>8496</v>
      </c>
      <c r="DE425" s="678"/>
      <c r="DF425" s="678"/>
      <c r="DG425" s="678"/>
      <c r="DH425" s="678"/>
      <c r="DI425" s="678"/>
      <c r="DJ425" s="678" t="s">
        <v>8519</v>
      </c>
      <c r="DK425" s="678"/>
      <c r="DL425" s="306"/>
      <c r="DM425" s="306"/>
      <c r="DN425" s="306"/>
      <c r="DO425" s="306" t="s">
        <v>703</v>
      </c>
      <c r="DP425" s="247"/>
      <c r="DQ425" s="247"/>
      <c r="DR425" s="247"/>
      <c r="DS425" s="247"/>
      <c r="DT425" s="247"/>
      <c r="DU425" s="247"/>
      <c r="DV425" s="247"/>
      <c r="DW425" s="247"/>
      <c r="DX425" s="247"/>
      <c r="DY425" s="247"/>
      <c r="DZ425" s="247"/>
      <c r="EA425" s="247"/>
      <c r="EB425" s="247"/>
      <c r="EC425" s="247"/>
      <c r="ED425" s="247"/>
      <c r="EE425" s="247"/>
      <c r="EF425" s="247"/>
      <c r="EG425" s="247"/>
      <c r="EH425" s="247"/>
      <c r="EI425" s="247"/>
      <c r="EJ425" s="247"/>
      <c r="EK425" s="247"/>
      <c r="EL425" s="247"/>
      <c r="EM425" s="247"/>
      <c r="EN425" s="247"/>
      <c r="EO425" s="247"/>
      <c r="EP425" s="247"/>
      <c r="EQ425" s="247"/>
      <c r="ER425" s="247"/>
      <c r="ES425" s="247"/>
      <c r="ET425" s="247"/>
      <c r="EU425" s="247"/>
      <c r="EV425" s="247"/>
      <c r="EW425" s="247"/>
      <c r="EX425" s="312"/>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335"/>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335"/>
      <c r="JH425" s="335"/>
      <c r="JI425" s="335"/>
      <c r="JJ425" s="335"/>
    </row>
    <row r="426" spans="1:270" s="481" customFormat="1" ht="14.45" customHeight="1" thickBot="1">
      <c r="A426" s="206"/>
      <c r="B426" s="206"/>
      <c r="C426" s="206"/>
      <c r="D426" s="206"/>
      <c r="E426" s="206"/>
      <c r="F426" s="206"/>
      <c r="G426" s="206"/>
      <c r="H426" s="206"/>
      <c r="I426" s="206"/>
      <c r="J426" s="207"/>
      <c r="K426" s="206"/>
      <c r="L426" s="311"/>
      <c r="M426" s="207"/>
      <c r="N426" s="207"/>
      <c r="O426" s="207"/>
      <c r="P426" s="207"/>
      <c r="Q426" s="720" t="s">
        <v>9321</v>
      </c>
      <c r="R426" s="720" t="s">
        <v>10639</v>
      </c>
      <c r="S426" s="720" t="s">
        <v>12332</v>
      </c>
      <c r="T426" s="720" t="s">
        <v>12165</v>
      </c>
      <c r="U426" s="720" t="s">
        <v>11712</v>
      </c>
      <c r="V426" s="720"/>
      <c r="W426" s="952" t="str">
        <f t="shared" si="20"/>
        <v>ﾎｲｰﾙﾛｰﾀﾞ(ﾄﾗｸﾀｼｮﾍﾞﾙ)_普通_第1次_無</v>
      </c>
      <c r="X426" s="952" t="str">
        <f t="shared" si="18"/>
        <v>ﾎｲｰﾙﾛｰﾀﾞ(ﾄﾗｸﾀｼｮﾍﾞﾙ)_普通_第1次_無_山積：4.0m3</v>
      </c>
      <c r="Y426" s="726" t="s">
        <v>491</v>
      </c>
      <c r="Z426" s="726" t="s">
        <v>10424</v>
      </c>
      <c r="AA426" s="726" t="s">
        <v>10431</v>
      </c>
      <c r="AB426" s="726" t="s">
        <v>5111</v>
      </c>
      <c r="AC426" s="207"/>
      <c r="AD426" s="206"/>
      <c r="AE426" s="206"/>
      <c r="AF426" s="206"/>
      <c r="AG426" s="206"/>
      <c r="AH426" s="206"/>
      <c r="AI426" s="207"/>
      <c r="AJ426" s="206"/>
      <c r="AK426" s="206"/>
      <c r="AL426" s="206"/>
      <c r="AM426" s="206"/>
      <c r="AN426" s="206"/>
      <c r="AO426" s="206"/>
      <c r="AP426" s="206"/>
      <c r="AQ426" s="206"/>
      <c r="AR426" s="748"/>
      <c r="AS426" s="770" t="s">
        <v>3375</v>
      </c>
      <c r="AT426" s="770" t="s">
        <v>5152</v>
      </c>
      <c r="AU426" s="770" t="s">
        <v>9034</v>
      </c>
      <c r="AV426" s="770" t="s">
        <v>4911</v>
      </c>
      <c r="AW426" s="771" t="str">
        <f t="shared" si="19"/>
        <v>自走式木材破砕機_横入れ式_日立建機</v>
      </c>
      <c r="AX426" s="773" t="s">
        <v>8901</v>
      </c>
      <c r="AY426" s="311"/>
      <c r="AZ426" s="311"/>
      <c r="BA426" s="311"/>
      <c r="BB426" s="245">
        <v>11</v>
      </c>
      <c r="BC426" s="246"/>
      <c r="BD426" s="306"/>
      <c r="BE426" s="306"/>
      <c r="BF426" s="882"/>
      <c r="BG426" s="678"/>
      <c r="BH426" s="678"/>
      <c r="BI426" s="678"/>
      <c r="BJ426" s="678"/>
      <c r="BK426" s="678"/>
      <c r="BL426" s="678"/>
      <c r="BM426" s="678"/>
      <c r="BN426" s="306"/>
      <c r="BO426" s="306"/>
      <c r="BP426" s="882" t="s">
        <v>285</v>
      </c>
      <c r="BQ426" s="678"/>
      <c r="BR426" s="678"/>
      <c r="BS426" s="678"/>
      <c r="BT426" s="678"/>
      <c r="BU426" s="678"/>
      <c r="BV426" s="678" t="s">
        <v>8258</v>
      </c>
      <c r="BW426" s="886" t="s">
        <v>8258</v>
      </c>
      <c r="BX426" s="678"/>
      <c r="BY426" s="678" t="s">
        <v>285</v>
      </c>
      <c r="BZ426" s="678"/>
      <c r="CA426" s="306"/>
      <c r="CB426" s="306" t="s">
        <v>554</v>
      </c>
      <c r="CC426" s="882" t="s">
        <v>3900</v>
      </c>
      <c r="CD426" s="678" t="s">
        <v>8311</v>
      </c>
      <c r="CE426" s="678"/>
      <c r="CF426" s="678" t="s">
        <v>8322</v>
      </c>
      <c r="CG426" s="678" t="s">
        <v>285</v>
      </c>
      <c r="CH426" s="678"/>
      <c r="CI426" s="678"/>
      <c r="CJ426" s="678" t="s">
        <v>8349</v>
      </c>
      <c r="CK426" s="678"/>
      <c r="CL426" s="678" t="s">
        <v>285</v>
      </c>
      <c r="CM426" s="678"/>
      <c r="CN426" s="678"/>
      <c r="CO426" s="678"/>
      <c r="CP426" s="678"/>
      <c r="CQ426" s="678" t="s">
        <v>8421</v>
      </c>
      <c r="CR426" s="678"/>
      <c r="CS426" s="678" t="s">
        <v>285</v>
      </c>
      <c r="CT426" s="678"/>
      <c r="CU426" s="678"/>
      <c r="CV426" s="678"/>
      <c r="CW426" s="678" t="s">
        <v>8453</v>
      </c>
      <c r="CX426" s="678" t="s">
        <v>285</v>
      </c>
      <c r="CY426" s="678"/>
      <c r="CZ426" s="678"/>
      <c r="DA426" s="306"/>
      <c r="DB426" s="306"/>
      <c r="DC426" s="882" t="s">
        <v>285</v>
      </c>
      <c r="DD426" s="678" t="s">
        <v>285</v>
      </c>
      <c r="DE426" s="678"/>
      <c r="DF426" s="678"/>
      <c r="DG426" s="678"/>
      <c r="DH426" s="678"/>
      <c r="DI426" s="678"/>
      <c r="DJ426" s="678" t="s">
        <v>8520</v>
      </c>
      <c r="DK426" s="678"/>
      <c r="DL426" s="306"/>
      <c r="DM426" s="306"/>
      <c r="DN426" s="306"/>
      <c r="DO426" s="306" t="s">
        <v>704</v>
      </c>
      <c r="DP426" s="247"/>
      <c r="DQ426" s="247"/>
      <c r="DR426" s="247"/>
      <c r="DS426" s="247"/>
      <c r="DT426" s="247"/>
      <c r="DU426" s="247"/>
      <c r="DV426" s="247"/>
      <c r="DW426" s="247"/>
      <c r="DX426" s="247"/>
      <c r="DY426" s="247"/>
      <c r="DZ426" s="247"/>
      <c r="EA426" s="247"/>
      <c r="EB426" s="247"/>
      <c r="EC426" s="247"/>
      <c r="ED426" s="247"/>
      <c r="EE426" s="247"/>
      <c r="EF426" s="247"/>
      <c r="EG426" s="247"/>
      <c r="EH426" s="247"/>
      <c r="EI426" s="247"/>
      <c r="EJ426" s="247"/>
      <c r="EK426" s="247"/>
      <c r="EL426" s="247"/>
      <c r="EM426" s="247"/>
      <c r="EN426" s="247"/>
      <c r="EO426" s="247"/>
      <c r="EP426" s="247"/>
      <c r="EQ426" s="247"/>
      <c r="ER426" s="247"/>
      <c r="ES426" s="247"/>
      <c r="ET426" s="247"/>
      <c r="EU426" s="247"/>
      <c r="EV426" s="247"/>
      <c r="EW426" s="247"/>
      <c r="EX426" s="312"/>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335"/>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335"/>
      <c r="JH426" s="335"/>
      <c r="JI426" s="335"/>
      <c r="JJ426" s="335"/>
    </row>
    <row r="427" spans="1:270" s="481" customFormat="1" ht="14.45" customHeight="1" thickTop="1">
      <c r="A427" s="206"/>
      <c r="B427" s="206"/>
      <c r="C427" s="206"/>
      <c r="D427" s="206"/>
      <c r="E427" s="206"/>
      <c r="F427" s="206"/>
      <c r="G427" s="206"/>
      <c r="H427" s="206"/>
      <c r="I427" s="206"/>
      <c r="J427" s="207"/>
      <c r="K427" s="206"/>
      <c r="L427" s="311"/>
      <c r="M427" s="207"/>
      <c r="N427" s="207"/>
      <c r="O427" s="207"/>
      <c r="P427" s="207"/>
      <c r="Q427" s="720" t="s">
        <v>9321</v>
      </c>
      <c r="R427" s="720" t="s">
        <v>10639</v>
      </c>
      <c r="S427" s="720" t="s">
        <v>12332</v>
      </c>
      <c r="T427" s="720" t="s">
        <v>12165</v>
      </c>
      <c r="U427" s="720" t="s">
        <v>11713</v>
      </c>
      <c r="V427" s="720"/>
      <c r="W427" s="952" t="str">
        <f t="shared" si="20"/>
        <v>ﾎｲｰﾙﾛｰﾀﾞ(ﾄﾗｸﾀｼｮﾍﾞﾙ)_普通_第1次_無</v>
      </c>
      <c r="X427" s="952" t="str">
        <f t="shared" si="18"/>
        <v>ﾎｲｰﾙﾛｰﾀﾞ(ﾄﾗｸﾀｼｮﾍﾞﾙ)_普通_第1次_無_山積：4.5m3</v>
      </c>
      <c r="Y427" s="726" t="s">
        <v>491</v>
      </c>
      <c r="Z427" s="726" t="s">
        <v>10424</v>
      </c>
      <c r="AA427" s="726" t="s">
        <v>10432</v>
      </c>
      <c r="AB427" s="726" t="s">
        <v>5111</v>
      </c>
      <c r="AC427" s="207"/>
      <c r="AD427" s="206"/>
      <c r="AE427" s="206"/>
      <c r="AF427" s="206"/>
      <c r="AG427" s="206"/>
      <c r="AH427" s="206"/>
      <c r="AI427" s="207"/>
      <c r="AJ427" s="206"/>
      <c r="AK427" s="206"/>
      <c r="AL427" s="206"/>
      <c r="AM427" s="206"/>
      <c r="AN427" s="206"/>
      <c r="AO427" s="206"/>
      <c r="AP427" s="206"/>
      <c r="AQ427" s="206"/>
      <c r="AR427" s="748"/>
      <c r="AS427" s="766" t="s">
        <v>3456</v>
      </c>
      <c r="AT427" s="766" t="s">
        <v>2524</v>
      </c>
      <c r="AU427" s="767"/>
      <c r="AV427" s="766" t="s">
        <v>9004</v>
      </c>
      <c r="AW427" s="768" t="str">
        <f t="shared" si="19"/>
        <v>ﾄﾗｯｸ式ｱｰｽｵｰｶﾞ_ｱｲﾁｺｰﾎﾟﾚｰｼｮﾝ</v>
      </c>
      <c r="AX427" s="769" t="s">
        <v>8923</v>
      </c>
      <c r="AY427" s="311"/>
      <c r="AZ427" s="311"/>
      <c r="BA427" s="311"/>
      <c r="BB427" s="245">
        <v>12</v>
      </c>
      <c r="BC427" s="246"/>
      <c r="BD427" s="306"/>
      <c r="BE427" s="306"/>
      <c r="BF427" s="882"/>
      <c r="BG427" s="678"/>
      <c r="BH427" s="678"/>
      <c r="BI427" s="678"/>
      <c r="BJ427" s="678"/>
      <c r="BK427" s="678"/>
      <c r="BL427" s="678"/>
      <c r="BM427" s="678"/>
      <c r="BN427" s="306"/>
      <c r="BO427" s="306"/>
      <c r="BP427" s="882"/>
      <c r="BQ427" s="678"/>
      <c r="BR427" s="678"/>
      <c r="BS427" s="678"/>
      <c r="BT427" s="678"/>
      <c r="BU427" s="678"/>
      <c r="BV427" s="678" t="s">
        <v>8259</v>
      </c>
      <c r="BW427" s="886" t="s">
        <v>8259</v>
      </c>
      <c r="BX427" s="678"/>
      <c r="BY427" s="678"/>
      <c r="BZ427" s="678"/>
      <c r="CA427" s="306"/>
      <c r="CB427" s="306" t="s">
        <v>556</v>
      </c>
      <c r="CC427" s="882" t="s">
        <v>9021</v>
      </c>
      <c r="CD427" s="678" t="s">
        <v>285</v>
      </c>
      <c r="CE427" s="678"/>
      <c r="CF427" s="678" t="s">
        <v>8323</v>
      </c>
      <c r="CG427" s="678"/>
      <c r="CH427" s="678"/>
      <c r="CI427" s="678"/>
      <c r="CJ427" s="678" t="s">
        <v>8350</v>
      </c>
      <c r="CK427" s="678"/>
      <c r="CL427" s="678"/>
      <c r="CM427" s="678"/>
      <c r="CN427" s="678"/>
      <c r="CO427" s="678"/>
      <c r="CP427" s="678"/>
      <c r="CQ427" s="678" t="s">
        <v>8422</v>
      </c>
      <c r="CR427" s="678"/>
      <c r="CS427" s="678"/>
      <c r="CT427" s="678"/>
      <c r="CU427" s="678"/>
      <c r="CV427" s="678"/>
      <c r="CW427" s="678" t="s">
        <v>8454</v>
      </c>
      <c r="CX427" s="678"/>
      <c r="CY427" s="678"/>
      <c r="CZ427" s="678"/>
      <c r="DA427" s="306"/>
      <c r="DB427" s="306"/>
      <c r="DC427" s="882"/>
      <c r="DD427" s="678"/>
      <c r="DE427" s="678"/>
      <c r="DF427" s="678"/>
      <c r="DG427" s="678"/>
      <c r="DH427" s="678"/>
      <c r="DI427" s="678"/>
      <c r="DJ427" s="678" t="s">
        <v>285</v>
      </c>
      <c r="DK427" s="678"/>
      <c r="DL427" s="306"/>
      <c r="DM427" s="306"/>
      <c r="DN427" s="306"/>
      <c r="DO427" s="306" t="s">
        <v>285</v>
      </c>
      <c r="DP427" s="247"/>
      <c r="DQ427" s="247"/>
      <c r="DR427" s="247"/>
      <c r="DS427" s="247"/>
      <c r="DT427" s="247"/>
      <c r="DU427" s="247"/>
      <c r="DV427" s="247"/>
      <c r="DW427" s="247"/>
      <c r="DX427" s="247"/>
      <c r="DY427" s="247"/>
      <c r="DZ427" s="247"/>
      <c r="EA427" s="247"/>
      <c r="EB427" s="247"/>
      <c r="EC427" s="247"/>
      <c r="ED427" s="247"/>
      <c r="EE427" s="247"/>
      <c r="EF427" s="247"/>
      <c r="EG427" s="247"/>
      <c r="EH427" s="247"/>
      <c r="EI427" s="247"/>
      <c r="EJ427" s="247"/>
      <c r="EK427" s="247"/>
      <c r="EL427" s="247"/>
      <c r="EM427" s="247"/>
      <c r="EN427" s="247"/>
      <c r="EO427" s="247"/>
      <c r="EP427" s="247"/>
      <c r="EQ427" s="247"/>
      <c r="ER427" s="247"/>
      <c r="ES427" s="247"/>
      <c r="ET427" s="247"/>
      <c r="EU427" s="247"/>
      <c r="EV427" s="247"/>
      <c r="EW427" s="247"/>
      <c r="EX427" s="312"/>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335"/>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335"/>
      <c r="JH427" s="335"/>
      <c r="JI427" s="335"/>
      <c r="JJ427" s="335"/>
    </row>
    <row r="428" spans="1:270" s="481" customFormat="1" ht="14.45" customHeight="1">
      <c r="A428" s="206"/>
      <c r="B428" s="206"/>
      <c r="C428" s="206"/>
      <c r="D428" s="206"/>
      <c r="E428" s="206"/>
      <c r="F428" s="206"/>
      <c r="G428" s="206"/>
      <c r="H428" s="206"/>
      <c r="I428" s="206"/>
      <c r="J428" s="207"/>
      <c r="K428" s="206"/>
      <c r="L428" s="311"/>
      <c r="M428" s="207"/>
      <c r="N428" s="207"/>
      <c r="O428" s="207"/>
      <c r="P428" s="207"/>
      <c r="Q428" s="720" t="s">
        <v>9321</v>
      </c>
      <c r="R428" s="720" t="s">
        <v>10639</v>
      </c>
      <c r="S428" s="720" t="s">
        <v>12332</v>
      </c>
      <c r="T428" s="720" t="s">
        <v>12165</v>
      </c>
      <c r="U428" s="720" t="s">
        <v>11714</v>
      </c>
      <c r="V428" s="720"/>
      <c r="W428" s="952" t="str">
        <f t="shared" si="20"/>
        <v>ﾎｲｰﾙﾛｰﾀﾞ(ﾄﾗｸﾀｼｮﾍﾞﾙ)_普通_第1次_無</v>
      </c>
      <c r="X428" s="952" t="str">
        <f t="shared" si="18"/>
        <v>ﾎｲｰﾙﾛｰﾀﾞ(ﾄﾗｸﾀｼｮﾍﾞﾙ)_普通_第1次_無_山積：5.0m3</v>
      </c>
      <c r="Y428" s="726" t="s">
        <v>491</v>
      </c>
      <c r="Z428" s="726" t="s">
        <v>10424</v>
      </c>
      <c r="AA428" s="726" t="s">
        <v>10433</v>
      </c>
      <c r="AB428" s="726" t="s">
        <v>5111</v>
      </c>
      <c r="AC428" s="207"/>
      <c r="AD428" s="206"/>
      <c r="AE428" s="206"/>
      <c r="AF428" s="206"/>
      <c r="AG428" s="206"/>
      <c r="AH428" s="206"/>
      <c r="AI428" s="207"/>
      <c r="AJ428" s="206"/>
      <c r="AK428" s="206"/>
      <c r="AL428" s="206"/>
      <c r="AM428" s="206"/>
      <c r="AN428" s="206"/>
      <c r="AO428" s="206"/>
      <c r="AP428" s="206"/>
      <c r="AQ428" s="206"/>
      <c r="AR428" s="748"/>
      <c r="AS428" s="707" t="s">
        <v>3456</v>
      </c>
      <c r="AT428" s="707" t="s">
        <v>2524</v>
      </c>
      <c r="AU428" s="750"/>
      <c r="AV428" s="707" t="s">
        <v>20</v>
      </c>
      <c r="AW428" s="708" t="str">
        <f t="shared" si="19"/>
        <v>ﾄﾗｯｸ式ｱｰｽｵｰｶﾞ_ﾀﾀﾞﾉ</v>
      </c>
      <c r="AX428" s="710" t="s">
        <v>8925</v>
      </c>
      <c r="AY428" s="311"/>
      <c r="AZ428" s="311"/>
      <c r="BA428" s="311"/>
      <c r="BB428" s="245">
        <v>13</v>
      </c>
      <c r="BC428" s="246"/>
      <c r="BD428" s="306"/>
      <c r="BE428" s="306"/>
      <c r="BF428" s="882"/>
      <c r="BG428" s="678"/>
      <c r="BH428" s="678"/>
      <c r="BI428" s="678"/>
      <c r="BJ428" s="678"/>
      <c r="BK428" s="678"/>
      <c r="BL428" s="678"/>
      <c r="BM428" s="678"/>
      <c r="BN428" s="306"/>
      <c r="BO428" s="306"/>
      <c r="BP428" s="882"/>
      <c r="BQ428" s="678"/>
      <c r="BR428" s="678"/>
      <c r="BS428" s="678"/>
      <c r="BT428" s="678"/>
      <c r="BU428" s="678"/>
      <c r="BV428" s="678" t="s">
        <v>8260</v>
      </c>
      <c r="BW428" s="886" t="s">
        <v>8260</v>
      </c>
      <c r="BX428" s="678"/>
      <c r="BY428" s="678"/>
      <c r="BZ428" s="678"/>
      <c r="CA428" s="306"/>
      <c r="CB428" s="910" t="s">
        <v>555</v>
      </c>
      <c r="CC428" s="882" t="s">
        <v>285</v>
      </c>
      <c r="CD428" s="678"/>
      <c r="CE428" s="678"/>
      <c r="CF428" s="678" t="s">
        <v>8324</v>
      </c>
      <c r="CG428" s="678"/>
      <c r="CH428" s="678"/>
      <c r="CI428" s="678"/>
      <c r="CJ428" s="678" t="s">
        <v>8351</v>
      </c>
      <c r="CK428" s="678"/>
      <c r="CL428" s="678"/>
      <c r="CM428" s="678"/>
      <c r="CN428" s="678"/>
      <c r="CO428" s="678"/>
      <c r="CP428" s="678"/>
      <c r="CQ428" s="678" t="s">
        <v>285</v>
      </c>
      <c r="CR428" s="678"/>
      <c r="CS428" s="678"/>
      <c r="CT428" s="678"/>
      <c r="CU428" s="678"/>
      <c r="CV428" s="678"/>
      <c r="CW428" s="678" t="s">
        <v>8455</v>
      </c>
      <c r="CX428" s="678"/>
      <c r="CY428" s="678"/>
      <c r="CZ428" s="678"/>
      <c r="DA428" s="306"/>
      <c r="DB428" s="306"/>
      <c r="DC428" s="882"/>
      <c r="DD428" s="678"/>
      <c r="DE428" s="678"/>
      <c r="DF428" s="678"/>
      <c r="DG428" s="678"/>
      <c r="DH428" s="678"/>
      <c r="DI428" s="678"/>
      <c r="DJ428" s="678"/>
      <c r="DK428" s="678"/>
      <c r="DL428" s="306"/>
      <c r="DM428" s="306"/>
      <c r="DN428" s="306"/>
      <c r="DO428" s="309"/>
      <c r="DP428" s="247"/>
      <c r="DQ428" s="247"/>
      <c r="DR428" s="247"/>
      <c r="DS428" s="247"/>
      <c r="DT428" s="247"/>
      <c r="DU428" s="247"/>
      <c r="DV428" s="247"/>
      <c r="DW428" s="247"/>
      <c r="DX428" s="247"/>
      <c r="DY428" s="247"/>
      <c r="DZ428" s="247"/>
      <c r="EA428" s="247"/>
      <c r="EB428" s="247"/>
      <c r="EC428" s="247"/>
      <c r="ED428" s="247"/>
      <c r="EE428" s="247"/>
      <c r="EF428" s="247"/>
      <c r="EG428" s="247"/>
      <c r="EH428" s="247"/>
      <c r="EI428" s="247"/>
      <c r="EJ428" s="247"/>
      <c r="EK428" s="247"/>
      <c r="EL428" s="247"/>
      <c r="EM428" s="247"/>
      <c r="EN428" s="247"/>
      <c r="EO428" s="247"/>
      <c r="EP428" s="247"/>
      <c r="EQ428" s="247"/>
      <c r="ER428" s="247"/>
      <c r="ES428" s="247"/>
      <c r="ET428" s="247"/>
      <c r="EU428" s="247"/>
      <c r="EV428" s="247"/>
      <c r="EW428" s="247"/>
      <c r="EX428" s="312"/>
      <c r="EY428" s="335"/>
      <c r="EZ428" s="335"/>
      <c r="FA428" s="335"/>
      <c r="FB428" s="335"/>
      <c r="FC428" s="335"/>
      <c r="FD428" s="335"/>
      <c r="FE428" s="335"/>
      <c r="FF428" s="335"/>
      <c r="FG428" s="335"/>
      <c r="FH428" s="335"/>
      <c r="FI428" s="335"/>
      <c r="FJ428" s="335"/>
      <c r="FK428" s="335"/>
      <c r="FL428" s="335"/>
      <c r="FM428" s="335"/>
      <c r="FN428" s="335"/>
      <c r="FO428" s="335"/>
      <c r="FP428" s="335"/>
      <c r="FQ428" s="335"/>
      <c r="FR428" s="335"/>
      <c r="FS428" s="335"/>
      <c r="FT428" s="335"/>
      <c r="FU428" s="335"/>
      <c r="FV428" s="335"/>
      <c r="FW428" s="335"/>
      <c r="FX428" s="335"/>
      <c r="FY428" s="335"/>
      <c r="FZ428" s="335"/>
      <c r="GA428" s="335"/>
      <c r="GB428" s="335"/>
      <c r="GC428" s="335"/>
      <c r="GD428" s="335"/>
      <c r="GE428" s="335"/>
      <c r="GF428" s="335"/>
      <c r="GG428" s="335"/>
      <c r="GH428" s="335"/>
      <c r="GI428" s="335"/>
      <c r="GJ428" s="335"/>
      <c r="GK428" s="335"/>
      <c r="GL428" s="335"/>
      <c r="GM428" s="335"/>
      <c r="GN428" s="335"/>
      <c r="GO428" s="335"/>
      <c r="GP428" s="335"/>
      <c r="GQ428" s="335"/>
      <c r="GR428" s="335"/>
      <c r="GS428" s="335"/>
      <c r="GT428" s="335"/>
      <c r="GU428" s="335"/>
      <c r="GV428" s="335"/>
      <c r="GW428" s="335"/>
      <c r="GX428" s="335"/>
      <c r="GY428" s="335"/>
      <c r="GZ428" s="335"/>
      <c r="HA428" s="335"/>
      <c r="HB428" s="335"/>
      <c r="HC428" s="335"/>
      <c r="HD428" s="335"/>
      <c r="HE428" s="335"/>
      <c r="HF428" s="335"/>
      <c r="HG428" s="335"/>
      <c r="HH428" s="335"/>
      <c r="HI428" s="335"/>
      <c r="HJ428" s="335"/>
      <c r="HK428" s="335"/>
      <c r="HL428" s="335"/>
      <c r="HM428" s="335"/>
      <c r="HN428" s="335"/>
      <c r="HO428" s="335"/>
      <c r="HP428" s="335"/>
      <c r="HQ428" s="335"/>
      <c r="HR428" s="335"/>
      <c r="HS428" s="335"/>
      <c r="HT428" s="335"/>
      <c r="HU428" s="335"/>
      <c r="HV428" s="335"/>
      <c r="HW428" s="335"/>
      <c r="HX428" s="335"/>
      <c r="HY428" s="335"/>
      <c r="HZ428" s="335"/>
      <c r="IA428" s="335"/>
      <c r="IB428" s="335"/>
      <c r="IC428" s="335"/>
      <c r="ID428" s="335"/>
      <c r="IE428" s="335"/>
      <c r="IF428" s="335"/>
      <c r="IG428" s="335"/>
      <c r="IH428" s="335"/>
      <c r="II428" s="335"/>
      <c r="IJ428" s="335"/>
      <c r="IK428" s="335"/>
      <c r="IL428" s="335"/>
      <c r="IM428" s="335"/>
      <c r="IN428" s="335"/>
      <c r="IO428" s="335"/>
      <c r="IP428" s="335"/>
      <c r="IQ428" s="335"/>
      <c r="IR428" s="335"/>
      <c r="IS428" s="335"/>
      <c r="IT428" s="335"/>
      <c r="IU428" s="335"/>
      <c r="IV428" s="335"/>
      <c r="IW428" s="335"/>
      <c r="IX428" s="335"/>
      <c r="IY428" s="335"/>
      <c r="IZ428" s="335"/>
      <c r="JA428" s="335"/>
      <c r="JB428" s="335"/>
      <c r="JC428" s="335"/>
      <c r="JD428" s="335"/>
      <c r="JE428" s="335"/>
      <c r="JF428" s="335"/>
      <c r="JG428" s="335"/>
      <c r="JH428" s="335"/>
      <c r="JI428" s="335"/>
      <c r="JJ428" s="335"/>
    </row>
    <row r="429" spans="1:270" s="481" customFormat="1" ht="14.45" customHeight="1" thickBot="1">
      <c r="A429" s="206"/>
      <c r="B429" s="206"/>
      <c r="C429" s="206"/>
      <c r="D429" s="206"/>
      <c r="E429" s="206"/>
      <c r="F429" s="206"/>
      <c r="G429" s="206"/>
      <c r="H429" s="206"/>
      <c r="I429" s="206"/>
      <c r="J429" s="207"/>
      <c r="K429" s="206"/>
      <c r="L429" s="311"/>
      <c r="M429" s="207"/>
      <c r="N429" s="207"/>
      <c r="O429" s="207"/>
      <c r="P429" s="207"/>
      <c r="Q429" s="720" t="s">
        <v>9321</v>
      </c>
      <c r="R429" s="720" t="s">
        <v>10639</v>
      </c>
      <c r="S429" s="720" t="s">
        <v>10643</v>
      </c>
      <c r="T429" s="720" t="s">
        <v>12165</v>
      </c>
      <c r="U429" s="720" t="s">
        <v>11699</v>
      </c>
      <c r="V429" s="720"/>
      <c r="W429" s="952" t="str">
        <f t="shared" si="20"/>
        <v>ﾎｲｰﾙﾛｰﾀﾞ(ﾄﾗｸﾀｼｮﾍﾞﾙ)_普通_第2次_無</v>
      </c>
      <c r="X429" s="952" t="str">
        <f t="shared" si="18"/>
        <v>ﾎｲｰﾙﾛｰﾀﾞ(ﾄﾗｸﾀｼｮﾍﾞﾙ)_普通_第2次_無_山積：0.3m3</v>
      </c>
      <c r="Y429" s="726" t="s">
        <v>491</v>
      </c>
      <c r="Z429" s="726" t="s">
        <v>10434</v>
      </c>
      <c r="AA429" s="726" t="s">
        <v>10303</v>
      </c>
      <c r="AB429" s="726" t="s">
        <v>5111</v>
      </c>
      <c r="AC429" s="207"/>
      <c r="AD429" s="206"/>
      <c r="AE429" s="206"/>
      <c r="AF429" s="206"/>
      <c r="AG429" s="206"/>
      <c r="AH429" s="206"/>
      <c r="AI429" s="207"/>
      <c r="AJ429" s="206"/>
      <c r="AK429" s="206"/>
      <c r="AL429" s="206"/>
      <c r="AM429" s="206"/>
      <c r="AN429" s="206"/>
      <c r="AO429" s="206"/>
      <c r="AP429" s="206"/>
      <c r="AQ429" s="206"/>
      <c r="AR429" s="748"/>
      <c r="AS429" s="770" t="s">
        <v>3456</v>
      </c>
      <c r="AT429" s="770" t="s">
        <v>2524</v>
      </c>
      <c r="AU429" s="772"/>
      <c r="AV429" s="770" t="s">
        <v>9035</v>
      </c>
      <c r="AW429" s="771" t="str">
        <f t="shared" si="19"/>
        <v>ﾄﾗｯｸ式ｱｰｽｵｰｶﾞ_新明和工業</v>
      </c>
      <c r="AX429" s="773" t="s">
        <v>8927</v>
      </c>
      <c r="AY429" s="311"/>
      <c r="AZ429" s="311"/>
      <c r="BA429" s="311"/>
      <c r="BB429" s="245">
        <v>14</v>
      </c>
      <c r="BC429" s="246"/>
      <c r="BD429" s="306"/>
      <c r="BE429" s="306"/>
      <c r="BF429" s="882"/>
      <c r="BG429" s="678"/>
      <c r="BH429" s="678"/>
      <c r="BI429" s="678"/>
      <c r="BJ429" s="678"/>
      <c r="BK429" s="678"/>
      <c r="BL429" s="678"/>
      <c r="BM429" s="678"/>
      <c r="BN429" s="306"/>
      <c r="BO429" s="306"/>
      <c r="BP429" s="882"/>
      <c r="BQ429" s="678"/>
      <c r="BR429" s="678"/>
      <c r="BS429" s="678"/>
      <c r="BT429" s="678"/>
      <c r="BU429" s="678"/>
      <c r="BV429" s="678" t="s">
        <v>8261</v>
      </c>
      <c r="BW429" s="886" t="s">
        <v>8261</v>
      </c>
      <c r="BX429" s="678"/>
      <c r="BY429" s="678"/>
      <c r="BZ429" s="678"/>
      <c r="CA429" s="306"/>
      <c r="CB429" s="306" t="s">
        <v>557</v>
      </c>
      <c r="CC429" s="882"/>
      <c r="CD429" s="678"/>
      <c r="CE429" s="678"/>
      <c r="CF429" s="678" t="s">
        <v>8325</v>
      </c>
      <c r="CG429" s="678"/>
      <c r="CH429" s="678"/>
      <c r="CI429" s="678"/>
      <c r="CJ429" s="678" t="s">
        <v>8352</v>
      </c>
      <c r="CK429" s="678"/>
      <c r="CL429" s="678"/>
      <c r="CM429" s="678"/>
      <c r="CN429" s="678"/>
      <c r="CO429" s="678"/>
      <c r="CP429" s="678"/>
      <c r="CQ429" s="678"/>
      <c r="CR429" s="678"/>
      <c r="CS429" s="678"/>
      <c r="CT429" s="678"/>
      <c r="CU429" s="678"/>
      <c r="CV429" s="678"/>
      <c r="CW429" s="678" t="s">
        <v>285</v>
      </c>
      <c r="CX429" s="678"/>
      <c r="CY429" s="678"/>
      <c r="CZ429" s="678"/>
      <c r="DA429" s="306"/>
      <c r="DB429" s="306"/>
      <c r="DC429" s="882"/>
      <c r="DD429" s="678"/>
      <c r="DE429" s="678"/>
      <c r="DF429" s="678"/>
      <c r="DG429" s="678"/>
      <c r="DH429" s="678"/>
      <c r="DI429" s="678"/>
      <c r="DJ429" s="678"/>
      <c r="DK429" s="678"/>
      <c r="DL429" s="306"/>
      <c r="DM429" s="306"/>
      <c r="DN429" s="306"/>
      <c r="DO429" s="309"/>
      <c r="DP429" s="247"/>
      <c r="DQ429" s="247"/>
      <c r="DR429" s="247"/>
      <c r="DS429" s="247"/>
      <c r="DT429" s="247"/>
      <c r="DU429" s="247"/>
      <c r="DV429" s="247"/>
      <c r="DW429" s="247"/>
      <c r="DX429" s="247"/>
      <c r="DY429" s="247"/>
      <c r="DZ429" s="247"/>
      <c r="EA429" s="247"/>
      <c r="EB429" s="247"/>
      <c r="EC429" s="247"/>
      <c r="ED429" s="247"/>
      <c r="EE429" s="247"/>
      <c r="EF429" s="247"/>
      <c r="EG429" s="247"/>
      <c r="EH429" s="247"/>
      <c r="EI429" s="247"/>
      <c r="EJ429" s="247"/>
      <c r="EK429" s="247"/>
      <c r="EL429" s="247"/>
      <c r="EM429" s="247"/>
      <c r="EN429" s="247"/>
      <c r="EO429" s="247"/>
      <c r="EP429" s="247"/>
      <c r="EQ429" s="247"/>
      <c r="ER429" s="247"/>
      <c r="ES429" s="247"/>
      <c r="ET429" s="247"/>
      <c r="EU429" s="247"/>
      <c r="EV429" s="247"/>
      <c r="EW429" s="247"/>
      <c r="EX429" s="312"/>
      <c r="EY429" s="335"/>
      <c r="EZ429" s="335"/>
      <c r="FA429" s="335"/>
      <c r="FB429" s="335"/>
      <c r="FC429" s="335"/>
      <c r="FD429" s="335"/>
      <c r="FE429" s="335"/>
      <c r="FF429" s="335"/>
      <c r="FG429" s="335"/>
      <c r="FH429" s="335"/>
      <c r="FI429" s="335"/>
      <c r="FJ429" s="335"/>
      <c r="FK429" s="335"/>
      <c r="FL429" s="335"/>
      <c r="FM429" s="335"/>
      <c r="FN429" s="335"/>
      <c r="FO429" s="335"/>
      <c r="FP429" s="335"/>
      <c r="FQ429" s="335"/>
      <c r="FR429" s="335"/>
      <c r="FS429" s="335"/>
      <c r="FT429" s="335"/>
      <c r="FU429" s="335"/>
      <c r="FV429" s="335"/>
      <c r="FW429" s="335"/>
      <c r="FX429" s="335"/>
      <c r="FY429" s="335"/>
      <c r="FZ429" s="335"/>
      <c r="GA429" s="335"/>
      <c r="GB429" s="335"/>
      <c r="GC429" s="335"/>
      <c r="GD429" s="335"/>
      <c r="GE429" s="335"/>
      <c r="GF429" s="335"/>
      <c r="GG429" s="335"/>
      <c r="GH429" s="335"/>
      <c r="GI429" s="335"/>
      <c r="GJ429" s="335"/>
      <c r="GK429" s="335"/>
      <c r="GL429" s="335"/>
      <c r="GM429" s="335"/>
      <c r="GN429" s="335"/>
      <c r="GO429" s="335"/>
      <c r="GP429" s="335"/>
      <c r="GQ429" s="335"/>
      <c r="GR429" s="335"/>
      <c r="GS429" s="335"/>
      <c r="GT429" s="335"/>
      <c r="GU429" s="335"/>
      <c r="GV429" s="335"/>
      <c r="GW429" s="335"/>
      <c r="GX429" s="335"/>
      <c r="GY429" s="335"/>
      <c r="GZ429" s="335"/>
      <c r="HA429" s="335"/>
      <c r="HB429" s="335"/>
      <c r="HC429" s="335"/>
      <c r="HD429" s="335"/>
      <c r="HE429" s="335"/>
      <c r="HF429" s="335"/>
      <c r="HG429" s="335"/>
      <c r="HH429" s="335"/>
      <c r="HI429" s="335"/>
      <c r="HJ429" s="335"/>
      <c r="HK429" s="335"/>
      <c r="HL429" s="335"/>
      <c r="HM429" s="335"/>
      <c r="HN429" s="335"/>
      <c r="HO429" s="335"/>
      <c r="HP429" s="335"/>
      <c r="HQ429" s="335"/>
      <c r="HR429" s="335"/>
      <c r="HS429" s="335"/>
      <c r="HT429" s="335"/>
      <c r="HU429" s="335"/>
      <c r="HV429" s="335"/>
      <c r="HW429" s="335"/>
      <c r="HX429" s="335"/>
      <c r="HY429" s="335"/>
      <c r="HZ429" s="335"/>
      <c r="IA429" s="335"/>
      <c r="IB429" s="335"/>
      <c r="IC429" s="335"/>
      <c r="ID429" s="335"/>
      <c r="IE429" s="335"/>
      <c r="IF429" s="335"/>
      <c r="IG429" s="335"/>
      <c r="IH429" s="335"/>
      <c r="II429" s="335"/>
      <c r="IJ429" s="335"/>
      <c r="IK429" s="335"/>
      <c r="IL429" s="335"/>
      <c r="IM429" s="335"/>
      <c r="IN429" s="335"/>
      <c r="IO429" s="335"/>
      <c r="IP429" s="335"/>
      <c r="IQ429" s="335"/>
      <c r="IR429" s="335"/>
      <c r="IS429" s="335"/>
      <c r="IT429" s="335"/>
      <c r="IU429" s="335"/>
      <c r="IV429" s="335"/>
      <c r="IW429" s="335"/>
      <c r="IX429" s="335"/>
      <c r="IY429" s="335"/>
      <c r="IZ429" s="335"/>
      <c r="JA429" s="335"/>
      <c r="JB429" s="335"/>
      <c r="JC429" s="335"/>
      <c r="JD429" s="335"/>
      <c r="JE429" s="335"/>
      <c r="JF429" s="335"/>
      <c r="JG429" s="335"/>
      <c r="JH429" s="335"/>
      <c r="JI429" s="335"/>
      <c r="JJ429" s="335"/>
    </row>
    <row r="430" spans="1:270" s="481" customFormat="1" ht="14.45" customHeight="1" thickTop="1">
      <c r="A430" s="206"/>
      <c r="B430" s="206"/>
      <c r="C430" s="206"/>
      <c r="D430" s="206"/>
      <c r="E430" s="206"/>
      <c r="F430" s="206"/>
      <c r="G430" s="206"/>
      <c r="H430" s="206"/>
      <c r="I430" s="206"/>
      <c r="J430" s="207"/>
      <c r="K430" s="206"/>
      <c r="L430" s="311"/>
      <c r="M430" s="207"/>
      <c r="N430" s="207"/>
      <c r="O430" s="207"/>
      <c r="P430" s="207"/>
      <c r="Q430" s="720" t="s">
        <v>9321</v>
      </c>
      <c r="R430" s="720" t="s">
        <v>10639</v>
      </c>
      <c r="S430" s="720" t="s">
        <v>10643</v>
      </c>
      <c r="T430" s="720" t="s">
        <v>12165</v>
      </c>
      <c r="U430" s="720" t="s">
        <v>11701</v>
      </c>
      <c r="V430" s="720"/>
      <c r="W430" s="952" t="str">
        <f t="shared" si="20"/>
        <v>ﾎｲｰﾙﾛｰﾀﾞ(ﾄﾗｸﾀｼｮﾍﾞﾙ)_普通_第2次_無</v>
      </c>
      <c r="X430" s="952" t="str">
        <f t="shared" si="18"/>
        <v>ﾎｲｰﾙﾛｰﾀﾞ(ﾄﾗｸﾀｼｮﾍﾞﾙ)_普通_第2次_無_山積：0.4m3</v>
      </c>
      <c r="Y430" s="726" t="s">
        <v>491</v>
      </c>
      <c r="Z430" s="726" t="s">
        <v>10434</v>
      </c>
      <c r="AA430" s="726" t="s">
        <v>10316</v>
      </c>
      <c r="AB430" s="726" t="s">
        <v>5111</v>
      </c>
      <c r="AC430" s="207"/>
      <c r="AD430" s="206"/>
      <c r="AE430" s="206"/>
      <c r="AF430" s="206"/>
      <c r="AG430" s="206"/>
      <c r="AH430" s="206"/>
      <c r="AI430" s="207"/>
      <c r="AJ430" s="206"/>
      <c r="AK430" s="206"/>
      <c r="AL430" s="206"/>
      <c r="AM430" s="206"/>
      <c r="AN430" s="206"/>
      <c r="AO430" s="206"/>
      <c r="AP430" s="206"/>
      <c r="AQ430" s="206"/>
      <c r="AR430" s="748"/>
      <c r="AS430" s="766"/>
      <c r="AT430" s="766"/>
      <c r="AU430" s="766"/>
      <c r="AV430" s="766"/>
      <c r="AW430" s="768"/>
      <c r="AX430" s="769"/>
      <c r="AY430" s="311"/>
      <c r="AZ430" s="311"/>
      <c r="BA430" s="311"/>
      <c r="BB430" s="245">
        <v>15</v>
      </c>
      <c r="BC430" s="246"/>
      <c r="BD430" s="306"/>
      <c r="BE430" s="306"/>
      <c r="BF430" s="882"/>
      <c r="BG430" s="678"/>
      <c r="BH430" s="678"/>
      <c r="BI430" s="678"/>
      <c r="BJ430" s="678"/>
      <c r="BK430" s="678"/>
      <c r="BL430" s="678"/>
      <c r="BM430" s="678"/>
      <c r="BN430" s="306"/>
      <c r="BO430" s="306"/>
      <c r="BP430" s="882"/>
      <c r="BQ430" s="678"/>
      <c r="BR430" s="678"/>
      <c r="BS430" s="678"/>
      <c r="BT430" s="678"/>
      <c r="BU430" s="678"/>
      <c r="BV430" s="678" t="s">
        <v>8262</v>
      </c>
      <c r="BW430" s="886" t="s">
        <v>8262</v>
      </c>
      <c r="BX430" s="678"/>
      <c r="BY430" s="678"/>
      <c r="BZ430" s="678"/>
      <c r="CA430" s="306"/>
      <c r="CB430" s="306" t="s">
        <v>558</v>
      </c>
      <c r="CC430" s="882"/>
      <c r="CD430" s="678"/>
      <c r="CE430" s="678"/>
      <c r="CF430" s="678" t="s">
        <v>8326</v>
      </c>
      <c r="CG430" s="678"/>
      <c r="CH430" s="678"/>
      <c r="CI430" s="678"/>
      <c r="CJ430" s="678" t="s">
        <v>8353</v>
      </c>
      <c r="CK430" s="678"/>
      <c r="CL430" s="678"/>
      <c r="CM430" s="678"/>
      <c r="CN430" s="678"/>
      <c r="CO430" s="678"/>
      <c r="CP430" s="678"/>
      <c r="CQ430" s="678"/>
      <c r="CR430" s="678"/>
      <c r="CS430" s="678"/>
      <c r="CT430" s="678"/>
      <c r="CU430" s="678"/>
      <c r="CV430" s="678"/>
      <c r="CW430" s="678"/>
      <c r="CX430" s="678"/>
      <c r="CY430" s="678"/>
      <c r="CZ430" s="678"/>
      <c r="DA430" s="306"/>
      <c r="DB430" s="306"/>
      <c r="DC430" s="882"/>
      <c r="DD430" s="678"/>
      <c r="DE430" s="678"/>
      <c r="DF430" s="678"/>
      <c r="DG430" s="678"/>
      <c r="DH430" s="678"/>
      <c r="DI430" s="678"/>
      <c r="DJ430" s="678"/>
      <c r="DK430" s="678"/>
      <c r="DL430" s="306"/>
      <c r="DM430" s="306"/>
      <c r="DN430" s="306"/>
      <c r="DO430" s="306"/>
      <c r="DP430" s="247"/>
      <c r="DQ430" s="247"/>
      <c r="DR430" s="247"/>
      <c r="DS430" s="247"/>
      <c r="DT430" s="247"/>
      <c r="DU430" s="247"/>
      <c r="DV430" s="247"/>
      <c r="DW430" s="247"/>
      <c r="DX430" s="247"/>
      <c r="DY430" s="247"/>
      <c r="DZ430" s="247"/>
      <c r="EA430" s="247"/>
      <c r="EB430" s="247"/>
      <c r="EC430" s="247"/>
      <c r="ED430" s="247"/>
      <c r="EE430" s="247"/>
      <c r="EF430" s="247"/>
      <c r="EG430" s="247"/>
      <c r="EH430" s="247"/>
      <c r="EI430" s="247"/>
      <c r="EJ430" s="247"/>
      <c r="EK430" s="247"/>
      <c r="EL430" s="247"/>
      <c r="EM430" s="247"/>
      <c r="EN430" s="247"/>
      <c r="EO430" s="247"/>
      <c r="EP430" s="247"/>
      <c r="EQ430" s="247"/>
      <c r="ER430" s="247"/>
      <c r="ES430" s="247"/>
      <c r="ET430" s="247"/>
      <c r="EU430" s="247"/>
      <c r="EV430" s="247"/>
      <c r="EW430" s="247"/>
      <c r="EX430" s="312"/>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335"/>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335"/>
      <c r="JH430" s="335"/>
      <c r="JI430" s="335"/>
      <c r="JJ430" s="335"/>
    </row>
    <row r="431" spans="1:270" s="481" customFormat="1" ht="14.45" customHeight="1">
      <c r="A431" s="206"/>
      <c r="B431" s="206"/>
      <c r="C431" s="206"/>
      <c r="D431" s="206"/>
      <c r="E431" s="206"/>
      <c r="F431" s="206"/>
      <c r="G431" s="206"/>
      <c r="H431" s="206"/>
      <c r="I431" s="206"/>
      <c r="J431" s="207"/>
      <c r="K431" s="206"/>
      <c r="L431" s="311"/>
      <c r="M431" s="207"/>
      <c r="N431" s="207"/>
      <c r="O431" s="207"/>
      <c r="P431" s="207"/>
      <c r="Q431" s="720" t="s">
        <v>9321</v>
      </c>
      <c r="R431" s="720" t="s">
        <v>10639</v>
      </c>
      <c r="S431" s="720" t="s">
        <v>10643</v>
      </c>
      <c r="T431" s="720" t="s">
        <v>12165</v>
      </c>
      <c r="U431" s="720" t="s">
        <v>11702</v>
      </c>
      <c r="V431" s="720"/>
      <c r="W431" s="952" t="str">
        <f t="shared" si="20"/>
        <v>ﾎｲｰﾙﾛｰﾀﾞ(ﾄﾗｸﾀｼｮﾍﾞﾙ)_普通_第2次_無</v>
      </c>
      <c r="X431" s="952" t="str">
        <f t="shared" si="18"/>
        <v>ﾎｲｰﾙﾛｰﾀﾞ(ﾄﾗｸﾀｼｮﾍﾞﾙ)_普通_第2次_無_山積：0.5m3</v>
      </c>
      <c r="Y431" s="726" t="s">
        <v>491</v>
      </c>
      <c r="Z431" s="726" t="s">
        <v>10434</v>
      </c>
      <c r="AA431" s="726" t="s">
        <v>10389</v>
      </c>
      <c r="AB431" s="726" t="s">
        <v>5111</v>
      </c>
      <c r="AC431" s="207"/>
      <c r="AD431" s="206"/>
      <c r="AE431" s="206"/>
      <c r="AF431" s="206"/>
      <c r="AG431" s="206"/>
      <c r="AH431" s="206"/>
      <c r="AI431" s="207"/>
      <c r="AJ431" s="206"/>
      <c r="AK431" s="206"/>
      <c r="AL431" s="206"/>
      <c r="AM431" s="206"/>
      <c r="AN431" s="206"/>
      <c r="AO431" s="206"/>
      <c r="AP431" s="206"/>
      <c r="AQ431" s="206"/>
      <c r="AR431" s="748"/>
      <c r="AS431" s="707"/>
      <c r="AT431" s="707"/>
      <c r="AU431" s="707"/>
      <c r="AV431" s="707"/>
      <c r="AW431" s="708"/>
      <c r="AX431" s="710"/>
      <c r="AY431" s="311"/>
      <c r="AZ431" s="311"/>
      <c r="BA431" s="311"/>
      <c r="BB431" s="245">
        <v>16</v>
      </c>
      <c r="BC431" s="246"/>
      <c r="BD431" s="306"/>
      <c r="BE431" s="310"/>
      <c r="BF431" s="884"/>
      <c r="BG431" s="685"/>
      <c r="BH431" s="685"/>
      <c r="BI431" s="685"/>
      <c r="BJ431" s="685"/>
      <c r="BK431" s="685"/>
      <c r="BL431" s="685"/>
      <c r="BM431" s="685"/>
      <c r="BN431" s="306"/>
      <c r="BO431" s="306"/>
      <c r="BP431" s="882"/>
      <c r="BQ431" s="685"/>
      <c r="BR431" s="685"/>
      <c r="BS431" s="685"/>
      <c r="BT431" s="685"/>
      <c r="BU431" s="685"/>
      <c r="BV431" s="685" t="s">
        <v>8263</v>
      </c>
      <c r="BW431" s="888" t="s">
        <v>8263</v>
      </c>
      <c r="BX431" s="685"/>
      <c r="BY431" s="685"/>
      <c r="BZ431" s="685"/>
      <c r="CA431" s="306"/>
      <c r="CB431" s="1053" t="s">
        <v>12601</v>
      </c>
      <c r="CC431" s="882"/>
      <c r="CD431" s="685"/>
      <c r="CE431" s="685"/>
      <c r="CF431" s="678" t="s">
        <v>285</v>
      </c>
      <c r="CG431" s="685"/>
      <c r="CH431" s="685"/>
      <c r="CI431" s="685"/>
      <c r="CJ431" s="685" t="s">
        <v>8354</v>
      </c>
      <c r="CK431" s="685"/>
      <c r="CL431" s="685"/>
      <c r="CM431" s="685"/>
      <c r="CN431" s="685"/>
      <c r="CO431" s="685"/>
      <c r="CP431" s="685"/>
      <c r="CQ431" s="685"/>
      <c r="CR431" s="685"/>
      <c r="CS431" s="685"/>
      <c r="CT431" s="685"/>
      <c r="CU431" s="685"/>
      <c r="CV431" s="685"/>
      <c r="CW431" s="685"/>
      <c r="CX431" s="685"/>
      <c r="CY431" s="685"/>
      <c r="CZ431" s="685"/>
      <c r="DA431" s="306"/>
      <c r="DB431" s="306"/>
      <c r="DC431" s="882"/>
      <c r="DD431" s="685"/>
      <c r="DE431" s="685"/>
      <c r="DF431" s="685"/>
      <c r="DG431" s="685"/>
      <c r="DH431" s="685"/>
      <c r="DI431" s="685"/>
      <c r="DJ431" s="685"/>
      <c r="DK431" s="685"/>
      <c r="DL431" s="310"/>
      <c r="DM431" s="306"/>
      <c r="DN431" s="306"/>
      <c r="DO431" s="306"/>
      <c r="DP431" s="247"/>
      <c r="DQ431" s="247"/>
      <c r="DR431" s="247"/>
      <c r="DS431" s="247"/>
      <c r="DT431" s="247"/>
      <c r="DU431" s="247"/>
      <c r="DV431" s="247"/>
      <c r="DW431" s="247"/>
      <c r="DX431" s="247"/>
      <c r="DY431" s="247"/>
      <c r="DZ431" s="247"/>
      <c r="EA431" s="247"/>
      <c r="EB431" s="247"/>
      <c r="EC431" s="247"/>
      <c r="ED431" s="247"/>
      <c r="EE431" s="247"/>
      <c r="EF431" s="247"/>
      <c r="EG431" s="247"/>
      <c r="EH431" s="247"/>
      <c r="EI431" s="247"/>
      <c r="EJ431" s="247"/>
      <c r="EK431" s="247"/>
      <c r="EL431" s="247"/>
      <c r="EM431" s="247"/>
      <c r="EN431" s="247"/>
      <c r="EO431" s="247"/>
      <c r="EP431" s="247"/>
      <c r="EQ431" s="247"/>
      <c r="ER431" s="247"/>
      <c r="ES431" s="247"/>
      <c r="ET431" s="247"/>
      <c r="EU431" s="247"/>
      <c r="EV431" s="247"/>
      <c r="EW431" s="247"/>
      <c r="EX431" s="312"/>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35"/>
      <c r="GZ431" s="335"/>
      <c r="HA431" s="335"/>
      <c r="HB431" s="335"/>
      <c r="HC431" s="335"/>
      <c r="HD431" s="335"/>
      <c r="HE431" s="335"/>
      <c r="HF431" s="335"/>
      <c r="HG431" s="335"/>
      <c r="HH431" s="335"/>
      <c r="HI431" s="335"/>
      <c r="HJ431" s="335"/>
      <c r="HK431" s="335"/>
      <c r="HL431" s="335"/>
      <c r="HM431" s="335"/>
      <c r="HN431" s="335"/>
      <c r="HO431" s="335"/>
      <c r="HP431" s="335"/>
      <c r="HQ431" s="335"/>
      <c r="HR431" s="335"/>
      <c r="HS431" s="335"/>
      <c r="HT431" s="335"/>
      <c r="HU431" s="335"/>
      <c r="HV431" s="335"/>
      <c r="HW431" s="335"/>
      <c r="HX431" s="335"/>
      <c r="HY431" s="335"/>
      <c r="HZ431" s="335"/>
      <c r="IA431" s="335"/>
      <c r="IB431" s="335"/>
      <c r="IC431" s="335"/>
      <c r="ID431" s="335"/>
      <c r="IE431" s="335"/>
      <c r="IF431" s="335"/>
      <c r="IG431" s="335"/>
      <c r="IH431" s="335"/>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335"/>
      <c r="JH431" s="335"/>
      <c r="JI431" s="335"/>
      <c r="JJ431" s="335"/>
    </row>
    <row r="432" spans="1:270" s="481" customFormat="1" ht="14.45" customHeight="1">
      <c r="A432" s="206"/>
      <c r="B432" s="206"/>
      <c r="C432" s="206"/>
      <c r="D432" s="206"/>
      <c r="E432" s="206"/>
      <c r="F432" s="206"/>
      <c r="G432" s="206"/>
      <c r="H432" s="206"/>
      <c r="I432" s="206"/>
      <c r="J432" s="207"/>
      <c r="K432" s="206"/>
      <c r="L432" s="311"/>
      <c r="M432" s="207"/>
      <c r="N432" s="207"/>
      <c r="O432" s="207"/>
      <c r="P432" s="207"/>
      <c r="Q432" s="720" t="s">
        <v>9321</v>
      </c>
      <c r="R432" s="720" t="s">
        <v>10639</v>
      </c>
      <c r="S432" s="720" t="s">
        <v>10643</v>
      </c>
      <c r="T432" s="720" t="s">
        <v>12165</v>
      </c>
      <c r="U432" s="720" t="s">
        <v>11703</v>
      </c>
      <c r="V432" s="720"/>
      <c r="W432" s="952" t="str">
        <f t="shared" si="20"/>
        <v>ﾎｲｰﾙﾛｰﾀﾞ(ﾄﾗｸﾀｼｮﾍﾞﾙ)_普通_第2次_無</v>
      </c>
      <c r="X432" s="952" t="str">
        <f t="shared" si="18"/>
        <v>ﾎｲｰﾙﾛｰﾀﾞ(ﾄﾗｸﾀｼｮﾍﾞﾙ)_普通_第2次_無_山積：0.6m3</v>
      </c>
      <c r="Y432" s="726" t="s">
        <v>491</v>
      </c>
      <c r="Z432" s="726" t="s">
        <v>10434</v>
      </c>
      <c r="AA432" s="726" t="s">
        <v>10304</v>
      </c>
      <c r="AB432" s="726" t="s">
        <v>5111</v>
      </c>
      <c r="AC432" s="207"/>
      <c r="AD432" s="206"/>
      <c r="AE432" s="206"/>
      <c r="AF432" s="206"/>
      <c r="AG432" s="206"/>
      <c r="AH432" s="206"/>
      <c r="AI432" s="207"/>
      <c r="AJ432" s="206"/>
      <c r="AK432" s="206"/>
      <c r="AL432" s="206"/>
      <c r="AM432" s="206"/>
      <c r="AN432" s="206"/>
      <c r="AO432" s="206"/>
      <c r="AP432" s="206"/>
      <c r="AQ432" s="206"/>
      <c r="AR432" s="748"/>
      <c r="AS432" s="707"/>
      <c r="AT432" s="707"/>
      <c r="AU432" s="707"/>
      <c r="AV432" s="707"/>
      <c r="AW432" s="708"/>
      <c r="AX432" s="710"/>
      <c r="AY432" s="311"/>
      <c r="AZ432" s="311"/>
      <c r="BA432" s="311"/>
      <c r="BB432" s="245">
        <v>17</v>
      </c>
      <c r="BC432" s="246"/>
      <c r="BD432" s="310"/>
      <c r="BE432" s="309"/>
      <c r="BF432" s="883"/>
      <c r="BG432" s="686"/>
      <c r="BH432" s="686"/>
      <c r="BI432" s="686"/>
      <c r="BJ432" s="686"/>
      <c r="BK432" s="686"/>
      <c r="BL432" s="686"/>
      <c r="BM432" s="686"/>
      <c r="BN432" s="310"/>
      <c r="BO432" s="310"/>
      <c r="BP432" s="884"/>
      <c r="BQ432" s="678"/>
      <c r="BR432" s="678"/>
      <c r="BS432" s="678"/>
      <c r="BT432" s="678"/>
      <c r="BU432" s="678"/>
      <c r="BV432" s="678" t="s">
        <v>8280</v>
      </c>
      <c r="BW432" s="886" t="s">
        <v>285</v>
      </c>
      <c r="BX432" s="678"/>
      <c r="BY432" s="678"/>
      <c r="BZ432" s="678"/>
      <c r="CA432" s="306"/>
      <c r="CB432" s="910" t="s">
        <v>559</v>
      </c>
      <c r="CC432" s="884"/>
      <c r="CD432" s="678"/>
      <c r="CE432" s="678"/>
      <c r="CF432" s="678"/>
      <c r="CG432" s="678"/>
      <c r="CH432" s="678"/>
      <c r="CI432" s="678"/>
      <c r="CJ432" s="678" t="s">
        <v>8355</v>
      </c>
      <c r="CK432" s="678"/>
      <c r="CL432" s="678"/>
      <c r="CM432" s="678"/>
      <c r="CN432" s="678"/>
      <c r="CO432" s="678"/>
      <c r="CP432" s="678"/>
      <c r="CQ432" s="678"/>
      <c r="CR432" s="678"/>
      <c r="CS432" s="678"/>
      <c r="CT432" s="678"/>
      <c r="CU432" s="678"/>
      <c r="CV432" s="678"/>
      <c r="CW432" s="678"/>
      <c r="CX432" s="678"/>
      <c r="CY432" s="678"/>
      <c r="CZ432" s="678"/>
      <c r="DA432" s="306"/>
      <c r="DB432" s="310"/>
      <c r="DC432" s="884"/>
      <c r="DD432" s="678"/>
      <c r="DE432" s="678"/>
      <c r="DF432" s="678"/>
      <c r="DG432" s="678"/>
      <c r="DH432" s="678"/>
      <c r="DI432" s="678"/>
      <c r="DJ432" s="678"/>
      <c r="DK432" s="678"/>
      <c r="DL432" s="310"/>
      <c r="DM432" s="310"/>
      <c r="DN432" s="310"/>
      <c r="DO432" s="306"/>
      <c r="DP432" s="247"/>
      <c r="DQ432" s="247"/>
      <c r="DR432" s="247"/>
      <c r="DS432" s="247"/>
      <c r="DT432" s="247"/>
      <c r="DU432" s="247"/>
      <c r="DV432" s="247"/>
      <c r="DW432" s="247"/>
      <c r="DX432" s="247"/>
      <c r="DY432" s="247"/>
      <c r="DZ432" s="247"/>
      <c r="EA432" s="247"/>
      <c r="EB432" s="247"/>
      <c r="EC432" s="247"/>
      <c r="ED432" s="247"/>
      <c r="EE432" s="247"/>
      <c r="EF432" s="247"/>
      <c r="EG432" s="247"/>
      <c r="EH432" s="247"/>
      <c r="EI432" s="247"/>
      <c r="EJ432" s="247"/>
      <c r="EK432" s="247"/>
      <c r="EL432" s="247"/>
      <c r="EM432" s="247"/>
      <c r="EN432" s="247"/>
      <c r="EO432" s="247"/>
      <c r="EP432" s="247"/>
      <c r="EQ432" s="247"/>
      <c r="ER432" s="247"/>
      <c r="ES432" s="247"/>
      <c r="ET432" s="247"/>
      <c r="EU432" s="247"/>
      <c r="EV432" s="247"/>
      <c r="EW432" s="247"/>
      <c r="EX432" s="312"/>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35"/>
      <c r="GZ432" s="335"/>
      <c r="HA432" s="335"/>
      <c r="HB432" s="335"/>
      <c r="HC432" s="335"/>
      <c r="HD432" s="335"/>
      <c r="HE432" s="335"/>
      <c r="HF432" s="335"/>
      <c r="HG432" s="335"/>
      <c r="HH432" s="335"/>
      <c r="HI432" s="335"/>
      <c r="HJ432" s="335"/>
      <c r="HK432" s="335"/>
      <c r="HL432" s="335"/>
      <c r="HM432" s="335"/>
      <c r="HN432" s="335"/>
      <c r="HO432" s="335"/>
      <c r="HP432" s="335"/>
      <c r="HQ432" s="335"/>
      <c r="HR432" s="335"/>
      <c r="HS432" s="335"/>
      <c r="HT432" s="335"/>
      <c r="HU432" s="335"/>
      <c r="HV432" s="335"/>
      <c r="HW432" s="335"/>
      <c r="HX432" s="335"/>
      <c r="HY432" s="335"/>
      <c r="HZ432" s="335"/>
      <c r="IA432" s="335"/>
      <c r="IB432" s="335"/>
      <c r="IC432" s="335"/>
      <c r="ID432" s="335"/>
      <c r="IE432" s="335"/>
      <c r="IF432" s="335"/>
      <c r="IG432" s="335"/>
      <c r="IH432" s="335"/>
      <c r="II432" s="335"/>
      <c r="IJ432" s="335"/>
      <c r="IK432" s="335"/>
      <c r="IL432" s="335"/>
      <c r="IM432" s="335"/>
      <c r="IN432" s="335"/>
      <c r="IO432" s="335"/>
      <c r="IP432" s="335"/>
      <c r="IQ432" s="335"/>
      <c r="IR432" s="335"/>
      <c r="IS432" s="335"/>
      <c r="IT432" s="335"/>
      <c r="IU432" s="335"/>
      <c r="IV432" s="335"/>
      <c r="IW432" s="335"/>
      <c r="IX432" s="335"/>
      <c r="IY432" s="335"/>
      <c r="IZ432" s="335"/>
      <c r="JA432" s="335"/>
      <c r="JB432" s="335"/>
      <c r="JC432" s="335"/>
      <c r="JD432" s="335"/>
      <c r="JE432" s="335"/>
      <c r="JF432" s="335"/>
      <c r="JG432" s="335"/>
      <c r="JH432" s="335"/>
      <c r="JI432" s="335"/>
      <c r="JJ432" s="335"/>
    </row>
    <row r="433" spans="1:270" s="481" customFormat="1" ht="14.45" customHeight="1">
      <c r="A433" s="206"/>
      <c r="B433" s="206"/>
      <c r="C433" s="206"/>
      <c r="D433" s="206"/>
      <c r="E433" s="206"/>
      <c r="F433" s="206"/>
      <c r="G433" s="206"/>
      <c r="H433" s="206"/>
      <c r="I433" s="206"/>
      <c r="J433" s="207"/>
      <c r="K433" s="206"/>
      <c r="L433" s="311"/>
      <c r="M433" s="207"/>
      <c r="N433" s="207"/>
      <c r="O433" s="207"/>
      <c r="P433" s="207"/>
      <c r="Q433" s="720" t="s">
        <v>9321</v>
      </c>
      <c r="R433" s="720" t="s">
        <v>10639</v>
      </c>
      <c r="S433" s="720" t="s">
        <v>10643</v>
      </c>
      <c r="T433" s="720" t="s">
        <v>12165</v>
      </c>
      <c r="U433" s="720" t="s">
        <v>11704</v>
      </c>
      <c r="V433" s="720"/>
      <c r="W433" s="952" t="str">
        <f t="shared" si="20"/>
        <v>ﾎｲｰﾙﾛｰﾀﾞ(ﾄﾗｸﾀｼｮﾍﾞﾙ)_普通_第2次_無</v>
      </c>
      <c r="X433" s="952" t="str">
        <f t="shared" si="18"/>
        <v>ﾎｲｰﾙﾛｰﾀﾞ(ﾄﾗｸﾀｼｮﾍﾞﾙ)_普通_第2次_無_山積：0.9～1.0m3</v>
      </c>
      <c r="Y433" s="726" t="s">
        <v>491</v>
      </c>
      <c r="Z433" s="726" t="s">
        <v>10434</v>
      </c>
      <c r="AA433" s="726" t="s">
        <v>10318</v>
      </c>
      <c r="AB433" s="726" t="s">
        <v>5111</v>
      </c>
      <c r="AC433" s="207"/>
      <c r="AD433" s="206"/>
      <c r="AE433" s="206"/>
      <c r="AF433" s="206"/>
      <c r="AG433" s="206"/>
      <c r="AH433" s="206"/>
      <c r="AI433" s="207"/>
      <c r="AJ433" s="206"/>
      <c r="AK433" s="206"/>
      <c r="AL433" s="206"/>
      <c r="AM433" s="206"/>
      <c r="AN433" s="206"/>
      <c r="AO433" s="206"/>
      <c r="AP433" s="206"/>
      <c r="AQ433" s="206"/>
      <c r="AR433" s="748"/>
      <c r="AS433" s="311"/>
      <c r="AT433" s="311"/>
      <c r="AU433" s="311"/>
      <c r="AV433" s="311"/>
      <c r="AW433" s="311"/>
      <c r="AX433" s="311"/>
      <c r="AY433" s="311"/>
      <c r="AZ433" s="311"/>
      <c r="BA433" s="311"/>
      <c r="BB433" s="245">
        <v>18</v>
      </c>
      <c r="BC433" s="246"/>
      <c r="BD433" s="309"/>
      <c r="BE433" s="306"/>
      <c r="BF433" s="882"/>
      <c r="BG433" s="678"/>
      <c r="BH433" s="678"/>
      <c r="BI433" s="678"/>
      <c r="BJ433" s="678"/>
      <c r="BK433" s="678"/>
      <c r="BL433" s="678"/>
      <c r="BM433" s="678"/>
      <c r="BN433" s="309"/>
      <c r="BO433" s="309"/>
      <c r="BP433" s="883"/>
      <c r="BQ433" s="678"/>
      <c r="BR433" s="678"/>
      <c r="BS433" s="678"/>
      <c r="BT433" s="678"/>
      <c r="BU433" s="678"/>
      <c r="BV433" s="678" t="s">
        <v>8281</v>
      </c>
      <c r="BW433" s="678"/>
      <c r="BX433" s="678"/>
      <c r="BY433" s="678"/>
      <c r="BZ433" s="678"/>
      <c r="CA433" s="310"/>
      <c r="CB433" s="306" t="s">
        <v>560</v>
      </c>
      <c r="CC433" s="883"/>
      <c r="CD433" s="678"/>
      <c r="CE433" s="678"/>
      <c r="CF433" s="678"/>
      <c r="CG433" s="678"/>
      <c r="CH433" s="678"/>
      <c r="CI433" s="678"/>
      <c r="CJ433" s="678" t="s">
        <v>8356</v>
      </c>
      <c r="CK433" s="678"/>
      <c r="CL433" s="678"/>
      <c r="CM433" s="678"/>
      <c r="CN433" s="678"/>
      <c r="CO433" s="678"/>
      <c r="CP433" s="678"/>
      <c r="CQ433" s="678"/>
      <c r="CR433" s="678"/>
      <c r="CS433" s="678"/>
      <c r="CT433" s="678"/>
      <c r="CU433" s="678"/>
      <c r="CV433" s="678"/>
      <c r="CW433" s="678"/>
      <c r="CX433" s="678"/>
      <c r="CY433" s="678"/>
      <c r="CZ433" s="678"/>
      <c r="DA433" s="306"/>
      <c r="DB433" s="309"/>
      <c r="DC433" s="883"/>
      <c r="DD433" s="678"/>
      <c r="DE433" s="678"/>
      <c r="DF433" s="678"/>
      <c r="DG433" s="678"/>
      <c r="DH433" s="678"/>
      <c r="DI433" s="678"/>
      <c r="DJ433" s="678"/>
      <c r="DK433" s="678"/>
      <c r="DL433" s="309"/>
      <c r="DM433" s="309"/>
      <c r="DN433" s="309"/>
      <c r="DO433" s="306"/>
      <c r="DP433" s="247"/>
      <c r="DQ433" s="247"/>
      <c r="DR433" s="247"/>
      <c r="DS433" s="247"/>
      <c r="DT433" s="247"/>
      <c r="DU433" s="247"/>
      <c r="DV433" s="247"/>
      <c r="DW433" s="247"/>
      <c r="DX433" s="247"/>
      <c r="DY433" s="247"/>
      <c r="DZ433" s="247"/>
      <c r="EA433" s="247"/>
      <c r="EB433" s="247"/>
      <c r="EC433" s="247"/>
      <c r="ED433" s="247"/>
      <c r="EE433" s="247"/>
      <c r="EF433" s="247"/>
      <c r="EG433" s="247"/>
      <c r="EH433" s="247"/>
      <c r="EI433" s="247"/>
      <c r="EJ433" s="247"/>
      <c r="EK433" s="247"/>
      <c r="EL433" s="247"/>
      <c r="EM433" s="247"/>
      <c r="EN433" s="247"/>
      <c r="EO433" s="247"/>
      <c r="EP433" s="247"/>
      <c r="EQ433" s="247"/>
      <c r="ER433" s="247"/>
      <c r="ES433" s="247"/>
      <c r="ET433" s="247"/>
      <c r="EU433" s="247"/>
      <c r="EV433" s="247"/>
      <c r="EW433" s="247"/>
      <c r="EX433" s="312"/>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335"/>
      <c r="HX433" s="335"/>
      <c r="HY433" s="335"/>
      <c r="HZ433" s="335"/>
      <c r="IA433" s="335"/>
      <c r="IB433" s="335"/>
      <c r="IC433" s="335"/>
      <c r="ID433" s="335"/>
      <c r="IE433" s="335"/>
      <c r="IF433" s="335"/>
      <c r="IG433" s="335"/>
      <c r="IH433" s="335"/>
      <c r="II433" s="335"/>
      <c r="IJ433" s="335"/>
      <c r="IK433" s="335"/>
      <c r="IL433" s="335"/>
      <c r="IM433" s="335"/>
      <c r="IN433" s="335"/>
      <c r="IO433" s="335"/>
      <c r="IP433" s="335"/>
      <c r="IQ433" s="335"/>
      <c r="IR433" s="335"/>
      <c r="IS433" s="335"/>
      <c r="IT433" s="335"/>
      <c r="IU433" s="335"/>
      <c r="IV433" s="335"/>
      <c r="IW433" s="335"/>
      <c r="IX433" s="335"/>
      <c r="IY433" s="335"/>
      <c r="IZ433" s="335"/>
      <c r="JA433" s="335"/>
      <c r="JB433" s="335"/>
      <c r="JC433" s="335"/>
      <c r="JD433" s="335"/>
      <c r="JE433" s="335"/>
      <c r="JF433" s="335"/>
      <c r="JG433" s="335"/>
      <c r="JH433" s="335"/>
      <c r="JI433" s="335"/>
      <c r="JJ433" s="335"/>
    </row>
    <row r="434" spans="1:270" s="481" customFormat="1" ht="14.45" customHeight="1">
      <c r="A434" s="206"/>
      <c r="B434" s="206"/>
      <c r="C434" s="206"/>
      <c r="D434" s="206"/>
      <c r="E434" s="206"/>
      <c r="F434" s="206"/>
      <c r="G434" s="206"/>
      <c r="H434" s="206"/>
      <c r="I434" s="206"/>
      <c r="J434" s="207"/>
      <c r="K434" s="206"/>
      <c r="L434" s="311"/>
      <c r="M434" s="207"/>
      <c r="N434" s="207"/>
      <c r="O434" s="207"/>
      <c r="P434" s="207"/>
      <c r="Q434" s="720" t="s">
        <v>9321</v>
      </c>
      <c r="R434" s="720" t="s">
        <v>10639</v>
      </c>
      <c r="S434" s="720" t="s">
        <v>10643</v>
      </c>
      <c r="T434" s="720" t="s">
        <v>12165</v>
      </c>
      <c r="U434" s="720" t="s">
        <v>11706</v>
      </c>
      <c r="V434" s="720"/>
      <c r="W434" s="952" t="str">
        <f t="shared" si="20"/>
        <v>ﾎｲｰﾙﾛｰﾀﾞ(ﾄﾗｸﾀｼｮﾍﾞﾙ)_普通_第2次_無</v>
      </c>
      <c r="X434" s="952" t="str">
        <f t="shared" si="18"/>
        <v>ﾎｲｰﾙﾛｰﾀﾞ(ﾄﾗｸﾀｼｮﾍﾞﾙ)_普通_第2次_無_山積：1.3～1.4m3</v>
      </c>
      <c r="Y434" s="726" t="s">
        <v>491</v>
      </c>
      <c r="Z434" s="726" t="s">
        <v>10434</v>
      </c>
      <c r="AA434" s="726" t="s">
        <v>10428</v>
      </c>
      <c r="AB434" s="726" t="s">
        <v>5111</v>
      </c>
      <c r="AC434" s="207"/>
      <c r="AD434" s="206"/>
      <c r="AE434" s="206"/>
      <c r="AF434" s="206"/>
      <c r="AG434" s="206"/>
      <c r="AH434" s="206"/>
      <c r="AI434" s="207"/>
      <c r="AJ434" s="206"/>
      <c r="AK434" s="206"/>
      <c r="AL434" s="206"/>
      <c r="AM434" s="206"/>
      <c r="AN434" s="206"/>
      <c r="AO434" s="206"/>
      <c r="AP434" s="206"/>
      <c r="AQ434" s="206"/>
      <c r="AR434" s="748"/>
      <c r="AS434" s="311"/>
      <c r="AT434" s="311"/>
      <c r="AU434" s="311"/>
      <c r="AV434" s="311"/>
      <c r="AW434" s="311"/>
      <c r="AX434" s="311"/>
      <c r="AY434" s="311"/>
      <c r="AZ434" s="311"/>
      <c r="BA434" s="311"/>
      <c r="BB434" s="245">
        <v>19</v>
      </c>
      <c r="BC434" s="246"/>
      <c r="BD434" s="306"/>
      <c r="BE434" s="306"/>
      <c r="BF434" s="882"/>
      <c r="BG434" s="678"/>
      <c r="BH434" s="678"/>
      <c r="BI434" s="678"/>
      <c r="BJ434" s="678"/>
      <c r="BK434" s="678"/>
      <c r="BL434" s="678"/>
      <c r="BM434" s="678"/>
      <c r="BN434" s="306"/>
      <c r="BO434" s="306"/>
      <c r="BP434" s="882"/>
      <c r="BQ434" s="678"/>
      <c r="BR434" s="678"/>
      <c r="BS434" s="678"/>
      <c r="BT434" s="678"/>
      <c r="BU434" s="678"/>
      <c r="BV434" s="678" t="s">
        <v>8282</v>
      </c>
      <c r="BW434" s="678"/>
      <c r="BX434" s="678"/>
      <c r="BY434" s="678"/>
      <c r="BZ434" s="678"/>
      <c r="CA434" s="309"/>
      <c r="CB434" s="910" t="s">
        <v>561</v>
      </c>
      <c r="CC434" s="882"/>
      <c r="CD434" s="678"/>
      <c r="CE434" s="678"/>
      <c r="CF434" s="678"/>
      <c r="CG434" s="678"/>
      <c r="CH434" s="678"/>
      <c r="CI434" s="678"/>
      <c r="CJ434" s="678" t="s">
        <v>8357</v>
      </c>
      <c r="CK434" s="678"/>
      <c r="CL434" s="678"/>
      <c r="CM434" s="678"/>
      <c r="CN434" s="678"/>
      <c r="CO434" s="678"/>
      <c r="CP434" s="678"/>
      <c r="CQ434" s="678"/>
      <c r="CR434" s="678"/>
      <c r="CS434" s="678"/>
      <c r="CT434" s="678"/>
      <c r="CU434" s="678"/>
      <c r="CV434" s="678"/>
      <c r="CW434" s="678"/>
      <c r="CX434" s="678"/>
      <c r="CY434" s="678"/>
      <c r="CZ434" s="678"/>
      <c r="DA434" s="310"/>
      <c r="DB434" s="306"/>
      <c r="DC434" s="882"/>
      <c r="DD434" s="678"/>
      <c r="DE434" s="678"/>
      <c r="DF434" s="678"/>
      <c r="DG434" s="678"/>
      <c r="DH434" s="678"/>
      <c r="DI434" s="678"/>
      <c r="DJ434" s="678"/>
      <c r="DK434" s="678"/>
      <c r="DL434" s="306"/>
      <c r="DM434" s="306"/>
      <c r="DN434" s="306"/>
      <c r="DO434" s="306"/>
      <c r="DP434" s="247"/>
      <c r="DQ434" s="247"/>
      <c r="DR434" s="247"/>
      <c r="DS434" s="247"/>
      <c r="DT434" s="247"/>
      <c r="DU434" s="247"/>
      <c r="DV434" s="247"/>
      <c r="DW434" s="247"/>
      <c r="DX434" s="247"/>
      <c r="DY434" s="247"/>
      <c r="DZ434" s="247"/>
      <c r="EA434" s="247"/>
      <c r="EB434" s="247"/>
      <c r="EC434" s="247"/>
      <c r="ED434" s="247"/>
      <c r="EE434" s="247"/>
      <c r="EF434" s="247"/>
      <c r="EG434" s="247"/>
      <c r="EH434" s="247"/>
      <c r="EI434" s="247"/>
      <c r="EJ434" s="247"/>
      <c r="EK434" s="247"/>
      <c r="EL434" s="247"/>
      <c r="EM434" s="247"/>
      <c r="EN434" s="247"/>
      <c r="EO434" s="247"/>
      <c r="EP434" s="247"/>
      <c r="EQ434" s="247"/>
      <c r="ER434" s="247"/>
      <c r="ES434" s="247"/>
      <c r="ET434" s="247"/>
      <c r="EU434" s="247"/>
      <c r="EV434" s="247"/>
      <c r="EW434" s="247"/>
      <c r="EX434" s="312"/>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335"/>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335"/>
      <c r="JH434" s="335"/>
      <c r="JI434" s="335"/>
      <c r="JJ434" s="335"/>
    </row>
    <row r="435" spans="1:270" s="481" customFormat="1" ht="36" customHeight="1">
      <c r="A435" s="206"/>
      <c r="B435" s="206"/>
      <c r="C435" s="206"/>
      <c r="D435" s="206"/>
      <c r="E435" s="206"/>
      <c r="F435" s="206"/>
      <c r="G435" s="206"/>
      <c r="H435" s="206"/>
      <c r="I435" s="206"/>
      <c r="J435" s="207"/>
      <c r="K435" s="206"/>
      <c r="L435" s="311"/>
      <c r="M435" s="207"/>
      <c r="N435" s="207"/>
      <c r="O435" s="207"/>
      <c r="P435" s="207"/>
      <c r="Q435" s="720" t="s">
        <v>9321</v>
      </c>
      <c r="R435" s="720" t="s">
        <v>10639</v>
      </c>
      <c r="S435" s="720" t="s">
        <v>10643</v>
      </c>
      <c r="T435" s="720" t="s">
        <v>12165</v>
      </c>
      <c r="U435" s="720" t="s">
        <v>11715</v>
      </c>
      <c r="V435" s="720"/>
      <c r="W435" s="952" t="str">
        <f t="shared" si="20"/>
        <v>ﾎｲｰﾙﾛｰﾀﾞ(ﾄﾗｸﾀｼｮﾍﾞﾙ)_普通_第2次_無</v>
      </c>
      <c r="X435" s="952" t="str">
        <f t="shared" si="18"/>
        <v>ﾎｲｰﾙﾛｰﾀﾞ(ﾄﾗｸﾀｼｮﾍﾞﾙ)_普通_第2次_無_山積：1.5～1.6m3</v>
      </c>
      <c r="Y435" s="726" t="s">
        <v>491</v>
      </c>
      <c r="Z435" s="726" t="s">
        <v>10434</v>
      </c>
      <c r="AA435" s="726" t="s">
        <v>10320</v>
      </c>
      <c r="AB435" s="726" t="s">
        <v>5111</v>
      </c>
      <c r="AC435" s="207"/>
      <c r="AD435" s="206"/>
      <c r="AE435" s="206"/>
      <c r="AF435" s="206"/>
      <c r="AG435" s="206"/>
      <c r="AH435" s="206"/>
      <c r="AI435" s="207"/>
      <c r="AJ435" s="206"/>
      <c r="AK435" s="206"/>
      <c r="AL435" s="206"/>
      <c r="AM435" s="206"/>
      <c r="AN435" s="206"/>
      <c r="AO435" s="206"/>
      <c r="AP435" s="206"/>
      <c r="AQ435" s="206"/>
      <c r="AR435" s="748"/>
      <c r="AS435" s="311"/>
      <c r="AT435" s="311"/>
      <c r="AU435" s="311"/>
      <c r="AV435" s="311"/>
      <c r="AW435" s="311"/>
      <c r="AX435" s="311"/>
      <c r="AY435" s="311"/>
      <c r="AZ435" s="311"/>
      <c r="BA435" s="311"/>
      <c r="BB435" s="245">
        <v>20</v>
      </c>
      <c r="BC435" s="246"/>
      <c r="BD435" s="306"/>
      <c r="BE435" s="306"/>
      <c r="BF435" s="882"/>
      <c r="BG435" s="678"/>
      <c r="BH435" s="678"/>
      <c r="BI435" s="678"/>
      <c r="BJ435" s="678"/>
      <c r="BK435" s="678"/>
      <c r="BL435" s="678"/>
      <c r="BM435" s="678"/>
      <c r="BN435" s="306"/>
      <c r="BO435" s="306"/>
      <c r="BP435" s="882"/>
      <c r="BQ435" s="678"/>
      <c r="BR435" s="678"/>
      <c r="BS435" s="678"/>
      <c r="BT435" s="678"/>
      <c r="BU435" s="678"/>
      <c r="BV435" s="678" t="s">
        <v>285</v>
      </c>
      <c r="BW435" s="678"/>
      <c r="BX435" s="678"/>
      <c r="BY435" s="678"/>
      <c r="BZ435" s="678"/>
      <c r="CA435" s="306"/>
      <c r="CB435" s="306" t="s">
        <v>562</v>
      </c>
      <c r="CC435" s="882"/>
      <c r="CD435" s="678"/>
      <c r="CE435" s="678"/>
      <c r="CF435" s="678"/>
      <c r="CG435" s="678"/>
      <c r="CH435" s="678"/>
      <c r="CI435" s="678"/>
      <c r="CJ435" s="678" t="s">
        <v>8358</v>
      </c>
      <c r="CK435" s="678"/>
      <c r="CL435" s="678"/>
      <c r="CM435" s="678"/>
      <c r="CN435" s="678"/>
      <c r="CO435" s="678"/>
      <c r="CP435" s="678"/>
      <c r="CQ435" s="678"/>
      <c r="CR435" s="678"/>
      <c r="CS435" s="678"/>
      <c r="CT435" s="678"/>
      <c r="CU435" s="678"/>
      <c r="CV435" s="678"/>
      <c r="CW435" s="678"/>
      <c r="CX435" s="678"/>
      <c r="CY435" s="678"/>
      <c r="CZ435" s="678"/>
      <c r="DA435" s="309"/>
      <c r="DB435" s="306"/>
      <c r="DC435" s="882"/>
      <c r="DD435" s="678"/>
      <c r="DE435" s="678"/>
      <c r="DF435" s="678"/>
      <c r="DG435" s="678"/>
      <c r="DH435" s="678"/>
      <c r="DI435" s="678"/>
      <c r="DJ435" s="678"/>
      <c r="DK435" s="678"/>
      <c r="DL435" s="306"/>
      <c r="DM435" s="306"/>
      <c r="DN435" s="306"/>
      <c r="DO435" s="310"/>
      <c r="DP435" s="247"/>
      <c r="DQ435" s="247"/>
      <c r="DR435" s="247"/>
      <c r="DS435" s="247"/>
      <c r="DT435" s="247"/>
      <c r="DU435" s="247"/>
      <c r="DV435" s="247"/>
      <c r="DW435" s="247"/>
      <c r="DX435" s="247"/>
      <c r="DY435" s="247"/>
      <c r="DZ435" s="247"/>
      <c r="EA435" s="247"/>
      <c r="EB435" s="247"/>
      <c r="EC435" s="247"/>
      <c r="ED435" s="247"/>
      <c r="EE435" s="247"/>
      <c r="EF435" s="247"/>
      <c r="EG435" s="247"/>
      <c r="EH435" s="247"/>
      <c r="EI435" s="247"/>
      <c r="EJ435" s="247"/>
      <c r="EK435" s="247"/>
      <c r="EL435" s="247"/>
      <c r="EM435" s="247"/>
      <c r="EN435" s="247"/>
      <c r="EO435" s="247"/>
      <c r="EP435" s="247"/>
      <c r="EQ435" s="247"/>
      <c r="ER435" s="247"/>
      <c r="ES435" s="247"/>
      <c r="ET435" s="247"/>
      <c r="EU435" s="247"/>
      <c r="EV435" s="247"/>
      <c r="EW435" s="247"/>
      <c r="EX435" s="312"/>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335"/>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335"/>
      <c r="JH435" s="335"/>
      <c r="JI435" s="335"/>
      <c r="JJ435" s="335"/>
    </row>
    <row r="436" spans="1:270" s="481" customFormat="1" ht="14.45" customHeight="1">
      <c r="A436" s="206"/>
      <c r="B436" s="206"/>
      <c r="C436" s="206"/>
      <c r="D436" s="206"/>
      <c r="E436" s="206"/>
      <c r="F436" s="206"/>
      <c r="G436" s="206"/>
      <c r="H436" s="206"/>
      <c r="I436" s="206"/>
      <c r="J436" s="207"/>
      <c r="K436" s="206"/>
      <c r="L436" s="311"/>
      <c r="M436" s="207"/>
      <c r="N436" s="207"/>
      <c r="O436" s="207"/>
      <c r="P436" s="207"/>
      <c r="Q436" s="720" t="s">
        <v>9321</v>
      </c>
      <c r="R436" s="720" t="s">
        <v>10639</v>
      </c>
      <c r="S436" s="720" t="s">
        <v>10643</v>
      </c>
      <c r="T436" s="720" t="s">
        <v>12165</v>
      </c>
      <c r="U436" s="720" t="s">
        <v>11716</v>
      </c>
      <c r="V436" s="720"/>
      <c r="W436" s="952" t="str">
        <f t="shared" si="20"/>
        <v>ﾎｲｰﾙﾛｰﾀﾞ(ﾄﾗｸﾀｼｮﾍﾞﾙ)_普通_第2次_無</v>
      </c>
      <c r="X436" s="952" t="str">
        <f t="shared" si="18"/>
        <v>ﾎｲｰﾙﾛｰﾀﾞ(ﾄﾗｸﾀｼｮﾍﾞﾙ)_普通_第2次_無_山積：1.9～2.2m3</v>
      </c>
      <c r="Y436" s="726" t="s">
        <v>491</v>
      </c>
      <c r="Z436" s="726" t="s">
        <v>10434</v>
      </c>
      <c r="AA436" s="726" t="s">
        <v>10435</v>
      </c>
      <c r="AB436" s="726" t="s">
        <v>5111</v>
      </c>
      <c r="AC436" s="207"/>
      <c r="AD436" s="206"/>
      <c r="AE436" s="206"/>
      <c r="AF436" s="206"/>
      <c r="AG436" s="206"/>
      <c r="AH436" s="206"/>
      <c r="AI436" s="207"/>
      <c r="AJ436" s="206"/>
      <c r="AK436" s="206"/>
      <c r="AL436" s="206"/>
      <c r="AM436" s="206"/>
      <c r="AN436" s="206"/>
      <c r="AO436" s="206"/>
      <c r="AP436" s="206"/>
      <c r="AQ436" s="206"/>
      <c r="AR436" s="748"/>
      <c r="AS436" s="311"/>
      <c r="AT436" s="311"/>
      <c r="AU436" s="311"/>
      <c r="AV436" s="311"/>
      <c r="AW436" s="311"/>
      <c r="AX436" s="311"/>
      <c r="AY436" s="311"/>
      <c r="AZ436" s="311"/>
      <c r="BA436" s="311"/>
      <c r="BB436" s="245">
        <v>21</v>
      </c>
      <c r="BC436" s="246"/>
      <c r="BD436" s="306"/>
      <c r="BE436" s="309"/>
      <c r="BF436" s="883"/>
      <c r="BG436" s="686"/>
      <c r="BH436" s="686"/>
      <c r="BI436" s="686"/>
      <c r="BJ436" s="686"/>
      <c r="BK436" s="686"/>
      <c r="BL436" s="686"/>
      <c r="BM436" s="686"/>
      <c r="BN436" s="306"/>
      <c r="BO436" s="306"/>
      <c r="BP436" s="882"/>
      <c r="BQ436" s="678"/>
      <c r="BR436" s="678"/>
      <c r="BS436" s="678"/>
      <c r="BT436" s="678"/>
      <c r="BU436" s="678"/>
      <c r="BV436" s="678"/>
      <c r="BW436" s="678"/>
      <c r="BX436" s="678"/>
      <c r="BY436" s="678"/>
      <c r="BZ436" s="678"/>
      <c r="CA436" s="306"/>
      <c r="CB436" s="306" t="s">
        <v>563</v>
      </c>
      <c r="CC436" s="882"/>
      <c r="CD436" s="678"/>
      <c r="CE436" s="678"/>
      <c r="CF436" s="678"/>
      <c r="CG436" s="678"/>
      <c r="CH436" s="678"/>
      <c r="CI436" s="678"/>
      <c r="CJ436" s="678" t="s">
        <v>8359</v>
      </c>
      <c r="CK436" s="678"/>
      <c r="CL436" s="678"/>
      <c r="CM436" s="678"/>
      <c r="CN436" s="678"/>
      <c r="CO436" s="678"/>
      <c r="CP436" s="678"/>
      <c r="CQ436" s="678"/>
      <c r="CR436" s="678"/>
      <c r="CS436" s="678"/>
      <c r="CT436" s="678"/>
      <c r="CU436" s="678"/>
      <c r="CV436" s="678"/>
      <c r="CW436" s="678"/>
      <c r="CX436" s="678"/>
      <c r="CY436" s="678"/>
      <c r="CZ436" s="678"/>
      <c r="DA436" s="306"/>
      <c r="DB436" s="306"/>
      <c r="DC436" s="882"/>
      <c r="DD436" s="678"/>
      <c r="DE436" s="678"/>
      <c r="DF436" s="678"/>
      <c r="DG436" s="678"/>
      <c r="DH436" s="678"/>
      <c r="DI436" s="678"/>
      <c r="DJ436" s="678"/>
      <c r="DK436" s="678"/>
      <c r="DL436" s="306"/>
      <c r="DM436" s="306"/>
      <c r="DN436" s="306"/>
      <c r="DO436" s="309"/>
      <c r="DP436" s="247"/>
      <c r="DQ436" s="247"/>
      <c r="DR436" s="247"/>
      <c r="DS436" s="247"/>
      <c r="DT436" s="247"/>
      <c r="DU436" s="247"/>
      <c r="DV436" s="247"/>
      <c r="DW436" s="247"/>
      <c r="DX436" s="247"/>
      <c r="DY436" s="247"/>
      <c r="DZ436" s="247"/>
      <c r="EA436" s="247"/>
      <c r="EB436" s="247"/>
      <c r="EC436" s="247"/>
      <c r="ED436" s="247"/>
      <c r="EE436" s="247"/>
      <c r="EF436" s="247"/>
      <c r="EG436" s="247"/>
      <c r="EH436" s="247"/>
      <c r="EI436" s="247"/>
      <c r="EJ436" s="247"/>
      <c r="EK436" s="247"/>
      <c r="EL436" s="247"/>
      <c r="EM436" s="247"/>
      <c r="EN436" s="247"/>
      <c r="EO436" s="247"/>
      <c r="EP436" s="247"/>
      <c r="EQ436" s="247"/>
      <c r="ER436" s="247"/>
      <c r="ES436" s="247"/>
      <c r="ET436" s="247"/>
      <c r="EU436" s="247"/>
      <c r="EV436" s="247"/>
      <c r="EW436" s="247"/>
      <c r="EX436" s="312"/>
      <c r="EY436" s="335"/>
      <c r="EZ436" s="335"/>
      <c r="FA436" s="335"/>
      <c r="FB436" s="335"/>
      <c r="FC436" s="335"/>
      <c r="FD436" s="335"/>
      <c r="FE436" s="335"/>
      <c r="FF436" s="335"/>
      <c r="FG436" s="335"/>
      <c r="FH436" s="335"/>
      <c r="FI436" s="335"/>
      <c r="FJ436" s="335"/>
      <c r="FK436" s="335"/>
      <c r="FL436" s="335"/>
      <c r="FM436" s="335"/>
      <c r="FN436" s="335"/>
      <c r="FO436" s="335"/>
      <c r="FP436" s="335"/>
      <c r="FQ436" s="335"/>
      <c r="FR436" s="335"/>
      <c r="FS436" s="335"/>
      <c r="FT436" s="335"/>
      <c r="FU436" s="335"/>
      <c r="FV436" s="335"/>
      <c r="FW436" s="335"/>
      <c r="FX436" s="335"/>
      <c r="FY436" s="335"/>
      <c r="FZ436" s="335"/>
      <c r="GA436" s="335"/>
      <c r="GB436" s="335"/>
      <c r="GC436" s="335"/>
      <c r="GD436" s="335"/>
      <c r="GE436" s="335"/>
      <c r="GF436" s="335"/>
      <c r="GG436" s="335"/>
      <c r="GH436" s="335"/>
      <c r="GI436" s="335"/>
      <c r="GJ436" s="335"/>
      <c r="GK436" s="335"/>
      <c r="GL436" s="335"/>
      <c r="GM436" s="335"/>
      <c r="GN436" s="335"/>
      <c r="GO436" s="335"/>
      <c r="GP436" s="335"/>
      <c r="GQ436" s="335"/>
      <c r="GR436" s="335"/>
      <c r="GS436" s="335"/>
      <c r="GT436" s="335"/>
      <c r="GU436" s="335"/>
      <c r="GV436" s="335"/>
      <c r="GW436" s="335"/>
      <c r="GX436" s="335"/>
      <c r="GY436" s="335"/>
      <c r="GZ436" s="335"/>
      <c r="HA436" s="335"/>
      <c r="HB436" s="335"/>
      <c r="HC436" s="335"/>
      <c r="HD436" s="335"/>
      <c r="HE436" s="335"/>
      <c r="HF436" s="335"/>
      <c r="HG436" s="335"/>
      <c r="HH436" s="335"/>
      <c r="HI436" s="335"/>
      <c r="HJ436" s="335"/>
      <c r="HK436" s="335"/>
      <c r="HL436" s="335"/>
      <c r="HM436" s="335"/>
      <c r="HN436" s="335"/>
      <c r="HO436" s="335"/>
      <c r="HP436" s="335"/>
      <c r="HQ436" s="335"/>
      <c r="HR436" s="335"/>
      <c r="HS436" s="335"/>
      <c r="HT436" s="335"/>
      <c r="HU436" s="335"/>
      <c r="HV436" s="335"/>
      <c r="HW436" s="335"/>
      <c r="HX436" s="335"/>
      <c r="HY436" s="335"/>
      <c r="HZ436" s="335"/>
      <c r="IA436" s="335"/>
      <c r="IB436" s="335"/>
      <c r="IC436" s="335"/>
      <c r="ID436" s="335"/>
      <c r="IE436" s="335"/>
      <c r="IF436" s="335"/>
      <c r="IG436" s="335"/>
      <c r="IH436" s="335"/>
      <c r="II436" s="335"/>
      <c r="IJ436" s="335"/>
      <c r="IK436" s="335"/>
      <c r="IL436" s="335"/>
      <c r="IM436" s="335"/>
      <c r="IN436" s="335"/>
      <c r="IO436" s="335"/>
      <c r="IP436" s="335"/>
      <c r="IQ436" s="335"/>
      <c r="IR436" s="335"/>
      <c r="IS436" s="335"/>
      <c r="IT436" s="335"/>
      <c r="IU436" s="335"/>
      <c r="IV436" s="335"/>
      <c r="IW436" s="335"/>
      <c r="IX436" s="335"/>
      <c r="IY436" s="335"/>
      <c r="IZ436" s="335"/>
      <c r="JA436" s="335"/>
      <c r="JB436" s="335"/>
      <c r="JC436" s="335"/>
      <c r="JD436" s="335"/>
      <c r="JE436" s="335"/>
      <c r="JF436" s="335"/>
      <c r="JG436" s="335"/>
      <c r="JH436" s="335"/>
      <c r="JI436" s="335"/>
      <c r="JJ436" s="335"/>
    </row>
    <row r="437" spans="1:270" s="481" customFormat="1" ht="14.45" customHeight="1">
      <c r="A437" s="206"/>
      <c r="B437" s="206"/>
      <c r="C437" s="206"/>
      <c r="D437" s="206"/>
      <c r="E437" s="206"/>
      <c r="F437" s="206"/>
      <c r="G437" s="206"/>
      <c r="H437" s="206"/>
      <c r="I437" s="206"/>
      <c r="J437" s="207"/>
      <c r="K437" s="206"/>
      <c r="L437" s="311"/>
      <c r="M437" s="207"/>
      <c r="N437" s="207"/>
      <c r="O437" s="207"/>
      <c r="P437" s="207"/>
      <c r="Q437" s="720" t="s">
        <v>9321</v>
      </c>
      <c r="R437" s="720" t="s">
        <v>10639</v>
      </c>
      <c r="S437" s="720" t="s">
        <v>10643</v>
      </c>
      <c r="T437" s="720" t="s">
        <v>12165</v>
      </c>
      <c r="U437" s="720" t="s">
        <v>11717</v>
      </c>
      <c r="V437" s="720"/>
      <c r="W437" s="952" t="str">
        <f t="shared" si="20"/>
        <v>ﾎｲｰﾙﾛｰﾀﾞ(ﾄﾗｸﾀｼｮﾍﾞﾙ)_普通_第2次_無</v>
      </c>
      <c r="X437" s="952" t="str">
        <f t="shared" si="18"/>
        <v>ﾎｲｰﾙﾛｰﾀﾞ(ﾄﾗｸﾀｼｮﾍﾞﾙ)_普通_第2次_無_山積：2.5～3.0m3</v>
      </c>
      <c r="Y437" s="726" t="s">
        <v>491</v>
      </c>
      <c r="Z437" s="726" t="s">
        <v>10434</v>
      </c>
      <c r="AA437" s="726" t="s">
        <v>10436</v>
      </c>
      <c r="AB437" s="726" t="s">
        <v>5111</v>
      </c>
      <c r="AC437" s="207"/>
      <c r="AD437" s="206"/>
      <c r="AE437" s="206"/>
      <c r="AF437" s="206"/>
      <c r="AG437" s="206"/>
      <c r="AH437" s="206"/>
      <c r="AI437" s="207"/>
      <c r="AJ437" s="206"/>
      <c r="AK437" s="206"/>
      <c r="AL437" s="206"/>
      <c r="AM437" s="206"/>
      <c r="AN437" s="206"/>
      <c r="AO437" s="206"/>
      <c r="AP437" s="206"/>
      <c r="AQ437" s="206"/>
      <c r="AR437" s="748"/>
      <c r="AS437" s="311"/>
      <c r="AT437" s="311"/>
      <c r="AU437" s="311"/>
      <c r="AV437" s="311"/>
      <c r="AW437" s="311"/>
      <c r="AX437" s="311"/>
      <c r="AY437" s="311"/>
      <c r="AZ437" s="311"/>
      <c r="BA437" s="311"/>
      <c r="BB437" s="245">
        <v>22</v>
      </c>
      <c r="BC437" s="246"/>
      <c r="BD437" s="306"/>
      <c r="BE437" s="309"/>
      <c r="BF437" s="883"/>
      <c r="BG437" s="686"/>
      <c r="BH437" s="686"/>
      <c r="BI437" s="686"/>
      <c r="BJ437" s="686"/>
      <c r="BK437" s="686"/>
      <c r="BL437" s="686"/>
      <c r="BM437" s="686"/>
      <c r="BN437" s="306"/>
      <c r="BO437" s="306"/>
      <c r="BP437" s="882"/>
      <c r="BQ437" s="678"/>
      <c r="BR437" s="678"/>
      <c r="BS437" s="678"/>
      <c r="BT437" s="678"/>
      <c r="BU437" s="678"/>
      <c r="BV437" s="678"/>
      <c r="BW437" s="678"/>
      <c r="BX437" s="678"/>
      <c r="BY437" s="678"/>
      <c r="BZ437" s="678"/>
      <c r="CA437" s="306"/>
      <c r="CB437" s="306" t="s">
        <v>564</v>
      </c>
      <c r="CC437" s="882"/>
      <c r="CD437" s="678"/>
      <c r="CE437" s="678"/>
      <c r="CF437" s="678"/>
      <c r="CG437" s="678"/>
      <c r="CH437" s="678"/>
      <c r="CI437" s="678"/>
      <c r="CJ437" s="678" t="s">
        <v>285</v>
      </c>
      <c r="CK437" s="678"/>
      <c r="CL437" s="678"/>
      <c r="CM437" s="678"/>
      <c r="CN437" s="678"/>
      <c r="CO437" s="678"/>
      <c r="CP437" s="678"/>
      <c r="CQ437" s="678"/>
      <c r="CR437" s="678"/>
      <c r="CS437" s="678"/>
      <c r="CT437" s="678"/>
      <c r="CU437" s="678"/>
      <c r="CV437" s="678"/>
      <c r="CW437" s="678"/>
      <c r="CX437" s="678"/>
      <c r="CY437" s="678"/>
      <c r="CZ437" s="678"/>
      <c r="DA437" s="306"/>
      <c r="DB437" s="306"/>
      <c r="DC437" s="882"/>
      <c r="DD437" s="678"/>
      <c r="DE437" s="678"/>
      <c r="DF437" s="678"/>
      <c r="DG437" s="678"/>
      <c r="DH437" s="678"/>
      <c r="DI437" s="678"/>
      <c r="DJ437" s="678"/>
      <c r="DK437" s="678"/>
      <c r="DL437" s="306"/>
      <c r="DM437" s="306"/>
      <c r="DN437" s="306"/>
      <c r="DO437" s="309"/>
      <c r="DP437" s="247"/>
      <c r="DQ437" s="247"/>
      <c r="DR437" s="247"/>
      <c r="DS437" s="247"/>
      <c r="DT437" s="247"/>
      <c r="DU437" s="247"/>
      <c r="DV437" s="247"/>
      <c r="DW437" s="247"/>
      <c r="DX437" s="247"/>
      <c r="DY437" s="247"/>
      <c r="DZ437" s="247"/>
      <c r="EA437" s="247"/>
      <c r="EB437" s="247"/>
      <c r="EC437" s="247"/>
      <c r="ED437" s="247"/>
      <c r="EE437" s="247"/>
      <c r="EF437" s="247"/>
      <c r="EG437" s="247"/>
      <c r="EH437" s="247"/>
      <c r="EI437" s="247"/>
      <c r="EJ437" s="247"/>
      <c r="EK437" s="247"/>
      <c r="EL437" s="247"/>
      <c r="EM437" s="247"/>
      <c r="EN437" s="247"/>
      <c r="EO437" s="247"/>
      <c r="EP437" s="247"/>
      <c r="EQ437" s="247"/>
      <c r="ER437" s="247"/>
      <c r="ES437" s="247"/>
      <c r="ET437" s="247"/>
      <c r="EU437" s="247"/>
      <c r="EV437" s="247"/>
      <c r="EW437" s="247"/>
      <c r="EX437" s="312"/>
      <c r="EY437" s="335"/>
      <c r="EZ437" s="335"/>
      <c r="FA437" s="335"/>
      <c r="FB437" s="335"/>
      <c r="FC437" s="335"/>
      <c r="FD437" s="335"/>
      <c r="FE437" s="335"/>
      <c r="FF437" s="335"/>
      <c r="FG437" s="335"/>
      <c r="FH437" s="335"/>
      <c r="FI437" s="335"/>
      <c r="FJ437" s="335"/>
      <c r="FK437" s="335"/>
      <c r="FL437" s="335"/>
      <c r="FM437" s="335"/>
      <c r="FN437" s="335"/>
      <c r="FO437" s="335"/>
      <c r="FP437" s="335"/>
      <c r="FQ437" s="335"/>
      <c r="FR437" s="335"/>
      <c r="FS437" s="335"/>
      <c r="FT437" s="335"/>
      <c r="FU437" s="335"/>
      <c r="FV437" s="335"/>
      <c r="FW437" s="335"/>
      <c r="FX437" s="335"/>
      <c r="FY437" s="335"/>
      <c r="FZ437" s="335"/>
      <c r="GA437" s="335"/>
      <c r="GB437" s="335"/>
      <c r="GC437" s="335"/>
      <c r="GD437" s="335"/>
      <c r="GE437" s="335"/>
      <c r="GF437" s="335"/>
      <c r="GG437" s="335"/>
      <c r="GH437" s="335"/>
      <c r="GI437" s="335"/>
      <c r="GJ437" s="335"/>
      <c r="GK437" s="335"/>
      <c r="GL437" s="335"/>
      <c r="GM437" s="335"/>
      <c r="GN437" s="335"/>
      <c r="GO437" s="335"/>
      <c r="GP437" s="335"/>
      <c r="GQ437" s="335"/>
      <c r="GR437" s="335"/>
      <c r="GS437" s="335"/>
      <c r="GT437" s="335"/>
      <c r="GU437" s="335"/>
      <c r="GV437" s="335"/>
      <c r="GW437" s="335"/>
      <c r="GX437" s="335"/>
      <c r="GY437" s="335"/>
      <c r="GZ437" s="335"/>
      <c r="HA437" s="335"/>
      <c r="HB437" s="335"/>
      <c r="HC437" s="335"/>
      <c r="HD437" s="335"/>
      <c r="HE437" s="335"/>
      <c r="HF437" s="335"/>
      <c r="HG437" s="335"/>
      <c r="HH437" s="335"/>
      <c r="HI437" s="335"/>
      <c r="HJ437" s="335"/>
      <c r="HK437" s="335"/>
      <c r="HL437" s="335"/>
      <c r="HM437" s="335"/>
      <c r="HN437" s="335"/>
      <c r="HO437" s="335"/>
      <c r="HP437" s="335"/>
      <c r="HQ437" s="335"/>
      <c r="HR437" s="335"/>
      <c r="HS437" s="335"/>
      <c r="HT437" s="335"/>
      <c r="HU437" s="335"/>
      <c r="HV437" s="335"/>
      <c r="HW437" s="335"/>
      <c r="HX437" s="335"/>
      <c r="HY437" s="335"/>
      <c r="HZ437" s="335"/>
      <c r="IA437" s="335"/>
      <c r="IB437" s="335"/>
      <c r="IC437" s="335"/>
      <c r="ID437" s="335"/>
      <c r="IE437" s="335"/>
      <c r="IF437" s="335"/>
      <c r="IG437" s="335"/>
      <c r="IH437" s="335"/>
      <c r="II437" s="335"/>
      <c r="IJ437" s="335"/>
      <c r="IK437" s="335"/>
      <c r="IL437" s="335"/>
      <c r="IM437" s="335"/>
      <c r="IN437" s="335"/>
      <c r="IO437" s="335"/>
      <c r="IP437" s="335"/>
      <c r="IQ437" s="335"/>
      <c r="IR437" s="335"/>
      <c r="IS437" s="335"/>
      <c r="IT437" s="335"/>
      <c r="IU437" s="335"/>
      <c r="IV437" s="335"/>
      <c r="IW437" s="335"/>
      <c r="IX437" s="335"/>
      <c r="IY437" s="335"/>
      <c r="IZ437" s="335"/>
      <c r="JA437" s="335"/>
      <c r="JB437" s="335"/>
      <c r="JC437" s="335"/>
      <c r="JD437" s="335"/>
      <c r="JE437" s="335"/>
      <c r="JF437" s="335"/>
      <c r="JG437" s="335"/>
      <c r="JH437" s="335"/>
      <c r="JI437" s="335"/>
      <c r="JJ437" s="335"/>
    </row>
    <row r="438" spans="1:270" s="481" customFormat="1" ht="14.45" customHeight="1">
      <c r="A438" s="206"/>
      <c r="B438" s="206"/>
      <c r="C438" s="206"/>
      <c r="D438" s="206"/>
      <c r="E438" s="206"/>
      <c r="F438" s="206"/>
      <c r="G438" s="206"/>
      <c r="H438" s="206"/>
      <c r="I438" s="206"/>
      <c r="J438" s="207"/>
      <c r="K438" s="206"/>
      <c r="L438" s="311"/>
      <c r="M438" s="207"/>
      <c r="N438" s="207"/>
      <c r="O438" s="207"/>
      <c r="P438" s="207"/>
      <c r="Q438" s="720" t="s">
        <v>9321</v>
      </c>
      <c r="R438" s="720" t="s">
        <v>10639</v>
      </c>
      <c r="S438" s="720" t="s">
        <v>10643</v>
      </c>
      <c r="T438" s="720" t="s">
        <v>12165</v>
      </c>
      <c r="U438" s="720" t="s">
        <v>11718</v>
      </c>
      <c r="V438" s="720"/>
      <c r="W438" s="952" t="str">
        <f t="shared" si="20"/>
        <v>ﾎｲｰﾙﾛｰﾀﾞ(ﾄﾗｸﾀｼｮﾍﾞﾙ)_普通_第2次_無</v>
      </c>
      <c r="X438" s="952" t="str">
        <f t="shared" si="18"/>
        <v>ﾎｲｰﾙﾛｰﾀﾞ(ﾄﾗｸﾀｼｮﾍﾞﾙ)_普通_第2次_無_山積：3.2～3.4m3</v>
      </c>
      <c r="Y438" s="726" t="s">
        <v>491</v>
      </c>
      <c r="Z438" s="726" t="s">
        <v>10434</v>
      </c>
      <c r="AA438" s="726" t="s">
        <v>10437</v>
      </c>
      <c r="AB438" s="726" t="s">
        <v>5111</v>
      </c>
      <c r="AC438" s="207"/>
      <c r="AD438" s="206"/>
      <c r="AE438" s="206"/>
      <c r="AF438" s="206"/>
      <c r="AG438" s="206"/>
      <c r="AH438" s="206"/>
      <c r="AI438" s="207"/>
      <c r="AJ438" s="206"/>
      <c r="AK438" s="206"/>
      <c r="AL438" s="206"/>
      <c r="AM438" s="206"/>
      <c r="AN438" s="206"/>
      <c r="AO438" s="206"/>
      <c r="AP438" s="206"/>
      <c r="AQ438" s="206"/>
      <c r="AR438" s="748"/>
      <c r="AS438" s="311"/>
      <c r="AT438" s="311"/>
      <c r="AU438" s="311"/>
      <c r="AV438" s="311"/>
      <c r="AW438" s="311"/>
      <c r="AX438" s="311"/>
      <c r="AY438" s="311"/>
      <c r="AZ438" s="311"/>
      <c r="BA438" s="311"/>
      <c r="BB438" s="245">
        <v>23</v>
      </c>
      <c r="BC438" s="246"/>
      <c r="BD438" s="309"/>
      <c r="BE438" s="309"/>
      <c r="BF438" s="883"/>
      <c r="BG438" s="686"/>
      <c r="BH438" s="686"/>
      <c r="BI438" s="686"/>
      <c r="BJ438" s="686"/>
      <c r="BK438" s="686"/>
      <c r="BL438" s="686"/>
      <c r="BM438" s="686"/>
      <c r="BN438" s="309"/>
      <c r="BO438" s="309"/>
      <c r="BP438" s="883"/>
      <c r="BQ438" s="678"/>
      <c r="BR438" s="678"/>
      <c r="BS438" s="678"/>
      <c r="BT438" s="678"/>
      <c r="BU438" s="678"/>
      <c r="BV438" s="678"/>
      <c r="BW438" s="678"/>
      <c r="BX438" s="678"/>
      <c r="BY438" s="678"/>
      <c r="BZ438" s="678"/>
      <c r="CA438" s="306"/>
      <c r="CB438" s="306" t="s">
        <v>285</v>
      </c>
      <c r="CC438" s="883"/>
      <c r="CD438" s="678"/>
      <c r="CE438" s="678"/>
      <c r="CF438" s="678"/>
      <c r="CG438" s="678"/>
      <c r="CH438" s="678"/>
      <c r="CI438" s="678"/>
      <c r="CJ438" s="678"/>
      <c r="CK438" s="678"/>
      <c r="CL438" s="678"/>
      <c r="CM438" s="678"/>
      <c r="CN438" s="678"/>
      <c r="CO438" s="678"/>
      <c r="CP438" s="678"/>
      <c r="CQ438" s="678"/>
      <c r="CR438" s="678"/>
      <c r="CS438" s="678"/>
      <c r="CT438" s="678"/>
      <c r="CU438" s="678"/>
      <c r="CV438" s="678"/>
      <c r="CW438" s="678"/>
      <c r="CX438" s="678"/>
      <c r="CY438" s="678"/>
      <c r="CZ438" s="678"/>
      <c r="DA438" s="306"/>
      <c r="DB438" s="309"/>
      <c r="DC438" s="883"/>
      <c r="DD438" s="678"/>
      <c r="DE438" s="678"/>
      <c r="DF438" s="678"/>
      <c r="DG438" s="678"/>
      <c r="DH438" s="678"/>
      <c r="DI438" s="678"/>
      <c r="DJ438" s="678"/>
      <c r="DK438" s="678"/>
      <c r="DL438" s="309"/>
      <c r="DM438" s="309"/>
      <c r="DN438" s="309"/>
      <c r="DO438" s="306"/>
      <c r="DP438" s="247"/>
      <c r="DQ438" s="247"/>
      <c r="DR438" s="247"/>
      <c r="DS438" s="247"/>
      <c r="DT438" s="247"/>
      <c r="DU438" s="247"/>
      <c r="DV438" s="247"/>
      <c r="DW438" s="247"/>
      <c r="DX438" s="247"/>
      <c r="DY438" s="247"/>
      <c r="DZ438" s="247"/>
      <c r="EA438" s="247"/>
      <c r="EB438" s="247"/>
      <c r="EC438" s="247"/>
      <c r="ED438" s="247"/>
      <c r="EE438" s="247"/>
      <c r="EF438" s="247"/>
      <c r="EG438" s="247"/>
      <c r="EH438" s="247"/>
      <c r="EI438" s="247"/>
      <c r="EJ438" s="247"/>
      <c r="EK438" s="247"/>
      <c r="EL438" s="247"/>
      <c r="EM438" s="247"/>
      <c r="EN438" s="247"/>
      <c r="EO438" s="247"/>
      <c r="EP438" s="247"/>
      <c r="EQ438" s="247"/>
      <c r="ER438" s="247"/>
      <c r="ES438" s="247"/>
      <c r="ET438" s="247"/>
      <c r="EU438" s="247"/>
      <c r="EV438" s="247"/>
      <c r="EW438" s="247"/>
      <c r="EX438" s="312"/>
      <c r="EY438" s="335"/>
      <c r="EZ438" s="335"/>
      <c r="FA438" s="335"/>
      <c r="FB438" s="335"/>
      <c r="FC438" s="335"/>
      <c r="FD438" s="335"/>
      <c r="FE438" s="335"/>
      <c r="FF438" s="335"/>
      <c r="FG438" s="335"/>
      <c r="FH438" s="335"/>
      <c r="FI438" s="335"/>
      <c r="FJ438" s="335"/>
      <c r="FK438" s="335"/>
      <c r="FL438" s="335"/>
      <c r="FM438" s="335"/>
      <c r="FN438" s="335"/>
      <c r="FO438" s="335"/>
      <c r="FP438" s="335"/>
      <c r="FQ438" s="335"/>
      <c r="FR438" s="335"/>
      <c r="FS438" s="335"/>
      <c r="FT438" s="335"/>
      <c r="FU438" s="335"/>
      <c r="FV438" s="335"/>
      <c r="FW438" s="335"/>
      <c r="FX438" s="335"/>
      <c r="FY438" s="335"/>
      <c r="FZ438" s="335"/>
      <c r="GA438" s="335"/>
      <c r="GB438" s="335"/>
      <c r="GC438" s="335"/>
      <c r="GD438" s="335"/>
      <c r="GE438" s="335"/>
      <c r="GF438" s="335"/>
      <c r="GG438" s="335"/>
      <c r="GH438" s="335"/>
      <c r="GI438" s="335"/>
      <c r="GJ438" s="335"/>
      <c r="GK438" s="335"/>
      <c r="GL438" s="335"/>
      <c r="GM438" s="335"/>
      <c r="GN438" s="335"/>
      <c r="GO438" s="335"/>
      <c r="GP438" s="335"/>
      <c r="GQ438" s="335"/>
      <c r="GR438" s="335"/>
      <c r="GS438" s="335"/>
      <c r="GT438" s="335"/>
      <c r="GU438" s="335"/>
      <c r="GV438" s="335"/>
      <c r="GW438" s="335"/>
      <c r="GX438" s="335"/>
      <c r="GY438" s="335"/>
      <c r="GZ438" s="335"/>
      <c r="HA438" s="335"/>
      <c r="HB438" s="335"/>
      <c r="HC438" s="335"/>
      <c r="HD438" s="335"/>
      <c r="HE438" s="335"/>
      <c r="HF438" s="335"/>
      <c r="HG438" s="335"/>
      <c r="HH438" s="335"/>
      <c r="HI438" s="335"/>
      <c r="HJ438" s="335"/>
      <c r="HK438" s="335"/>
      <c r="HL438" s="335"/>
      <c r="HM438" s="335"/>
      <c r="HN438" s="335"/>
      <c r="HO438" s="335"/>
      <c r="HP438" s="335"/>
      <c r="HQ438" s="335"/>
      <c r="HR438" s="335"/>
      <c r="HS438" s="335"/>
      <c r="HT438" s="335"/>
      <c r="HU438" s="335"/>
      <c r="HV438" s="335"/>
      <c r="HW438" s="335"/>
      <c r="HX438" s="335"/>
      <c r="HY438" s="335"/>
      <c r="HZ438" s="335"/>
      <c r="IA438" s="335"/>
      <c r="IB438" s="335"/>
      <c r="IC438" s="335"/>
      <c r="ID438" s="335"/>
      <c r="IE438" s="335"/>
      <c r="IF438" s="335"/>
      <c r="IG438" s="335"/>
      <c r="IH438" s="335"/>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335"/>
      <c r="JH438" s="335"/>
      <c r="JI438" s="335"/>
      <c r="JJ438" s="335"/>
    </row>
    <row r="439" spans="1:270" s="481" customFormat="1" ht="14.45" customHeight="1">
      <c r="A439" s="206"/>
      <c r="B439" s="206"/>
      <c r="C439" s="206"/>
      <c r="D439" s="206"/>
      <c r="E439" s="206"/>
      <c r="F439" s="206"/>
      <c r="G439" s="206"/>
      <c r="H439" s="206"/>
      <c r="I439" s="206"/>
      <c r="J439" s="207"/>
      <c r="K439" s="206"/>
      <c r="L439" s="311"/>
      <c r="M439" s="207"/>
      <c r="N439" s="207"/>
      <c r="O439" s="207"/>
      <c r="P439" s="207"/>
      <c r="Q439" s="720" t="s">
        <v>9321</v>
      </c>
      <c r="R439" s="720" t="s">
        <v>10639</v>
      </c>
      <c r="S439" s="720" t="s">
        <v>10643</v>
      </c>
      <c r="T439" s="720" t="s">
        <v>12165</v>
      </c>
      <c r="U439" s="720" t="s">
        <v>11719</v>
      </c>
      <c r="V439" s="720"/>
      <c r="W439" s="952" t="str">
        <f t="shared" si="20"/>
        <v>ﾎｲｰﾙﾛｰﾀﾞ(ﾄﾗｸﾀｼｮﾍﾞﾙ)_普通_第2次_無</v>
      </c>
      <c r="X439" s="952" t="str">
        <f t="shared" si="18"/>
        <v>ﾎｲｰﾙﾛｰﾀﾞ(ﾄﾗｸﾀｼｮﾍﾞﾙ)_普通_第2次_無_山積：3.5～3.7m3</v>
      </c>
      <c r="Y439" s="726" t="s">
        <v>491</v>
      </c>
      <c r="Z439" s="726" t="s">
        <v>10434</v>
      </c>
      <c r="AA439" s="726" t="s">
        <v>10438</v>
      </c>
      <c r="AB439" s="726" t="s">
        <v>5111</v>
      </c>
      <c r="AC439" s="207"/>
      <c r="AD439" s="206"/>
      <c r="AE439" s="206"/>
      <c r="AF439" s="206"/>
      <c r="AG439" s="206"/>
      <c r="AH439" s="206"/>
      <c r="AI439" s="207"/>
      <c r="AJ439" s="206"/>
      <c r="AK439" s="206"/>
      <c r="AL439" s="206"/>
      <c r="AM439" s="206"/>
      <c r="AN439" s="206"/>
      <c r="AO439" s="206"/>
      <c r="AP439" s="206"/>
      <c r="AQ439" s="206"/>
      <c r="AR439" s="748"/>
      <c r="AS439" s="311"/>
      <c r="AT439" s="311"/>
      <c r="AU439" s="311"/>
      <c r="AV439" s="311"/>
      <c r="AW439" s="311"/>
      <c r="AX439" s="311"/>
      <c r="AY439" s="311"/>
      <c r="AZ439" s="311"/>
      <c r="BA439" s="311"/>
      <c r="BB439" s="245">
        <v>24</v>
      </c>
      <c r="BC439" s="246"/>
      <c r="BD439" s="246"/>
      <c r="BE439" s="247"/>
      <c r="BF439" s="247"/>
      <c r="BG439" s="247"/>
      <c r="BH439" s="247"/>
      <c r="BI439" s="247"/>
      <c r="BJ439" s="249"/>
      <c r="BK439" s="249"/>
      <c r="BL439" s="247"/>
      <c r="BM439" s="247"/>
      <c r="BN439" s="247"/>
      <c r="BO439" s="247"/>
      <c r="BP439" s="247"/>
      <c r="BQ439" s="247"/>
      <c r="BR439" s="247"/>
      <c r="BS439" s="247"/>
      <c r="BT439" s="247"/>
      <c r="BU439" s="247"/>
      <c r="BV439" s="247"/>
      <c r="BW439" s="247"/>
      <c r="BX439" s="247"/>
      <c r="BY439" s="247"/>
      <c r="BZ439" s="247"/>
      <c r="CA439" s="247"/>
      <c r="CB439" s="247"/>
      <c r="CC439" s="247"/>
      <c r="CD439" s="247"/>
      <c r="CE439" s="247"/>
      <c r="CF439" s="247"/>
      <c r="CG439" s="247"/>
      <c r="CH439" s="247"/>
      <c r="CI439" s="247"/>
      <c r="CJ439" s="247"/>
      <c r="CK439" s="247"/>
      <c r="CL439" s="247"/>
      <c r="CM439" s="247"/>
      <c r="CN439" s="247"/>
      <c r="CO439" s="247"/>
      <c r="CP439" s="247"/>
      <c r="CQ439" s="247"/>
      <c r="CR439" s="247"/>
      <c r="CS439" s="247"/>
      <c r="CT439" s="247"/>
      <c r="CU439" s="247"/>
      <c r="CV439" s="247"/>
      <c r="CW439" s="247"/>
      <c r="CX439" s="312"/>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35"/>
      <c r="GZ439" s="335"/>
      <c r="HA439" s="335"/>
      <c r="HB439" s="335"/>
      <c r="HC439" s="335"/>
      <c r="HD439" s="335"/>
      <c r="HE439" s="335"/>
      <c r="HF439" s="335"/>
      <c r="HG439" s="335"/>
      <c r="HH439" s="335"/>
      <c r="HI439" s="335"/>
      <c r="HJ439" s="335"/>
      <c r="HK439" s="335"/>
      <c r="HL439" s="335"/>
      <c r="HM439" s="335"/>
      <c r="HN439" s="335"/>
      <c r="HO439" s="335"/>
      <c r="HP439" s="335"/>
      <c r="HQ439" s="335"/>
      <c r="HR439" s="335"/>
      <c r="HS439" s="335"/>
      <c r="HT439" s="335"/>
      <c r="HU439" s="335"/>
      <c r="HV439" s="335"/>
      <c r="HW439" s="335"/>
      <c r="HX439" s="335"/>
      <c r="HY439" s="335"/>
      <c r="HZ439" s="335"/>
      <c r="IA439" s="335"/>
      <c r="IB439" s="335"/>
      <c r="IC439" s="335"/>
      <c r="ID439" s="335"/>
      <c r="IE439" s="335"/>
      <c r="IF439" s="335"/>
      <c r="IG439" s="335"/>
      <c r="IH439" s="335"/>
      <c r="II439" s="335"/>
      <c r="IJ439" s="335"/>
      <c r="IK439" s="335"/>
      <c r="IL439" s="335"/>
      <c r="IM439" s="335"/>
      <c r="IN439" s="335"/>
      <c r="IO439" s="335"/>
      <c r="IP439" s="335"/>
      <c r="IQ439" s="335"/>
      <c r="IR439" s="335"/>
      <c r="IS439" s="335"/>
      <c r="IT439" s="335"/>
      <c r="IU439" s="335"/>
      <c r="IV439" s="335"/>
      <c r="IW439" s="335"/>
      <c r="IX439" s="335"/>
      <c r="IY439" s="335"/>
      <c r="IZ439" s="335"/>
      <c r="JA439" s="335"/>
      <c r="JB439" s="335"/>
      <c r="JC439" s="335"/>
      <c r="JD439" s="335"/>
      <c r="JE439" s="335"/>
      <c r="JF439" s="335"/>
      <c r="JG439" s="335"/>
      <c r="JH439" s="335"/>
      <c r="JI439" s="335"/>
    </row>
    <row r="440" spans="1:270" s="481" customFormat="1" ht="14.45" customHeight="1">
      <c r="A440" s="206"/>
      <c r="B440" s="206"/>
      <c r="C440" s="206"/>
      <c r="D440" s="206"/>
      <c r="E440" s="206"/>
      <c r="F440" s="206"/>
      <c r="G440" s="206"/>
      <c r="H440" s="206"/>
      <c r="I440" s="206"/>
      <c r="J440" s="207"/>
      <c r="K440" s="206"/>
      <c r="L440" s="311"/>
      <c r="M440" s="207"/>
      <c r="N440" s="207"/>
      <c r="O440" s="207"/>
      <c r="P440" s="207"/>
      <c r="Q440" s="720" t="s">
        <v>9321</v>
      </c>
      <c r="R440" s="720" t="s">
        <v>10639</v>
      </c>
      <c r="S440" s="720" t="s">
        <v>10643</v>
      </c>
      <c r="T440" s="720" t="s">
        <v>12165</v>
      </c>
      <c r="U440" s="720" t="s">
        <v>11720</v>
      </c>
      <c r="V440" s="720"/>
      <c r="W440" s="952" t="str">
        <f t="shared" si="20"/>
        <v>ﾎｲｰﾙﾛｰﾀﾞ(ﾄﾗｸﾀｼｮﾍﾞﾙ)_普通_第2次_無</v>
      </c>
      <c r="X440" s="952" t="str">
        <f t="shared" si="18"/>
        <v>ﾎｲｰﾙﾛｰﾀﾞ(ﾄﾗｸﾀｼｮﾍﾞﾙ)_普通_第2次_無_山積：4.0～4.1m3</v>
      </c>
      <c r="Y440" s="726" t="s">
        <v>491</v>
      </c>
      <c r="Z440" s="726" t="s">
        <v>10434</v>
      </c>
      <c r="AA440" s="726" t="s">
        <v>10439</v>
      </c>
      <c r="AB440" s="726" t="s">
        <v>5111</v>
      </c>
      <c r="AC440" s="207"/>
      <c r="AD440" s="206"/>
      <c r="AE440" s="206"/>
      <c r="AF440" s="206"/>
      <c r="AG440" s="206"/>
      <c r="AH440" s="206"/>
      <c r="AI440" s="207"/>
      <c r="AJ440" s="206"/>
      <c r="AK440" s="206"/>
      <c r="AL440" s="206"/>
      <c r="AM440" s="206"/>
      <c r="AN440" s="206"/>
      <c r="AO440" s="206"/>
      <c r="AP440" s="206"/>
      <c r="AQ440" s="206"/>
      <c r="AR440" s="748"/>
      <c r="AS440" s="311"/>
      <c r="AT440" s="311"/>
      <c r="AU440" s="311"/>
      <c r="AV440" s="311"/>
      <c r="AW440" s="311"/>
      <c r="AX440" s="311"/>
      <c r="AY440" s="311"/>
      <c r="AZ440" s="311"/>
      <c r="BA440" s="311"/>
      <c r="BB440" s="245">
        <v>1</v>
      </c>
      <c r="BC440" s="466" t="s">
        <v>3513</v>
      </c>
      <c r="BD440" s="426" t="s">
        <v>3399</v>
      </c>
      <c r="BE440" s="426" t="s">
        <v>3399</v>
      </c>
      <c r="BF440" s="426" t="s">
        <v>3345</v>
      </c>
      <c r="BG440" s="426" t="s">
        <v>3345</v>
      </c>
      <c r="BH440" s="426" t="s">
        <v>3400</v>
      </c>
      <c r="BI440" s="426" t="s">
        <v>3400</v>
      </c>
      <c r="BJ440" s="426" t="s">
        <v>3401</v>
      </c>
      <c r="BK440" s="426" t="s">
        <v>3401</v>
      </c>
      <c r="BL440" s="426" t="s">
        <v>3381</v>
      </c>
      <c r="BM440" s="426" t="s">
        <v>3381</v>
      </c>
      <c r="BN440" s="426" t="s">
        <v>3346</v>
      </c>
      <c r="BO440" s="426" t="s">
        <v>3346</v>
      </c>
      <c r="BP440" s="247"/>
      <c r="BQ440" s="247"/>
      <c r="BR440" s="247"/>
      <c r="BS440" s="247"/>
      <c r="BT440" s="247"/>
      <c r="BU440" s="247"/>
      <c r="BV440" s="247"/>
      <c r="BW440" s="247"/>
      <c r="BX440" s="247"/>
      <c r="BY440" s="247"/>
      <c r="BZ440" s="247"/>
      <c r="CA440" s="247"/>
      <c r="CB440" s="247"/>
      <c r="CC440" s="247"/>
      <c r="CD440" s="247"/>
      <c r="CE440" s="247"/>
      <c r="CF440" s="247"/>
      <c r="CG440" s="247"/>
      <c r="CH440" s="247"/>
      <c r="CI440" s="247"/>
      <c r="CJ440" s="247"/>
      <c r="CK440" s="247"/>
      <c r="CL440" s="247"/>
      <c r="CM440" s="247"/>
      <c r="CN440" s="247"/>
      <c r="CO440" s="247"/>
      <c r="CP440" s="247"/>
      <c r="CQ440" s="247"/>
      <c r="CR440" s="247"/>
      <c r="CS440" s="247"/>
      <c r="CT440" s="247"/>
      <c r="CU440" s="247"/>
      <c r="CV440" s="247"/>
      <c r="CW440" s="312"/>
      <c r="CX440" s="312"/>
      <c r="CY440" s="312"/>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335"/>
      <c r="HX440" s="335"/>
      <c r="HY440" s="335"/>
      <c r="HZ440" s="335"/>
      <c r="IA440" s="335"/>
      <c r="IB440" s="335"/>
      <c r="IC440" s="335"/>
      <c r="ID440" s="335"/>
      <c r="IE440" s="335"/>
      <c r="IF440" s="335"/>
      <c r="IG440" s="335"/>
      <c r="IH440" s="335"/>
      <c r="II440" s="335"/>
      <c r="IJ440" s="335"/>
      <c r="IK440" s="335"/>
      <c r="IL440" s="335"/>
      <c r="IM440" s="335"/>
      <c r="IN440" s="335"/>
      <c r="IO440" s="335"/>
      <c r="IP440" s="335"/>
      <c r="IQ440" s="335"/>
      <c r="IR440" s="335"/>
      <c r="IS440" s="335"/>
      <c r="IT440" s="335"/>
      <c r="IU440" s="335"/>
      <c r="IV440" s="335"/>
      <c r="IW440" s="335"/>
      <c r="IX440" s="335"/>
      <c r="IY440" s="335"/>
      <c r="IZ440" s="335"/>
      <c r="JA440" s="335"/>
      <c r="JB440" s="335"/>
      <c r="JC440" s="335"/>
      <c r="JD440" s="335"/>
      <c r="JE440" s="335"/>
      <c r="JF440" s="335"/>
      <c r="JG440" s="335"/>
      <c r="JH440" s="335"/>
    </row>
    <row r="441" spans="1:270" s="481" customFormat="1" ht="14.45" customHeight="1">
      <c r="A441" s="206"/>
      <c r="B441" s="206"/>
      <c r="C441" s="206"/>
      <c r="D441" s="206"/>
      <c r="E441" s="206"/>
      <c r="F441" s="206"/>
      <c r="G441" s="206"/>
      <c r="H441" s="206"/>
      <c r="I441" s="206"/>
      <c r="J441" s="207"/>
      <c r="K441" s="206"/>
      <c r="L441" s="311"/>
      <c r="M441" s="207"/>
      <c r="N441" s="207"/>
      <c r="O441" s="207"/>
      <c r="P441" s="207"/>
      <c r="Q441" s="720" t="s">
        <v>9321</v>
      </c>
      <c r="R441" s="720" t="s">
        <v>10639</v>
      </c>
      <c r="S441" s="720" t="s">
        <v>10643</v>
      </c>
      <c r="T441" s="720" t="s">
        <v>12165</v>
      </c>
      <c r="U441" s="720" t="s">
        <v>11721</v>
      </c>
      <c r="V441" s="720"/>
      <c r="W441" s="952" t="str">
        <f t="shared" si="20"/>
        <v>ﾎｲｰﾙﾛｰﾀﾞ(ﾄﾗｸﾀｼｮﾍﾞﾙ)_普通_第2次_無</v>
      </c>
      <c r="X441" s="952" t="str">
        <f t="shared" si="18"/>
        <v>ﾎｲｰﾙﾛｰﾀﾞ(ﾄﾗｸﾀｼｮﾍﾞﾙ)_普通_第2次_無_山積：4.5～4.6m3</v>
      </c>
      <c r="Y441" s="726" t="s">
        <v>491</v>
      </c>
      <c r="Z441" s="726" t="s">
        <v>10434</v>
      </c>
      <c r="AA441" s="726" t="s">
        <v>10440</v>
      </c>
      <c r="AB441" s="726" t="s">
        <v>5111</v>
      </c>
      <c r="AC441" s="207"/>
      <c r="AD441" s="206"/>
      <c r="AE441" s="206"/>
      <c r="AF441" s="206"/>
      <c r="AG441" s="206"/>
      <c r="AH441" s="206"/>
      <c r="AI441" s="207"/>
      <c r="AJ441" s="206"/>
      <c r="AK441" s="206"/>
      <c r="AL441" s="206"/>
      <c r="AM441" s="206"/>
      <c r="AN441" s="206"/>
      <c r="AO441" s="206"/>
      <c r="AP441" s="206"/>
      <c r="AQ441" s="206"/>
      <c r="AR441" s="748"/>
      <c r="AS441" s="311"/>
      <c r="AT441" s="311"/>
      <c r="AU441" s="311"/>
      <c r="AV441" s="311"/>
      <c r="AW441" s="311"/>
      <c r="AX441" s="311"/>
      <c r="AY441" s="311"/>
      <c r="AZ441" s="311"/>
      <c r="BA441" s="311"/>
      <c r="BB441" s="245">
        <v>2</v>
      </c>
      <c r="BC441" s="246"/>
      <c r="BD441" s="440" t="s">
        <v>1938</v>
      </c>
      <c r="BE441" s="440" t="s">
        <v>1940</v>
      </c>
      <c r="BF441" s="435" t="s">
        <v>3516</v>
      </c>
      <c r="BG441" s="435" t="s">
        <v>3518</v>
      </c>
      <c r="BH441" s="440" t="s">
        <v>1944</v>
      </c>
      <c r="BI441" s="440" t="s">
        <v>1946</v>
      </c>
      <c r="BJ441" s="440" t="s">
        <v>1956</v>
      </c>
      <c r="BK441" s="440" t="s">
        <v>1958</v>
      </c>
      <c r="BL441" s="435" t="s">
        <v>1515</v>
      </c>
      <c r="BM441" s="435" t="s">
        <v>1517</v>
      </c>
      <c r="BN441" s="435" t="s">
        <v>1000</v>
      </c>
      <c r="BO441" s="435" t="s">
        <v>1003</v>
      </c>
      <c r="BP441" s="247"/>
      <c r="BQ441" s="247"/>
      <c r="BR441" s="247"/>
      <c r="BS441" s="247"/>
      <c r="BT441" s="247"/>
      <c r="BU441" s="247"/>
      <c r="BV441" s="247"/>
      <c r="BW441" s="247"/>
      <c r="BX441" s="247"/>
      <c r="BY441" s="247"/>
      <c r="BZ441" s="247"/>
      <c r="CA441" s="247"/>
      <c r="CB441" s="247"/>
      <c r="CC441" s="247"/>
      <c r="CD441" s="247"/>
      <c r="CE441" s="247"/>
      <c r="CF441" s="247"/>
      <c r="CG441" s="247"/>
      <c r="CH441" s="247"/>
      <c r="CI441" s="247"/>
      <c r="CJ441" s="247"/>
      <c r="CK441" s="247"/>
      <c r="CL441" s="247"/>
      <c r="CM441" s="247"/>
      <c r="CN441" s="247"/>
      <c r="CO441" s="247"/>
      <c r="CP441" s="247"/>
      <c r="CQ441" s="247"/>
      <c r="CR441" s="247"/>
      <c r="CS441" s="247"/>
      <c r="CT441" s="247"/>
      <c r="CU441" s="247"/>
      <c r="CV441" s="247"/>
      <c r="CW441" s="312"/>
      <c r="CX441" s="312"/>
      <c r="CY441" s="312"/>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335"/>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335"/>
      <c r="JH441" s="335"/>
    </row>
    <row r="442" spans="1:270" s="481" customFormat="1" ht="14.45" customHeight="1">
      <c r="A442" s="206"/>
      <c r="B442" s="206"/>
      <c r="C442" s="206"/>
      <c r="D442" s="206"/>
      <c r="E442" s="206"/>
      <c r="F442" s="206"/>
      <c r="G442" s="206"/>
      <c r="H442" s="206"/>
      <c r="I442" s="206"/>
      <c r="J442" s="207"/>
      <c r="K442" s="206"/>
      <c r="L442" s="311"/>
      <c r="M442" s="207"/>
      <c r="N442" s="207"/>
      <c r="O442" s="207"/>
      <c r="P442" s="207"/>
      <c r="Q442" s="720" t="s">
        <v>9321</v>
      </c>
      <c r="R442" s="720" t="s">
        <v>10639</v>
      </c>
      <c r="S442" s="720" t="s">
        <v>10643</v>
      </c>
      <c r="T442" s="720" t="s">
        <v>12165</v>
      </c>
      <c r="U442" s="720" t="s">
        <v>11722</v>
      </c>
      <c r="V442" s="720"/>
      <c r="W442" s="952" t="str">
        <f t="shared" si="20"/>
        <v>ﾎｲｰﾙﾛｰﾀﾞ(ﾄﾗｸﾀｼｮﾍﾞﾙ)_普通_第2次_無</v>
      </c>
      <c r="X442" s="952" t="str">
        <f t="shared" si="18"/>
        <v>ﾎｲｰﾙﾛｰﾀﾞ(ﾄﾗｸﾀｼｮﾍﾞﾙ)_普通_第2次_無_山積：5.0～5.6m3</v>
      </c>
      <c r="Y442" s="726" t="s">
        <v>491</v>
      </c>
      <c r="Z442" s="726" t="s">
        <v>10434</v>
      </c>
      <c r="AA442" s="726" t="s">
        <v>10441</v>
      </c>
      <c r="AB442" s="726" t="s">
        <v>5111</v>
      </c>
      <c r="AC442" s="207"/>
      <c r="AD442" s="206"/>
      <c r="AE442" s="206"/>
      <c r="AF442" s="206"/>
      <c r="AG442" s="206"/>
      <c r="AH442" s="206"/>
      <c r="AI442" s="207"/>
      <c r="AJ442" s="206"/>
      <c r="AK442" s="206"/>
      <c r="AL442" s="206"/>
      <c r="AM442" s="206"/>
      <c r="AN442" s="206"/>
      <c r="AO442" s="206"/>
      <c r="AP442" s="206"/>
      <c r="AQ442" s="206"/>
      <c r="AR442" s="748"/>
      <c r="AS442" s="311"/>
      <c r="AT442" s="311"/>
      <c r="AU442" s="311"/>
      <c r="AV442" s="311"/>
      <c r="AW442" s="311"/>
      <c r="AX442" s="311"/>
      <c r="AY442" s="311"/>
      <c r="AZ442" s="311"/>
      <c r="BA442" s="311"/>
      <c r="BB442" s="245">
        <v>3</v>
      </c>
      <c r="BC442" s="246"/>
      <c r="BD442" s="341" t="s">
        <v>1941</v>
      </c>
      <c r="BE442" s="341" t="s">
        <v>9703</v>
      </c>
      <c r="BF442" s="341" t="s">
        <v>991</v>
      </c>
      <c r="BG442" s="341" t="s">
        <v>992</v>
      </c>
      <c r="BH442" s="341" t="s">
        <v>12253</v>
      </c>
      <c r="BI442" s="341" t="s">
        <v>1947</v>
      </c>
      <c r="BJ442" s="341" t="s">
        <v>12253</v>
      </c>
      <c r="BK442" s="341" t="s">
        <v>1953</v>
      </c>
      <c r="BL442" s="341" t="s">
        <v>1535</v>
      </c>
      <c r="BM442" s="341" t="s">
        <v>1528</v>
      </c>
      <c r="BN442" s="341" t="s">
        <v>12254</v>
      </c>
      <c r="BO442" s="475" t="s">
        <v>1004</v>
      </c>
      <c r="BP442" s="247"/>
      <c r="BQ442" s="247"/>
      <c r="BR442" s="247"/>
      <c r="BS442" s="247"/>
      <c r="BT442" s="247"/>
      <c r="BU442" s="247"/>
      <c r="BV442" s="247"/>
      <c r="BW442" s="247"/>
      <c r="BX442" s="247"/>
      <c r="BY442" s="247"/>
      <c r="BZ442" s="247"/>
      <c r="CA442" s="247"/>
      <c r="CB442" s="247"/>
      <c r="CC442" s="247"/>
      <c r="CD442" s="247"/>
      <c r="CE442" s="247"/>
      <c r="CF442" s="247"/>
      <c r="CG442" s="247"/>
      <c r="CH442" s="247"/>
      <c r="CI442" s="247"/>
      <c r="CJ442" s="247"/>
      <c r="CK442" s="247"/>
      <c r="CL442" s="247"/>
      <c r="CM442" s="247"/>
      <c r="CN442" s="247"/>
      <c r="CO442" s="247"/>
      <c r="CP442" s="247"/>
      <c r="CQ442" s="247"/>
      <c r="CR442" s="247"/>
      <c r="CS442" s="247"/>
      <c r="CT442" s="247"/>
      <c r="CU442" s="247"/>
      <c r="CV442" s="247"/>
      <c r="CW442" s="312"/>
      <c r="CX442" s="312"/>
      <c r="CY442" s="312"/>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335"/>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335"/>
      <c r="JH442" s="335"/>
    </row>
    <row r="443" spans="1:270" s="481" customFormat="1" ht="14.45" customHeight="1">
      <c r="A443" s="206"/>
      <c r="B443" s="206"/>
      <c r="C443" s="206"/>
      <c r="D443" s="206"/>
      <c r="E443" s="206"/>
      <c r="F443" s="206"/>
      <c r="G443" s="206"/>
      <c r="H443" s="206"/>
      <c r="I443" s="206"/>
      <c r="J443" s="207"/>
      <c r="K443" s="206"/>
      <c r="L443" s="311"/>
      <c r="M443" s="207"/>
      <c r="N443" s="207"/>
      <c r="O443" s="207"/>
      <c r="P443" s="207"/>
      <c r="Q443" s="720" t="s">
        <v>9321</v>
      </c>
      <c r="R443" s="720" t="s">
        <v>10639</v>
      </c>
      <c r="S443" s="720" t="s">
        <v>10643</v>
      </c>
      <c r="T443" s="720" t="s">
        <v>12165</v>
      </c>
      <c r="U443" s="720" t="s">
        <v>11723</v>
      </c>
      <c r="V443" s="720"/>
      <c r="W443" s="952" t="str">
        <f t="shared" si="20"/>
        <v>ﾎｲｰﾙﾛｰﾀﾞ(ﾄﾗｸﾀｼｮﾍﾞﾙ)_普通_第2次_無</v>
      </c>
      <c r="X443" s="952" t="str">
        <f t="shared" si="18"/>
        <v>ﾎｲｰﾙﾛｰﾀﾞ(ﾄﾗｸﾀｼｮﾍﾞﾙ)_普通_第2次_無_山積：6.0～7.0m3</v>
      </c>
      <c r="Y443" s="726" t="s">
        <v>491</v>
      </c>
      <c r="Z443" s="726" t="s">
        <v>10434</v>
      </c>
      <c r="AA443" s="726" t="s">
        <v>10442</v>
      </c>
      <c r="AB443" s="726" t="s">
        <v>5111</v>
      </c>
      <c r="AC443" s="207"/>
      <c r="AD443" s="206"/>
      <c r="AE443" s="206"/>
      <c r="AF443" s="206"/>
      <c r="AG443" s="206"/>
      <c r="AH443" s="206"/>
      <c r="AI443" s="207"/>
      <c r="AJ443" s="206"/>
      <c r="AK443" s="206"/>
      <c r="AL443" s="206"/>
      <c r="AM443" s="206"/>
      <c r="AN443" s="206"/>
      <c r="AO443" s="206"/>
      <c r="AP443" s="206"/>
      <c r="AQ443" s="206"/>
      <c r="AR443" s="748"/>
      <c r="AS443" s="311"/>
      <c r="AT443" s="311"/>
      <c r="AU443" s="311"/>
      <c r="AV443" s="311"/>
      <c r="AW443" s="311"/>
      <c r="AX443" s="311"/>
      <c r="AY443" s="311"/>
      <c r="AZ443" s="311"/>
      <c r="BA443" s="311"/>
      <c r="BB443" s="245">
        <v>4</v>
      </c>
      <c r="BC443" s="246"/>
      <c r="BD443" s="341" t="s">
        <v>12249</v>
      </c>
      <c r="BE443" s="341" t="s">
        <v>9704</v>
      </c>
      <c r="BF443" s="341" t="s">
        <v>285</v>
      </c>
      <c r="BG443" s="341" t="s">
        <v>993</v>
      </c>
      <c r="BH443" s="342" t="s">
        <v>292</v>
      </c>
      <c r="BI443" s="341" t="s">
        <v>1948</v>
      </c>
      <c r="BJ443" s="342" t="s">
        <v>292</v>
      </c>
      <c r="BK443" s="341" t="s">
        <v>1954</v>
      </c>
      <c r="BL443" s="341" t="s">
        <v>1536</v>
      </c>
      <c r="BM443" s="341" t="s">
        <v>1529</v>
      </c>
      <c r="BN443" s="341" t="s">
        <v>1001</v>
      </c>
      <c r="BO443" s="475" t="s">
        <v>1005</v>
      </c>
      <c r="BP443" s="247"/>
      <c r="BQ443" s="247"/>
      <c r="BR443" s="247"/>
      <c r="BS443" s="247"/>
      <c r="BT443" s="247"/>
      <c r="BU443" s="247"/>
      <c r="BV443" s="247"/>
      <c r="BW443" s="247"/>
      <c r="BX443" s="247"/>
      <c r="BY443" s="247"/>
      <c r="BZ443" s="247"/>
      <c r="CA443" s="247"/>
      <c r="CB443" s="247"/>
      <c r="CC443" s="247"/>
      <c r="CD443" s="247"/>
      <c r="CE443" s="247"/>
      <c r="CF443" s="247"/>
      <c r="CG443" s="247"/>
      <c r="CH443" s="247"/>
      <c r="CI443" s="247"/>
      <c r="CJ443" s="247"/>
      <c r="CK443" s="247"/>
      <c r="CL443" s="247"/>
      <c r="CM443" s="247"/>
      <c r="CN443" s="247"/>
      <c r="CO443" s="247"/>
      <c r="CP443" s="247"/>
      <c r="CQ443" s="247"/>
      <c r="CR443" s="247"/>
      <c r="CS443" s="247"/>
      <c r="CT443" s="247"/>
      <c r="CU443" s="247"/>
      <c r="CV443" s="247"/>
      <c r="CW443" s="312"/>
      <c r="CX443" s="312"/>
      <c r="CY443" s="312"/>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335"/>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335"/>
      <c r="JH443" s="335"/>
    </row>
    <row r="444" spans="1:270" s="481" customFormat="1" ht="14.45" customHeight="1">
      <c r="A444" s="206"/>
      <c r="B444" s="206"/>
      <c r="C444" s="206"/>
      <c r="D444" s="206"/>
      <c r="E444" s="206"/>
      <c r="F444" s="206"/>
      <c r="G444" s="206"/>
      <c r="H444" s="206"/>
      <c r="I444" s="206"/>
      <c r="J444" s="207"/>
      <c r="K444" s="206"/>
      <c r="L444" s="311"/>
      <c r="M444" s="207"/>
      <c r="N444" s="207"/>
      <c r="O444" s="207"/>
      <c r="P444" s="207"/>
      <c r="Q444" s="720" t="s">
        <v>9321</v>
      </c>
      <c r="R444" s="720" t="s">
        <v>10639</v>
      </c>
      <c r="S444" s="720" t="s">
        <v>10645</v>
      </c>
      <c r="T444" s="720" t="s">
        <v>12165</v>
      </c>
      <c r="U444" s="720" t="s">
        <v>11699</v>
      </c>
      <c r="V444" s="720"/>
      <c r="W444" s="952" t="str">
        <f t="shared" si="20"/>
        <v>ﾎｲｰﾙﾛｰﾀﾞ(ﾄﾗｸﾀｼｮﾍﾞﾙ)_普通_第3次_無</v>
      </c>
      <c r="X444" s="952" t="str">
        <f t="shared" si="18"/>
        <v>ﾎｲｰﾙﾛｰﾀﾞ(ﾄﾗｸﾀｼｮﾍﾞﾙ)_普通_第3次_無_山積：0.3m3</v>
      </c>
      <c r="Y444" s="726" t="s">
        <v>491</v>
      </c>
      <c r="Z444" s="726" t="s">
        <v>10443</v>
      </c>
      <c r="AA444" s="726" t="s">
        <v>10303</v>
      </c>
      <c r="AB444" s="726" t="s">
        <v>5111</v>
      </c>
      <c r="AC444" s="207"/>
      <c r="AD444" s="206"/>
      <c r="AE444" s="206"/>
      <c r="AF444" s="206"/>
      <c r="AG444" s="206"/>
      <c r="AH444" s="206"/>
      <c r="AI444" s="207"/>
      <c r="AJ444" s="206"/>
      <c r="AK444" s="206"/>
      <c r="AL444" s="206"/>
      <c r="AM444" s="206"/>
      <c r="AN444" s="206"/>
      <c r="AO444" s="206"/>
      <c r="AP444" s="206"/>
      <c r="AQ444" s="206"/>
      <c r="AR444" s="748"/>
      <c r="AS444" s="311"/>
      <c r="AT444" s="311"/>
      <c r="AU444" s="311"/>
      <c r="AV444" s="311"/>
      <c r="AW444" s="311"/>
      <c r="AX444" s="311"/>
      <c r="AY444" s="311"/>
      <c r="AZ444" s="311"/>
      <c r="BA444" s="311"/>
      <c r="BB444" s="245">
        <v>5</v>
      </c>
      <c r="BC444" s="246"/>
      <c r="BD444" s="341" t="s">
        <v>12250</v>
      </c>
      <c r="BE444" s="341" t="s">
        <v>9705</v>
      </c>
      <c r="BF444" s="341"/>
      <c r="BG444" s="341" t="s">
        <v>994</v>
      </c>
      <c r="BH444" s="341"/>
      <c r="BI444" s="341" t="s">
        <v>1949</v>
      </c>
      <c r="BJ444" s="341"/>
      <c r="BK444" s="342" t="s">
        <v>292</v>
      </c>
      <c r="BL444" s="341" t="s">
        <v>285</v>
      </c>
      <c r="BM444" s="341" t="s">
        <v>1530</v>
      </c>
      <c r="BN444" s="341" t="s">
        <v>285</v>
      </c>
      <c r="BO444" s="475" t="s">
        <v>1006</v>
      </c>
      <c r="BP444" s="247"/>
      <c r="BQ444" s="247"/>
      <c r="BR444" s="247"/>
      <c r="BS444" s="247"/>
      <c r="BT444" s="247"/>
      <c r="BU444" s="247"/>
      <c r="BV444" s="247"/>
      <c r="BW444" s="247"/>
      <c r="BX444" s="247"/>
      <c r="BY444" s="247"/>
      <c r="BZ444" s="247"/>
      <c r="CA444" s="247"/>
      <c r="CB444" s="247"/>
      <c r="CC444" s="247"/>
      <c r="CD444" s="247"/>
      <c r="CE444" s="247"/>
      <c r="CF444" s="247"/>
      <c r="CG444" s="247"/>
      <c r="CH444" s="247"/>
      <c r="CI444" s="247"/>
      <c r="CJ444" s="247"/>
      <c r="CK444" s="247"/>
      <c r="CL444" s="247"/>
      <c r="CM444" s="247"/>
      <c r="CN444" s="247"/>
      <c r="CO444" s="247"/>
      <c r="CP444" s="247"/>
      <c r="CQ444" s="247"/>
      <c r="CR444" s="247"/>
      <c r="CS444" s="247"/>
      <c r="CT444" s="247"/>
      <c r="CU444" s="247"/>
      <c r="CV444" s="247"/>
      <c r="CW444" s="312"/>
      <c r="CX444" s="312"/>
      <c r="CY444" s="312"/>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335"/>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335"/>
      <c r="JH444" s="335"/>
    </row>
    <row r="445" spans="1:270" s="481" customFormat="1" ht="14.45" customHeight="1">
      <c r="A445" s="206"/>
      <c r="B445" s="206"/>
      <c r="C445" s="206"/>
      <c r="D445" s="206"/>
      <c r="E445" s="206"/>
      <c r="F445" s="206"/>
      <c r="G445" s="206"/>
      <c r="H445" s="206"/>
      <c r="I445" s="206"/>
      <c r="J445" s="207"/>
      <c r="K445" s="206"/>
      <c r="L445" s="311"/>
      <c r="M445" s="207"/>
      <c r="N445" s="207"/>
      <c r="O445" s="207"/>
      <c r="P445" s="207"/>
      <c r="Q445" s="720" t="s">
        <v>9321</v>
      </c>
      <c r="R445" s="720" t="s">
        <v>10639</v>
      </c>
      <c r="S445" s="720" t="s">
        <v>10645</v>
      </c>
      <c r="T445" s="720" t="s">
        <v>12165</v>
      </c>
      <c r="U445" s="720" t="s">
        <v>11701</v>
      </c>
      <c r="V445" s="720"/>
      <c r="W445" s="952" t="str">
        <f t="shared" si="20"/>
        <v>ﾎｲｰﾙﾛｰﾀﾞ(ﾄﾗｸﾀｼｮﾍﾞﾙ)_普通_第3次_無</v>
      </c>
      <c r="X445" s="952" t="str">
        <f t="shared" si="18"/>
        <v>ﾎｲｰﾙﾛｰﾀﾞ(ﾄﾗｸﾀｼｮﾍﾞﾙ)_普通_第3次_無_山積：0.4m3</v>
      </c>
      <c r="Y445" s="726" t="s">
        <v>491</v>
      </c>
      <c r="Z445" s="726" t="s">
        <v>10443</v>
      </c>
      <c r="AA445" s="726" t="s">
        <v>10316</v>
      </c>
      <c r="AB445" s="726" t="s">
        <v>5111</v>
      </c>
      <c r="AC445" s="207"/>
      <c r="AD445" s="206"/>
      <c r="AE445" s="206"/>
      <c r="AF445" s="206"/>
      <c r="AG445" s="206"/>
      <c r="AH445" s="206"/>
      <c r="AI445" s="207"/>
      <c r="AJ445" s="206"/>
      <c r="AK445" s="206"/>
      <c r="AL445" s="206"/>
      <c r="AM445" s="206"/>
      <c r="AN445" s="206"/>
      <c r="AO445" s="206"/>
      <c r="AP445" s="206"/>
      <c r="AQ445" s="206"/>
      <c r="AR445" s="748"/>
      <c r="AS445" s="311"/>
      <c r="AT445" s="311"/>
      <c r="AU445" s="311"/>
      <c r="AV445" s="311"/>
      <c r="AW445" s="311"/>
      <c r="AX445" s="311"/>
      <c r="AY445" s="311"/>
      <c r="AZ445" s="311"/>
      <c r="BA445" s="311"/>
      <c r="BB445" s="245">
        <v>6</v>
      </c>
      <c r="BC445" s="246"/>
      <c r="BD445" s="341" t="s">
        <v>12251</v>
      </c>
      <c r="BE445" s="341" t="s">
        <v>9706</v>
      </c>
      <c r="BF445" s="341"/>
      <c r="BG445" s="341" t="s">
        <v>995</v>
      </c>
      <c r="BH445" s="341"/>
      <c r="BI445" s="342" t="s">
        <v>292</v>
      </c>
      <c r="BJ445" s="341"/>
      <c r="BK445" s="341"/>
      <c r="BL445" s="341"/>
      <c r="BM445" s="341" t="s">
        <v>1525</v>
      </c>
      <c r="BN445" s="341"/>
      <c r="BO445" s="794" t="s">
        <v>436</v>
      </c>
      <c r="BP445" s="247"/>
      <c r="BQ445" s="247"/>
      <c r="BR445" s="247"/>
      <c r="BS445" s="247"/>
      <c r="BT445" s="247"/>
      <c r="BU445" s="247"/>
      <c r="BV445" s="247"/>
      <c r="BW445" s="247"/>
      <c r="BX445" s="247"/>
      <c r="BY445" s="247"/>
      <c r="BZ445" s="247"/>
      <c r="CA445" s="247"/>
      <c r="CB445" s="247"/>
      <c r="CC445" s="247"/>
      <c r="CD445" s="247"/>
      <c r="CE445" s="247"/>
      <c r="CF445" s="247"/>
      <c r="CG445" s="247"/>
      <c r="CH445" s="247"/>
      <c r="CI445" s="247"/>
      <c r="CJ445" s="247"/>
      <c r="CK445" s="247"/>
      <c r="CL445" s="247"/>
      <c r="CM445" s="247"/>
      <c r="CN445" s="247"/>
      <c r="CO445" s="247"/>
      <c r="CP445" s="247"/>
      <c r="CQ445" s="247"/>
      <c r="CR445" s="247"/>
      <c r="CS445" s="247"/>
      <c r="CT445" s="247"/>
      <c r="CU445" s="247"/>
      <c r="CV445" s="247"/>
      <c r="CW445" s="312"/>
      <c r="CX445" s="312"/>
      <c r="CY445" s="312"/>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335"/>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335"/>
      <c r="JH445" s="335"/>
    </row>
    <row r="446" spans="1:270" s="481" customFormat="1" ht="14.45" customHeight="1">
      <c r="A446" s="206"/>
      <c r="B446" s="206"/>
      <c r="C446" s="206"/>
      <c r="D446" s="206"/>
      <c r="E446" s="206"/>
      <c r="F446" s="206"/>
      <c r="G446" s="206"/>
      <c r="H446" s="206"/>
      <c r="I446" s="206"/>
      <c r="J446" s="207"/>
      <c r="K446" s="206"/>
      <c r="L446" s="311"/>
      <c r="M446" s="207"/>
      <c r="N446" s="207"/>
      <c r="O446" s="207"/>
      <c r="P446" s="207"/>
      <c r="Q446" s="720" t="s">
        <v>9321</v>
      </c>
      <c r="R446" s="720" t="s">
        <v>10639</v>
      </c>
      <c r="S446" s="720" t="s">
        <v>10645</v>
      </c>
      <c r="T446" s="720" t="s">
        <v>12165</v>
      </c>
      <c r="U446" s="720" t="s">
        <v>11702</v>
      </c>
      <c r="V446" s="720"/>
      <c r="W446" s="952" t="str">
        <f t="shared" si="20"/>
        <v>ﾎｲｰﾙﾛｰﾀﾞ(ﾄﾗｸﾀｼｮﾍﾞﾙ)_普通_第3次_無</v>
      </c>
      <c r="X446" s="952" t="str">
        <f t="shared" si="18"/>
        <v>ﾎｲｰﾙﾛｰﾀﾞ(ﾄﾗｸﾀｼｮﾍﾞﾙ)_普通_第3次_無_山積：0.5m3</v>
      </c>
      <c r="Y446" s="726" t="s">
        <v>491</v>
      </c>
      <c r="Z446" s="726" t="s">
        <v>10443</v>
      </c>
      <c r="AA446" s="726" t="s">
        <v>10389</v>
      </c>
      <c r="AB446" s="726" t="s">
        <v>5111</v>
      </c>
      <c r="AC446" s="207"/>
      <c r="AD446" s="206"/>
      <c r="AE446" s="206"/>
      <c r="AF446" s="206"/>
      <c r="AG446" s="206"/>
      <c r="AH446" s="206"/>
      <c r="AI446" s="207"/>
      <c r="AJ446" s="206"/>
      <c r="AK446" s="206"/>
      <c r="AL446" s="206"/>
      <c r="AM446" s="206"/>
      <c r="AN446" s="206"/>
      <c r="AO446" s="206"/>
      <c r="AP446" s="206"/>
      <c r="AQ446" s="206"/>
      <c r="AR446" s="748"/>
      <c r="AS446" s="311"/>
      <c r="AT446" s="311"/>
      <c r="AU446" s="311"/>
      <c r="AV446" s="311"/>
      <c r="AW446" s="311"/>
      <c r="AX446" s="311"/>
      <c r="AY446" s="311"/>
      <c r="AZ446" s="311"/>
      <c r="BA446" s="311"/>
      <c r="BB446" s="245">
        <v>7</v>
      </c>
      <c r="BC446" s="246"/>
      <c r="BD446" s="341" t="s">
        <v>12252</v>
      </c>
      <c r="BE446" s="341" t="s">
        <v>9707</v>
      </c>
      <c r="BF446" s="341"/>
      <c r="BG446" s="341" t="s">
        <v>285</v>
      </c>
      <c r="BH446" s="341"/>
      <c r="BI446" s="341"/>
      <c r="BJ446" s="341"/>
      <c r="BK446" s="341"/>
      <c r="BL446" s="341"/>
      <c r="BM446" s="341" t="s">
        <v>1531</v>
      </c>
      <c r="BN446" s="341"/>
      <c r="BO446" s="308" t="s">
        <v>9721</v>
      </c>
      <c r="BP446" s="247"/>
      <c r="BQ446" s="247"/>
      <c r="BR446" s="247"/>
      <c r="BS446" s="247"/>
      <c r="BT446" s="247"/>
      <c r="BU446" s="247"/>
      <c r="BV446" s="247"/>
      <c r="BW446" s="247"/>
      <c r="BX446" s="247"/>
      <c r="BY446" s="247"/>
      <c r="BZ446" s="247"/>
      <c r="CA446" s="247"/>
      <c r="CB446" s="247"/>
      <c r="CC446" s="247"/>
      <c r="CD446" s="247"/>
      <c r="CE446" s="247"/>
      <c r="CF446" s="247"/>
      <c r="CG446" s="247"/>
      <c r="CH446" s="247"/>
      <c r="CI446" s="247"/>
      <c r="CJ446" s="247"/>
      <c r="CK446" s="247"/>
      <c r="CL446" s="247"/>
      <c r="CM446" s="247"/>
      <c r="CN446" s="247"/>
      <c r="CO446" s="247"/>
      <c r="CP446" s="247"/>
      <c r="CQ446" s="247"/>
      <c r="CR446" s="247"/>
      <c r="CS446" s="247"/>
      <c r="CT446" s="247"/>
      <c r="CU446" s="247"/>
      <c r="CV446" s="247"/>
      <c r="CW446" s="312"/>
      <c r="CX446" s="312"/>
      <c r="CY446" s="312"/>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P446" s="335"/>
      <c r="EQ446" s="335"/>
      <c r="ER446" s="335"/>
      <c r="ES446" s="335"/>
      <c r="ET446" s="335"/>
      <c r="EU446" s="335"/>
      <c r="EV446" s="335"/>
      <c r="EW446" s="335"/>
      <c r="EX446" s="335"/>
      <c r="EY446" s="335"/>
      <c r="EZ446" s="335"/>
      <c r="FA446" s="335"/>
      <c r="FB446" s="335"/>
      <c r="FC446" s="335"/>
      <c r="FD446" s="335"/>
      <c r="FE446" s="335"/>
      <c r="FF446" s="335"/>
      <c r="FG446" s="335"/>
      <c r="FH446" s="335"/>
      <c r="FI446" s="335"/>
      <c r="FJ446" s="335"/>
      <c r="FK446" s="335"/>
      <c r="FL446" s="335"/>
      <c r="FM446" s="335"/>
      <c r="FN446" s="335"/>
      <c r="FO446" s="335"/>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335"/>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335"/>
      <c r="JH446" s="335"/>
    </row>
    <row r="447" spans="1:270" s="481" customFormat="1" ht="14.45" customHeight="1">
      <c r="A447" s="206"/>
      <c r="B447" s="206"/>
      <c r="C447" s="206"/>
      <c r="D447" s="206"/>
      <c r="E447" s="206"/>
      <c r="F447" s="206"/>
      <c r="G447" s="206"/>
      <c r="H447" s="206"/>
      <c r="I447" s="206"/>
      <c r="J447" s="207"/>
      <c r="K447" s="206"/>
      <c r="L447" s="311"/>
      <c r="M447" s="207"/>
      <c r="N447" s="207"/>
      <c r="O447" s="207"/>
      <c r="P447" s="207"/>
      <c r="Q447" s="720" t="s">
        <v>9321</v>
      </c>
      <c r="R447" s="720" t="s">
        <v>10639</v>
      </c>
      <c r="S447" s="720" t="s">
        <v>10645</v>
      </c>
      <c r="T447" s="720" t="s">
        <v>12165</v>
      </c>
      <c r="U447" s="720" t="s">
        <v>11704</v>
      </c>
      <c r="V447" s="720"/>
      <c r="W447" s="952" t="str">
        <f t="shared" si="20"/>
        <v>ﾎｲｰﾙﾛｰﾀﾞ(ﾄﾗｸﾀｼｮﾍﾞﾙ)_普通_第3次_無</v>
      </c>
      <c r="X447" s="952" t="str">
        <f t="shared" si="18"/>
        <v>ﾎｲｰﾙﾛｰﾀﾞ(ﾄﾗｸﾀｼｮﾍﾞﾙ)_普通_第3次_無_山積：0.9～1.0m3</v>
      </c>
      <c r="Y447" s="726" t="s">
        <v>491</v>
      </c>
      <c r="Z447" s="726" t="s">
        <v>10443</v>
      </c>
      <c r="AA447" s="726" t="s">
        <v>10318</v>
      </c>
      <c r="AB447" s="726" t="s">
        <v>5111</v>
      </c>
      <c r="AC447" s="207"/>
      <c r="AD447" s="206"/>
      <c r="AE447" s="206"/>
      <c r="AF447" s="206"/>
      <c r="AG447" s="206"/>
      <c r="AH447" s="206"/>
      <c r="AI447" s="207"/>
      <c r="AJ447" s="206"/>
      <c r="AK447" s="206"/>
      <c r="AL447" s="206"/>
      <c r="AM447" s="206"/>
      <c r="AN447" s="206"/>
      <c r="AO447" s="206"/>
      <c r="AP447" s="206"/>
      <c r="AQ447" s="206"/>
      <c r="AR447" s="748"/>
      <c r="AS447" s="311"/>
      <c r="AT447" s="311"/>
      <c r="AU447" s="311"/>
      <c r="AV447" s="311"/>
      <c r="AW447" s="311"/>
      <c r="AX447" s="311"/>
      <c r="AY447" s="311"/>
      <c r="AZ447" s="311"/>
      <c r="BA447" s="311"/>
      <c r="BB447" s="245">
        <v>8</v>
      </c>
      <c r="BC447" s="246"/>
      <c r="BD447" s="342" t="s">
        <v>292</v>
      </c>
      <c r="BE447" s="341" t="s">
        <v>9708</v>
      </c>
      <c r="BF447" s="341"/>
      <c r="BG447" s="341"/>
      <c r="BH447" s="341"/>
      <c r="BI447" s="341"/>
      <c r="BJ447" s="341"/>
      <c r="BK447" s="341"/>
      <c r="BL447" s="341"/>
      <c r="BM447" s="341" t="s">
        <v>1532</v>
      </c>
      <c r="BN447" s="341"/>
      <c r="BO447" s="475" t="s">
        <v>9722</v>
      </c>
      <c r="BP447" s="247"/>
      <c r="BQ447" s="247"/>
      <c r="BR447" s="247"/>
      <c r="BS447" s="247"/>
      <c r="BT447" s="247"/>
      <c r="BU447" s="247"/>
      <c r="BV447" s="247"/>
      <c r="BW447" s="247"/>
      <c r="BX447" s="247"/>
      <c r="BY447" s="247"/>
      <c r="BZ447" s="247"/>
      <c r="CA447" s="247"/>
      <c r="CB447" s="247"/>
      <c r="CC447" s="247"/>
      <c r="CD447" s="247"/>
      <c r="CE447" s="247"/>
      <c r="CF447" s="247"/>
      <c r="CG447" s="247"/>
      <c r="CH447" s="247"/>
      <c r="CI447" s="247"/>
      <c r="CJ447" s="247"/>
      <c r="CK447" s="247"/>
      <c r="CL447" s="247"/>
      <c r="CM447" s="247"/>
      <c r="CN447" s="247"/>
      <c r="CO447" s="247"/>
      <c r="CP447" s="247"/>
      <c r="CQ447" s="247"/>
      <c r="CR447" s="247"/>
      <c r="CS447" s="247"/>
      <c r="CT447" s="247"/>
      <c r="CU447" s="247"/>
      <c r="CV447" s="247"/>
      <c r="CW447" s="312"/>
      <c r="CX447" s="312"/>
      <c r="CY447" s="312"/>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35"/>
      <c r="EG447" s="335"/>
      <c r="EH447" s="335"/>
      <c r="EI447" s="335"/>
      <c r="EJ447" s="335"/>
      <c r="EK447" s="335"/>
      <c r="EL447" s="335"/>
      <c r="EM447" s="335"/>
      <c r="EN447" s="335"/>
      <c r="EO447" s="335"/>
      <c r="EP447" s="335"/>
      <c r="EQ447" s="335"/>
      <c r="ER447" s="335"/>
      <c r="ES447" s="335"/>
      <c r="ET447" s="335"/>
      <c r="EU447" s="335"/>
      <c r="EV447" s="335"/>
      <c r="EW447" s="335"/>
      <c r="EX447" s="335"/>
      <c r="EY447" s="335"/>
      <c r="EZ447" s="335"/>
      <c r="FA447" s="335"/>
      <c r="FB447" s="335"/>
      <c r="FC447" s="335"/>
      <c r="FD447" s="335"/>
      <c r="FE447" s="335"/>
      <c r="FF447" s="335"/>
      <c r="FG447" s="335"/>
      <c r="FH447" s="335"/>
      <c r="FI447" s="335"/>
      <c r="FJ447" s="335"/>
      <c r="FK447" s="335"/>
      <c r="FL447" s="335"/>
      <c r="FM447" s="335"/>
      <c r="FN447" s="335"/>
      <c r="FO447" s="335"/>
      <c r="FP447" s="335"/>
      <c r="FQ447" s="335"/>
      <c r="FR447" s="335"/>
      <c r="FS447" s="335"/>
      <c r="FT447" s="335"/>
      <c r="FU447" s="335"/>
      <c r="FV447" s="335"/>
      <c r="FW447" s="335"/>
      <c r="FX447" s="335"/>
      <c r="FY447" s="335"/>
      <c r="FZ447" s="335"/>
      <c r="GA447" s="335"/>
      <c r="GB447" s="335"/>
      <c r="GC447" s="335"/>
      <c r="GD447" s="335"/>
      <c r="GE447" s="335"/>
      <c r="GF447" s="335"/>
      <c r="GG447" s="335"/>
      <c r="GH447" s="335"/>
      <c r="GI447" s="335"/>
      <c r="GJ447" s="335"/>
      <c r="GK447" s="335"/>
      <c r="GL447" s="335"/>
      <c r="GM447" s="335"/>
      <c r="GN447" s="335"/>
      <c r="GO447" s="335"/>
      <c r="GP447" s="335"/>
      <c r="GQ447" s="335"/>
      <c r="GR447" s="335"/>
      <c r="GS447" s="335"/>
      <c r="GT447" s="335"/>
      <c r="GU447" s="335"/>
      <c r="GV447" s="335"/>
      <c r="GW447" s="335"/>
      <c r="GX447" s="335"/>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335"/>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335"/>
      <c r="JH447" s="335"/>
    </row>
    <row r="448" spans="1:270" s="481" customFormat="1" ht="14.45" customHeight="1">
      <c r="A448" s="206"/>
      <c r="B448" s="206"/>
      <c r="C448" s="206"/>
      <c r="D448" s="206"/>
      <c r="E448" s="206"/>
      <c r="F448" s="206"/>
      <c r="G448" s="206"/>
      <c r="H448" s="206"/>
      <c r="I448" s="206"/>
      <c r="J448" s="207"/>
      <c r="K448" s="206"/>
      <c r="L448" s="207"/>
      <c r="M448" s="207"/>
      <c r="N448" s="207"/>
      <c r="O448" s="207"/>
      <c r="P448" s="207"/>
      <c r="Q448" s="720" t="s">
        <v>9321</v>
      </c>
      <c r="R448" s="720" t="s">
        <v>10639</v>
      </c>
      <c r="S448" s="720" t="s">
        <v>10645</v>
      </c>
      <c r="T448" s="720" t="s">
        <v>12165</v>
      </c>
      <c r="U448" s="720" t="s">
        <v>11706</v>
      </c>
      <c r="V448" s="720"/>
      <c r="W448" s="952" t="str">
        <f t="shared" si="20"/>
        <v>ﾎｲｰﾙﾛｰﾀﾞ(ﾄﾗｸﾀｼｮﾍﾞﾙ)_普通_第3次_無</v>
      </c>
      <c r="X448" s="952" t="str">
        <f t="shared" si="18"/>
        <v>ﾎｲｰﾙﾛｰﾀﾞ(ﾄﾗｸﾀｼｮﾍﾞﾙ)_普通_第3次_無_山積：1.3～1.4m3</v>
      </c>
      <c r="Y448" s="726" t="s">
        <v>491</v>
      </c>
      <c r="Z448" s="726" t="s">
        <v>10443</v>
      </c>
      <c r="AA448" s="726" t="s">
        <v>10428</v>
      </c>
      <c r="AB448" s="726" t="s">
        <v>5111</v>
      </c>
      <c r="AC448" s="207"/>
      <c r="AD448" s="206"/>
      <c r="AE448" s="206"/>
      <c r="AF448" s="206"/>
      <c r="AG448" s="206"/>
      <c r="AH448" s="206"/>
      <c r="AI448" s="207"/>
      <c r="AJ448" s="206"/>
      <c r="AK448" s="206"/>
      <c r="AL448" s="206"/>
      <c r="AM448" s="206"/>
      <c r="AN448" s="206"/>
      <c r="AO448" s="206"/>
      <c r="AP448" s="206"/>
      <c r="AQ448" s="206"/>
      <c r="AR448" s="748"/>
      <c r="AS448" s="311"/>
      <c r="AT448" s="311"/>
      <c r="AU448" s="311"/>
      <c r="AV448" s="311"/>
      <c r="AW448" s="311"/>
      <c r="AX448" s="311"/>
      <c r="AY448" s="311"/>
      <c r="AZ448" s="311"/>
      <c r="BA448" s="311"/>
      <c r="BB448" s="245">
        <v>9</v>
      </c>
      <c r="BC448" s="246"/>
      <c r="BD448" s="341"/>
      <c r="BE448" s="341" t="s">
        <v>9709</v>
      </c>
      <c r="BF448" s="342"/>
      <c r="BG448" s="342"/>
      <c r="BH448" s="341"/>
      <c r="BI448" s="341"/>
      <c r="BJ448" s="341"/>
      <c r="BK448" s="341"/>
      <c r="BL448" s="341"/>
      <c r="BM448" s="341" t="s">
        <v>1526</v>
      </c>
      <c r="BN448" s="341"/>
      <c r="BO448" s="475" t="s">
        <v>9723</v>
      </c>
      <c r="BP448" s="247"/>
      <c r="BQ448" s="247"/>
      <c r="BR448" s="247"/>
      <c r="BS448" s="247"/>
      <c r="BT448" s="247"/>
      <c r="BU448" s="247"/>
      <c r="BV448" s="247"/>
      <c r="BW448" s="247"/>
      <c r="BX448" s="247"/>
      <c r="BY448" s="247"/>
      <c r="BZ448" s="247"/>
      <c r="CA448" s="247"/>
      <c r="CB448" s="247"/>
      <c r="CC448" s="247"/>
      <c r="CD448" s="247"/>
      <c r="CE448" s="247"/>
      <c r="CF448" s="247"/>
      <c r="CG448" s="247"/>
      <c r="CH448" s="247"/>
      <c r="CI448" s="247"/>
      <c r="CJ448" s="247"/>
      <c r="CK448" s="247"/>
      <c r="CL448" s="247"/>
      <c r="CM448" s="247"/>
      <c r="CN448" s="247"/>
      <c r="CO448" s="247"/>
      <c r="CP448" s="247"/>
      <c r="CQ448" s="247"/>
      <c r="CR448" s="247"/>
      <c r="CS448" s="247"/>
      <c r="CT448" s="247"/>
      <c r="CU448" s="247"/>
      <c r="CV448" s="247"/>
      <c r="CW448" s="312"/>
      <c r="CX448" s="312"/>
      <c r="CY448" s="312"/>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35"/>
      <c r="FQ448" s="335"/>
      <c r="FR448" s="335"/>
      <c r="FS448" s="335"/>
      <c r="FT448" s="335"/>
      <c r="FU448" s="335"/>
      <c r="FV448" s="335"/>
      <c r="FW448" s="335"/>
      <c r="FX448" s="335"/>
      <c r="FY448" s="335"/>
      <c r="FZ448" s="335"/>
      <c r="GA448" s="335"/>
      <c r="GB448" s="335"/>
      <c r="GC448" s="335"/>
      <c r="GD448" s="335"/>
      <c r="GE448" s="335"/>
      <c r="GF448" s="335"/>
      <c r="GG448" s="335"/>
      <c r="GH448" s="335"/>
      <c r="GI448" s="335"/>
      <c r="GJ448" s="335"/>
      <c r="GK448" s="335"/>
      <c r="GL448" s="335"/>
      <c r="GM448" s="335"/>
      <c r="GN448" s="335"/>
      <c r="GO448" s="335"/>
      <c r="GP448" s="335"/>
      <c r="GQ448" s="335"/>
      <c r="GR448" s="335"/>
      <c r="GS448" s="335"/>
      <c r="GT448" s="335"/>
      <c r="GU448" s="335"/>
      <c r="GV448" s="335"/>
      <c r="GW448" s="335"/>
      <c r="GX448" s="335"/>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335"/>
      <c r="HX448" s="335"/>
      <c r="HY448" s="335"/>
      <c r="HZ448" s="335"/>
      <c r="IA448" s="335"/>
      <c r="IB448" s="335"/>
      <c r="IC448" s="335"/>
      <c r="ID448" s="335"/>
      <c r="IE448" s="335"/>
      <c r="IF448" s="335"/>
      <c r="IG448" s="335"/>
      <c r="IH448" s="335"/>
      <c r="II448" s="335"/>
      <c r="IJ448" s="335"/>
      <c r="IK448" s="335"/>
      <c r="IL448" s="335"/>
      <c r="IM448" s="335"/>
      <c r="IN448" s="335"/>
      <c r="IO448" s="335"/>
      <c r="IP448" s="335"/>
      <c r="IQ448" s="335"/>
      <c r="IR448" s="335"/>
      <c r="IS448" s="335"/>
      <c r="IT448" s="335"/>
      <c r="IU448" s="335"/>
      <c r="IV448" s="335"/>
      <c r="IW448" s="335"/>
      <c r="IX448" s="335"/>
      <c r="IY448" s="335"/>
      <c r="IZ448" s="335"/>
      <c r="JA448" s="335"/>
      <c r="JB448" s="335"/>
      <c r="JC448" s="335"/>
      <c r="JD448" s="335"/>
      <c r="JE448" s="335"/>
      <c r="JF448" s="335"/>
      <c r="JG448" s="335"/>
      <c r="JH448" s="335"/>
    </row>
    <row r="449" spans="1:268" s="481" customFormat="1" ht="14.45" customHeight="1">
      <c r="A449" s="206"/>
      <c r="B449" s="206"/>
      <c r="C449" s="206"/>
      <c r="D449" s="206"/>
      <c r="E449" s="206"/>
      <c r="F449" s="206"/>
      <c r="G449" s="206"/>
      <c r="H449" s="206"/>
      <c r="I449" s="206"/>
      <c r="J449" s="207"/>
      <c r="K449" s="206"/>
      <c r="L449" s="207"/>
      <c r="M449" s="207"/>
      <c r="N449" s="207"/>
      <c r="O449" s="207"/>
      <c r="P449" s="207"/>
      <c r="Q449" s="720" t="s">
        <v>9321</v>
      </c>
      <c r="R449" s="720" t="s">
        <v>10639</v>
      </c>
      <c r="S449" s="720" t="s">
        <v>10645</v>
      </c>
      <c r="T449" s="720" t="s">
        <v>12165</v>
      </c>
      <c r="U449" s="720" t="s">
        <v>11715</v>
      </c>
      <c r="V449" s="720"/>
      <c r="W449" s="952" t="str">
        <f t="shared" si="20"/>
        <v>ﾎｲｰﾙﾛｰﾀﾞ(ﾄﾗｸﾀｼｮﾍﾞﾙ)_普通_第3次_無</v>
      </c>
      <c r="X449" s="952" t="str">
        <f t="shared" si="18"/>
        <v>ﾎｲｰﾙﾛｰﾀﾞ(ﾄﾗｸﾀｼｮﾍﾞﾙ)_普通_第3次_無_山積：1.5～1.6m3</v>
      </c>
      <c r="Y449" s="726" t="s">
        <v>491</v>
      </c>
      <c r="Z449" s="726" t="s">
        <v>10443</v>
      </c>
      <c r="AA449" s="726" t="s">
        <v>10320</v>
      </c>
      <c r="AB449" s="726" t="s">
        <v>5111</v>
      </c>
      <c r="AC449" s="207"/>
      <c r="AD449" s="206"/>
      <c r="AE449" s="206"/>
      <c r="AF449" s="206"/>
      <c r="AG449" s="206"/>
      <c r="AH449" s="206"/>
      <c r="AI449" s="207"/>
      <c r="AJ449" s="206"/>
      <c r="AK449" s="206"/>
      <c r="AL449" s="206"/>
      <c r="AM449" s="206"/>
      <c r="AN449" s="206"/>
      <c r="AO449" s="206"/>
      <c r="AP449" s="206"/>
      <c r="AQ449" s="206"/>
      <c r="AR449" s="748"/>
      <c r="AS449" s="311"/>
      <c r="AT449" s="311"/>
      <c r="AU449" s="311"/>
      <c r="AV449" s="311"/>
      <c r="AW449" s="311"/>
      <c r="AX449" s="311"/>
      <c r="AY449" s="311"/>
      <c r="AZ449" s="311"/>
      <c r="BA449" s="311"/>
      <c r="BB449" s="245">
        <v>10</v>
      </c>
      <c r="BC449" s="246"/>
      <c r="BD449" s="341"/>
      <c r="BE449" s="341" t="s">
        <v>9710</v>
      </c>
      <c r="BF449" s="341"/>
      <c r="BG449" s="341"/>
      <c r="BH449" s="341"/>
      <c r="BI449" s="341"/>
      <c r="BJ449" s="341"/>
      <c r="BK449" s="341"/>
      <c r="BL449" s="341"/>
      <c r="BM449" s="341" t="s">
        <v>1527</v>
      </c>
      <c r="BN449" s="341"/>
      <c r="BO449" s="475" t="s">
        <v>9724</v>
      </c>
      <c r="BP449" s="247"/>
      <c r="BQ449" s="247"/>
      <c r="BR449" s="247"/>
      <c r="BS449" s="247"/>
      <c r="BT449" s="247"/>
      <c r="BU449" s="247"/>
      <c r="BV449" s="247"/>
      <c r="BW449" s="247"/>
      <c r="BX449" s="247"/>
      <c r="BY449" s="247"/>
      <c r="BZ449" s="247"/>
      <c r="CA449" s="247"/>
      <c r="CB449" s="247"/>
      <c r="CC449" s="247"/>
      <c r="CD449" s="247"/>
      <c r="CE449" s="247"/>
      <c r="CF449" s="247"/>
      <c r="CG449" s="247"/>
      <c r="CH449" s="247"/>
      <c r="CI449" s="247"/>
      <c r="CJ449" s="247"/>
      <c r="CK449" s="247"/>
      <c r="CL449" s="247"/>
      <c r="CM449" s="247"/>
      <c r="CN449" s="247"/>
      <c r="CO449" s="247"/>
      <c r="CP449" s="247"/>
      <c r="CQ449" s="247"/>
      <c r="CR449" s="247"/>
      <c r="CS449" s="247"/>
      <c r="CT449" s="247"/>
      <c r="CU449" s="247"/>
      <c r="CV449" s="247"/>
      <c r="CW449" s="312"/>
      <c r="CX449" s="312"/>
      <c r="CY449" s="312"/>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35"/>
      <c r="FQ449" s="335"/>
      <c r="FR449" s="335"/>
      <c r="FS449" s="335"/>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335"/>
      <c r="HX449" s="335"/>
      <c r="HY449" s="335"/>
      <c r="HZ449" s="335"/>
      <c r="IA449" s="335"/>
      <c r="IB449" s="335"/>
      <c r="IC449" s="335"/>
      <c r="ID449" s="335"/>
      <c r="IE449" s="335"/>
      <c r="IF449" s="335"/>
      <c r="IG449" s="335"/>
      <c r="IH449" s="335"/>
      <c r="II449" s="335"/>
      <c r="IJ449" s="335"/>
      <c r="IK449" s="335"/>
      <c r="IL449" s="335"/>
      <c r="IM449" s="335"/>
      <c r="IN449" s="335"/>
      <c r="IO449" s="335"/>
      <c r="IP449" s="335"/>
      <c r="IQ449" s="335"/>
      <c r="IR449" s="335"/>
      <c r="IS449" s="335"/>
      <c r="IT449" s="335"/>
      <c r="IU449" s="335"/>
      <c r="IV449" s="335"/>
      <c r="IW449" s="335"/>
      <c r="IX449" s="335"/>
      <c r="IY449" s="335"/>
      <c r="IZ449" s="335"/>
      <c r="JA449" s="335"/>
      <c r="JB449" s="335"/>
      <c r="JC449" s="335"/>
      <c r="JD449" s="335"/>
      <c r="JE449" s="335"/>
      <c r="JF449" s="335"/>
      <c r="JG449" s="335"/>
      <c r="JH449" s="335"/>
    </row>
    <row r="450" spans="1:268" s="481" customFormat="1" ht="14.45" customHeight="1">
      <c r="A450" s="206"/>
      <c r="B450" s="206"/>
      <c r="C450" s="206"/>
      <c r="D450" s="206"/>
      <c r="E450" s="206"/>
      <c r="F450" s="206"/>
      <c r="G450" s="206"/>
      <c r="H450" s="206"/>
      <c r="I450" s="206"/>
      <c r="J450" s="207"/>
      <c r="K450" s="206"/>
      <c r="L450" s="207"/>
      <c r="M450" s="207"/>
      <c r="N450" s="207"/>
      <c r="O450" s="207"/>
      <c r="P450" s="207"/>
      <c r="Q450" s="720" t="s">
        <v>9321</v>
      </c>
      <c r="R450" s="720" t="s">
        <v>10639</v>
      </c>
      <c r="S450" s="720" t="s">
        <v>10645</v>
      </c>
      <c r="T450" s="720" t="s">
        <v>12165</v>
      </c>
      <c r="U450" s="720" t="s">
        <v>11716</v>
      </c>
      <c r="V450" s="720"/>
      <c r="W450" s="952" t="str">
        <f t="shared" si="20"/>
        <v>ﾎｲｰﾙﾛｰﾀﾞ(ﾄﾗｸﾀｼｮﾍﾞﾙ)_普通_第3次_無</v>
      </c>
      <c r="X450" s="952" t="str">
        <f t="shared" ref="X450:X513" si="21">IF($V450="",$Q450&amp;"_"&amp;$R450&amp;"_"&amp;$S450&amp;"_"&amp;$T450&amp;"_"&amp;$U450,$Q450&amp;"_"&amp;$R450&amp;"_"&amp;$S450&amp;"_"&amp;$T450&amp;"_"&amp;$U450&amp;$V450)</f>
        <v>ﾎｲｰﾙﾛｰﾀﾞ(ﾄﾗｸﾀｼｮﾍﾞﾙ)_普通_第3次_無_山積：1.9～2.2m3</v>
      </c>
      <c r="Y450" s="726" t="s">
        <v>491</v>
      </c>
      <c r="Z450" s="726" t="s">
        <v>10443</v>
      </c>
      <c r="AA450" s="726" t="s">
        <v>10435</v>
      </c>
      <c r="AB450" s="726" t="s">
        <v>5111</v>
      </c>
      <c r="AC450" s="207"/>
      <c r="AD450" s="206"/>
      <c r="AE450" s="206"/>
      <c r="AF450" s="206"/>
      <c r="AG450" s="206"/>
      <c r="AH450" s="206"/>
      <c r="AI450" s="207"/>
      <c r="AJ450" s="206"/>
      <c r="AK450" s="206"/>
      <c r="AL450" s="206"/>
      <c r="AM450" s="206"/>
      <c r="AN450" s="206"/>
      <c r="AO450" s="206"/>
      <c r="AP450" s="206"/>
      <c r="AQ450" s="206"/>
      <c r="AR450" s="748"/>
      <c r="AS450" s="311"/>
      <c r="AT450" s="311"/>
      <c r="AU450" s="311"/>
      <c r="AV450" s="311"/>
      <c r="AW450" s="311"/>
      <c r="AX450" s="311"/>
      <c r="AY450" s="311"/>
      <c r="AZ450" s="311"/>
      <c r="BA450" s="311"/>
      <c r="BB450" s="245">
        <v>11</v>
      </c>
      <c r="BC450" s="246"/>
      <c r="BD450" s="341"/>
      <c r="BE450" s="341" t="s">
        <v>9711</v>
      </c>
      <c r="BF450" s="341"/>
      <c r="BG450" s="341"/>
      <c r="BH450" s="341"/>
      <c r="BI450" s="341"/>
      <c r="BJ450" s="341"/>
      <c r="BK450" s="341"/>
      <c r="BL450" s="341"/>
      <c r="BM450" s="341" t="s">
        <v>1533</v>
      </c>
      <c r="BN450" s="341"/>
      <c r="BO450" s="475" t="s">
        <v>9725</v>
      </c>
      <c r="BP450" s="247"/>
      <c r="BQ450" s="247"/>
      <c r="BR450" s="247"/>
      <c r="BS450" s="247"/>
      <c r="BT450" s="247"/>
      <c r="BU450" s="247"/>
      <c r="BV450" s="247"/>
      <c r="BW450" s="247"/>
      <c r="BX450" s="247"/>
      <c r="BY450" s="247"/>
      <c r="BZ450" s="247"/>
      <c r="CA450" s="247"/>
      <c r="CB450" s="247"/>
      <c r="CC450" s="247"/>
      <c r="CD450" s="247"/>
      <c r="CE450" s="247"/>
      <c r="CF450" s="247"/>
      <c r="CG450" s="247"/>
      <c r="CH450" s="247"/>
      <c r="CI450" s="247"/>
      <c r="CJ450" s="247"/>
      <c r="CK450" s="247"/>
      <c r="CL450" s="247"/>
      <c r="CM450" s="247"/>
      <c r="CN450" s="247"/>
      <c r="CO450" s="247"/>
      <c r="CP450" s="247"/>
      <c r="CQ450" s="247"/>
      <c r="CR450" s="247"/>
      <c r="CS450" s="247"/>
      <c r="CT450" s="247"/>
      <c r="CU450" s="247"/>
      <c r="CV450" s="247"/>
      <c r="CW450" s="312"/>
      <c r="CX450" s="312"/>
      <c r="CY450" s="312"/>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35"/>
      <c r="FQ450" s="335"/>
      <c r="FR450" s="335"/>
      <c r="FS450" s="335"/>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335"/>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335"/>
      <c r="JH450" s="335"/>
    </row>
    <row r="451" spans="1:268" s="481" customFormat="1" ht="14.45" customHeight="1">
      <c r="A451" s="206"/>
      <c r="B451" s="206"/>
      <c r="C451" s="206"/>
      <c r="D451" s="206"/>
      <c r="E451" s="206"/>
      <c r="F451" s="206"/>
      <c r="G451" s="206"/>
      <c r="H451" s="206"/>
      <c r="I451" s="206"/>
      <c r="J451" s="207"/>
      <c r="K451" s="206"/>
      <c r="L451" s="207"/>
      <c r="M451" s="207"/>
      <c r="N451" s="207"/>
      <c r="O451" s="207"/>
      <c r="P451" s="207"/>
      <c r="Q451" s="720" t="s">
        <v>9321</v>
      </c>
      <c r="R451" s="720" t="s">
        <v>10639</v>
      </c>
      <c r="S451" s="720" t="s">
        <v>10645</v>
      </c>
      <c r="T451" s="720" t="s">
        <v>12165</v>
      </c>
      <c r="U451" s="720" t="s">
        <v>11717</v>
      </c>
      <c r="V451" s="720"/>
      <c r="W451" s="952" t="str">
        <f t="shared" ref="W451:W514" si="22">$Q451&amp;"_"&amp;$R451&amp;"_"&amp;$S451&amp;"_"&amp;T451</f>
        <v>ﾎｲｰﾙﾛｰﾀﾞ(ﾄﾗｸﾀｼｮﾍﾞﾙ)_普通_第3次_無</v>
      </c>
      <c r="X451" s="952" t="str">
        <f t="shared" si="21"/>
        <v>ﾎｲｰﾙﾛｰﾀﾞ(ﾄﾗｸﾀｼｮﾍﾞﾙ)_普通_第3次_無_山積：2.5～3.0m3</v>
      </c>
      <c r="Y451" s="726" t="s">
        <v>491</v>
      </c>
      <c r="Z451" s="726" t="s">
        <v>10443</v>
      </c>
      <c r="AA451" s="726" t="s">
        <v>10436</v>
      </c>
      <c r="AB451" s="726" t="s">
        <v>5111</v>
      </c>
      <c r="AC451" s="207"/>
      <c r="AD451" s="206"/>
      <c r="AE451" s="206"/>
      <c r="AF451" s="206"/>
      <c r="AG451" s="206"/>
      <c r="AH451" s="206"/>
      <c r="AI451" s="207"/>
      <c r="AJ451" s="206"/>
      <c r="AK451" s="206"/>
      <c r="AL451" s="206"/>
      <c r="AM451" s="206"/>
      <c r="AN451" s="206"/>
      <c r="AO451" s="206"/>
      <c r="AP451" s="206"/>
      <c r="AQ451" s="206"/>
      <c r="AR451" s="748"/>
      <c r="AS451" s="311"/>
      <c r="AT451" s="311"/>
      <c r="AU451" s="311"/>
      <c r="AV451" s="311"/>
      <c r="AW451" s="311"/>
      <c r="AX451" s="311"/>
      <c r="AY451" s="311"/>
      <c r="AZ451" s="311"/>
      <c r="BA451" s="311"/>
      <c r="BB451" s="245">
        <v>12</v>
      </c>
      <c r="BC451" s="246"/>
      <c r="BD451" s="341"/>
      <c r="BE451" s="341" t="s">
        <v>9712</v>
      </c>
      <c r="BF451" s="341"/>
      <c r="BG451" s="341"/>
      <c r="BH451" s="341"/>
      <c r="BI451" s="341"/>
      <c r="BJ451" s="341"/>
      <c r="BK451" s="341"/>
      <c r="BL451" s="341"/>
      <c r="BM451" s="341" t="s">
        <v>1534</v>
      </c>
      <c r="BN451" s="341"/>
      <c r="BO451" s="475" t="s">
        <v>9726</v>
      </c>
      <c r="BP451" s="247"/>
      <c r="BQ451" s="247"/>
      <c r="BR451" s="247"/>
      <c r="BS451" s="247"/>
      <c r="BT451" s="247"/>
      <c r="BU451" s="247"/>
      <c r="BV451" s="247"/>
      <c r="BW451" s="247"/>
      <c r="BX451" s="247"/>
      <c r="BY451" s="247"/>
      <c r="BZ451" s="247"/>
      <c r="CA451" s="247"/>
      <c r="CB451" s="247"/>
      <c r="CC451" s="247"/>
      <c r="CD451" s="247"/>
      <c r="CE451" s="247"/>
      <c r="CF451" s="247"/>
      <c r="CG451" s="247"/>
      <c r="CH451" s="247"/>
      <c r="CI451" s="247"/>
      <c r="CJ451" s="247"/>
      <c r="CK451" s="247"/>
      <c r="CL451" s="247"/>
      <c r="CM451" s="247"/>
      <c r="CN451" s="247"/>
      <c r="CO451" s="247"/>
      <c r="CP451" s="247"/>
      <c r="CQ451" s="247"/>
      <c r="CR451" s="247"/>
      <c r="CS451" s="247"/>
      <c r="CT451" s="247"/>
      <c r="CU451" s="247"/>
      <c r="CV451" s="247"/>
      <c r="CW451" s="312"/>
      <c r="CX451" s="312"/>
      <c r="CY451" s="312"/>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335"/>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335"/>
      <c r="JH451" s="335"/>
    </row>
    <row r="452" spans="1:268" s="481" customFormat="1" ht="14.45" customHeight="1">
      <c r="A452" s="206"/>
      <c r="B452" s="206"/>
      <c r="C452" s="206"/>
      <c r="D452" s="206"/>
      <c r="E452" s="206"/>
      <c r="F452" s="206"/>
      <c r="G452" s="206"/>
      <c r="H452" s="206"/>
      <c r="I452" s="206"/>
      <c r="J452" s="207"/>
      <c r="K452" s="206"/>
      <c r="L452" s="207"/>
      <c r="M452" s="207"/>
      <c r="N452" s="207"/>
      <c r="O452" s="207"/>
      <c r="P452" s="207"/>
      <c r="Q452" s="720" t="s">
        <v>9321</v>
      </c>
      <c r="R452" s="720" t="s">
        <v>10639</v>
      </c>
      <c r="S452" s="720" t="s">
        <v>10645</v>
      </c>
      <c r="T452" s="720" t="s">
        <v>12165</v>
      </c>
      <c r="U452" s="720" t="s">
        <v>11718</v>
      </c>
      <c r="V452" s="720"/>
      <c r="W452" s="952" t="str">
        <f t="shared" si="22"/>
        <v>ﾎｲｰﾙﾛｰﾀﾞ(ﾄﾗｸﾀｼｮﾍﾞﾙ)_普通_第3次_無</v>
      </c>
      <c r="X452" s="952" t="str">
        <f t="shared" si="21"/>
        <v>ﾎｲｰﾙﾛｰﾀﾞ(ﾄﾗｸﾀｼｮﾍﾞﾙ)_普通_第3次_無_山積：3.2～3.4m3</v>
      </c>
      <c r="Y452" s="726" t="s">
        <v>491</v>
      </c>
      <c r="Z452" s="726" t="s">
        <v>10443</v>
      </c>
      <c r="AA452" s="726" t="s">
        <v>10437</v>
      </c>
      <c r="AB452" s="726" t="s">
        <v>5111</v>
      </c>
      <c r="AC452" s="207"/>
      <c r="AD452" s="206"/>
      <c r="AE452" s="206"/>
      <c r="AF452" s="206"/>
      <c r="AG452" s="206"/>
      <c r="AH452" s="206"/>
      <c r="AI452" s="207"/>
      <c r="AJ452" s="206"/>
      <c r="AK452" s="206"/>
      <c r="AL452" s="206"/>
      <c r="AM452" s="206"/>
      <c r="AN452" s="206"/>
      <c r="AO452" s="206"/>
      <c r="AP452" s="206"/>
      <c r="AQ452" s="206"/>
      <c r="AR452" s="748"/>
      <c r="AS452" s="311"/>
      <c r="AT452" s="311"/>
      <c r="AU452" s="311"/>
      <c r="AV452" s="311"/>
      <c r="AW452" s="311"/>
      <c r="AX452" s="311"/>
      <c r="AY452" s="311"/>
      <c r="AZ452" s="311"/>
      <c r="BA452" s="311"/>
      <c r="BB452" s="245">
        <v>13</v>
      </c>
      <c r="BC452" s="246"/>
      <c r="BD452" s="341"/>
      <c r="BE452" s="341" t="s">
        <v>9713</v>
      </c>
      <c r="BF452" s="341"/>
      <c r="BG452" s="341"/>
      <c r="BH452" s="341"/>
      <c r="BI452" s="341"/>
      <c r="BJ452" s="341"/>
      <c r="BK452" s="341"/>
      <c r="BL452" s="341"/>
      <c r="BM452" s="341" t="s">
        <v>285</v>
      </c>
      <c r="BN452" s="341"/>
      <c r="BO452" s="475" t="s">
        <v>9727</v>
      </c>
      <c r="BP452" s="247"/>
      <c r="BQ452" s="247"/>
      <c r="BR452" s="247"/>
      <c r="BS452" s="247"/>
      <c r="BT452" s="247"/>
      <c r="BU452" s="247"/>
      <c r="BV452" s="247"/>
      <c r="BW452" s="247"/>
      <c r="BX452" s="247"/>
      <c r="BY452" s="247"/>
      <c r="BZ452" s="247"/>
      <c r="CA452" s="247"/>
      <c r="CB452" s="247"/>
      <c r="CC452" s="247"/>
      <c r="CD452" s="247"/>
      <c r="CE452" s="247"/>
      <c r="CF452" s="247"/>
      <c r="CG452" s="247"/>
      <c r="CH452" s="247"/>
      <c r="CI452" s="247"/>
      <c r="CJ452" s="247"/>
      <c r="CK452" s="247"/>
      <c r="CL452" s="247"/>
      <c r="CM452" s="247"/>
      <c r="CN452" s="247"/>
      <c r="CO452" s="247"/>
      <c r="CP452" s="247"/>
      <c r="CQ452" s="247"/>
      <c r="CR452" s="247"/>
      <c r="CS452" s="247"/>
      <c r="CT452" s="247"/>
      <c r="CU452" s="247"/>
      <c r="CV452" s="247"/>
      <c r="CW452" s="312"/>
      <c r="CX452" s="312"/>
      <c r="CY452" s="312"/>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335"/>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335"/>
      <c r="JH452" s="335"/>
    </row>
    <row r="453" spans="1:268" s="481" customFormat="1" ht="14.45" customHeight="1">
      <c r="A453" s="206"/>
      <c r="B453" s="206"/>
      <c r="C453" s="206"/>
      <c r="D453" s="206"/>
      <c r="E453" s="206"/>
      <c r="F453" s="206"/>
      <c r="G453" s="206"/>
      <c r="H453" s="206"/>
      <c r="I453" s="206"/>
      <c r="J453" s="207"/>
      <c r="K453" s="206"/>
      <c r="L453" s="207"/>
      <c r="M453" s="207"/>
      <c r="N453" s="207"/>
      <c r="O453" s="207"/>
      <c r="P453" s="207"/>
      <c r="Q453" s="720" t="s">
        <v>9321</v>
      </c>
      <c r="R453" s="720" t="s">
        <v>10639</v>
      </c>
      <c r="S453" s="720" t="s">
        <v>10645</v>
      </c>
      <c r="T453" s="720" t="s">
        <v>12165</v>
      </c>
      <c r="U453" s="720" t="s">
        <v>11719</v>
      </c>
      <c r="V453" s="720"/>
      <c r="W453" s="952" t="str">
        <f t="shared" si="22"/>
        <v>ﾎｲｰﾙﾛｰﾀﾞ(ﾄﾗｸﾀｼｮﾍﾞﾙ)_普通_第3次_無</v>
      </c>
      <c r="X453" s="952" t="str">
        <f t="shared" si="21"/>
        <v>ﾎｲｰﾙﾛｰﾀﾞ(ﾄﾗｸﾀｼｮﾍﾞﾙ)_普通_第3次_無_山積：3.5～3.7m3</v>
      </c>
      <c r="Y453" s="726" t="s">
        <v>491</v>
      </c>
      <c r="Z453" s="726" t="s">
        <v>10443</v>
      </c>
      <c r="AA453" s="726" t="s">
        <v>10438</v>
      </c>
      <c r="AB453" s="726" t="s">
        <v>5111</v>
      </c>
      <c r="AC453" s="207"/>
      <c r="AD453" s="206"/>
      <c r="AE453" s="206"/>
      <c r="AF453" s="206"/>
      <c r="AG453" s="206"/>
      <c r="AH453" s="206"/>
      <c r="AI453" s="207"/>
      <c r="AJ453" s="206"/>
      <c r="AK453" s="206"/>
      <c r="AL453" s="206"/>
      <c r="AM453" s="206"/>
      <c r="AN453" s="206"/>
      <c r="AO453" s="206"/>
      <c r="AP453" s="206"/>
      <c r="AQ453" s="206"/>
      <c r="AR453" s="748"/>
      <c r="AS453" s="311"/>
      <c r="AT453" s="311"/>
      <c r="AU453" s="311"/>
      <c r="AV453" s="311"/>
      <c r="AW453" s="311"/>
      <c r="AX453" s="311"/>
      <c r="AY453" s="311"/>
      <c r="AZ453" s="311"/>
      <c r="BA453" s="311"/>
      <c r="BB453" s="245">
        <v>14</v>
      </c>
      <c r="BC453" s="246"/>
      <c r="BD453" s="407"/>
      <c r="BE453" s="341" t="s">
        <v>9714</v>
      </c>
      <c r="BF453" s="407"/>
      <c r="BG453" s="407"/>
      <c r="BH453" s="407"/>
      <c r="BI453" s="407"/>
      <c r="BJ453" s="407"/>
      <c r="BK453" s="407"/>
      <c r="BL453" s="341"/>
      <c r="BM453" s="341"/>
      <c r="BN453" s="341"/>
      <c r="BO453" s="475" t="s">
        <v>9728</v>
      </c>
      <c r="BP453" s="247"/>
      <c r="BQ453" s="247"/>
      <c r="BR453" s="247"/>
      <c r="BS453" s="247"/>
      <c r="BT453" s="247"/>
      <c r="BU453" s="247"/>
      <c r="BV453" s="247"/>
      <c r="BW453" s="247"/>
      <c r="BX453" s="247"/>
      <c r="BY453" s="247"/>
      <c r="BZ453" s="247"/>
      <c r="CA453" s="247"/>
      <c r="CB453" s="247"/>
      <c r="CC453" s="247"/>
      <c r="CD453" s="247"/>
      <c r="CE453" s="247"/>
      <c r="CF453" s="247"/>
      <c r="CG453" s="247"/>
      <c r="CH453" s="247"/>
      <c r="CI453" s="247"/>
      <c r="CJ453" s="247"/>
      <c r="CK453" s="247"/>
      <c r="CL453" s="247"/>
      <c r="CM453" s="247"/>
      <c r="CN453" s="247"/>
      <c r="CO453" s="247"/>
      <c r="CP453" s="247"/>
      <c r="CQ453" s="247"/>
      <c r="CR453" s="247"/>
      <c r="CS453" s="247"/>
      <c r="CT453" s="247"/>
      <c r="CU453" s="247"/>
      <c r="CV453" s="247"/>
      <c r="CW453" s="312"/>
      <c r="CX453" s="312"/>
      <c r="CY453" s="312"/>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335"/>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335"/>
      <c r="JH453" s="335"/>
    </row>
    <row r="454" spans="1:268" s="481" customFormat="1" ht="14.45" customHeight="1">
      <c r="A454" s="206"/>
      <c r="B454" s="206"/>
      <c r="C454" s="206"/>
      <c r="D454" s="206"/>
      <c r="E454" s="206"/>
      <c r="F454" s="206"/>
      <c r="G454" s="206"/>
      <c r="H454" s="206"/>
      <c r="I454" s="206"/>
      <c r="J454" s="207"/>
      <c r="K454" s="206"/>
      <c r="L454" s="207"/>
      <c r="M454" s="207"/>
      <c r="N454" s="207"/>
      <c r="O454" s="207"/>
      <c r="P454" s="207"/>
      <c r="Q454" s="720" t="s">
        <v>9321</v>
      </c>
      <c r="R454" s="720" t="s">
        <v>10639</v>
      </c>
      <c r="S454" s="720" t="s">
        <v>10645</v>
      </c>
      <c r="T454" s="720" t="s">
        <v>12165</v>
      </c>
      <c r="U454" s="720" t="s">
        <v>11720</v>
      </c>
      <c r="V454" s="720"/>
      <c r="W454" s="952" t="str">
        <f t="shared" si="22"/>
        <v>ﾎｲｰﾙﾛｰﾀﾞ(ﾄﾗｸﾀｼｮﾍﾞﾙ)_普通_第3次_無</v>
      </c>
      <c r="X454" s="952" t="str">
        <f t="shared" si="21"/>
        <v>ﾎｲｰﾙﾛｰﾀﾞ(ﾄﾗｸﾀｼｮﾍﾞﾙ)_普通_第3次_無_山積：4.0～4.1m3</v>
      </c>
      <c r="Y454" s="726" t="s">
        <v>491</v>
      </c>
      <c r="Z454" s="726" t="s">
        <v>10443</v>
      </c>
      <c r="AA454" s="726" t="s">
        <v>10439</v>
      </c>
      <c r="AB454" s="726" t="s">
        <v>5111</v>
      </c>
      <c r="AC454" s="207"/>
      <c r="AD454" s="206"/>
      <c r="AE454" s="206"/>
      <c r="AF454" s="206"/>
      <c r="AG454" s="206"/>
      <c r="AH454" s="206"/>
      <c r="AI454" s="207"/>
      <c r="AJ454" s="206"/>
      <c r="AK454" s="206"/>
      <c r="AL454" s="206"/>
      <c r="AM454" s="206"/>
      <c r="AN454" s="206"/>
      <c r="AO454" s="206"/>
      <c r="AP454" s="206"/>
      <c r="AQ454" s="206"/>
      <c r="AR454" s="748"/>
      <c r="AS454" s="311"/>
      <c r="AT454" s="311"/>
      <c r="AU454" s="311"/>
      <c r="AV454" s="311"/>
      <c r="AW454" s="311"/>
      <c r="AX454" s="311"/>
      <c r="AY454" s="311"/>
      <c r="AZ454" s="311"/>
      <c r="BA454" s="311"/>
      <c r="BB454" s="245">
        <v>15</v>
      </c>
      <c r="BC454" s="246"/>
      <c r="BD454" s="407"/>
      <c r="BE454" s="341" t="s">
        <v>9715</v>
      </c>
      <c r="BF454" s="407"/>
      <c r="BG454" s="407"/>
      <c r="BH454" s="407"/>
      <c r="BI454" s="407"/>
      <c r="BJ454" s="407"/>
      <c r="BK454" s="407"/>
      <c r="BL454" s="341"/>
      <c r="BM454" s="341"/>
      <c r="BN454" s="341"/>
      <c r="BO454" s="475" t="s">
        <v>9729</v>
      </c>
      <c r="BP454" s="247"/>
      <c r="BQ454" s="247"/>
      <c r="BR454" s="247"/>
      <c r="BS454" s="247"/>
      <c r="BT454" s="247"/>
      <c r="BU454" s="247"/>
      <c r="BV454" s="247"/>
      <c r="BW454" s="247"/>
      <c r="BX454" s="247"/>
      <c r="BY454" s="247"/>
      <c r="BZ454" s="247"/>
      <c r="CA454" s="247"/>
      <c r="CB454" s="247"/>
      <c r="CC454" s="247"/>
      <c r="CD454" s="247"/>
      <c r="CE454" s="247"/>
      <c r="CF454" s="247"/>
      <c r="CG454" s="247"/>
      <c r="CH454" s="247"/>
      <c r="CI454" s="247"/>
      <c r="CJ454" s="247"/>
      <c r="CK454" s="247"/>
      <c r="CL454" s="247"/>
      <c r="CM454" s="247"/>
      <c r="CN454" s="247"/>
      <c r="CO454" s="247"/>
      <c r="CP454" s="247"/>
      <c r="CQ454" s="247"/>
      <c r="CR454" s="247"/>
      <c r="CS454" s="247"/>
      <c r="CT454" s="247"/>
      <c r="CU454" s="247"/>
      <c r="CV454" s="247"/>
      <c r="CW454" s="312"/>
      <c r="CX454" s="312"/>
      <c r="CY454" s="312"/>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335"/>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335"/>
      <c r="JH454" s="335"/>
    </row>
    <row r="455" spans="1:268" s="481" customFormat="1" ht="14.45" customHeight="1">
      <c r="A455" s="206"/>
      <c r="B455" s="206"/>
      <c r="C455" s="206"/>
      <c r="D455" s="206"/>
      <c r="E455" s="206"/>
      <c r="F455" s="206"/>
      <c r="G455" s="206"/>
      <c r="H455" s="206"/>
      <c r="I455" s="206"/>
      <c r="J455" s="207"/>
      <c r="K455" s="206"/>
      <c r="L455" s="207"/>
      <c r="M455" s="207"/>
      <c r="N455" s="207"/>
      <c r="O455" s="207"/>
      <c r="P455" s="207"/>
      <c r="Q455" s="720" t="s">
        <v>9321</v>
      </c>
      <c r="R455" s="720" t="s">
        <v>10639</v>
      </c>
      <c r="S455" s="720" t="s">
        <v>10645</v>
      </c>
      <c r="T455" s="720" t="s">
        <v>12165</v>
      </c>
      <c r="U455" s="720" t="s">
        <v>11721</v>
      </c>
      <c r="V455" s="720"/>
      <c r="W455" s="952" t="str">
        <f t="shared" si="22"/>
        <v>ﾎｲｰﾙﾛｰﾀﾞ(ﾄﾗｸﾀｼｮﾍﾞﾙ)_普通_第3次_無</v>
      </c>
      <c r="X455" s="952" t="str">
        <f t="shared" si="21"/>
        <v>ﾎｲｰﾙﾛｰﾀﾞ(ﾄﾗｸﾀｼｮﾍﾞﾙ)_普通_第3次_無_山積：4.5～4.6m3</v>
      </c>
      <c r="Y455" s="726" t="s">
        <v>491</v>
      </c>
      <c r="Z455" s="726" t="s">
        <v>10443</v>
      </c>
      <c r="AA455" s="726" t="s">
        <v>10440</v>
      </c>
      <c r="AB455" s="726" t="s">
        <v>5111</v>
      </c>
      <c r="AC455" s="207"/>
      <c r="AD455" s="206"/>
      <c r="AE455" s="206"/>
      <c r="AF455" s="206"/>
      <c r="AG455" s="206"/>
      <c r="AH455" s="206"/>
      <c r="AI455" s="207"/>
      <c r="AJ455" s="206"/>
      <c r="AK455" s="206"/>
      <c r="AL455" s="206"/>
      <c r="AM455" s="206"/>
      <c r="AN455" s="206"/>
      <c r="AO455" s="206"/>
      <c r="AP455" s="206"/>
      <c r="AQ455" s="206"/>
      <c r="AR455" s="748"/>
      <c r="AS455" s="311"/>
      <c r="AT455" s="311"/>
      <c r="AU455" s="311"/>
      <c r="AV455" s="311"/>
      <c r="AW455" s="311"/>
      <c r="AX455" s="311"/>
      <c r="AY455" s="311"/>
      <c r="AZ455" s="311"/>
      <c r="BA455" s="311"/>
      <c r="BB455" s="245">
        <v>16</v>
      </c>
      <c r="BC455" s="246"/>
      <c r="BD455" s="407"/>
      <c r="BE455" s="794" t="s">
        <v>436</v>
      </c>
      <c r="BF455" s="407"/>
      <c r="BG455" s="407"/>
      <c r="BH455" s="407"/>
      <c r="BI455" s="407"/>
      <c r="BJ455" s="407"/>
      <c r="BK455" s="407"/>
      <c r="BL455" s="341"/>
      <c r="BM455" s="341"/>
      <c r="BN455" s="341"/>
      <c r="BO455" s="475" t="s">
        <v>12034</v>
      </c>
      <c r="BP455" s="247"/>
      <c r="BQ455" s="247"/>
      <c r="BR455" s="247"/>
      <c r="BS455" s="247"/>
      <c r="BT455" s="247"/>
      <c r="BU455" s="247"/>
      <c r="BV455" s="247"/>
      <c r="BW455" s="247"/>
      <c r="BX455" s="247"/>
      <c r="BY455" s="247"/>
      <c r="BZ455" s="247"/>
      <c r="CA455" s="247"/>
      <c r="CB455" s="247"/>
      <c r="CC455" s="247"/>
      <c r="CD455" s="247"/>
      <c r="CE455" s="247"/>
      <c r="CF455" s="247"/>
      <c r="CG455" s="247"/>
      <c r="CH455" s="247"/>
      <c r="CI455" s="247"/>
      <c r="CJ455" s="247"/>
      <c r="CK455" s="247"/>
      <c r="CL455" s="247"/>
      <c r="CM455" s="247"/>
      <c r="CN455" s="247"/>
      <c r="CO455" s="247"/>
      <c r="CP455" s="247"/>
      <c r="CQ455" s="247"/>
      <c r="CR455" s="247"/>
      <c r="CS455" s="247"/>
      <c r="CT455" s="247"/>
      <c r="CU455" s="247"/>
      <c r="CV455" s="247"/>
      <c r="CW455" s="312"/>
      <c r="CX455" s="312"/>
      <c r="CY455" s="312"/>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335"/>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335"/>
      <c r="JH455" s="335"/>
    </row>
    <row r="456" spans="1:268" s="481" customFormat="1" ht="14.45" customHeight="1">
      <c r="A456" s="206"/>
      <c r="B456" s="206"/>
      <c r="C456" s="206"/>
      <c r="D456" s="206"/>
      <c r="E456" s="206"/>
      <c r="F456" s="206"/>
      <c r="G456" s="206"/>
      <c r="H456" s="206"/>
      <c r="I456" s="206"/>
      <c r="J456" s="207"/>
      <c r="K456" s="206"/>
      <c r="L456" s="207"/>
      <c r="M456" s="207"/>
      <c r="N456" s="207"/>
      <c r="O456" s="207"/>
      <c r="P456" s="207"/>
      <c r="Q456" s="720" t="s">
        <v>9321</v>
      </c>
      <c r="R456" s="720" t="s">
        <v>10639</v>
      </c>
      <c r="S456" s="720" t="s">
        <v>10645</v>
      </c>
      <c r="T456" s="720" t="s">
        <v>12165</v>
      </c>
      <c r="U456" s="720" t="s">
        <v>11722</v>
      </c>
      <c r="V456" s="720"/>
      <c r="W456" s="952" t="str">
        <f t="shared" si="22"/>
        <v>ﾎｲｰﾙﾛｰﾀﾞ(ﾄﾗｸﾀｼｮﾍﾞﾙ)_普通_第3次_無</v>
      </c>
      <c r="X456" s="952" t="str">
        <f t="shared" si="21"/>
        <v>ﾎｲｰﾙﾛｰﾀﾞ(ﾄﾗｸﾀｼｮﾍﾞﾙ)_普通_第3次_無_山積：5.0～5.6m3</v>
      </c>
      <c r="Y456" s="726" t="s">
        <v>491</v>
      </c>
      <c r="Z456" s="726" t="s">
        <v>10443</v>
      </c>
      <c r="AA456" s="726" t="s">
        <v>10441</v>
      </c>
      <c r="AB456" s="726" t="s">
        <v>5111</v>
      </c>
      <c r="AC456" s="207"/>
      <c r="AD456" s="206"/>
      <c r="AE456" s="206"/>
      <c r="AF456" s="206"/>
      <c r="AG456" s="206"/>
      <c r="AH456" s="206"/>
      <c r="AI456" s="207"/>
      <c r="AJ456" s="206"/>
      <c r="AK456" s="206"/>
      <c r="AL456" s="206"/>
      <c r="AM456" s="206"/>
      <c r="AN456" s="206"/>
      <c r="AO456" s="206"/>
      <c r="AP456" s="206"/>
      <c r="AQ456" s="206"/>
      <c r="AR456" s="748"/>
      <c r="AS456" s="311"/>
      <c r="AT456" s="311"/>
      <c r="AU456" s="311"/>
      <c r="AV456" s="311"/>
      <c r="AW456" s="311"/>
      <c r="AX456" s="311"/>
      <c r="AY456" s="311"/>
      <c r="AZ456" s="311"/>
      <c r="BA456" s="311"/>
      <c r="BB456" s="245">
        <v>17</v>
      </c>
      <c r="BC456" s="246"/>
      <c r="BD456" s="407"/>
      <c r="BE456" s="341" t="s">
        <v>9716</v>
      </c>
      <c r="BF456" s="407"/>
      <c r="BG456" s="407"/>
      <c r="BH456" s="407"/>
      <c r="BI456" s="407"/>
      <c r="BJ456" s="407"/>
      <c r="BK456" s="407"/>
      <c r="BL456" s="341"/>
      <c r="BM456" s="341"/>
      <c r="BN456" s="341"/>
      <c r="BO456" s="475" t="s">
        <v>12036</v>
      </c>
      <c r="BP456" s="247"/>
      <c r="BQ456" s="247"/>
      <c r="BR456" s="247"/>
      <c r="BS456" s="247"/>
      <c r="BT456" s="247"/>
      <c r="BU456" s="247"/>
      <c r="BV456" s="247"/>
      <c r="BW456" s="247"/>
      <c r="BX456" s="247"/>
      <c r="BY456" s="247"/>
      <c r="BZ456" s="247"/>
      <c r="CA456" s="247"/>
      <c r="CB456" s="247"/>
      <c r="CC456" s="247"/>
      <c r="CD456" s="247"/>
      <c r="CE456" s="247"/>
      <c r="CF456" s="247"/>
      <c r="CG456" s="247"/>
      <c r="CH456" s="247"/>
      <c r="CI456" s="247"/>
      <c r="CJ456" s="247"/>
      <c r="CK456" s="247"/>
      <c r="CL456" s="247"/>
      <c r="CM456" s="247"/>
      <c r="CN456" s="247"/>
      <c r="CO456" s="247"/>
      <c r="CP456" s="247"/>
      <c r="CQ456" s="247"/>
      <c r="CR456" s="247"/>
      <c r="CS456" s="247"/>
      <c r="CT456" s="247"/>
      <c r="CU456" s="247"/>
      <c r="CV456" s="247"/>
      <c r="CW456" s="312"/>
      <c r="CX456" s="312"/>
      <c r="CY456" s="312"/>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335"/>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335"/>
      <c r="JH456" s="335"/>
    </row>
    <row r="457" spans="1:268" s="481" customFormat="1" ht="14.45" customHeight="1">
      <c r="A457" s="206"/>
      <c r="B457" s="206"/>
      <c r="C457" s="206"/>
      <c r="D457" s="206"/>
      <c r="E457" s="206"/>
      <c r="F457" s="206"/>
      <c r="G457" s="206"/>
      <c r="H457" s="206"/>
      <c r="I457" s="206"/>
      <c r="J457" s="207"/>
      <c r="K457" s="206"/>
      <c r="L457" s="207"/>
      <c r="M457" s="207"/>
      <c r="N457" s="207"/>
      <c r="O457" s="207"/>
      <c r="P457" s="207"/>
      <c r="Q457" s="720" t="s">
        <v>9321</v>
      </c>
      <c r="R457" s="720" t="s">
        <v>10639</v>
      </c>
      <c r="S457" s="720" t="s">
        <v>10645</v>
      </c>
      <c r="T457" s="720" t="s">
        <v>12165</v>
      </c>
      <c r="U457" s="720" t="s">
        <v>11723</v>
      </c>
      <c r="V457" s="720"/>
      <c r="W457" s="952" t="str">
        <f t="shared" si="22"/>
        <v>ﾎｲｰﾙﾛｰﾀﾞ(ﾄﾗｸﾀｼｮﾍﾞﾙ)_普通_第3次_無</v>
      </c>
      <c r="X457" s="952" t="str">
        <f t="shared" si="21"/>
        <v>ﾎｲｰﾙﾛｰﾀﾞ(ﾄﾗｸﾀｼｮﾍﾞﾙ)_普通_第3次_無_山積：6.0～7.0m3</v>
      </c>
      <c r="Y457" s="726" t="s">
        <v>491</v>
      </c>
      <c r="Z457" s="726" t="s">
        <v>10443</v>
      </c>
      <c r="AA457" s="726" t="s">
        <v>10442</v>
      </c>
      <c r="AB457" s="726" t="s">
        <v>5111</v>
      </c>
      <c r="AC457" s="207"/>
      <c r="AD457" s="206"/>
      <c r="AE457" s="206"/>
      <c r="AF457" s="206"/>
      <c r="AG457" s="206"/>
      <c r="AH457" s="206"/>
      <c r="AI457" s="207"/>
      <c r="AJ457" s="206"/>
      <c r="AK457" s="206"/>
      <c r="AL457" s="206"/>
      <c r="AM457" s="206"/>
      <c r="AN457" s="206"/>
      <c r="AO457" s="206"/>
      <c r="AP457" s="206"/>
      <c r="AQ457" s="206"/>
      <c r="AR457" s="748"/>
      <c r="AS457" s="311"/>
      <c r="AT457" s="311"/>
      <c r="AU457" s="311"/>
      <c r="AV457" s="311"/>
      <c r="AW457" s="311"/>
      <c r="AX457" s="311"/>
      <c r="AY457" s="311"/>
      <c r="AZ457" s="311"/>
      <c r="BA457" s="311"/>
      <c r="BB457" s="245">
        <v>18</v>
      </c>
      <c r="BC457" s="246"/>
      <c r="BD457" s="407"/>
      <c r="BE457" s="341" t="s">
        <v>9719</v>
      </c>
      <c r="BF457" s="407"/>
      <c r="BG457" s="407"/>
      <c r="BH457" s="407"/>
      <c r="BI457" s="407"/>
      <c r="BJ457" s="407"/>
      <c r="BK457" s="407"/>
      <c r="BL457" s="341"/>
      <c r="BM457" s="341"/>
      <c r="BN457" s="341"/>
      <c r="BO457" s="475" t="s">
        <v>12038</v>
      </c>
      <c r="BP457" s="247"/>
      <c r="BQ457" s="247"/>
      <c r="BR457" s="247"/>
      <c r="BS457" s="247"/>
      <c r="BT457" s="247"/>
      <c r="BU457" s="247"/>
      <c r="BV457" s="247"/>
      <c r="BW457" s="247"/>
      <c r="BX457" s="247"/>
      <c r="BY457" s="247"/>
      <c r="BZ457" s="247"/>
      <c r="CA457" s="247"/>
      <c r="CB457" s="247"/>
      <c r="CC457" s="247"/>
      <c r="CD457" s="247"/>
      <c r="CE457" s="247"/>
      <c r="CF457" s="247"/>
      <c r="CG457" s="247"/>
      <c r="CH457" s="247"/>
      <c r="CI457" s="247"/>
      <c r="CJ457" s="247"/>
      <c r="CK457" s="247"/>
      <c r="CL457" s="247"/>
      <c r="CM457" s="247"/>
      <c r="CN457" s="247"/>
      <c r="CO457" s="247"/>
      <c r="CP457" s="247"/>
      <c r="CQ457" s="247"/>
      <c r="CR457" s="247"/>
      <c r="CS457" s="247"/>
      <c r="CT457" s="247"/>
      <c r="CU457" s="247"/>
      <c r="CV457" s="247"/>
      <c r="CW457" s="312"/>
      <c r="CX457" s="312"/>
      <c r="CY457" s="312"/>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335"/>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335"/>
      <c r="JH457" s="335"/>
    </row>
    <row r="458" spans="1:268" s="481" customFormat="1" ht="14.45" customHeight="1">
      <c r="A458" s="206"/>
      <c r="B458" s="206"/>
      <c r="C458" s="206"/>
      <c r="D458" s="206"/>
      <c r="E458" s="206"/>
      <c r="F458" s="206"/>
      <c r="G458" s="206"/>
      <c r="H458" s="206"/>
      <c r="I458" s="206"/>
      <c r="J458" s="207"/>
      <c r="K458" s="206"/>
      <c r="L458" s="207"/>
      <c r="M458" s="207"/>
      <c r="N458" s="207"/>
      <c r="O458" s="207"/>
      <c r="P458" s="207"/>
      <c r="Q458" s="720" t="s">
        <v>9321</v>
      </c>
      <c r="R458" s="720" t="s">
        <v>10639</v>
      </c>
      <c r="S458" s="720">
        <v>2011</v>
      </c>
      <c r="T458" s="720" t="s">
        <v>12165</v>
      </c>
      <c r="U458" s="720" t="s">
        <v>11718</v>
      </c>
      <c r="V458" s="720"/>
      <c r="W458" s="952" t="str">
        <f t="shared" si="22"/>
        <v>ﾎｲｰﾙﾛｰﾀﾞ(ﾄﾗｸﾀｼｮﾍﾞﾙ)_普通_2011_無</v>
      </c>
      <c r="X458" s="952" t="str">
        <f t="shared" si="21"/>
        <v>ﾎｲｰﾙﾛｰﾀﾞ(ﾄﾗｸﾀｼｮﾍﾞﾙ)_普通_2011_無_山積：3.2～3.4m3</v>
      </c>
      <c r="Y458" s="726" t="s">
        <v>491</v>
      </c>
      <c r="Z458" s="726" t="s">
        <v>10444</v>
      </c>
      <c r="AA458" s="726" t="s">
        <v>10437</v>
      </c>
      <c r="AB458" s="726" t="s">
        <v>5111</v>
      </c>
      <c r="AC458" s="207"/>
      <c r="AD458" s="206"/>
      <c r="AE458" s="206"/>
      <c r="AF458" s="206"/>
      <c r="AG458" s="206"/>
      <c r="AH458" s="206"/>
      <c r="AI458" s="207"/>
      <c r="AJ458" s="206"/>
      <c r="AK458" s="206"/>
      <c r="AL458" s="206"/>
      <c r="AM458" s="206"/>
      <c r="AN458" s="206"/>
      <c r="AO458" s="206"/>
      <c r="AP458" s="206"/>
      <c r="AQ458" s="206"/>
      <c r="AR458" s="748"/>
      <c r="AS458" s="311"/>
      <c r="AT458" s="311"/>
      <c r="AU458" s="311"/>
      <c r="AV458" s="311"/>
      <c r="AW458" s="311"/>
      <c r="AX458" s="311"/>
      <c r="AY458" s="311"/>
      <c r="AZ458" s="311"/>
      <c r="BA458" s="311"/>
      <c r="BB458" s="245">
        <v>19</v>
      </c>
      <c r="BC458" s="246"/>
      <c r="BD458" s="405"/>
      <c r="BE458" s="341" t="s">
        <v>9717</v>
      </c>
      <c r="BF458" s="406"/>
      <c r="BG458" s="406"/>
      <c r="BH458" s="407"/>
      <c r="BI458" s="406"/>
      <c r="BJ458" s="406"/>
      <c r="BK458" s="406"/>
      <c r="BL458" s="341"/>
      <c r="BM458" s="341"/>
      <c r="BN458" s="341"/>
      <c r="BO458" s="475" t="s">
        <v>12040</v>
      </c>
      <c r="BP458" s="247"/>
      <c r="BQ458" s="247"/>
      <c r="BR458" s="247"/>
      <c r="BS458" s="247"/>
      <c r="BT458" s="247"/>
      <c r="BU458" s="247"/>
      <c r="BV458" s="247"/>
      <c r="BW458" s="247"/>
      <c r="BX458" s="247"/>
      <c r="BY458" s="247"/>
      <c r="BZ458" s="247"/>
      <c r="CA458" s="247"/>
      <c r="CB458" s="247"/>
      <c r="CC458" s="247"/>
      <c r="CD458" s="247"/>
      <c r="CE458" s="247"/>
      <c r="CF458" s="247"/>
      <c r="CG458" s="247"/>
      <c r="CH458" s="247"/>
      <c r="CI458" s="247"/>
      <c r="CJ458" s="247"/>
      <c r="CK458" s="247"/>
      <c r="CL458" s="247"/>
      <c r="CM458" s="247"/>
      <c r="CN458" s="247"/>
      <c r="CO458" s="247"/>
      <c r="CP458" s="247"/>
      <c r="CQ458" s="247"/>
      <c r="CR458" s="247"/>
      <c r="CS458" s="247"/>
      <c r="CT458" s="247"/>
      <c r="CU458" s="247"/>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335"/>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335"/>
      <c r="JH458" s="335"/>
    </row>
    <row r="459" spans="1:268" s="481" customFormat="1" ht="14.45" customHeight="1">
      <c r="A459" s="206"/>
      <c r="B459" s="206"/>
      <c r="C459" s="206"/>
      <c r="D459" s="206"/>
      <c r="E459" s="206"/>
      <c r="F459" s="206"/>
      <c r="G459" s="206"/>
      <c r="H459" s="206"/>
      <c r="I459" s="206"/>
      <c r="J459" s="207"/>
      <c r="K459" s="206"/>
      <c r="L459" s="207"/>
      <c r="M459" s="207"/>
      <c r="N459" s="207"/>
      <c r="O459" s="207"/>
      <c r="P459" s="207"/>
      <c r="Q459" s="720" t="s">
        <v>9321</v>
      </c>
      <c r="R459" s="720" t="s">
        <v>10639</v>
      </c>
      <c r="S459" s="720">
        <v>2011</v>
      </c>
      <c r="T459" s="720" t="s">
        <v>12165</v>
      </c>
      <c r="U459" s="720" t="s">
        <v>11720</v>
      </c>
      <c r="V459" s="720"/>
      <c r="W459" s="952" t="str">
        <f t="shared" si="22"/>
        <v>ﾎｲｰﾙﾛｰﾀﾞ(ﾄﾗｸﾀｼｮﾍﾞﾙ)_普通_2011_無</v>
      </c>
      <c r="X459" s="952" t="str">
        <f t="shared" si="21"/>
        <v>ﾎｲｰﾙﾛｰﾀﾞ(ﾄﾗｸﾀｼｮﾍﾞﾙ)_普通_2011_無_山積：4.0～4.1m3</v>
      </c>
      <c r="Y459" s="726" t="s">
        <v>491</v>
      </c>
      <c r="Z459" s="726" t="s">
        <v>10444</v>
      </c>
      <c r="AA459" s="726" t="s">
        <v>10439</v>
      </c>
      <c r="AB459" s="726" t="s">
        <v>5111</v>
      </c>
      <c r="AC459" s="207"/>
      <c r="AD459" s="206"/>
      <c r="AE459" s="206"/>
      <c r="AF459" s="206"/>
      <c r="AG459" s="206"/>
      <c r="AH459" s="206"/>
      <c r="AI459" s="207"/>
      <c r="AJ459" s="206"/>
      <c r="AK459" s="206"/>
      <c r="AL459" s="206"/>
      <c r="AM459" s="206"/>
      <c r="AN459" s="206"/>
      <c r="AO459" s="206"/>
      <c r="AP459" s="206"/>
      <c r="AQ459" s="206"/>
      <c r="AR459" s="748"/>
      <c r="AS459" s="311"/>
      <c r="AT459" s="311"/>
      <c r="AU459" s="311"/>
      <c r="AV459" s="311"/>
      <c r="AW459" s="311"/>
      <c r="AX459" s="311"/>
      <c r="AY459" s="311"/>
      <c r="AZ459" s="311"/>
      <c r="BA459" s="311"/>
      <c r="BB459" s="245">
        <v>20</v>
      </c>
      <c r="BC459" s="246"/>
      <c r="BD459" s="405"/>
      <c r="BE459" s="341" t="s">
        <v>9718</v>
      </c>
      <c r="BF459" s="406"/>
      <c r="BG459" s="406"/>
      <c r="BH459" s="407"/>
      <c r="BI459" s="406"/>
      <c r="BJ459" s="406"/>
      <c r="BK459" s="406"/>
      <c r="BL459" s="341"/>
      <c r="BM459" s="341"/>
      <c r="BN459" s="341"/>
      <c r="BO459" s="475" t="s">
        <v>12042</v>
      </c>
      <c r="BP459" s="247"/>
      <c r="BQ459" s="247"/>
      <c r="BR459" s="247"/>
      <c r="BS459" s="247"/>
      <c r="BT459" s="247"/>
      <c r="BU459" s="247"/>
      <c r="BV459" s="247"/>
      <c r="BW459" s="247"/>
      <c r="BX459" s="247"/>
      <c r="BY459" s="247"/>
      <c r="BZ459" s="247"/>
      <c r="CA459" s="247"/>
      <c r="CB459" s="247"/>
      <c r="CC459" s="247"/>
      <c r="CD459" s="247"/>
      <c r="CE459" s="247"/>
      <c r="CF459" s="247"/>
      <c r="CG459" s="247"/>
      <c r="CH459" s="247"/>
      <c r="CI459" s="247"/>
      <c r="CJ459" s="247"/>
      <c r="CK459" s="247"/>
      <c r="CL459" s="247"/>
      <c r="CM459" s="247"/>
      <c r="CN459" s="247"/>
      <c r="CO459" s="247"/>
      <c r="CP459" s="247"/>
      <c r="CQ459" s="247"/>
      <c r="CR459" s="247"/>
      <c r="CS459" s="247"/>
      <c r="CT459" s="247"/>
      <c r="CU459" s="247"/>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335"/>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335"/>
      <c r="JH459" s="335"/>
    </row>
    <row r="460" spans="1:268" s="481" customFormat="1" ht="14.45" customHeight="1">
      <c r="A460" s="206"/>
      <c r="B460" s="206"/>
      <c r="C460" s="206"/>
      <c r="D460" s="206"/>
      <c r="E460" s="206"/>
      <c r="F460" s="206"/>
      <c r="G460" s="206"/>
      <c r="H460" s="206"/>
      <c r="I460" s="206"/>
      <c r="J460" s="207"/>
      <c r="K460" s="206"/>
      <c r="L460" s="207"/>
      <c r="M460" s="207"/>
      <c r="N460" s="207"/>
      <c r="O460" s="207"/>
      <c r="P460" s="207"/>
      <c r="Q460" s="720" t="s">
        <v>9321</v>
      </c>
      <c r="R460" s="720" t="s">
        <v>10639</v>
      </c>
      <c r="S460" s="720">
        <v>2011</v>
      </c>
      <c r="T460" s="720" t="s">
        <v>12165</v>
      </c>
      <c r="U460" s="720" t="s">
        <v>11722</v>
      </c>
      <c r="V460" s="720"/>
      <c r="W460" s="952" t="str">
        <f t="shared" si="22"/>
        <v>ﾎｲｰﾙﾛｰﾀﾞ(ﾄﾗｸﾀｼｮﾍﾞﾙ)_普通_2011_無</v>
      </c>
      <c r="X460" s="952" t="str">
        <f t="shared" si="21"/>
        <v>ﾎｲｰﾙﾛｰﾀﾞ(ﾄﾗｸﾀｼｮﾍﾞﾙ)_普通_2011_無_山積：5.0～5.6m3</v>
      </c>
      <c r="Y460" s="726" t="s">
        <v>491</v>
      </c>
      <c r="Z460" s="726" t="s">
        <v>10444</v>
      </c>
      <c r="AA460" s="726" t="s">
        <v>10441</v>
      </c>
      <c r="AB460" s="726" t="s">
        <v>5111</v>
      </c>
      <c r="AC460" s="207"/>
      <c r="AD460" s="206"/>
      <c r="AE460" s="206"/>
      <c r="AF460" s="206"/>
      <c r="AG460" s="206"/>
      <c r="AH460" s="206"/>
      <c r="AI460" s="207"/>
      <c r="AJ460" s="206"/>
      <c r="AK460" s="206"/>
      <c r="AL460" s="206"/>
      <c r="AM460" s="206"/>
      <c r="AN460" s="206"/>
      <c r="AO460" s="206"/>
      <c r="AP460" s="206"/>
      <c r="AQ460" s="206"/>
      <c r="AR460" s="748"/>
      <c r="AS460" s="311"/>
      <c r="AT460" s="311"/>
      <c r="AU460" s="311"/>
      <c r="AV460" s="311"/>
      <c r="AW460" s="311"/>
      <c r="AX460" s="311"/>
      <c r="AY460" s="311"/>
      <c r="AZ460" s="311"/>
      <c r="BA460" s="311"/>
      <c r="BB460" s="245">
        <v>21</v>
      </c>
      <c r="BC460" s="246"/>
      <c r="BD460" s="405"/>
      <c r="BE460" s="341" t="s">
        <v>9720</v>
      </c>
      <c r="BF460" s="406"/>
      <c r="BG460" s="406"/>
      <c r="BH460" s="407"/>
      <c r="BI460" s="406"/>
      <c r="BJ460" s="406"/>
      <c r="BK460" s="406"/>
      <c r="BL460" s="341"/>
      <c r="BM460" s="341"/>
      <c r="BN460" s="341"/>
      <c r="BO460" s="475" t="s">
        <v>12044</v>
      </c>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35"/>
      <c r="EG460" s="335"/>
      <c r="EH460" s="335"/>
      <c r="EI460" s="335"/>
      <c r="EJ460" s="335"/>
      <c r="EK460" s="335"/>
      <c r="EL460" s="335"/>
      <c r="EM460" s="335"/>
      <c r="EN460" s="335"/>
      <c r="EO460" s="335"/>
      <c r="EP460" s="335"/>
      <c r="EQ460" s="335"/>
      <c r="ER460" s="335"/>
      <c r="ES460" s="335"/>
      <c r="ET460" s="335"/>
      <c r="EU460" s="335"/>
      <c r="EV460" s="335"/>
      <c r="EW460" s="335"/>
      <c r="EX460" s="335"/>
      <c r="EY460" s="335"/>
      <c r="EZ460" s="335"/>
      <c r="FA460" s="335"/>
      <c r="FB460" s="335"/>
      <c r="FC460" s="335"/>
      <c r="FD460" s="335"/>
      <c r="FE460" s="335"/>
      <c r="FF460" s="335"/>
      <c r="FG460" s="335"/>
      <c r="FH460" s="335"/>
      <c r="FI460" s="335"/>
      <c r="FJ460" s="335"/>
      <c r="FK460" s="335"/>
      <c r="FL460" s="335"/>
      <c r="FM460" s="335"/>
      <c r="FN460" s="335"/>
      <c r="FO460" s="335"/>
      <c r="FP460" s="335"/>
      <c r="FQ460" s="335"/>
      <c r="FR460" s="335"/>
      <c r="FS460" s="335"/>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335"/>
      <c r="GQ460" s="335"/>
      <c r="GR460" s="335"/>
      <c r="GS460" s="335"/>
      <c r="GT460" s="335"/>
      <c r="GU460" s="335"/>
      <c r="GV460" s="335"/>
      <c r="GW460" s="335"/>
      <c r="GX460" s="335"/>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335"/>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335"/>
      <c r="JH460" s="335"/>
    </row>
    <row r="461" spans="1:268" s="481" customFormat="1" ht="14.45" customHeight="1">
      <c r="A461" s="206"/>
      <c r="B461" s="206"/>
      <c r="C461" s="206"/>
      <c r="D461" s="206"/>
      <c r="E461" s="206"/>
      <c r="F461" s="206"/>
      <c r="G461" s="206"/>
      <c r="H461" s="206"/>
      <c r="I461" s="206"/>
      <c r="J461" s="207"/>
      <c r="K461" s="206"/>
      <c r="L461" s="207"/>
      <c r="M461" s="207"/>
      <c r="N461" s="207"/>
      <c r="O461" s="207"/>
      <c r="P461" s="207"/>
      <c r="Q461" s="720" t="s">
        <v>9321</v>
      </c>
      <c r="R461" s="720" t="s">
        <v>10639</v>
      </c>
      <c r="S461" s="720">
        <v>2014</v>
      </c>
      <c r="T461" s="720" t="s">
        <v>12165</v>
      </c>
      <c r="U461" s="720" t="s">
        <v>11702</v>
      </c>
      <c r="V461" s="720"/>
      <c r="W461" s="952" t="str">
        <f t="shared" si="22"/>
        <v>ﾎｲｰﾙﾛｰﾀﾞ(ﾄﾗｸﾀｼｮﾍﾞﾙ)_普通_2014_無</v>
      </c>
      <c r="X461" s="952" t="str">
        <f t="shared" si="21"/>
        <v>ﾎｲｰﾙﾛｰﾀﾞ(ﾄﾗｸﾀｼｮﾍﾞﾙ)_普通_2014_無_山積：0.5m3</v>
      </c>
      <c r="Y461" s="726" t="s">
        <v>491</v>
      </c>
      <c r="Z461" s="726" t="s">
        <v>10445</v>
      </c>
      <c r="AA461" s="726" t="s">
        <v>10389</v>
      </c>
      <c r="AB461" s="726" t="s">
        <v>5111</v>
      </c>
      <c r="AC461" s="207"/>
      <c r="AD461" s="206"/>
      <c r="AE461" s="206"/>
      <c r="AF461" s="206"/>
      <c r="AG461" s="206"/>
      <c r="AH461" s="206"/>
      <c r="AI461" s="207"/>
      <c r="AJ461" s="206"/>
      <c r="AK461" s="206"/>
      <c r="AL461" s="206"/>
      <c r="AM461" s="206"/>
      <c r="AN461" s="206"/>
      <c r="AO461" s="206"/>
      <c r="AP461" s="206"/>
      <c r="AQ461" s="206"/>
      <c r="AR461" s="748"/>
      <c r="AS461" s="311"/>
      <c r="AT461" s="311"/>
      <c r="AU461" s="311"/>
      <c r="AV461" s="311"/>
      <c r="AW461" s="311"/>
      <c r="AX461" s="311"/>
      <c r="AY461" s="311"/>
      <c r="AZ461" s="311"/>
      <c r="BA461" s="311"/>
      <c r="BB461" s="245">
        <v>22</v>
      </c>
      <c r="BC461" s="246"/>
      <c r="BD461" s="405"/>
      <c r="BE461" s="341" t="s">
        <v>12019</v>
      </c>
      <c r="BF461" s="406"/>
      <c r="BG461" s="406"/>
      <c r="BH461" s="407"/>
      <c r="BI461" s="406"/>
      <c r="BJ461" s="406"/>
      <c r="BK461" s="406"/>
      <c r="BL461" s="341"/>
      <c r="BM461" s="341"/>
      <c r="BN461" s="341"/>
      <c r="BO461" s="475" t="s">
        <v>9730</v>
      </c>
      <c r="BP461" s="247"/>
      <c r="BQ461" s="247"/>
      <c r="BR461" s="247"/>
      <c r="BS461" s="247"/>
      <c r="BT461" s="247"/>
      <c r="BU461" s="247"/>
      <c r="BV461" s="247"/>
      <c r="BW461" s="247"/>
      <c r="BX461" s="247"/>
      <c r="BY461" s="247"/>
      <c r="BZ461" s="247"/>
      <c r="CA461" s="247"/>
      <c r="CB461" s="247"/>
      <c r="CC461" s="247"/>
      <c r="CD461" s="247"/>
      <c r="CE461" s="247"/>
      <c r="CF461" s="247"/>
      <c r="CG461" s="247"/>
      <c r="CH461" s="247"/>
      <c r="CI461" s="247"/>
      <c r="CJ461" s="247"/>
      <c r="CK461" s="247"/>
      <c r="CL461" s="247"/>
      <c r="CM461" s="247"/>
      <c r="CN461" s="247"/>
      <c r="CO461" s="247"/>
      <c r="CP461" s="247"/>
      <c r="CQ461" s="247"/>
      <c r="CR461" s="247"/>
      <c r="CS461" s="247"/>
      <c r="CT461" s="247"/>
      <c r="CU461" s="247"/>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35"/>
      <c r="FQ461" s="335"/>
      <c r="FR461" s="335"/>
      <c r="FS461" s="335"/>
      <c r="FT461" s="335"/>
      <c r="FU461" s="335"/>
      <c r="FV461" s="335"/>
      <c r="FW461" s="335"/>
      <c r="FX461" s="335"/>
      <c r="FY461" s="335"/>
      <c r="FZ461" s="335"/>
      <c r="GA461" s="335"/>
      <c r="GB461" s="335"/>
      <c r="GC461" s="335"/>
      <c r="GD461" s="335"/>
      <c r="GE461" s="335"/>
      <c r="GF461" s="335"/>
      <c r="GG461" s="335"/>
      <c r="GH461" s="335"/>
      <c r="GI461" s="335"/>
      <c r="GJ461" s="335"/>
      <c r="GK461" s="335"/>
      <c r="GL461" s="335"/>
      <c r="GM461" s="335"/>
      <c r="GN461" s="335"/>
      <c r="GO461" s="335"/>
      <c r="GP461" s="335"/>
      <c r="GQ461" s="335"/>
      <c r="GR461" s="335"/>
      <c r="GS461" s="335"/>
      <c r="GT461" s="335"/>
      <c r="GU461" s="335"/>
      <c r="GV461" s="335"/>
      <c r="GW461" s="335"/>
      <c r="GX461" s="335"/>
      <c r="GY461" s="335"/>
      <c r="GZ461" s="335"/>
      <c r="HA461" s="335"/>
      <c r="HB461" s="335"/>
      <c r="HC461" s="335"/>
      <c r="HD461" s="335"/>
      <c r="HE461" s="335"/>
      <c r="HF461" s="335"/>
      <c r="HG461" s="335"/>
      <c r="HH461" s="335"/>
      <c r="HI461" s="335"/>
      <c r="HJ461" s="335"/>
      <c r="HK461" s="335"/>
      <c r="HL461" s="335"/>
      <c r="HM461" s="335"/>
      <c r="HN461" s="335"/>
      <c r="HO461" s="335"/>
      <c r="HP461" s="335"/>
      <c r="HQ461" s="335"/>
      <c r="HR461" s="335"/>
      <c r="HS461" s="335"/>
      <c r="HT461" s="335"/>
      <c r="HU461" s="335"/>
      <c r="HV461" s="335"/>
      <c r="HW461" s="335"/>
      <c r="HX461" s="335"/>
      <c r="HY461" s="335"/>
      <c r="HZ461" s="335"/>
      <c r="IA461" s="335"/>
      <c r="IB461" s="335"/>
      <c r="IC461" s="335"/>
      <c r="ID461" s="335"/>
      <c r="IE461" s="335"/>
      <c r="IF461" s="335"/>
      <c r="IG461" s="335"/>
      <c r="IH461" s="335"/>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335"/>
      <c r="JH461" s="335"/>
    </row>
    <row r="462" spans="1:268" s="481" customFormat="1" ht="14.45" customHeight="1">
      <c r="A462" s="206"/>
      <c r="B462" s="206"/>
      <c r="C462" s="206"/>
      <c r="D462" s="206"/>
      <c r="E462" s="206"/>
      <c r="F462" s="206"/>
      <c r="G462" s="206"/>
      <c r="H462" s="206"/>
      <c r="I462" s="206"/>
      <c r="J462" s="207"/>
      <c r="K462" s="206"/>
      <c r="L462" s="207"/>
      <c r="M462" s="207"/>
      <c r="N462" s="207"/>
      <c r="O462" s="207"/>
      <c r="P462" s="207"/>
      <c r="Q462" s="720" t="s">
        <v>9321</v>
      </c>
      <c r="R462" s="720" t="s">
        <v>10639</v>
      </c>
      <c r="S462" s="720">
        <v>2014</v>
      </c>
      <c r="T462" s="720" t="s">
        <v>12165</v>
      </c>
      <c r="U462" s="720" t="s">
        <v>11703</v>
      </c>
      <c r="V462" s="720"/>
      <c r="W462" s="952" t="str">
        <f t="shared" si="22"/>
        <v>ﾎｲｰﾙﾛｰﾀﾞ(ﾄﾗｸﾀｼｮﾍﾞﾙ)_普通_2014_無</v>
      </c>
      <c r="X462" s="952" t="str">
        <f t="shared" si="21"/>
        <v>ﾎｲｰﾙﾛｰﾀﾞ(ﾄﾗｸﾀｼｮﾍﾞﾙ)_普通_2014_無_山積：0.6m3</v>
      </c>
      <c r="Y462" s="726" t="s">
        <v>491</v>
      </c>
      <c r="Z462" s="726" t="s">
        <v>10445</v>
      </c>
      <c r="AA462" s="726" t="s">
        <v>10304</v>
      </c>
      <c r="AB462" s="726" t="s">
        <v>5111</v>
      </c>
      <c r="AC462" s="207"/>
      <c r="AD462" s="206"/>
      <c r="AE462" s="206"/>
      <c r="AF462" s="206"/>
      <c r="AG462" s="206"/>
      <c r="AH462" s="206"/>
      <c r="AI462" s="207"/>
      <c r="AJ462" s="206"/>
      <c r="AK462" s="206"/>
      <c r="AL462" s="206"/>
      <c r="AM462" s="206"/>
      <c r="AN462" s="206"/>
      <c r="AO462" s="206"/>
      <c r="AP462" s="206"/>
      <c r="AQ462" s="206"/>
      <c r="AR462" s="748"/>
      <c r="AS462" s="311"/>
      <c r="AT462" s="311"/>
      <c r="AU462" s="311"/>
      <c r="AV462" s="311"/>
      <c r="AW462" s="311"/>
      <c r="AX462" s="311"/>
      <c r="AY462" s="311"/>
      <c r="AZ462" s="311"/>
      <c r="BA462" s="311"/>
      <c r="BB462" s="245">
        <v>23</v>
      </c>
      <c r="BC462" s="246"/>
      <c r="BD462" s="405"/>
      <c r="BE462" s="794" t="s">
        <v>436</v>
      </c>
      <c r="BF462" s="406"/>
      <c r="BG462" s="406"/>
      <c r="BH462" s="407"/>
      <c r="BI462" s="406"/>
      <c r="BJ462" s="406"/>
      <c r="BK462" s="406"/>
      <c r="BL462" s="341"/>
      <c r="BM462" s="341"/>
      <c r="BN462" s="341"/>
      <c r="BO462" s="475" t="s">
        <v>9731</v>
      </c>
      <c r="BP462" s="247"/>
      <c r="BQ462" s="247"/>
      <c r="BR462" s="247"/>
      <c r="BS462" s="247"/>
      <c r="BT462" s="247"/>
      <c r="BU462" s="247"/>
      <c r="BV462" s="247"/>
      <c r="BW462" s="247"/>
      <c r="BX462" s="247"/>
      <c r="BY462" s="247"/>
      <c r="BZ462" s="247"/>
      <c r="CA462" s="247"/>
      <c r="CB462" s="247"/>
      <c r="CC462" s="247"/>
      <c r="CD462" s="247"/>
      <c r="CE462" s="247"/>
      <c r="CF462" s="247"/>
      <c r="CG462" s="247"/>
      <c r="CH462" s="247"/>
      <c r="CI462" s="247"/>
      <c r="CJ462" s="247"/>
      <c r="CK462" s="247"/>
      <c r="CL462" s="247"/>
      <c r="CM462" s="247"/>
      <c r="CN462" s="247"/>
      <c r="CO462" s="247"/>
      <c r="CP462" s="247"/>
      <c r="CQ462" s="247"/>
      <c r="CR462" s="247"/>
      <c r="CS462" s="247"/>
      <c r="CT462" s="247"/>
      <c r="CU462" s="247"/>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35"/>
      <c r="GZ462" s="335"/>
      <c r="HA462" s="335"/>
      <c r="HB462" s="335"/>
      <c r="HC462" s="335"/>
      <c r="HD462" s="335"/>
      <c r="HE462" s="335"/>
      <c r="HF462" s="335"/>
      <c r="HG462" s="335"/>
      <c r="HH462" s="335"/>
      <c r="HI462" s="335"/>
      <c r="HJ462" s="335"/>
      <c r="HK462" s="335"/>
      <c r="HL462" s="335"/>
      <c r="HM462" s="335"/>
      <c r="HN462" s="335"/>
      <c r="HO462" s="335"/>
      <c r="HP462" s="335"/>
      <c r="HQ462" s="335"/>
      <c r="HR462" s="335"/>
      <c r="HS462" s="335"/>
      <c r="HT462" s="335"/>
      <c r="HU462" s="335"/>
      <c r="HV462" s="335"/>
      <c r="HW462" s="335"/>
      <c r="HX462" s="335"/>
      <c r="HY462" s="335"/>
      <c r="HZ462" s="335"/>
      <c r="IA462" s="335"/>
      <c r="IB462" s="335"/>
      <c r="IC462" s="335"/>
      <c r="ID462" s="335"/>
      <c r="IE462" s="335"/>
      <c r="IF462" s="335"/>
      <c r="IG462" s="335"/>
      <c r="IH462" s="335"/>
      <c r="II462" s="335"/>
      <c r="IJ462" s="335"/>
      <c r="IK462" s="335"/>
      <c r="IL462" s="335"/>
      <c r="IM462" s="335"/>
      <c r="IN462" s="335"/>
      <c r="IO462" s="335"/>
      <c r="IP462" s="335"/>
      <c r="IQ462" s="335"/>
      <c r="IR462" s="335"/>
      <c r="IS462" s="335"/>
      <c r="IT462" s="335"/>
      <c r="IU462" s="335"/>
      <c r="IV462" s="335"/>
      <c r="IW462" s="335"/>
      <c r="IX462" s="335"/>
      <c r="IY462" s="335"/>
      <c r="IZ462" s="335"/>
      <c r="JA462" s="335"/>
      <c r="JB462" s="335"/>
      <c r="JC462" s="335"/>
      <c r="JD462" s="335"/>
      <c r="JE462" s="335"/>
      <c r="JF462" s="335"/>
      <c r="JG462" s="335"/>
      <c r="JH462" s="335"/>
    </row>
    <row r="463" spans="1:268" s="481" customFormat="1" ht="14.45" customHeight="1">
      <c r="A463" s="206"/>
      <c r="B463" s="206"/>
      <c r="C463" s="206"/>
      <c r="D463" s="206"/>
      <c r="E463" s="206"/>
      <c r="F463" s="206"/>
      <c r="G463" s="206"/>
      <c r="H463" s="206"/>
      <c r="I463" s="206"/>
      <c r="J463" s="207"/>
      <c r="K463" s="206"/>
      <c r="L463" s="207"/>
      <c r="M463" s="207"/>
      <c r="N463" s="207"/>
      <c r="O463" s="207"/>
      <c r="P463" s="207"/>
      <c r="Q463" s="720" t="s">
        <v>9321</v>
      </c>
      <c r="R463" s="720" t="s">
        <v>10639</v>
      </c>
      <c r="S463" s="720">
        <v>2014</v>
      </c>
      <c r="T463" s="720" t="s">
        <v>12165</v>
      </c>
      <c r="U463" s="720" t="s">
        <v>11704</v>
      </c>
      <c r="V463" s="720"/>
      <c r="W463" s="952" t="str">
        <f t="shared" si="22"/>
        <v>ﾎｲｰﾙﾛｰﾀﾞ(ﾄﾗｸﾀｼｮﾍﾞﾙ)_普通_2014_無</v>
      </c>
      <c r="X463" s="952" t="str">
        <f t="shared" si="21"/>
        <v>ﾎｲｰﾙﾛｰﾀﾞ(ﾄﾗｸﾀｼｮﾍﾞﾙ)_普通_2014_無_山積：0.9～1.0m3</v>
      </c>
      <c r="Y463" s="726" t="s">
        <v>491</v>
      </c>
      <c r="Z463" s="726" t="s">
        <v>10445</v>
      </c>
      <c r="AA463" s="726" t="s">
        <v>10318</v>
      </c>
      <c r="AB463" s="726" t="s">
        <v>5111</v>
      </c>
      <c r="AC463" s="207"/>
      <c r="AD463" s="206"/>
      <c r="AE463" s="206"/>
      <c r="AF463" s="206"/>
      <c r="AG463" s="206"/>
      <c r="AH463" s="206"/>
      <c r="AI463" s="207"/>
      <c r="AJ463" s="206"/>
      <c r="AK463" s="206"/>
      <c r="AL463" s="206"/>
      <c r="AM463" s="206"/>
      <c r="AN463" s="206"/>
      <c r="AO463" s="206"/>
      <c r="AP463" s="206"/>
      <c r="AQ463" s="206"/>
      <c r="AR463" s="748"/>
      <c r="AS463" s="311"/>
      <c r="AT463" s="311"/>
      <c r="AU463" s="311"/>
      <c r="AV463" s="311"/>
      <c r="AW463" s="311"/>
      <c r="AX463" s="311"/>
      <c r="AY463" s="311"/>
      <c r="AZ463" s="311"/>
      <c r="BA463" s="311"/>
      <c r="BB463" s="245">
        <v>24</v>
      </c>
      <c r="BC463" s="246"/>
      <c r="BD463" s="405"/>
      <c r="BE463" s="342" t="s">
        <v>292</v>
      </c>
      <c r="BF463" s="406"/>
      <c r="BG463" s="406"/>
      <c r="BH463" s="407"/>
      <c r="BI463" s="406"/>
      <c r="BJ463" s="406"/>
      <c r="BK463" s="406"/>
      <c r="BL463" s="341"/>
      <c r="BM463" s="341"/>
      <c r="BN463" s="341"/>
      <c r="BO463" s="475" t="s">
        <v>9732</v>
      </c>
      <c r="BP463" s="247"/>
      <c r="BQ463" s="247"/>
      <c r="BR463" s="247"/>
      <c r="BS463" s="247"/>
      <c r="BT463" s="247"/>
      <c r="BU463" s="247"/>
      <c r="BV463" s="247"/>
      <c r="BW463" s="247"/>
      <c r="BX463" s="247"/>
      <c r="BY463" s="247"/>
      <c r="BZ463" s="247"/>
      <c r="CA463" s="247"/>
      <c r="CB463" s="247"/>
      <c r="CC463" s="247"/>
      <c r="CD463" s="247"/>
      <c r="CE463" s="247"/>
      <c r="CF463" s="247"/>
      <c r="CG463" s="247"/>
      <c r="CH463" s="247"/>
      <c r="CI463" s="247"/>
      <c r="CJ463" s="247"/>
      <c r="CK463" s="247"/>
      <c r="CL463" s="247"/>
      <c r="CM463" s="247"/>
      <c r="CN463" s="247"/>
      <c r="CO463" s="247"/>
      <c r="CP463" s="247"/>
      <c r="CQ463" s="247"/>
      <c r="CR463" s="247"/>
      <c r="CS463" s="247"/>
      <c r="CT463" s="247"/>
      <c r="CU463" s="247"/>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335"/>
      <c r="HX463" s="335"/>
      <c r="HY463" s="335"/>
      <c r="HZ463" s="335"/>
      <c r="IA463" s="335"/>
      <c r="IB463" s="335"/>
      <c r="IC463" s="335"/>
      <c r="ID463" s="335"/>
      <c r="IE463" s="335"/>
      <c r="IF463" s="335"/>
      <c r="IG463" s="335"/>
      <c r="IH463" s="335"/>
      <c r="II463" s="335"/>
      <c r="IJ463" s="335"/>
      <c r="IK463" s="335"/>
      <c r="IL463" s="335"/>
      <c r="IM463" s="335"/>
      <c r="IN463" s="335"/>
      <c r="IO463" s="335"/>
      <c r="IP463" s="335"/>
      <c r="IQ463" s="335"/>
      <c r="IR463" s="335"/>
      <c r="IS463" s="335"/>
      <c r="IT463" s="335"/>
      <c r="IU463" s="335"/>
      <c r="IV463" s="335"/>
      <c r="IW463" s="335"/>
      <c r="IX463" s="335"/>
      <c r="IY463" s="335"/>
      <c r="IZ463" s="335"/>
      <c r="JA463" s="335"/>
      <c r="JB463" s="335"/>
      <c r="JC463" s="335"/>
      <c r="JD463" s="335"/>
      <c r="JE463" s="335"/>
      <c r="JF463" s="335"/>
      <c r="JG463" s="335"/>
      <c r="JH463" s="335"/>
    </row>
    <row r="464" spans="1:268" s="481" customFormat="1" ht="14.45" customHeight="1">
      <c r="A464" s="206"/>
      <c r="B464" s="206"/>
      <c r="C464" s="206"/>
      <c r="D464" s="206"/>
      <c r="E464" s="206"/>
      <c r="F464" s="206"/>
      <c r="G464" s="206"/>
      <c r="H464" s="206"/>
      <c r="I464" s="206"/>
      <c r="J464" s="207"/>
      <c r="K464" s="206"/>
      <c r="L464" s="207"/>
      <c r="M464" s="207"/>
      <c r="N464" s="207"/>
      <c r="O464" s="207"/>
      <c r="P464" s="207"/>
      <c r="Q464" s="720" t="s">
        <v>9321</v>
      </c>
      <c r="R464" s="720" t="s">
        <v>10639</v>
      </c>
      <c r="S464" s="720">
        <v>2014</v>
      </c>
      <c r="T464" s="720" t="s">
        <v>12165</v>
      </c>
      <c r="U464" s="720" t="s">
        <v>11716</v>
      </c>
      <c r="V464" s="720"/>
      <c r="W464" s="952" t="str">
        <f t="shared" si="22"/>
        <v>ﾎｲｰﾙﾛｰﾀﾞ(ﾄﾗｸﾀｼｮﾍﾞﾙ)_普通_2014_無</v>
      </c>
      <c r="X464" s="952" t="str">
        <f t="shared" si="21"/>
        <v>ﾎｲｰﾙﾛｰﾀﾞ(ﾄﾗｸﾀｼｮﾍﾞﾙ)_普通_2014_無_山積：1.9～2.2m3</v>
      </c>
      <c r="Y464" s="726" t="s">
        <v>491</v>
      </c>
      <c r="Z464" s="726" t="s">
        <v>10445</v>
      </c>
      <c r="AA464" s="726" t="s">
        <v>10435</v>
      </c>
      <c r="AB464" s="726" t="s">
        <v>5111</v>
      </c>
      <c r="AC464" s="207"/>
      <c r="AD464" s="206"/>
      <c r="AE464" s="206"/>
      <c r="AF464" s="206"/>
      <c r="AG464" s="206"/>
      <c r="AH464" s="206"/>
      <c r="AI464" s="207"/>
      <c r="AJ464" s="206"/>
      <c r="AK464" s="206"/>
      <c r="AL464" s="206"/>
      <c r="AM464" s="206"/>
      <c r="AN464" s="206"/>
      <c r="AO464" s="206"/>
      <c r="AP464" s="206"/>
      <c r="AQ464" s="206"/>
      <c r="AR464" s="748"/>
      <c r="AS464" s="311"/>
      <c r="AT464" s="311"/>
      <c r="AU464" s="311"/>
      <c r="AV464" s="311"/>
      <c r="AW464" s="311"/>
      <c r="AX464" s="311"/>
      <c r="AY464" s="311"/>
      <c r="AZ464" s="311"/>
      <c r="BA464" s="311"/>
      <c r="BB464" s="245"/>
      <c r="BC464" s="246"/>
      <c r="BD464" s="405"/>
      <c r="BE464" s="342"/>
      <c r="BF464" s="406"/>
      <c r="BG464" s="406"/>
      <c r="BH464" s="407"/>
      <c r="BI464" s="406"/>
      <c r="BJ464" s="406"/>
      <c r="BK464" s="406"/>
      <c r="BL464" s="341"/>
      <c r="BM464" s="341"/>
      <c r="BN464" s="341"/>
      <c r="BO464" s="475" t="s">
        <v>9733</v>
      </c>
      <c r="BP464" s="247"/>
      <c r="BQ464" s="247"/>
      <c r="BR464" s="247"/>
      <c r="BS464" s="247"/>
      <c r="BT464" s="247"/>
      <c r="BU464" s="247"/>
      <c r="BV464" s="247"/>
      <c r="BW464" s="247"/>
      <c r="BX464" s="247"/>
      <c r="BY464" s="247"/>
      <c r="BZ464" s="247"/>
      <c r="CA464" s="247"/>
      <c r="CB464" s="247"/>
      <c r="CC464" s="247"/>
      <c r="CD464" s="247"/>
      <c r="CE464" s="247"/>
      <c r="CF464" s="247"/>
      <c r="CG464" s="247"/>
      <c r="CH464" s="247"/>
      <c r="CI464" s="247"/>
      <c r="CJ464" s="247"/>
      <c r="CK464" s="247"/>
      <c r="CL464" s="247"/>
      <c r="CM464" s="247"/>
      <c r="CN464" s="247"/>
      <c r="CO464" s="247"/>
      <c r="CP464" s="247"/>
      <c r="CQ464" s="247"/>
      <c r="CR464" s="247"/>
      <c r="CS464" s="247"/>
      <c r="CT464" s="247"/>
      <c r="CU464" s="247"/>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335"/>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335"/>
      <c r="JH464" s="335"/>
    </row>
    <row r="465" spans="1:270" s="481" customFormat="1" ht="14.45" customHeight="1">
      <c r="A465" s="206"/>
      <c r="B465" s="206"/>
      <c r="C465" s="206"/>
      <c r="D465" s="206"/>
      <c r="E465" s="206"/>
      <c r="F465" s="206"/>
      <c r="G465" s="206"/>
      <c r="H465" s="206"/>
      <c r="I465" s="206"/>
      <c r="J465" s="207"/>
      <c r="K465" s="206"/>
      <c r="L465" s="207"/>
      <c r="M465" s="207"/>
      <c r="N465" s="207"/>
      <c r="O465" s="207"/>
      <c r="P465" s="207"/>
      <c r="Q465" s="720" t="s">
        <v>9321</v>
      </c>
      <c r="R465" s="720" t="s">
        <v>10639</v>
      </c>
      <c r="S465" s="720">
        <v>2014</v>
      </c>
      <c r="T465" s="720" t="s">
        <v>12165</v>
      </c>
      <c r="U465" s="720" t="s">
        <v>11717</v>
      </c>
      <c r="V465" s="720"/>
      <c r="W465" s="952" t="str">
        <f t="shared" si="22"/>
        <v>ﾎｲｰﾙﾛｰﾀﾞ(ﾄﾗｸﾀｼｮﾍﾞﾙ)_普通_2014_無</v>
      </c>
      <c r="X465" s="952" t="str">
        <f t="shared" si="21"/>
        <v>ﾎｲｰﾙﾛｰﾀﾞ(ﾄﾗｸﾀｼｮﾍﾞﾙ)_普通_2014_無_山積：2.5～3.0m3</v>
      </c>
      <c r="Y465" s="726" t="s">
        <v>491</v>
      </c>
      <c r="Z465" s="726" t="s">
        <v>10445</v>
      </c>
      <c r="AA465" s="726" t="s">
        <v>10436</v>
      </c>
      <c r="AB465" s="726" t="s">
        <v>5111</v>
      </c>
      <c r="AC465" s="207"/>
      <c r="AD465" s="206"/>
      <c r="AE465" s="206"/>
      <c r="AF465" s="206"/>
      <c r="AG465" s="206"/>
      <c r="AH465" s="206"/>
      <c r="AI465" s="207"/>
      <c r="AJ465" s="206"/>
      <c r="AK465" s="206"/>
      <c r="AL465" s="206"/>
      <c r="AM465" s="206"/>
      <c r="AN465" s="206"/>
      <c r="AO465" s="206"/>
      <c r="AP465" s="206"/>
      <c r="AQ465" s="206"/>
      <c r="AR465" s="748"/>
      <c r="AS465" s="311"/>
      <c r="AT465" s="311"/>
      <c r="AU465" s="311"/>
      <c r="AV465" s="311"/>
      <c r="AW465" s="311"/>
      <c r="AX465" s="311"/>
      <c r="AY465" s="311"/>
      <c r="AZ465" s="311"/>
      <c r="BA465" s="311"/>
      <c r="BB465" s="245"/>
      <c r="BC465" s="246"/>
      <c r="BD465" s="405"/>
      <c r="BE465" s="342"/>
      <c r="BF465" s="406"/>
      <c r="BG465" s="406"/>
      <c r="BH465" s="407"/>
      <c r="BI465" s="406"/>
      <c r="BJ465" s="406"/>
      <c r="BK465" s="406"/>
      <c r="BL465" s="341"/>
      <c r="BM465" s="341"/>
      <c r="BN465" s="341"/>
      <c r="BO465" s="475" t="s">
        <v>9734</v>
      </c>
      <c r="BP465" s="247"/>
      <c r="BQ465" s="247"/>
      <c r="BR465" s="247"/>
      <c r="BS465" s="247"/>
      <c r="BT465" s="247"/>
      <c r="BU465" s="247"/>
      <c r="BV465" s="247"/>
      <c r="BW465" s="247"/>
      <c r="BX465" s="247"/>
      <c r="BY465" s="247"/>
      <c r="BZ465" s="247"/>
      <c r="CA465" s="247"/>
      <c r="CB465" s="247"/>
      <c r="CC465" s="247"/>
      <c r="CD465" s="247"/>
      <c r="CE465" s="247"/>
      <c r="CF465" s="247"/>
      <c r="CG465" s="247"/>
      <c r="CH465" s="247"/>
      <c r="CI465" s="247"/>
      <c r="CJ465" s="247"/>
      <c r="CK465" s="247"/>
      <c r="CL465" s="247"/>
      <c r="CM465" s="247"/>
      <c r="CN465" s="247"/>
      <c r="CO465" s="247"/>
      <c r="CP465" s="247"/>
      <c r="CQ465" s="247"/>
      <c r="CR465" s="247"/>
      <c r="CS465" s="247"/>
      <c r="CT465" s="247"/>
      <c r="CU465" s="247"/>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335"/>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335"/>
      <c r="JH465" s="335"/>
      <c r="JI465" s="335"/>
    </row>
    <row r="466" spans="1:270" s="481" customFormat="1" ht="14.45" customHeight="1">
      <c r="A466" s="206"/>
      <c r="B466" s="206"/>
      <c r="C466" s="206"/>
      <c r="D466" s="206"/>
      <c r="E466" s="206"/>
      <c r="F466" s="206"/>
      <c r="G466" s="206"/>
      <c r="H466" s="206"/>
      <c r="I466" s="206"/>
      <c r="J466" s="207"/>
      <c r="K466" s="206"/>
      <c r="L466" s="207"/>
      <c r="M466" s="207"/>
      <c r="N466" s="207"/>
      <c r="O466" s="207"/>
      <c r="P466" s="207"/>
      <c r="Q466" s="720" t="s">
        <v>9321</v>
      </c>
      <c r="R466" s="720" t="s">
        <v>10639</v>
      </c>
      <c r="S466" s="720">
        <v>2014</v>
      </c>
      <c r="T466" s="720" t="s">
        <v>12165</v>
      </c>
      <c r="U466" s="720" t="s">
        <v>11718</v>
      </c>
      <c r="V466" s="720"/>
      <c r="W466" s="952" t="str">
        <f t="shared" si="22"/>
        <v>ﾎｲｰﾙﾛｰﾀﾞ(ﾄﾗｸﾀｼｮﾍﾞﾙ)_普通_2014_無</v>
      </c>
      <c r="X466" s="952" t="str">
        <f t="shared" si="21"/>
        <v>ﾎｲｰﾙﾛｰﾀﾞ(ﾄﾗｸﾀｼｮﾍﾞﾙ)_普通_2014_無_山積：3.2～3.4m3</v>
      </c>
      <c r="Y466" s="726" t="s">
        <v>491</v>
      </c>
      <c r="Z466" s="726" t="s">
        <v>10445</v>
      </c>
      <c r="AA466" s="726" t="s">
        <v>10437</v>
      </c>
      <c r="AB466" s="726" t="s">
        <v>5111</v>
      </c>
      <c r="AC466" s="207"/>
      <c r="AD466" s="206"/>
      <c r="AE466" s="206"/>
      <c r="AF466" s="206"/>
      <c r="AG466" s="206"/>
      <c r="AH466" s="206"/>
      <c r="AI466" s="207"/>
      <c r="AJ466" s="206"/>
      <c r="AK466" s="206"/>
      <c r="AL466" s="206"/>
      <c r="AM466" s="206"/>
      <c r="AN466" s="206"/>
      <c r="AO466" s="206"/>
      <c r="AP466" s="206"/>
      <c r="AQ466" s="206"/>
      <c r="AR466" s="748"/>
      <c r="AS466" s="311"/>
      <c r="AT466" s="311"/>
      <c r="AU466" s="311"/>
      <c r="AV466" s="311"/>
      <c r="AW466" s="311"/>
      <c r="AX466" s="311"/>
      <c r="AY466" s="311"/>
      <c r="AZ466" s="311"/>
      <c r="BA466" s="311"/>
      <c r="BB466" s="245">
        <v>25</v>
      </c>
      <c r="BC466" s="246"/>
      <c r="BD466" s="405"/>
      <c r="BE466" s="406"/>
      <c r="BF466" s="406"/>
      <c r="BG466" s="406"/>
      <c r="BH466" s="407"/>
      <c r="BI466" s="406"/>
      <c r="BJ466" s="406"/>
      <c r="BK466" s="406"/>
      <c r="BL466" s="341"/>
      <c r="BM466" s="341"/>
      <c r="BN466" s="341"/>
      <c r="BO466" s="475" t="s">
        <v>285</v>
      </c>
      <c r="BP466" s="247"/>
      <c r="BQ466" s="247"/>
      <c r="BR466" s="247"/>
      <c r="BS466" s="247"/>
      <c r="BT466" s="247"/>
      <c r="BU466" s="247"/>
      <c r="BV466" s="247"/>
      <c r="BW466" s="247"/>
      <c r="BX466" s="247"/>
      <c r="BY466" s="247"/>
      <c r="BZ466" s="247"/>
      <c r="CA466" s="247"/>
      <c r="CB466" s="247"/>
      <c r="CC466" s="247"/>
      <c r="CD466" s="247"/>
      <c r="CE466" s="247"/>
      <c r="CF466" s="247"/>
      <c r="CG466" s="247"/>
      <c r="CH466" s="247"/>
      <c r="CI466" s="247"/>
      <c r="CJ466" s="247"/>
      <c r="CK466" s="247"/>
      <c r="CL466" s="247"/>
      <c r="CM466" s="247"/>
      <c r="CN466" s="247"/>
      <c r="CO466" s="247"/>
      <c r="CP466" s="247"/>
      <c r="CQ466" s="247"/>
      <c r="CR466" s="247"/>
      <c r="CS466" s="247"/>
      <c r="CT466" s="247"/>
      <c r="CU466" s="247"/>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335"/>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335"/>
      <c r="JH466" s="335"/>
      <c r="JI466" s="335"/>
      <c r="JJ466" s="335"/>
    </row>
    <row r="467" spans="1:270" s="481" customFormat="1" ht="14.45" customHeight="1">
      <c r="A467" s="206"/>
      <c r="B467" s="206"/>
      <c r="C467" s="206"/>
      <c r="D467" s="206"/>
      <c r="E467" s="206"/>
      <c r="F467" s="206"/>
      <c r="G467" s="206"/>
      <c r="H467" s="206"/>
      <c r="I467" s="206"/>
      <c r="J467" s="207"/>
      <c r="K467" s="206"/>
      <c r="L467" s="207"/>
      <c r="M467" s="207"/>
      <c r="N467" s="207"/>
      <c r="O467" s="207"/>
      <c r="P467" s="207"/>
      <c r="Q467" s="720" t="s">
        <v>9321</v>
      </c>
      <c r="R467" s="720" t="s">
        <v>10639</v>
      </c>
      <c r="S467" s="720">
        <v>2014</v>
      </c>
      <c r="T467" s="720" t="s">
        <v>12165</v>
      </c>
      <c r="U467" s="720" t="s">
        <v>11719</v>
      </c>
      <c r="V467" s="720"/>
      <c r="W467" s="952" t="str">
        <f t="shared" si="22"/>
        <v>ﾎｲｰﾙﾛｰﾀﾞ(ﾄﾗｸﾀｼｮﾍﾞﾙ)_普通_2014_無</v>
      </c>
      <c r="X467" s="952" t="str">
        <f t="shared" si="21"/>
        <v>ﾎｲｰﾙﾛｰﾀﾞ(ﾄﾗｸﾀｼｮﾍﾞﾙ)_普通_2014_無_山積：3.5～3.7m3</v>
      </c>
      <c r="Y467" s="726" t="s">
        <v>491</v>
      </c>
      <c r="Z467" s="726" t="s">
        <v>10445</v>
      </c>
      <c r="AA467" s="726" t="s">
        <v>10438</v>
      </c>
      <c r="AB467" s="726" t="s">
        <v>5111</v>
      </c>
      <c r="AC467" s="207"/>
      <c r="AD467" s="206"/>
      <c r="AE467" s="206"/>
      <c r="AF467" s="206"/>
      <c r="AG467" s="206"/>
      <c r="AH467" s="206"/>
      <c r="AI467" s="207"/>
      <c r="AJ467" s="206"/>
      <c r="AK467" s="206"/>
      <c r="AL467" s="206"/>
      <c r="AM467" s="206"/>
      <c r="AN467" s="206"/>
      <c r="AO467" s="206"/>
      <c r="AP467" s="206"/>
      <c r="AQ467" s="206"/>
      <c r="AR467" s="748"/>
      <c r="AS467" s="311"/>
      <c r="AT467" s="311"/>
      <c r="AU467" s="311"/>
      <c r="AV467" s="311"/>
      <c r="AW467" s="311"/>
      <c r="AX467" s="311"/>
      <c r="AY467" s="311"/>
      <c r="AZ467" s="311"/>
      <c r="BA467" s="311"/>
      <c r="BB467" s="245">
        <v>26</v>
      </c>
      <c r="BC467" s="246"/>
      <c r="BD467" s="246"/>
      <c r="BE467" s="247"/>
      <c r="BF467" s="247"/>
      <c r="BG467" s="247"/>
      <c r="BH467" s="247"/>
      <c r="BI467" s="247"/>
      <c r="BJ467" s="249"/>
      <c r="BK467" s="249"/>
      <c r="BL467" s="247"/>
      <c r="BM467" s="247"/>
      <c r="BN467" s="247"/>
      <c r="BO467" s="247"/>
      <c r="BP467" s="247"/>
      <c r="BQ467" s="247"/>
      <c r="BR467" s="247"/>
      <c r="BS467" s="247"/>
      <c r="BT467" s="247"/>
      <c r="BU467" s="247"/>
      <c r="BV467" s="247"/>
      <c r="BW467" s="247"/>
      <c r="BX467" s="247"/>
      <c r="BY467" s="247"/>
      <c r="BZ467" s="247"/>
      <c r="CA467" s="247"/>
      <c r="CB467" s="247"/>
      <c r="CC467" s="247"/>
      <c r="CD467" s="247"/>
      <c r="CE467" s="247"/>
      <c r="CF467" s="247"/>
      <c r="CG467" s="247"/>
      <c r="CH467" s="247"/>
      <c r="CI467" s="247"/>
      <c r="CJ467" s="247"/>
      <c r="CK467" s="247"/>
      <c r="CL467" s="247"/>
      <c r="CM467" s="247"/>
      <c r="CN467" s="247"/>
      <c r="CO467" s="247"/>
      <c r="CP467" s="247"/>
      <c r="CQ467" s="247"/>
      <c r="CR467" s="247"/>
      <c r="CS467" s="247"/>
      <c r="CT467" s="247"/>
      <c r="CU467" s="247"/>
      <c r="CV467" s="247"/>
      <c r="CW467" s="247"/>
      <c r="CX467" s="312"/>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335"/>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335"/>
      <c r="JH467" s="335"/>
      <c r="JI467" s="335"/>
      <c r="JJ467" s="335"/>
    </row>
    <row r="468" spans="1:270" s="481" customFormat="1" ht="14.45" customHeight="1">
      <c r="A468" s="206"/>
      <c r="B468" s="206"/>
      <c r="C468" s="206"/>
      <c r="D468" s="206"/>
      <c r="E468" s="206"/>
      <c r="F468" s="206"/>
      <c r="G468" s="206"/>
      <c r="H468" s="206"/>
      <c r="I468" s="206"/>
      <c r="J468" s="207"/>
      <c r="K468" s="206"/>
      <c r="L468" s="207"/>
      <c r="M468" s="207"/>
      <c r="N468" s="207"/>
      <c r="O468" s="207"/>
      <c r="P468" s="207"/>
      <c r="Q468" s="720" t="s">
        <v>9321</v>
      </c>
      <c r="R468" s="720" t="s">
        <v>10639</v>
      </c>
      <c r="S468" s="720">
        <v>2014</v>
      </c>
      <c r="T468" s="720" t="s">
        <v>12165</v>
      </c>
      <c r="U468" s="720" t="s">
        <v>11724</v>
      </c>
      <c r="V468" s="720"/>
      <c r="W468" s="952" t="str">
        <f t="shared" si="22"/>
        <v>ﾎｲｰﾙﾛｰﾀﾞ(ﾄﾗｸﾀｼｮﾍﾞﾙ)_普通_2014_無</v>
      </c>
      <c r="X468" s="952" t="str">
        <f t="shared" si="21"/>
        <v>ﾎｲｰﾙﾛｰﾀﾞ(ﾄﾗｸﾀｼｮﾍﾞﾙ)_普通_2014_無_山積：4.1～4.2m3</v>
      </c>
      <c r="Y468" s="726" t="s">
        <v>491</v>
      </c>
      <c r="Z468" s="726" t="s">
        <v>10445</v>
      </c>
      <c r="AA468" s="726" t="s">
        <v>10446</v>
      </c>
      <c r="AB468" s="726" t="s">
        <v>5111</v>
      </c>
      <c r="AC468" s="207"/>
      <c r="AD468" s="206"/>
      <c r="AE468" s="206"/>
      <c r="AF468" s="206"/>
      <c r="AG468" s="206"/>
      <c r="AH468" s="206"/>
      <c r="AI468" s="207"/>
      <c r="AJ468" s="206"/>
      <c r="AK468" s="206"/>
      <c r="AL468" s="206"/>
      <c r="AM468" s="206"/>
      <c r="AN468" s="206"/>
      <c r="AO468" s="206"/>
      <c r="AP468" s="206"/>
      <c r="AQ468" s="206"/>
      <c r="AR468" s="748"/>
      <c r="AS468" s="311"/>
      <c r="AT468" s="311"/>
      <c r="AU468" s="311"/>
      <c r="AV468" s="311"/>
      <c r="AW468" s="311"/>
      <c r="AX468" s="311"/>
      <c r="AY468" s="311"/>
      <c r="AZ468" s="311"/>
      <c r="BA468" s="311"/>
      <c r="BB468" s="245">
        <v>1</v>
      </c>
      <c r="BC468" s="466" t="s">
        <v>3514</v>
      </c>
      <c r="BD468" s="426" t="s">
        <v>3321</v>
      </c>
      <c r="BE468" s="426" t="s">
        <v>3321</v>
      </c>
      <c r="BF468" s="426" t="s">
        <v>3332</v>
      </c>
      <c r="BG468" s="426" t="s">
        <v>3332</v>
      </c>
      <c r="BH468" s="410" t="s">
        <v>2861</v>
      </c>
      <c r="BI468" s="410" t="s">
        <v>2861</v>
      </c>
      <c r="BJ468" s="876" t="s">
        <v>495</v>
      </c>
      <c r="BK468" s="743" t="s">
        <v>495</v>
      </c>
      <c r="BL468" s="743" t="s">
        <v>495</v>
      </c>
      <c r="BM468" s="743" t="s">
        <v>495</v>
      </c>
      <c r="BN468" s="743" t="s">
        <v>495</v>
      </c>
      <c r="BO468" s="743" t="s">
        <v>495</v>
      </c>
      <c r="BP468" s="743" t="s">
        <v>495</v>
      </c>
      <c r="BQ468" s="743" t="s">
        <v>495</v>
      </c>
      <c r="BR468" s="743" t="s">
        <v>495</v>
      </c>
      <c r="BS468" s="743" t="s">
        <v>495</v>
      </c>
      <c r="BT468" s="743" t="s">
        <v>495</v>
      </c>
      <c r="BU468" s="743" t="s">
        <v>495</v>
      </c>
      <c r="BV468" s="743" t="s">
        <v>495</v>
      </c>
      <c r="BW468" s="743" t="s">
        <v>495</v>
      </c>
      <c r="BX468" s="743" t="s">
        <v>495</v>
      </c>
      <c r="BY468" s="743" t="s">
        <v>495</v>
      </c>
      <c r="BZ468" s="743" t="s">
        <v>495</v>
      </c>
      <c r="CA468" s="410" t="s">
        <v>3519</v>
      </c>
      <c r="CB468" s="410" t="s">
        <v>3519</v>
      </c>
      <c r="CC468" s="426" t="s">
        <v>3333</v>
      </c>
      <c r="CD468" s="426" t="s">
        <v>3333</v>
      </c>
      <c r="CE468" s="426" t="s">
        <v>3405</v>
      </c>
      <c r="CF468" s="426" t="s">
        <v>3405</v>
      </c>
      <c r="CG468" s="426" t="s">
        <v>3371</v>
      </c>
      <c r="CH468" s="426" t="s">
        <v>3371</v>
      </c>
      <c r="CI468" s="426" t="s">
        <v>3334</v>
      </c>
      <c r="CJ468" s="426" t="s">
        <v>3334</v>
      </c>
      <c r="CK468" s="426" t="s">
        <v>3335</v>
      </c>
      <c r="CL468" s="426" t="s">
        <v>3335</v>
      </c>
      <c r="CM468" s="426" t="s">
        <v>3336</v>
      </c>
      <c r="CN468" s="426" t="s">
        <v>3336</v>
      </c>
      <c r="CO468" s="426" t="s">
        <v>3322</v>
      </c>
      <c r="CP468" s="426" t="s">
        <v>3322</v>
      </c>
      <c r="CQ468" s="426" t="s">
        <v>3406</v>
      </c>
      <c r="CR468" s="426" t="s">
        <v>3406</v>
      </c>
      <c r="CS468" s="426" t="s">
        <v>3427</v>
      </c>
      <c r="CT468" s="426" t="s">
        <v>3427</v>
      </c>
      <c r="CU468" s="426" t="s">
        <v>3407</v>
      </c>
      <c r="CV468" s="426" t="s">
        <v>3407</v>
      </c>
      <c r="CW468" s="426" t="s">
        <v>3408</v>
      </c>
      <c r="CX468" s="426" t="s">
        <v>3408</v>
      </c>
      <c r="CY468" s="426" t="s">
        <v>3337</v>
      </c>
      <c r="CZ468" s="426" t="s">
        <v>3337</v>
      </c>
      <c r="DA468" s="426" t="s">
        <v>3383</v>
      </c>
      <c r="DB468" s="426" t="s">
        <v>3383</v>
      </c>
      <c r="DC468" s="426" t="s">
        <v>3428</v>
      </c>
      <c r="DD468" s="426" t="s">
        <v>3428</v>
      </c>
      <c r="DE468" s="426" t="s">
        <v>3338</v>
      </c>
      <c r="DF468" s="426" t="s">
        <v>3338</v>
      </c>
      <c r="DG468" s="426" t="s">
        <v>3429</v>
      </c>
      <c r="DH468" s="426" t="s">
        <v>3429</v>
      </c>
      <c r="DI468" s="247"/>
      <c r="DJ468" s="247"/>
      <c r="DK468" s="247"/>
      <c r="DL468" s="247"/>
      <c r="DM468" s="247"/>
      <c r="DN468" s="312"/>
      <c r="DO468" s="312"/>
      <c r="DP468" s="312"/>
      <c r="DQ468" s="312"/>
      <c r="DR468" s="312"/>
      <c r="DS468" s="312"/>
      <c r="DT468" s="312"/>
      <c r="DU468" s="312"/>
      <c r="DV468" s="312"/>
      <c r="DW468" s="312"/>
      <c r="DX468" s="312"/>
      <c r="DY468" s="312"/>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335"/>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335"/>
      <c r="JH468" s="335"/>
      <c r="JI468" s="335"/>
    </row>
    <row r="469" spans="1:270" s="481" customFormat="1" ht="14.45" customHeight="1">
      <c r="A469" s="206"/>
      <c r="B469" s="206"/>
      <c r="C469" s="206"/>
      <c r="D469" s="206"/>
      <c r="E469" s="206"/>
      <c r="F469" s="206"/>
      <c r="G469" s="206"/>
      <c r="H469" s="206"/>
      <c r="I469" s="206"/>
      <c r="J469" s="207"/>
      <c r="K469" s="206"/>
      <c r="L469" s="207"/>
      <c r="M469" s="207"/>
      <c r="N469" s="207"/>
      <c r="O469" s="207"/>
      <c r="P469" s="207"/>
      <c r="Q469" s="720" t="s">
        <v>9321</v>
      </c>
      <c r="R469" s="720" t="s">
        <v>10639</v>
      </c>
      <c r="S469" s="720">
        <v>2014</v>
      </c>
      <c r="T469" s="720" t="s">
        <v>12165</v>
      </c>
      <c r="U469" s="720" t="s">
        <v>11722</v>
      </c>
      <c r="V469" s="720"/>
      <c r="W469" s="952" t="str">
        <f t="shared" si="22"/>
        <v>ﾎｲｰﾙﾛｰﾀﾞ(ﾄﾗｸﾀｼｮﾍﾞﾙ)_普通_2014_無</v>
      </c>
      <c r="X469" s="952" t="str">
        <f t="shared" si="21"/>
        <v>ﾎｲｰﾙﾛｰﾀﾞ(ﾄﾗｸﾀｼｮﾍﾞﾙ)_普通_2014_無_山積：5.0～5.6m3</v>
      </c>
      <c r="Y469" s="726" t="s">
        <v>491</v>
      </c>
      <c r="Z469" s="726" t="s">
        <v>10445</v>
      </c>
      <c r="AA469" s="726" t="s">
        <v>10441</v>
      </c>
      <c r="AB469" s="726" t="s">
        <v>5111</v>
      </c>
      <c r="AC469" s="207"/>
      <c r="AD469" s="206"/>
      <c r="AE469" s="206"/>
      <c r="AF469" s="206"/>
      <c r="AG469" s="206"/>
      <c r="AH469" s="206"/>
      <c r="AI469" s="207"/>
      <c r="AJ469" s="206"/>
      <c r="AK469" s="206"/>
      <c r="AL469" s="206"/>
      <c r="AM469" s="206"/>
      <c r="AN469" s="206"/>
      <c r="AO469" s="206"/>
      <c r="AP469" s="206"/>
      <c r="AQ469" s="206"/>
      <c r="AR469" s="748"/>
      <c r="AS469" s="311"/>
      <c r="AT469" s="311"/>
      <c r="AU469" s="311"/>
      <c r="AV469" s="311"/>
      <c r="AW469" s="311"/>
      <c r="AX469" s="311"/>
      <c r="AY469" s="311"/>
      <c r="AZ469" s="311"/>
      <c r="BA469" s="311"/>
      <c r="BB469" s="245">
        <v>2</v>
      </c>
      <c r="BC469" s="246"/>
      <c r="BD469" s="303" t="s">
        <v>935</v>
      </c>
      <c r="BE469" s="303" t="s">
        <v>939</v>
      </c>
      <c r="BF469" s="303" t="s">
        <v>940</v>
      </c>
      <c r="BG469" s="303" t="s">
        <v>941</v>
      </c>
      <c r="BH469" s="303" t="s">
        <v>399</v>
      </c>
      <c r="BI469" s="303" t="s">
        <v>445</v>
      </c>
      <c r="BJ469" s="881" t="s">
        <v>9404</v>
      </c>
      <c r="BK469" s="887" t="s">
        <v>8524</v>
      </c>
      <c r="BL469" s="887" t="s">
        <v>8526</v>
      </c>
      <c r="BM469" s="887" t="s">
        <v>8528</v>
      </c>
      <c r="BN469" s="887" t="s">
        <v>8530</v>
      </c>
      <c r="BO469" s="887" t="s">
        <v>8532</v>
      </c>
      <c r="BP469" s="887" t="s">
        <v>8534</v>
      </c>
      <c r="BQ469" s="887" t="s">
        <v>8536</v>
      </c>
      <c r="BR469" s="887" t="s">
        <v>8634</v>
      </c>
      <c r="BS469" s="887" t="s">
        <v>8636</v>
      </c>
      <c r="BT469" s="887" t="s">
        <v>8638</v>
      </c>
      <c r="BU469" s="887" t="s">
        <v>8640</v>
      </c>
      <c r="BV469" s="887" t="s">
        <v>8642</v>
      </c>
      <c r="BW469" s="887" t="s">
        <v>8644</v>
      </c>
      <c r="BX469" s="887" t="s">
        <v>8751</v>
      </c>
      <c r="BY469" s="887" t="s">
        <v>8753</v>
      </c>
      <c r="BZ469" s="887" t="s">
        <v>8755</v>
      </c>
      <c r="CA469" s="303" t="s">
        <v>3524</v>
      </c>
      <c r="CB469" s="303" t="s">
        <v>3526</v>
      </c>
      <c r="CC469" s="303" t="s">
        <v>944</v>
      </c>
      <c r="CD469" s="303" t="s">
        <v>946</v>
      </c>
      <c r="CE469" s="344" t="s">
        <v>1990</v>
      </c>
      <c r="CF469" s="344" t="s">
        <v>1992</v>
      </c>
      <c r="CG469" s="303" t="s">
        <v>1391</v>
      </c>
      <c r="CH469" s="303" t="s">
        <v>1387</v>
      </c>
      <c r="CI469" s="303" t="s">
        <v>953</v>
      </c>
      <c r="CJ469" s="303" t="s">
        <v>958</v>
      </c>
      <c r="CK469" s="303" t="s">
        <v>964</v>
      </c>
      <c r="CL469" s="303" t="s">
        <v>968</v>
      </c>
      <c r="CM469" s="303" t="s">
        <v>970</v>
      </c>
      <c r="CN469" s="303" t="s">
        <v>972</v>
      </c>
      <c r="CO469" s="303" t="s">
        <v>973</v>
      </c>
      <c r="CP469" s="303" t="s">
        <v>976</v>
      </c>
      <c r="CQ469" s="344" t="s">
        <v>2000</v>
      </c>
      <c r="CR469" s="344" t="s">
        <v>2002</v>
      </c>
      <c r="CS469" s="351" t="s">
        <v>2246</v>
      </c>
      <c r="CT469" s="352" t="s">
        <v>2248</v>
      </c>
      <c r="CU469" s="343" t="s">
        <v>2013</v>
      </c>
      <c r="CV469" s="343" t="s">
        <v>2015</v>
      </c>
      <c r="CW469" s="343" t="s">
        <v>2021</v>
      </c>
      <c r="CX469" s="343" t="s">
        <v>2023</v>
      </c>
      <c r="CY469" s="303" t="s">
        <v>12136</v>
      </c>
      <c r="CZ469" s="303" t="s">
        <v>12137</v>
      </c>
      <c r="DA469" s="500" t="s">
        <v>1703</v>
      </c>
      <c r="DB469" s="500" t="s">
        <v>1704</v>
      </c>
      <c r="DC469" s="357" t="s">
        <v>2252</v>
      </c>
      <c r="DD469" s="358" t="s">
        <v>2254</v>
      </c>
      <c r="DE469" s="303" t="s">
        <v>982</v>
      </c>
      <c r="DF469" s="303" t="s">
        <v>984</v>
      </c>
      <c r="DG469" s="367" t="s">
        <v>2262</v>
      </c>
      <c r="DH469" s="368" t="s">
        <v>2264</v>
      </c>
      <c r="DI469" s="247"/>
      <c r="DJ469" s="247"/>
      <c r="DK469" s="247"/>
      <c r="DL469" s="247"/>
      <c r="DM469" s="247"/>
      <c r="DN469" s="312"/>
      <c r="DO469" s="312"/>
      <c r="DP469" s="312"/>
      <c r="DQ469" s="312"/>
      <c r="DR469" s="312"/>
      <c r="DS469" s="312"/>
      <c r="DT469" s="312"/>
      <c r="DU469" s="312"/>
      <c r="DV469" s="312"/>
      <c r="DW469" s="312"/>
      <c r="DX469" s="312"/>
      <c r="DY469" s="312"/>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335"/>
      <c r="HX469" s="335"/>
      <c r="HY469" s="335"/>
      <c r="HZ469" s="335"/>
      <c r="IA469" s="335"/>
      <c r="IB469" s="335"/>
      <c r="IC469" s="335"/>
      <c r="ID469" s="335"/>
      <c r="IE469" s="335"/>
      <c r="IF469" s="335"/>
      <c r="IG469" s="335"/>
      <c r="IH469" s="335"/>
      <c r="II469" s="335"/>
      <c r="IJ469" s="335"/>
      <c r="IK469" s="335"/>
      <c r="IL469" s="335"/>
      <c r="IM469" s="335"/>
      <c r="IN469" s="335"/>
      <c r="IO469" s="335"/>
      <c r="IP469" s="335"/>
      <c r="IQ469" s="335"/>
      <c r="IR469" s="335"/>
      <c r="IS469" s="335"/>
      <c r="IT469" s="335"/>
      <c r="IU469" s="335"/>
      <c r="IV469" s="335"/>
      <c r="IW469" s="335"/>
      <c r="IX469" s="335"/>
      <c r="IY469" s="335"/>
      <c r="IZ469" s="335"/>
      <c r="JA469" s="335"/>
      <c r="JB469" s="335"/>
      <c r="JC469" s="335"/>
      <c r="JD469" s="335"/>
      <c r="JE469" s="335"/>
      <c r="JF469" s="335"/>
      <c r="JG469" s="335"/>
      <c r="JH469" s="335"/>
      <c r="JI469" s="335"/>
    </row>
    <row r="470" spans="1:270" s="481" customFormat="1" ht="14.45" customHeight="1">
      <c r="A470" s="206"/>
      <c r="B470" s="206"/>
      <c r="C470" s="206"/>
      <c r="D470" s="206"/>
      <c r="E470" s="206"/>
      <c r="F470" s="206"/>
      <c r="G470" s="206"/>
      <c r="H470" s="206"/>
      <c r="I470" s="206"/>
      <c r="J470" s="207"/>
      <c r="K470" s="206"/>
      <c r="L470" s="207"/>
      <c r="M470" s="207"/>
      <c r="N470" s="207"/>
      <c r="O470" s="207"/>
      <c r="P470" s="207"/>
      <c r="Q470" s="720" t="s">
        <v>9321</v>
      </c>
      <c r="R470" s="720" t="s">
        <v>10639</v>
      </c>
      <c r="S470" s="720">
        <v>2014</v>
      </c>
      <c r="T470" s="720" t="s">
        <v>12165</v>
      </c>
      <c r="U470" s="720" t="s">
        <v>11723</v>
      </c>
      <c r="V470" s="720"/>
      <c r="W470" s="952" t="str">
        <f t="shared" si="22"/>
        <v>ﾎｲｰﾙﾛｰﾀﾞ(ﾄﾗｸﾀｼｮﾍﾞﾙ)_普通_2014_無</v>
      </c>
      <c r="X470" s="952" t="str">
        <f t="shared" si="21"/>
        <v>ﾎｲｰﾙﾛｰﾀﾞ(ﾄﾗｸﾀｼｮﾍﾞﾙ)_普通_2014_無_山積：6.0～7.0m3</v>
      </c>
      <c r="Y470" s="726" t="s">
        <v>491</v>
      </c>
      <c r="Z470" s="726" t="s">
        <v>10445</v>
      </c>
      <c r="AA470" s="726" t="s">
        <v>10442</v>
      </c>
      <c r="AB470" s="726" t="s">
        <v>5111</v>
      </c>
      <c r="AC470" s="207"/>
      <c r="AD470" s="206"/>
      <c r="AE470" s="206"/>
      <c r="AF470" s="206"/>
      <c r="AG470" s="206"/>
      <c r="AH470" s="206"/>
      <c r="AI470" s="207"/>
      <c r="AJ470" s="206"/>
      <c r="AK470" s="206"/>
      <c r="AL470" s="206"/>
      <c r="AM470" s="206"/>
      <c r="AN470" s="206"/>
      <c r="AO470" s="206"/>
      <c r="AP470" s="206"/>
      <c r="AQ470" s="206"/>
      <c r="AR470" s="748"/>
      <c r="AS470" s="311"/>
      <c r="AT470" s="311"/>
      <c r="AU470" s="311"/>
      <c r="AV470" s="311"/>
      <c r="AW470" s="311"/>
      <c r="AX470" s="311"/>
      <c r="AY470" s="311"/>
      <c r="AZ470" s="311"/>
      <c r="BA470" s="311"/>
      <c r="BB470" s="245">
        <v>3</v>
      </c>
      <c r="BC470" s="246"/>
      <c r="BD470" s="541" t="s">
        <v>936</v>
      </c>
      <c r="BE470" s="541" t="s">
        <v>9735</v>
      </c>
      <c r="BF470" s="541" t="s">
        <v>942</v>
      </c>
      <c r="BG470" s="541" t="s">
        <v>12045</v>
      </c>
      <c r="BH470" s="541" t="s">
        <v>398</v>
      </c>
      <c r="BI470" s="541" t="s">
        <v>9742</v>
      </c>
      <c r="BJ470" s="889" t="s">
        <v>9405</v>
      </c>
      <c r="BK470" s="744" t="s">
        <v>8537</v>
      </c>
      <c r="BL470" s="744" t="s">
        <v>8543</v>
      </c>
      <c r="BM470" s="744" t="s">
        <v>8551</v>
      </c>
      <c r="BN470" s="744" t="s">
        <v>8555</v>
      </c>
      <c r="BO470" s="744" t="s">
        <v>8571</v>
      </c>
      <c r="BP470" s="744" t="s">
        <v>8573</v>
      </c>
      <c r="BQ470" s="744" t="s">
        <v>8604</v>
      </c>
      <c r="BR470" s="744" t="s">
        <v>8645</v>
      </c>
      <c r="BS470" s="744" t="s">
        <v>8648</v>
      </c>
      <c r="BT470" s="744" t="s">
        <v>8659</v>
      </c>
      <c r="BU470" s="744" t="s">
        <v>8663</v>
      </c>
      <c r="BV470" s="744" t="s">
        <v>8671</v>
      </c>
      <c r="BW470" s="744" t="s">
        <v>8715</v>
      </c>
      <c r="BX470" s="744" t="s">
        <v>8756</v>
      </c>
      <c r="BY470" s="744" t="s">
        <v>8757</v>
      </c>
      <c r="BZ470" s="744" t="s">
        <v>8759</v>
      </c>
      <c r="CA470" s="541" t="s">
        <v>3527</v>
      </c>
      <c r="CB470" s="541" t="s">
        <v>3528</v>
      </c>
      <c r="CC470" s="541" t="s">
        <v>12182</v>
      </c>
      <c r="CD470" s="541" t="s">
        <v>947</v>
      </c>
      <c r="CE470" s="341" t="s">
        <v>1996</v>
      </c>
      <c r="CF470" s="341" t="s">
        <v>9744</v>
      </c>
      <c r="CG470" s="306" t="s">
        <v>1388</v>
      </c>
      <c r="CH470" s="306" t="s">
        <v>1390</v>
      </c>
      <c r="CI470" s="541" t="s">
        <v>954</v>
      </c>
      <c r="CJ470" s="541" t="s">
        <v>959</v>
      </c>
      <c r="CK470" s="541" t="s">
        <v>965</v>
      </c>
      <c r="CL470" s="541" t="s">
        <v>959</v>
      </c>
      <c r="CM470" s="541" t="s">
        <v>965</v>
      </c>
      <c r="CN470" s="541" t="s">
        <v>959</v>
      </c>
      <c r="CO470" s="541" t="s">
        <v>974</v>
      </c>
      <c r="CP470" s="541" t="s">
        <v>975</v>
      </c>
      <c r="CQ470" s="341" t="s">
        <v>2005</v>
      </c>
      <c r="CR470" s="341" t="s">
        <v>2006</v>
      </c>
      <c r="CS470" s="355" t="s">
        <v>2242</v>
      </c>
      <c r="CT470" s="356" t="s">
        <v>2026</v>
      </c>
      <c r="CU470" s="345" t="s">
        <v>2008</v>
      </c>
      <c r="CV470" s="345" t="s">
        <v>2009</v>
      </c>
      <c r="CW470" s="345" t="s">
        <v>1773</v>
      </c>
      <c r="CX470" s="345" t="s">
        <v>2026</v>
      </c>
      <c r="CY470" s="541" t="s">
        <v>977</v>
      </c>
      <c r="CZ470" s="541" t="s">
        <v>979</v>
      </c>
      <c r="DA470" s="345" t="s">
        <v>1707</v>
      </c>
      <c r="DB470" s="345" t="s">
        <v>1708</v>
      </c>
      <c r="DC470" s="361" t="s">
        <v>1773</v>
      </c>
      <c r="DD470" s="362" t="s">
        <v>2250</v>
      </c>
      <c r="DE470" s="541" t="s">
        <v>985</v>
      </c>
      <c r="DF470" s="308" t="s">
        <v>9751</v>
      </c>
      <c r="DG470" s="363" t="s">
        <v>1773</v>
      </c>
      <c r="DH470" s="364" t="s">
        <v>2260</v>
      </c>
      <c r="DI470" s="247"/>
      <c r="DJ470" s="247"/>
      <c r="DK470" s="247"/>
      <c r="DL470" s="247"/>
      <c r="DM470" s="247"/>
      <c r="DN470" s="312"/>
      <c r="DO470" s="312"/>
      <c r="DP470" s="312"/>
      <c r="DQ470" s="312"/>
      <c r="DR470" s="312"/>
      <c r="DS470" s="312"/>
      <c r="DT470" s="312"/>
      <c r="DU470" s="312"/>
      <c r="DV470" s="312"/>
      <c r="DW470" s="312"/>
      <c r="DX470" s="312"/>
      <c r="DY470" s="312"/>
      <c r="DZ470" s="335"/>
      <c r="EA470" s="335"/>
      <c r="EB470" s="335"/>
      <c r="EC470" s="335"/>
      <c r="ED470" s="335"/>
      <c r="EE470" s="335"/>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335"/>
      <c r="HX470" s="335"/>
      <c r="HY470" s="335"/>
      <c r="HZ470" s="335"/>
      <c r="IA470" s="335"/>
      <c r="IB470" s="335"/>
      <c r="IC470" s="335"/>
      <c r="ID470" s="335"/>
      <c r="IE470" s="335"/>
      <c r="IF470" s="335"/>
      <c r="IG470" s="335"/>
      <c r="IH470" s="335"/>
      <c r="II470" s="335"/>
      <c r="IJ470" s="335"/>
      <c r="IK470" s="335"/>
      <c r="IL470" s="335"/>
      <c r="IM470" s="335"/>
      <c r="IN470" s="335"/>
      <c r="IO470" s="335"/>
      <c r="IP470" s="335"/>
      <c r="IQ470" s="335"/>
      <c r="IR470" s="335"/>
      <c r="IS470" s="335"/>
      <c r="IT470" s="335"/>
      <c r="IU470" s="335"/>
      <c r="IV470" s="335"/>
      <c r="IW470" s="335"/>
      <c r="IX470" s="335"/>
      <c r="IY470" s="335"/>
      <c r="IZ470" s="335"/>
      <c r="JA470" s="335"/>
      <c r="JB470" s="335"/>
      <c r="JC470" s="335"/>
      <c r="JD470" s="335"/>
      <c r="JE470" s="335"/>
      <c r="JF470" s="335"/>
      <c r="JG470" s="335"/>
      <c r="JH470" s="335"/>
      <c r="JI470" s="335"/>
    </row>
    <row r="471" spans="1:270" s="481" customFormat="1" ht="14.45" customHeight="1">
      <c r="A471" s="206"/>
      <c r="B471" s="206"/>
      <c r="C471" s="206"/>
      <c r="D471" s="206"/>
      <c r="E471" s="206"/>
      <c r="F471" s="206"/>
      <c r="G471" s="206"/>
      <c r="H471" s="206"/>
      <c r="I471" s="206"/>
      <c r="J471" s="207"/>
      <c r="K471" s="206"/>
      <c r="L471" s="207"/>
      <c r="M471" s="207"/>
      <c r="N471" s="207"/>
      <c r="O471" s="207"/>
      <c r="P471" s="207"/>
      <c r="Q471" s="720" t="s">
        <v>9321</v>
      </c>
      <c r="R471" s="720" t="s">
        <v>10639</v>
      </c>
      <c r="S471" s="720" t="s">
        <v>12332</v>
      </c>
      <c r="T471" s="720" t="s">
        <v>12337</v>
      </c>
      <c r="U471" s="720" t="s">
        <v>11699</v>
      </c>
      <c r="V471" s="720"/>
      <c r="W471" s="952" t="str">
        <f t="shared" si="22"/>
        <v>ﾎｲｰﾙﾛｰﾀﾞ(ﾄﾗｸﾀｼｮﾍﾞﾙ)_普通_第1次_超低</v>
      </c>
      <c r="X471" s="952" t="str">
        <f t="shared" si="21"/>
        <v>ﾎｲｰﾙﾛｰﾀﾞ(ﾄﾗｸﾀｼｮﾍﾞﾙ)_普通_第1次_超低_山積：0.3m3</v>
      </c>
      <c r="Y471" s="726" t="s">
        <v>491</v>
      </c>
      <c r="Z471" s="726" t="s">
        <v>10447</v>
      </c>
      <c r="AA471" s="726" t="s">
        <v>10303</v>
      </c>
      <c r="AB471" s="726" t="s">
        <v>5111</v>
      </c>
      <c r="AC471" s="207"/>
      <c r="AD471" s="206"/>
      <c r="AE471" s="206"/>
      <c r="AF471" s="206"/>
      <c r="AG471" s="206"/>
      <c r="AH471" s="206"/>
      <c r="AI471" s="207"/>
      <c r="AJ471" s="206"/>
      <c r="AK471" s="206"/>
      <c r="AL471" s="206"/>
      <c r="AM471" s="206"/>
      <c r="AN471" s="206"/>
      <c r="AO471" s="206"/>
      <c r="AP471" s="206"/>
      <c r="AQ471" s="206"/>
      <c r="AR471" s="748"/>
      <c r="AS471" s="311"/>
      <c r="AT471" s="311"/>
      <c r="AU471" s="311"/>
      <c r="AV471" s="311"/>
      <c r="AW471" s="311"/>
      <c r="AX471" s="311"/>
      <c r="AY471" s="311"/>
      <c r="AZ471" s="311"/>
      <c r="BA471" s="311"/>
      <c r="BB471" s="245">
        <v>4</v>
      </c>
      <c r="BC471" s="246"/>
      <c r="BD471" s="341" t="s">
        <v>937</v>
      </c>
      <c r="BE471" s="341" t="s">
        <v>9736</v>
      </c>
      <c r="BF471" s="341" t="s">
        <v>285</v>
      </c>
      <c r="BG471" s="341" t="s">
        <v>12046</v>
      </c>
      <c r="BH471" s="341" t="s">
        <v>400</v>
      </c>
      <c r="BI471" s="942" t="s">
        <v>12617</v>
      </c>
      <c r="BJ471" s="808" t="s">
        <v>9297</v>
      </c>
      <c r="BK471" s="736" t="s">
        <v>8538</v>
      </c>
      <c r="BL471" s="736" t="s">
        <v>8544</v>
      </c>
      <c r="BM471" s="736" t="s">
        <v>8552</v>
      </c>
      <c r="BN471" s="736" t="s">
        <v>8556</v>
      </c>
      <c r="BO471" s="736" t="s">
        <v>8572</v>
      </c>
      <c r="BP471" s="736" t="s">
        <v>8574</v>
      </c>
      <c r="BQ471" s="736" t="s">
        <v>8605</v>
      </c>
      <c r="BR471" s="736" t="s">
        <v>8646</v>
      </c>
      <c r="BS471" s="736" t="s">
        <v>8649</v>
      </c>
      <c r="BT471" s="736" t="s">
        <v>8660</v>
      </c>
      <c r="BU471" s="736" t="s">
        <v>8664</v>
      </c>
      <c r="BV471" s="736" t="s">
        <v>8672</v>
      </c>
      <c r="BW471" s="736" t="s">
        <v>8716</v>
      </c>
      <c r="BX471" s="736" t="s">
        <v>285</v>
      </c>
      <c r="BY471" s="736" t="s">
        <v>8758</v>
      </c>
      <c r="BZ471" s="736" t="s">
        <v>285</v>
      </c>
      <c r="CA471" s="341" t="s">
        <v>285</v>
      </c>
      <c r="CB471" s="341" t="s">
        <v>3529</v>
      </c>
      <c r="CC471" s="341" t="s">
        <v>285</v>
      </c>
      <c r="CD471" s="341" t="s">
        <v>948</v>
      </c>
      <c r="CE471" s="341" t="s">
        <v>1997</v>
      </c>
      <c r="CF471" s="341" t="s">
        <v>9745</v>
      </c>
      <c r="CG471" s="306" t="s">
        <v>1389</v>
      </c>
      <c r="CH471" s="306" t="s">
        <v>285</v>
      </c>
      <c r="CI471" s="341" t="s">
        <v>955</v>
      </c>
      <c r="CJ471" s="341" t="s">
        <v>961</v>
      </c>
      <c r="CK471" s="341" t="s">
        <v>966</v>
      </c>
      <c r="CL471" s="341" t="s">
        <v>960</v>
      </c>
      <c r="CM471" s="341" t="s">
        <v>966</v>
      </c>
      <c r="CN471" s="341" t="s">
        <v>960</v>
      </c>
      <c r="CO471" s="1057" t="s">
        <v>12620</v>
      </c>
      <c r="CP471" s="1057" t="s">
        <v>12621</v>
      </c>
      <c r="CQ471" s="342" t="s">
        <v>292</v>
      </c>
      <c r="CR471" s="342" t="s">
        <v>292</v>
      </c>
      <c r="CS471" s="353" t="s">
        <v>292</v>
      </c>
      <c r="CT471" s="354" t="s">
        <v>292</v>
      </c>
      <c r="CU471" s="342" t="s">
        <v>292</v>
      </c>
      <c r="CV471" s="345" t="s">
        <v>2010</v>
      </c>
      <c r="CW471" s="342" t="s">
        <v>292</v>
      </c>
      <c r="CX471" s="342" t="s">
        <v>292</v>
      </c>
      <c r="CY471" s="341" t="s">
        <v>978</v>
      </c>
      <c r="CZ471" s="341" t="s">
        <v>980</v>
      </c>
      <c r="DA471" s="345" t="s">
        <v>292</v>
      </c>
      <c r="DB471" s="345" t="s">
        <v>292</v>
      </c>
      <c r="DC471" s="359" t="s">
        <v>292</v>
      </c>
      <c r="DD471" s="360" t="s">
        <v>292</v>
      </c>
      <c r="DE471" s="341" t="s">
        <v>986</v>
      </c>
      <c r="DF471" s="341" t="s">
        <v>987</v>
      </c>
      <c r="DG471" s="365" t="s">
        <v>292</v>
      </c>
      <c r="DH471" s="366" t="s">
        <v>292</v>
      </c>
      <c r="DI471" s="247"/>
      <c r="DJ471" s="247"/>
      <c r="DK471" s="247"/>
      <c r="DL471" s="247"/>
      <c r="DM471" s="247"/>
      <c r="DN471" s="312"/>
      <c r="DO471" s="312"/>
      <c r="DP471" s="312"/>
      <c r="DQ471" s="312"/>
      <c r="DR471" s="312"/>
      <c r="DS471" s="312"/>
      <c r="DT471" s="312"/>
      <c r="DU471" s="312"/>
      <c r="DV471" s="312"/>
      <c r="DW471" s="312"/>
      <c r="DX471" s="312"/>
      <c r="DY471" s="312"/>
      <c r="DZ471" s="335"/>
      <c r="EA471" s="335"/>
      <c r="EB471" s="335"/>
      <c r="EC471" s="335"/>
      <c r="ED471" s="335"/>
      <c r="EE471" s="335"/>
      <c r="EF471" s="335"/>
      <c r="EG471" s="335"/>
      <c r="EH471" s="335"/>
      <c r="EI471" s="335"/>
      <c r="EJ471" s="335"/>
      <c r="EK471" s="335"/>
      <c r="EL471" s="335"/>
      <c r="EM471" s="335"/>
      <c r="EN471" s="335"/>
      <c r="EO471" s="335"/>
      <c r="EP471" s="335"/>
      <c r="EQ471" s="335"/>
      <c r="ER471" s="335"/>
      <c r="ES471" s="335"/>
      <c r="ET471" s="335"/>
      <c r="EU471" s="335"/>
      <c r="EV471" s="335"/>
      <c r="EW471" s="335"/>
      <c r="EX471" s="335"/>
      <c r="EY471" s="335"/>
      <c r="EZ471" s="335"/>
      <c r="FA471" s="335"/>
      <c r="FB471" s="335"/>
      <c r="FC471" s="335"/>
      <c r="FD471" s="335"/>
      <c r="FE471" s="335"/>
      <c r="FF471" s="335"/>
      <c r="FG471" s="335"/>
      <c r="FH471" s="335"/>
      <c r="FI471" s="335"/>
      <c r="FJ471" s="335"/>
      <c r="FK471" s="335"/>
      <c r="FL471" s="335"/>
      <c r="FM471" s="335"/>
      <c r="FN471" s="335"/>
      <c r="FO471" s="335"/>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335"/>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335"/>
      <c r="JH471" s="335"/>
      <c r="JI471" s="335"/>
    </row>
    <row r="472" spans="1:270" s="481" customFormat="1" ht="14.45" customHeight="1">
      <c r="A472" s="206"/>
      <c r="B472" s="206"/>
      <c r="C472" s="206"/>
      <c r="D472" s="206"/>
      <c r="E472" s="206"/>
      <c r="F472" s="206"/>
      <c r="G472" s="206"/>
      <c r="H472" s="206"/>
      <c r="I472" s="206"/>
      <c r="J472" s="207"/>
      <c r="K472" s="206"/>
      <c r="L472" s="207"/>
      <c r="M472" s="207"/>
      <c r="N472" s="207"/>
      <c r="O472" s="207"/>
      <c r="P472" s="207"/>
      <c r="Q472" s="720" t="s">
        <v>9321</v>
      </c>
      <c r="R472" s="720" t="s">
        <v>10639</v>
      </c>
      <c r="S472" s="720" t="s">
        <v>12332</v>
      </c>
      <c r="T472" s="720" t="s">
        <v>12337</v>
      </c>
      <c r="U472" s="720" t="s">
        <v>11701</v>
      </c>
      <c r="V472" s="720"/>
      <c r="W472" s="952" t="str">
        <f t="shared" si="22"/>
        <v>ﾎｲｰﾙﾛｰﾀﾞ(ﾄﾗｸﾀｼｮﾍﾞﾙ)_普通_第1次_超低</v>
      </c>
      <c r="X472" s="952" t="str">
        <f t="shared" si="21"/>
        <v>ﾎｲｰﾙﾛｰﾀﾞ(ﾄﾗｸﾀｼｮﾍﾞﾙ)_普通_第1次_超低_山積：0.4m3</v>
      </c>
      <c r="Y472" s="726" t="s">
        <v>491</v>
      </c>
      <c r="Z472" s="726" t="s">
        <v>10447</v>
      </c>
      <c r="AA472" s="726" t="s">
        <v>10316</v>
      </c>
      <c r="AB472" s="726" t="s">
        <v>5111</v>
      </c>
      <c r="AC472" s="207"/>
      <c r="AD472" s="206"/>
      <c r="AE472" s="206"/>
      <c r="AF472" s="206"/>
      <c r="AG472" s="206"/>
      <c r="AH472" s="206"/>
      <c r="AI472" s="207"/>
      <c r="AJ472" s="206"/>
      <c r="AK472" s="206"/>
      <c r="AL472" s="206"/>
      <c r="AM472" s="206"/>
      <c r="AN472" s="206"/>
      <c r="AO472" s="206"/>
      <c r="AP472" s="206"/>
      <c r="AQ472" s="206"/>
      <c r="AR472" s="748"/>
      <c r="AS472" s="311"/>
      <c r="AT472" s="311"/>
      <c r="AU472" s="311"/>
      <c r="AV472" s="311"/>
      <c r="AW472" s="311"/>
      <c r="AX472" s="311"/>
      <c r="AY472" s="311"/>
      <c r="AZ472" s="311"/>
      <c r="BA472" s="311"/>
      <c r="BB472" s="245">
        <v>5</v>
      </c>
      <c r="BC472" s="246"/>
      <c r="BD472" s="341" t="s">
        <v>285</v>
      </c>
      <c r="BE472" s="341" t="s">
        <v>9737</v>
      </c>
      <c r="BF472" s="341"/>
      <c r="BG472" s="341" t="s">
        <v>12047</v>
      </c>
      <c r="BH472" s="341" t="s">
        <v>12180</v>
      </c>
      <c r="BI472" s="541" t="s">
        <v>522</v>
      </c>
      <c r="BJ472" s="808" t="s">
        <v>9402</v>
      </c>
      <c r="BK472" s="736" t="s">
        <v>8539</v>
      </c>
      <c r="BL472" s="736" t="s">
        <v>8545</v>
      </c>
      <c r="BM472" s="736" t="s">
        <v>8553</v>
      </c>
      <c r="BN472" s="736" t="s">
        <v>8557</v>
      </c>
      <c r="BO472" s="736" t="s">
        <v>285</v>
      </c>
      <c r="BP472" s="736" t="s">
        <v>8575</v>
      </c>
      <c r="BQ472" s="736" t="s">
        <v>8606</v>
      </c>
      <c r="BR472" s="736" t="s">
        <v>8647</v>
      </c>
      <c r="BS472" s="736" t="s">
        <v>8650</v>
      </c>
      <c r="BT472" s="736" t="s">
        <v>8661</v>
      </c>
      <c r="BU472" s="736" t="s">
        <v>8665</v>
      </c>
      <c r="BV472" s="736" t="s">
        <v>8673</v>
      </c>
      <c r="BW472" s="736" t="s">
        <v>8717</v>
      </c>
      <c r="BX472" s="736"/>
      <c r="BY472" s="736" t="s">
        <v>285</v>
      </c>
      <c r="BZ472" s="736"/>
      <c r="CA472" s="341"/>
      <c r="CB472" s="341" t="s">
        <v>951</v>
      </c>
      <c r="CC472" s="341"/>
      <c r="CD472" s="909" t="s">
        <v>949</v>
      </c>
      <c r="CE472" s="342" t="s">
        <v>292</v>
      </c>
      <c r="CF472" s="342" t="s">
        <v>292</v>
      </c>
      <c r="CG472" s="306" t="s">
        <v>285</v>
      </c>
      <c r="CH472" s="306"/>
      <c r="CI472" s="341" t="s">
        <v>956</v>
      </c>
      <c r="CJ472" s="341" t="s">
        <v>960</v>
      </c>
      <c r="CK472" s="341" t="s">
        <v>285</v>
      </c>
      <c r="CL472" s="341" t="s">
        <v>285</v>
      </c>
      <c r="CM472" s="341" t="s">
        <v>285</v>
      </c>
      <c r="CN472" s="341" t="s">
        <v>285</v>
      </c>
      <c r="CO472" s="341" t="s">
        <v>285</v>
      </c>
      <c r="CP472" s="341" t="s">
        <v>285</v>
      </c>
      <c r="CQ472" s="341"/>
      <c r="CR472" s="341"/>
      <c r="CS472" s="355"/>
      <c r="CT472" s="356"/>
      <c r="CU472" s="345"/>
      <c r="CV472" s="345" t="s">
        <v>2011</v>
      </c>
      <c r="CW472" s="345"/>
      <c r="CX472" s="345"/>
      <c r="CY472" s="341" t="s">
        <v>285</v>
      </c>
      <c r="CZ472" s="341" t="s">
        <v>285</v>
      </c>
      <c r="DA472" s="345"/>
      <c r="DB472" s="345"/>
      <c r="DC472" s="361"/>
      <c r="DD472" s="362"/>
      <c r="DE472" s="341" t="s">
        <v>285</v>
      </c>
      <c r="DF472" s="340" t="s">
        <v>9749</v>
      </c>
      <c r="DG472" s="363"/>
      <c r="DH472" s="364"/>
      <c r="DI472" s="247"/>
      <c r="DJ472" s="247"/>
      <c r="DK472" s="247"/>
      <c r="DL472" s="247"/>
      <c r="DM472" s="247"/>
      <c r="DN472" s="312"/>
      <c r="DO472" s="312"/>
      <c r="DP472" s="312"/>
      <c r="DQ472" s="312"/>
      <c r="DR472" s="312"/>
      <c r="DS472" s="312"/>
      <c r="DT472" s="312"/>
      <c r="DU472" s="312"/>
      <c r="DV472" s="312"/>
      <c r="DW472" s="312"/>
      <c r="DX472" s="312"/>
      <c r="DY472" s="312"/>
      <c r="DZ472" s="335"/>
      <c r="EA472" s="335"/>
      <c r="EB472" s="335"/>
      <c r="EC472" s="335"/>
      <c r="ED472" s="335"/>
      <c r="EE472" s="335"/>
      <c r="EF472" s="335"/>
      <c r="EG472" s="335"/>
      <c r="EH472" s="335"/>
      <c r="EI472" s="335"/>
      <c r="EJ472" s="335"/>
      <c r="EK472" s="335"/>
      <c r="EL472" s="335"/>
      <c r="EM472" s="335"/>
      <c r="EN472" s="335"/>
      <c r="EO472" s="335"/>
      <c r="EP472" s="335"/>
      <c r="EQ472" s="335"/>
      <c r="ER472" s="335"/>
      <c r="ES472" s="335"/>
      <c r="ET472" s="335"/>
      <c r="EU472" s="335"/>
      <c r="EV472" s="335"/>
      <c r="EW472" s="335"/>
      <c r="EX472" s="335"/>
      <c r="EY472" s="335"/>
      <c r="EZ472" s="335"/>
      <c r="FA472" s="335"/>
      <c r="FB472" s="335"/>
      <c r="FC472" s="335"/>
      <c r="FD472" s="335"/>
      <c r="FE472" s="335"/>
      <c r="FF472" s="335"/>
      <c r="FG472" s="335"/>
      <c r="FH472" s="335"/>
      <c r="FI472" s="335"/>
      <c r="FJ472" s="335"/>
      <c r="FK472" s="335"/>
      <c r="FL472" s="335"/>
      <c r="FM472" s="335"/>
      <c r="FN472" s="335"/>
      <c r="FO472" s="335"/>
      <c r="FP472" s="335"/>
      <c r="FQ472" s="335"/>
      <c r="FR472" s="335"/>
      <c r="FS472" s="335"/>
      <c r="FT472" s="335"/>
      <c r="FU472" s="335"/>
      <c r="FV472" s="335"/>
      <c r="FW472" s="335"/>
      <c r="FX472" s="335"/>
      <c r="FY472" s="335"/>
      <c r="FZ472" s="335"/>
      <c r="GA472" s="335"/>
      <c r="GB472" s="335"/>
      <c r="GC472" s="335"/>
      <c r="GD472" s="335"/>
      <c r="GE472" s="335"/>
      <c r="GF472" s="335"/>
      <c r="GG472" s="335"/>
      <c r="GH472" s="335"/>
      <c r="GI472" s="335"/>
      <c r="GJ472" s="335"/>
      <c r="GK472" s="335"/>
      <c r="GL472" s="335"/>
      <c r="GM472" s="335"/>
      <c r="GN472" s="335"/>
      <c r="GO472" s="335"/>
      <c r="GP472" s="335"/>
      <c r="GQ472" s="335"/>
      <c r="GR472" s="335"/>
      <c r="GS472" s="335"/>
      <c r="GT472" s="335"/>
      <c r="GU472" s="335"/>
      <c r="GV472" s="335"/>
      <c r="GW472" s="335"/>
      <c r="GX472" s="335"/>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335"/>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335"/>
      <c r="JH472" s="335"/>
      <c r="JI472" s="335"/>
    </row>
    <row r="473" spans="1:270" s="481" customFormat="1" ht="14.45" customHeight="1">
      <c r="A473" s="206"/>
      <c r="B473" s="206"/>
      <c r="C473" s="206"/>
      <c r="D473" s="206"/>
      <c r="E473" s="206"/>
      <c r="F473" s="206"/>
      <c r="G473" s="206"/>
      <c r="H473" s="206"/>
      <c r="I473" s="206"/>
      <c r="J473" s="207"/>
      <c r="K473" s="206"/>
      <c r="L473" s="207"/>
      <c r="M473" s="207"/>
      <c r="N473" s="207"/>
      <c r="O473" s="207"/>
      <c r="P473" s="207"/>
      <c r="Q473" s="720" t="s">
        <v>9321</v>
      </c>
      <c r="R473" s="720" t="s">
        <v>10639</v>
      </c>
      <c r="S473" s="720" t="s">
        <v>12332</v>
      </c>
      <c r="T473" s="720" t="s">
        <v>12337</v>
      </c>
      <c r="U473" s="720" t="s">
        <v>11702</v>
      </c>
      <c r="V473" s="720"/>
      <c r="W473" s="952" t="str">
        <f t="shared" si="22"/>
        <v>ﾎｲｰﾙﾛｰﾀﾞ(ﾄﾗｸﾀｼｮﾍﾞﾙ)_普通_第1次_超低</v>
      </c>
      <c r="X473" s="952" t="str">
        <f t="shared" si="21"/>
        <v>ﾎｲｰﾙﾛｰﾀﾞ(ﾄﾗｸﾀｼｮﾍﾞﾙ)_普通_第1次_超低_山積：0.5m3</v>
      </c>
      <c r="Y473" s="726" t="s">
        <v>491</v>
      </c>
      <c r="Z473" s="726" t="s">
        <v>10447</v>
      </c>
      <c r="AA473" s="726" t="s">
        <v>10389</v>
      </c>
      <c r="AB473" s="726" t="s">
        <v>5111</v>
      </c>
      <c r="AC473" s="207"/>
      <c r="AD473" s="206"/>
      <c r="AE473" s="206"/>
      <c r="AF473" s="206"/>
      <c r="AG473" s="206"/>
      <c r="AH473" s="206"/>
      <c r="AI473" s="207"/>
      <c r="AJ473" s="206"/>
      <c r="AK473" s="206"/>
      <c r="AL473" s="206"/>
      <c r="AM473" s="206"/>
      <c r="AN473" s="206"/>
      <c r="AO473" s="206"/>
      <c r="AP473" s="206"/>
      <c r="AQ473" s="206"/>
      <c r="AR473" s="748"/>
      <c r="AS473" s="311"/>
      <c r="AT473" s="311"/>
      <c r="AU473" s="311"/>
      <c r="AV473" s="311"/>
      <c r="AW473" s="311"/>
      <c r="AX473" s="311"/>
      <c r="AY473" s="311"/>
      <c r="AZ473" s="311"/>
      <c r="BA473" s="311"/>
      <c r="BB473" s="245">
        <v>6</v>
      </c>
      <c r="BC473" s="246"/>
      <c r="BD473" s="341"/>
      <c r="BE473" s="341" t="s">
        <v>9738</v>
      </c>
      <c r="BF473" s="341"/>
      <c r="BG473" s="341" t="s">
        <v>12048</v>
      </c>
      <c r="BH473" s="341" t="s">
        <v>402</v>
      </c>
      <c r="BI473" s="341" t="s">
        <v>523</v>
      </c>
      <c r="BJ473" s="808" t="s">
        <v>9406</v>
      </c>
      <c r="BK473" s="736" t="s">
        <v>8540</v>
      </c>
      <c r="BL473" s="736" t="s">
        <v>8546</v>
      </c>
      <c r="BM473" s="736" t="s">
        <v>8554</v>
      </c>
      <c r="BN473" s="736" t="s">
        <v>8558</v>
      </c>
      <c r="BO473" s="736"/>
      <c r="BP473" s="736" t="s">
        <v>8576</v>
      </c>
      <c r="BQ473" s="736" t="s">
        <v>8607</v>
      </c>
      <c r="BR473" s="736" t="s">
        <v>285</v>
      </c>
      <c r="BS473" s="736" t="s">
        <v>8651</v>
      </c>
      <c r="BT473" s="736" t="s">
        <v>8662</v>
      </c>
      <c r="BU473" s="736" t="s">
        <v>8666</v>
      </c>
      <c r="BV473" s="736" t="s">
        <v>8674</v>
      </c>
      <c r="BW473" s="736" t="s">
        <v>8718</v>
      </c>
      <c r="BX473" s="736"/>
      <c r="BY473" s="736"/>
      <c r="BZ473" s="736"/>
      <c r="CA473" s="341"/>
      <c r="CB473" s="341" t="s">
        <v>285</v>
      </c>
      <c r="CC473" s="341"/>
      <c r="CD473" s="341" t="s">
        <v>950</v>
      </c>
      <c r="CE473" s="341"/>
      <c r="CF473" s="341"/>
      <c r="CG473" s="306"/>
      <c r="CH473" s="306"/>
      <c r="CI473" s="341" t="s">
        <v>285</v>
      </c>
      <c r="CJ473" s="341" t="s">
        <v>962</v>
      </c>
      <c r="CK473" s="341"/>
      <c r="CL473" s="341"/>
      <c r="CM473" s="341"/>
      <c r="CN473" s="341"/>
      <c r="CO473" s="341"/>
      <c r="CP473" s="341"/>
      <c r="CQ473" s="341"/>
      <c r="CR473" s="341"/>
      <c r="CS473" s="355"/>
      <c r="CT473" s="356"/>
      <c r="CU473" s="345"/>
      <c r="CV473" s="342" t="s">
        <v>292</v>
      </c>
      <c r="CW473" s="345"/>
      <c r="CX473" s="345"/>
      <c r="CY473" s="341"/>
      <c r="CZ473" s="341"/>
      <c r="DA473" s="345"/>
      <c r="DB473" s="345"/>
      <c r="DC473" s="361"/>
      <c r="DD473" s="362"/>
      <c r="DE473" s="341"/>
      <c r="DF473" s="794" t="s">
        <v>436</v>
      </c>
      <c r="DG473" s="363"/>
      <c r="DH473" s="364"/>
      <c r="DI473" s="247"/>
      <c r="DJ473" s="247"/>
      <c r="DK473" s="247"/>
      <c r="DL473" s="247"/>
      <c r="DM473" s="247"/>
      <c r="DN473" s="312"/>
      <c r="DO473" s="312"/>
      <c r="DP473" s="312"/>
      <c r="DQ473" s="312"/>
      <c r="DR473" s="312"/>
      <c r="DS473" s="312"/>
      <c r="DT473" s="312"/>
      <c r="DU473" s="312"/>
      <c r="DV473" s="312"/>
      <c r="DW473" s="312"/>
      <c r="DX473" s="312"/>
      <c r="DY473" s="312"/>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35"/>
      <c r="FQ473" s="335"/>
      <c r="FR473" s="335"/>
      <c r="FS473" s="335"/>
      <c r="FT473" s="335"/>
      <c r="FU473" s="335"/>
      <c r="FV473" s="335"/>
      <c r="FW473" s="335"/>
      <c r="FX473" s="335"/>
      <c r="FY473" s="335"/>
      <c r="FZ473" s="335"/>
      <c r="GA473" s="335"/>
      <c r="GB473" s="335"/>
      <c r="GC473" s="335"/>
      <c r="GD473" s="335"/>
      <c r="GE473" s="335"/>
      <c r="GF473" s="335"/>
      <c r="GG473" s="335"/>
      <c r="GH473" s="335"/>
      <c r="GI473" s="335"/>
      <c r="GJ473" s="335"/>
      <c r="GK473" s="335"/>
      <c r="GL473" s="335"/>
      <c r="GM473" s="335"/>
      <c r="GN473" s="335"/>
      <c r="GO473" s="335"/>
      <c r="GP473" s="335"/>
      <c r="GQ473" s="335"/>
      <c r="GR473" s="335"/>
      <c r="GS473" s="335"/>
      <c r="GT473" s="335"/>
      <c r="GU473" s="335"/>
      <c r="GV473" s="335"/>
      <c r="GW473" s="335"/>
      <c r="GX473" s="335"/>
      <c r="GY473" s="335"/>
      <c r="GZ473" s="335"/>
      <c r="HA473" s="335"/>
      <c r="HB473" s="335"/>
      <c r="HC473" s="335"/>
      <c r="HD473" s="335"/>
      <c r="HE473" s="335"/>
      <c r="HF473" s="335"/>
      <c r="HG473" s="335"/>
      <c r="HH473" s="335"/>
      <c r="HI473" s="335"/>
      <c r="HJ473" s="335"/>
      <c r="HK473" s="335"/>
      <c r="HL473" s="335"/>
      <c r="HM473" s="335"/>
      <c r="HN473" s="335"/>
      <c r="HO473" s="335"/>
      <c r="HP473" s="335"/>
      <c r="HQ473" s="335"/>
      <c r="HR473" s="335"/>
      <c r="HS473" s="335"/>
      <c r="HT473" s="335"/>
      <c r="HU473" s="335"/>
      <c r="HV473" s="335"/>
      <c r="HW473" s="335"/>
      <c r="HX473" s="335"/>
      <c r="HY473" s="335"/>
      <c r="HZ473" s="335"/>
      <c r="IA473" s="335"/>
      <c r="IB473" s="335"/>
      <c r="IC473" s="335"/>
      <c r="ID473" s="335"/>
      <c r="IE473" s="335"/>
      <c r="IF473" s="335"/>
      <c r="IG473" s="335"/>
      <c r="IH473" s="335"/>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335"/>
      <c r="JH473" s="335"/>
      <c r="JI473" s="335"/>
    </row>
    <row r="474" spans="1:270" s="481" customFormat="1" ht="14.45" customHeight="1">
      <c r="A474" s="206"/>
      <c r="B474" s="206"/>
      <c r="C474" s="206"/>
      <c r="D474" s="206"/>
      <c r="E474" s="206"/>
      <c r="F474" s="206"/>
      <c r="G474" s="206"/>
      <c r="H474" s="206"/>
      <c r="I474" s="206"/>
      <c r="J474" s="207"/>
      <c r="K474" s="206"/>
      <c r="L474" s="207"/>
      <c r="M474" s="207"/>
      <c r="N474" s="207"/>
      <c r="O474" s="207"/>
      <c r="P474" s="207"/>
      <c r="Q474" s="720" t="s">
        <v>9321</v>
      </c>
      <c r="R474" s="720" t="s">
        <v>10639</v>
      </c>
      <c r="S474" s="720" t="s">
        <v>12332</v>
      </c>
      <c r="T474" s="720" t="s">
        <v>12337</v>
      </c>
      <c r="U474" s="720" t="s">
        <v>11703</v>
      </c>
      <c r="V474" s="720"/>
      <c r="W474" s="952" t="str">
        <f t="shared" si="22"/>
        <v>ﾎｲｰﾙﾛｰﾀﾞ(ﾄﾗｸﾀｼｮﾍﾞﾙ)_普通_第1次_超低</v>
      </c>
      <c r="X474" s="952" t="str">
        <f t="shared" si="21"/>
        <v>ﾎｲｰﾙﾛｰﾀﾞ(ﾄﾗｸﾀｼｮﾍﾞﾙ)_普通_第1次_超低_山積：0.6m3</v>
      </c>
      <c r="Y474" s="726" t="s">
        <v>491</v>
      </c>
      <c r="Z474" s="726" t="s">
        <v>10447</v>
      </c>
      <c r="AA474" s="726" t="s">
        <v>10304</v>
      </c>
      <c r="AB474" s="726" t="s">
        <v>5111</v>
      </c>
      <c r="AC474" s="207"/>
      <c r="AD474" s="206"/>
      <c r="AE474" s="206"/>
      <c r="AF474" s="206"/>
      <c r="AG474" s="206"/>
      <c r="AH474" s="206"/>
      <c r="AI474" s="207"/>
      <c r="AJ474" s="206"/>
      <c r="AK474" s="206"/>
      <c r="AL474" s="206"/>
      <c r="AM474" s="206"/>
      <c r="AN474" s="206"/>
      <c r="AO474" s="206"/>
      <c r="AP474" s="206"/>
      <c r="AQ474" s="206"/>
      <c r="AR474" s="748"/>
      <c r="AS474" s="311"/>
      <c r="AT474" s="311"/>
      <c r="AU474" s="311"/>
      <c r="AV474" s="311"/>
      <c r="AW474" s="311"/>
      <c r="AX474" s="311"/>
      <c r="AY474" s="335"/>
      <c r="AZ474" s="335"/>
      <c r="BA474" s="335"/>
      <c r="BB474" s="245">
        <v>7</v>
      </c>
      <c r="BC474" s="246"/>
      <c r="BD474" s="341"/>
      <c r="BE474" s="341" t="s">
        <v>9739</v>
      </c>
      <c r="BF474" s="341"/>
      <c r="BG474" s="341" t="s">
        <v>285</v>
      </c>
      <c r="BH474" s="341" t="s">
        <v>12181</v>
      </c>
      <c r="BI474" s="341" t="s">
        <v>9743</v>
      </c>
      <c r="BJ474" s="808" t="s">
        <v>9194</v>
      </c>
      <c r="BK474" s="736" t="s">
        <v>8541</v>
      </c>
      <c r="BL474" s="736" t="s">
        <v>8547</v>
      </c>
      <c r="BM474" s="736" t="s">
        <v>285</v>
      </c>
      <c r="BN474" s="736" t="s">
        <v>8559</v>
      </c>
      <c r="BO474" s="736"/>
      <c r="BP474" s="736" t="s">
        <v>8577</v>
      </c>
      <c r="BQ474" s="736" t="s">
        <v>8608</v>
      </c>
      <c r="BR474" s="736"/>
      <c r="BS474" s="736" t="s">
        <v>8652</v>
      </c>
      <c r="BT474" s="736" t="s">
        <v>285</v>
      </c>
      <c r="BU474" s="736" t="s">
        <v>8667</v>
      </c>
      <c r="BV474" s="736" t="s">
        <v>8675</v>
      </c>
      <c r="BW474" s="736" t="s">
        <v>8719</v>
      </c>
      <c r="BX474" s="736"/>
      <c r="BY474" s="736"/>
      <c r="BZ474" s="736"/>
      <c r="CA474" s="341"/>
      <c r="CB474" s="341"/>
      <c r="CC474" s="341"/>
      <c r="CD474" s="341" t="s">
        <v>951</v>
      </c>
      <c r="CE474" s="341"/>
      <c r="CF474" s="341"/>
      <c r="CG474" s="306"/>
      <c r="CH474" s="306"/>
      <c r="CI474" s="341"/>
      <c r="CJ474" s="341" t="s">
        <v>285</v>
      </c>
      <c r="CK474" s="341"/>
      <c r="CL474" s="341"/>
      <c r="CM474" s="341"/>
      <c r="CN474" s="341"/>
      <c r="CO474" s="341"/>
      <c r="CP474" s="341"/>
      <c r="CQ474" s="341"/>
      <c r="CR474" s="341"/>
      <c r="CS474" s="355"/>
      <c r="CT474" s="356"/>
      <c r="CU474" s="345"/>
      <c r="CV474" s="345"/>
      <c r="CW474" s="345"/>
      <c r="CX474" s="345"/>
      <c r="CY474" s="341"/>
      <c r="CZ474" s="341"/>
      <c r="DA474" s="345"/>
      <c r="DB474" s="345"/>
      <c r="DC474" s="361"/>
      <c r="DD474" s="362"/>
      <c r="DE474" s="341"/>
      <c r="DF474" s="308" t="s">
        <v>9750</v>
      </c>
      <c r="DG474" s="363"/>
      <c r="DH474" s="364"/>
      <c r="DI474" s="247"/>
      <c r="DJ474" s="247"/>
      <c r="DK474" s="247"/>
      <c r="DL474" s="247"/>
      <c r="DM474" s="247"/>
      <c r="DN474" s="312"/>
      <c r="DO474" s="312"/>
      <c r="DP474" s="312"/>
      <c r="DQ474" s="312"/>
      <c r="DR474" s="312"/>
      <c r="DS474" s="312"/>
      <c r="DT474" s="312"/>
      <c r="DU474" s="312"/>
      <c r="DV474" s="312"/>
      <c r="DW474" s="312"/>
      <c r="DX474" s="312"/>
      <c r="DY474" s="312"/>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35"/>
      <c r="GZ474" s="335"/>
      <c r="HA474" s="335"/>
      <c r="HB474" s="335"/>
      <c r="HC474" s="335"/>
      <c r="HD474" s="335"/>
      <c r="HE474" s="335"/>
      <c r="HF474" s="335"/>
      <c r="HG474" s="335"/>
      <c r="HH474" s="335"/>
      <c r="HI474" s="335"/>
      <c r="HJ474" s="335"/>
      <c r="HK474" s="335"/>
      <c r="HL474" s="335"/>
      <c r="HM474" s="335"/>
      <c r="HN474" s="335"/>
      <c r="HO474" s="335"/>
      <c r="HP474" s="335"/>
      <c r="HQ474" s="335"/>
      <c r="HR474" s="335"/>
      <c r="HS474" s="335"/>
      <c r="HT474" s="335"/>
      <c r="HU474" s="335"/>
      <c r="HV474" s="335"/>
      <c r="HW474" s="335"/>
      <c r="HX474" s="335"/>
      <c r="HY474" s="335"/>
      <c r="HZ474" s="335"/>
      <c r="IA474" s="335"/>
      <c r="IB474" s="335"/>
      <c r="IC474" s="335"/>
      <c r="ID474" s="335"/>
      <c r="IE474" s="335"/>
      <c r="IF474" s="335"/>
      <c r="IG474" s="335"/>
      <c r="IH474" s="335"/>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335"/>
      <c r="JH474" s="335"/>
      <c r="JI474" s="335"/>
    </row>
    <row r="475" spans="1:270" s="481" customFormat="1" ht="14.45" customHeight="1">
      <c r="A475" s="206"/>
      <c r="B475" s="206"/>
      <c r="C475" s="206"/>
      <c r="D475" s="206"/>
      <c r="E475" s="206"/>
      <c r="F475" s="206"/>
      <c r="G475" s="206"/>
      <c r="H475" s="206"/>
      <c r="I475" s="206"/>
      <c r="J475" s="207"/>
      <c r="K475" s="206"/>
      <c r="L475" s="207"/>
      <c r="M475" s="207"/>
      <c r="N475" s="207"/>
      <c r="O475" s="207"/>
      <c r="P475" s="207"/>
      <c r="Q475" s="720" t="s">
        <v>9321</v>
      </c>
      <c r="R475" s="720" t="s">
        <v>10639</v>
      </c>
      <c r="S475" s="720" t="s">
        <v>12332</v>
      </c>
      <c r="T475" s="720" t="s">
        <v>12337</v>
      </c>
      <c r="U475" s="720" t="s">
        <v>11706</v>
      </c>
      <c r="V475" s="720"/>
      <c r="W475" s="952" t="str">
        <f t="shared" si="22"/>
        <v>ﾎｲｰﾙﾛｰﾀﾞ(ﾄﾗｸﾀｼｮﾍﾞﾙ)_普通_第1次_超低</v>
      </c>
      <c r="X475" s="952" t="str">
        <f t="shared" si="21"/>
        <v>ﾎｲｰﾙﾛｰﾀﾞ(ﾄﾗｸﾀｼｮﾍﾞﾙ)_普通_第1次_超低_山積：1.3～1.4m3</v>
      </c>
      <c r="Y475" s="726" t="s">
        <v>491</v>
      </c>
      <c r="Z475" s="726" t="s">
        <v>10447</v>
      </c>
      <c r="AA475" s="726" t="s">
        <v>10428</v>
      </c>
      <c r="AB475" s="726" t="s">
        <v>5111</v>
      </c>
      <c r="AC475" s="207"/>
      <c r="AD475" s="206"/>
      <c r="AE475" s="206"/>
      <c r="AF475" s="206"/>
      <c r="AG475" s="206"/>
      <c r="AH475" s="206"/>
      <c r="AI475" s="207"/>
      <c r="AJ475" s="206"/>
      <c r="AK475" s="206"/>
      <c r="AL475" s="206"/>
      <c r="AM475" s="206"/>
      <c r="AN475" s="206"/>
      <c r="AO475" s="206"/>
      <c r="AP475" s="206"/>
      <c r="AQ475" s="206"/>
      <c r="AR475" s="748"/>
      <c r="AS475" s="311"/>
      <c r="AT475" s="311"/>
      <c r="AU475" s="311"/>
      <c r="AV475" s="311"/>
      <c r="AW475" s="311"/>
      <c r="AX475" s="311"/>
      <c r="AY475" s="335"/>
      <c r="AZ475" s="335"/>
      <c r="BA475" s="335"/>
      <c r="BB475" s="245">
        <v>8</v>
      </c>
      <c r="BC475" s="246"/>
      <c r="BD475" s="341"/>
      <c r="BE475" s="341" t="s">
        <v>9740</v>
      </c>
      <c r="BF475" s="341"/>
      <c r="BG475" s="341"/>
      <c r="BH475" s="341" t="s">
        <v>403</v>
      </c>
      <c r="BI475" s="341" t="s">
        <v>524</v>
      </c>
      <c r="BJ475" s="808" t="s">
        <v>3926</v>
      </c>
      <c r="BK475" s="736" t="s">
        <v>8542</v>
      </c>
      <c r="BL475" s="736" t="s">
        <v>8548</v>
      </c>
      <c r="BM475" s="736"/>
      <c r="BN475" s="736" t="s">
        <v>8560</v>
      </c>
      <c r="BO475" s="736"/>
      <c r="BP475" s="736" t="s">
        <v>8578</v>
      </c>
      <c r="BQ475" s="736" t="s">
        <v>8609</v>
      </c>
      <c r="BR475" s="736"/>
      <c r="BS475" s="736" t="s">
        <v>8653</v>
      </c>
      <c r="BT475" s="736"/>
      <c r="BU475" s="736" t="s">
        <v>8668</v>
      </c>
      <c r="BV475" s="736" t="s">
        <v>8676</v>
      </c>
      <c r="BW475" s="736" t="s">
        <v>8720</v>
      </c>
      <c r="BX475" s="736"/>
      <c r="BY475" s="736"/>
      <c r="BZ475" s="736"/>
      <c r="CA475" s="341"/>
      <c r="CB475" s="341"/>
      <c r="CC475" s="341"/>
      <c r="CD475" s="341" t="s">
        <v>285</v>
      </c>
      <c r="CE475" s="341"/>
      <c r="CF475" s="341"/>
      <c r="CG475" s="306"/>
      <c r="CH475" s="306"/>
      <c r="CI475" s="341"/>
      <c r="CJ475" s="341"/>
      <c r="CK475" s="341"/>
      <c r="CL475" s="341"/>
      <c r="CM475" s="341"/>
      <c r="CN475" s="341"/>
      <c r="CO475" s="341"/>
      <c r="CP475" s="341"/>
      <c r="CQ475" s="341"/>
      <c r="CR475" s="341"/>
      <c r="CS475" s="355"/>
      <c r="CT475" s="356"/>
      <c r="CU475" s="345"/>
      <c r="CV475" s="345"/>
      <c r="CW475" s="345"/>
      <c r="CX475" s="345"/>
      <c r="CY475" s="341"/>
      <c r="CZ475" s="341"/>
      <c r="DA475" s="345"/>
      <c r="DB475" s="345"/>
      <c r="DC475" s="361"/>
      <c r="DD475" s="362"/>
      <c r="DE475" s="341"/>
      <c r="DF475" s="341" t="s">
        <v>9748</v>
      </c>
      <c r="DG475" s="363"/>
      <c r="DH475" s="364"/>
      <c r="DI475" s="247"/>
      <c r="DJ475" s="247"/>
      <c r="DK475" s="247"/>
      <c r="DL475" s="247"/>
      <c r="DM475" s="247"/>
      <c r="DN475" s="312"/>
      <c r="DO475" s="312"/>
      <c r="DP475" s="312"/>
      <c r="DQ475" s="312"/>
      <c r="DR475" s="312"/>
      <c r="DS475" s="312"/>
      <c r="DT475" s="312"/>
      <c r="DU475" s="312"/>
      <c r="DV475" s="312"/>
      <c r="DW475" s="312"/>
      <c r="DX475" s="312"/>
      <c r="DY475" s="312"/>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335"/>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335"/>
      <c r="JH475" s="335"/>
      <c r="JI475" s="335"/>
    </row>
    <row r="476" spans="1:270" s="481" customFormat="1" ht="14.45" customHeight="1">
      <c r="A476" s="206"/>
      <c r="B476" s="206"/>
      <c r="C476" s="206"/>
      <c r="D476" s="206"/>
      <c r="E476" s="206"/>
      <c r="F476" s="206"/>
      <c r="G476" s="206"/>
      <c r="H476" s="206"/>
      <c r="I476" s="206"/>
      <c r="J476" s="207"/>
      <c r="K476" s="206"/>
      <c r="L476" s="207"/>
      <c r="M476" s="207"/>
      <c r="N476" s="207"/>
      <c r="O476" s="207"/>
      <c r="P476" s="207"/>
      <c r="Q476" s="720" t="s">
        <v>9321</v>
      </c>
      <c r="R476" s="720" t="s">
        <v>10639</v>
      </c>
      <c r="S476" s="720" t="s">
        <v>10643</v>
      </c>
      <c r="T476" s="720" t="s">
        <v>12337</v>
      </c>
      <c r="U476" s="720" t="s">
        <v>11701</v>
      </c>
      <c r="V476" s="720"/>
      <c r="W476" s="952" t="str">
        <f t="shared" si="22"/>
        <v>ﾎｲｰﾙﾛｰﾀﾞ(ﾄﾗｸﾀｼｮﾍﾞﾙ)_普通_第2次_超低</v>
      </c>
      <c r="X476" s="952" t="str">
        <f t="shared" si="21"/>
        <v>ﾎｲｰﾙﾛｰﾀﾞ(ﾄﾗｸﾀｼｮﾍﾞﾙ)_普通_第2次_超低_山積：0.4m3</v>
      </c>
      <c r="Y476" s="726" t="s">
        <v>491</v>
      </c>
      <c r="Z476" s="726" t="s">
        <v>10448</v>
      </c>
      <c r="AA476" s="726" t="s">
        <v>10316</v>
      </c>
      <c r="AB476" s="726" t="s">
        <v>5111</v>
      </c>
      <c r="AC476" s="207"/>
      <c r="AD476" s="206"/>
      <c r="AE476" s="206"/>
      <c r="AF476" s="206"/>
      <c r="AG476" s="206"/>
      <c r="AH476" s="206"/>
      <c r="AI476" s="207"/>
      <c r="AJ476" s="206"/>
      <c r="AK476" s="206"/>
      <c r="AL476" s="206"/>
      <c r="AM476" s="206"/>
      <c r="AN476" s="206"/>
      <c r="AO476" s="206"/>
      <c r="AP476" s="206"/>
      <c r="AQ476" s="206"/>
      <c r="AR476" s="748"/>
      <c r="AS476" s="311"/>
      <c r="AT476" s="311"/>
      <c r="AU476" s="311"/>
      <c r="AV476" s="311"/>
      <c r="AW476" s="311"/>
      <c r="AX476" s="311"/>
      <c r="AY476" s="335"/>
      <c r="AZ476" s="335"/>
      <c r="BA476" s="335"/>
      <c r="BB476" s="245">
        <v>9</v>
      </c>
      <c r="BC476" s="246"/>
      <c r="BD476" s="341"/>
      <c r="BE476" s="341" t="s">
        <v>9741</v>
      </c>
      <c r="BF476" s="341"/>
      <c r="BG476" s="341"/>
      <c r="BH476" s="341" t="s">
        <v>285</v>
      </c>
      <c r="BI476" s="341" t="s">
        <v>525</v>
      </c>
      <c r="BJ476" s="808" t="s">
        <v>9119</v>
      </c>
      <c r="BK476" s="736" t="s">
        <v>285</v>
      </c>
      <c r="BL476" s="736" t="s">
        <v>8549</v>
      </c>
      <c r="BM476" s="736"/>
      <c r="BN476" s="736" t="s">
        <v>8561</v>
      </c>
      <c r="BO476" s="736"/>
      <c r="BP476" s="736" t="s">
        <v>8579</v>
      </c>
      <c r="BQ476" s="736" t="s">
        <v>8610</v>
      </c>
      <c r="BR476" s="736"/>
      <c r="BS476" s="736" t="s">
        <v>8654</v>
      </c>
      <c r="BT476" s="736"/>
      <c r="BU476" s="736" t="s">
        <v>8669</v>
      </c>
      <c r="BV476" s="736" t="s">
        <v>8677</v>
      </c>
      <c r="BW476" s="736" t="s">
        <v>8721</v>
      </c>
      <c r="BX476" s="736"/>
      <c r="BY476" s="736"/>
      <c r="BZ476" s="736"/>
      <c r="CA476" s="341"/>
      <c r="CB476" s="341"/>
      <c r="CC476" s="341"/>
      <c r="CD476" s="341"/>
      <c r="CE476" s="341"/>
      <c r="CF476" s="341"/>
      <c r="CG476" s="341"/>
      <c r="CH476" s="341"/>
      <c r="CI476" s="341"/>
      <c r="CJ476" s="341"/>
      <c r="CK476" s="341"/>
      <c r="CL476" s="341"/>
      <c r="CM476" s="341"/>
      <c r="CN476" s="341"/>
      <c r="CO476" s="341"/>
      <c r="CP476" s="341"/>
      <c r="CQ476" s="341"/>
      <c r="CR476" s="341"/>
      <c r="CS476" s="355"/>
      <c r="CT476" s="356"/>
      <c r="CU476" s="345"/>
      <c r="CV476" s="345"/>
      <c r="CW476" s="345"/>
      <c r="CX476" s="345"/>
      <c r="CY476" s="341"/>
      <c r="CZ476" s="341"/>
      <c r="DA476" s="345"/>
      <c r="DB476" s="345"/>
      <c r="DC476" s="361"/>
      <c r="DD476" s="362"/>
      <c r="DE476" s="341"/>
      <c r="DF476" s="341" t="s">
        <v>9747</v>
      </c>
      <c r="DG476" s="363"/>
      <c r="DH476" s="364"/>
      <c r="DI476" s="247"/>
      <c r="DJ476" s="247"/>
      <c r="DK476" s="247"/>
      <c r="DL476" s="247"/>
      <c r="DM476" s="247"/>
      <c r="DN476" s="312"/>
      <c r="DO476" s="312"/>
      <c r="DP476" s="312"/>
      <c r="DQ476" s="312"/>
      <c r="DR476" s="312"/>
      <c r="DS476" s="312"/>
      <c r="DT476" s="312"/>
      <c r="DU476" s="312"/>
      <c r="DV476" s="312"/>
      <c r="DW476" s="312"/>
      <c r="DX476" s="312"/>
      <c r="DY476" s="312"/>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335"/>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335"/>
      <c r="JH476" s="335"/>
      <c r="JI476" s="335"/>
    </row>
    <row r="477" spans="1:270" s="481" customFormat="1" ht="14.45" customHeight="1">
      <c r="A477" s="206"/>
      <c r="B477" s="206"/>
      <c r="C477" s="206"/>
      <c r="D477" s="206"/>
      <c r="E477" s="206"/>
      <c r="F477" s="206"/>
      <c r="G477" s="206"/>
      <c r="H477" s="206"/>
      <c r="I477" s="206"/>
      <c r="J477" s="207"/>
      <c r="K477" s="206"/>
      <c r="L477" s="207"/>
      <c r="M477" s="207"/>
      <c r="N477" s="207"/>
      <c r="O477" s="207"/>
      <c r="P477" s="207"/>
      <c r="Q477" s="720" t="s">
        <v>9321</v>
      </c>
      <c r="R477" s="720" t="s">
        <v>10639</v>
      </c>
      <c r="S477" s="720" t="s">
        <v>10643</v>
      </c>
      <c r="T477" s="720" t="s">
        <v>12337</v>
      </c>
      <c r="U477" s="720" t="s">
        <v>11702</v>
      </c>
      <c r="V477" s="720"/>
      <c r="W477" s="952" t="str">
        <f t="shared" si="22"/>
        <v>ﾎｲｰﾙﾛｰﾀﾞ(ﾄﾗｸﾀｼｮﾍﾞﾙ)_普通_第2次_超低</v>
      </c>
      <c r="X477" s="952" t="str">
        <f t="shared" si="21"/>
        <v>ﾎｲｰﾙﾛｰﾀﾞ(ﾄﾗｸﾀｼｮﾍﾞﾙ)_普通_第2次_超低_山積：0.5m3</v>
      </c>
      <c r="Y477" s="726" t="s">
        <v>491</v>
      </c>
      <c r="Z477" s="726" t="s">
        <v>10448</v>
      </c>
      <c r="AA477" s="726" t="s">
        <v>10389</v>
      </c>
      <c r="AB477" s="726" t="s">
        <v>5111</v>
      </c>
      <c r="AC477" s="207"/>
      <c r="AD477" s="206"/>
      <c r="AE477" s="206"/>
      <c r="AF477" s="206"/>
      <c r="AG477" s="206"/>
      <c r="AH477" s="206"/>
      <c r="AI477" s="207"/>
      <c r="AJ477" s="206"/>
      <c r="AK477" s="206"/>
      <c r="AL477" s="206"/>
      <c r="AM477" s="206"/>
      <c r="AN477" s="206"/>
      <c r="AO477" s="206"/>
      <c r="AP477" s="206"/>
      <c r="AQ477" s="206"/>
      <c r="AR477" s="748"/>
      <c r="AS477" s="311"/>
      <c r="AT477" s="311"/>
      <c r="AU477" s="311"/>
      <c r="AV477" s="311"/>
      <c r="AW477" s="311"/>
      <c r="AX477" s="311"/>
      <c r="AY477" s="335"/>
      <c r="AZ477" s="335"/>
      <c r="BA477" s="335"/>
      <c r="BB477" s="245">
        <v>10</v>
      </c>
      <c r="BC477" s="246"/>
      <c r="BD477" s="341"/>
      <c r="BE477" s="341" t="s">
        <v>285</v>
      </c>
      <c r="BF477" s="341"/>
      <c r="BG477" s="341"/>
      <c r="BH477" s="341"/>
      <c r="BI477" s="942" t="s">
        <v>9426</v>
      </c>
      <c r="BJ477" s="808" t="s">
        <v>9046</v>
      </c>
      <c r="BK477" s="736"/>
      <c r="BL477" s="736" t="s">
        <v>8550</v>
      </c>
      <c r="BM477" s="736"/>
      <c r="BN477" s="736" t="s">
        <v>8562</v>
      </c>
      <c r="BO477" s="736"/>
      <c r="BP477" s="736" t="s">
        <v>8580</v>
      </c>
      <c r="BQ477" s="736" t="s">
        <v>8611</v>
      </c>
      <c r="BR477" s="736"/>
      <c r="BS477" s="736" t="s">
        <v>8655</v>
      </c>
      <c r="BT477" s="736"/>
      <c r="BU477" s="736" t="s">
        <v>8670</v>
      </c>
      <c r="BV477" s="736" t="s">
        <v>8678</v>
      </c>
      <c r="BW477" s="736" t="s">
        <v>8722</v>
      </c>
      <c r="BX477" s="736"/>
      <c r="BY477" s="736"/>
      <c r="BZ477" s="736"/>
      <c r="CA477" s="341"/>
      <c r="CB477" s="341"/>
      <c r="CC477" s="341"/>
      <c r="CD477" s="341"/>
      <c r="CE477" s="341"/>
      <c r="CF477" s="341"/>
      <c r="CG477" s="341"/>
      <c r="CH477" s="341"/>
      <c r="CI477" s="341"/>
      <c r="CJ477" s="341"/>
      <c r="CK477" s="341"/>
      <c r="CL477" s="341"/>
      <c r="CM477" s="341"/>
      <c r="CN477" s="341"/>
      <c r="CO477" s="341"/>
      <c r="CP477" s="341"/>
      <c r="CQ477" s="341"/>
      <c r="CR477" s="341"/>
      <c r="CS477" s="355"/>
      <c r="CT477" s="356"/>
      <c r="CU477" s="345"/>
      <c r="CV477" s="345"/>
      <c r="CW477" s="345"/>
      <c r="CX477" s="345"/>
      <c r="CY477" s="341"/>
      <c r="CZ477" s="341"/>
      <c r="DA477" s="345"/>
      <c r="DB477" s="345"/>
      <c r="DC477" s="361"/>
      <c r="DD477" s="362"/>
      <c r="DE477" s="341"/>
      <c r="DF477" s="341" t="s">
        <v>9746</v>
      </c>
      <c r="DG477" s="363"/>
      <c r="DH477" s="364"/>
      <c r="DI477" s="247"/>
      <c r="DJ477" s="247"/>
      <c r="DK477" s="247"/>
      <c r="DL477" s="247"/>
      <c r="DM477" s="247"/>
      <c r="DN477" s="312"/>
      <c r="DO477" s="312"/>
      <c r="DP477" s="312"/>
      <c r="DQ477" s="312"/>
      <c r="DR477" s="312"/>
      <c r="DS477" s="312"/>
      <c r="DT477" s="312"/>
      <c r="DU477" s="312"/>
      <c r="DV477" s="312"/>
      <c r="DW477" s="312"/>
      <c r="DX477" s="312"/>
      <c r="DY477" s="312"/>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335"/>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335"/>
      <c r="JH477" s="335"/>
      <c r="JI477" s="335"/>
    </row>
    <row r="478" spans="1:270" s="481" customFormat="1" ht="14.45" customHeight="1">
      <c r="A478" s="206"/>
      <c r="B478" s="206"/>
      <c r="C478" s="206"/>
      <c r="D478" s="206"/>
      <c r="E478" s="206"/>
      <c r="F478" s="206"/>
      <c r="G478" s="206"/>
      <c r="H478" s="206"/>
      <c r="I478" s="206"/>
      <c r="J478" s="207"/>
      <c r="K478" s="206"/>
      <c r="L478" s="207"/>
      <c r="M478" s="207"/>
      <c r="N478" s="207"/>
      <c r="O478" s="207"/>
      <c r="P478" s="207"/>
      <c r="Q478" s="720" t="s">
        <v>9321</v>
      </c>
      <c r="R478" s="720" t="s">
        <v>10639</v>
      </c>
      <c r="S478" s="720" t="s">
        <v>10643</v>
      </c>
      <c r="T478" s="720" t="s">
        <v>12337</v>
      </c>
      <c r="U478" s="720" t="s">
        <v>11703</v>
      </c>
      <c r="V478" s="720"/>
      <c r="W478" s="952" t="str">
        <f t="shared" si="22"/>
        <v>ﾎｲｰﾙﾛｰﾀﾞ(ﾄﾗｸﾀｼｮﾍﾞﾙ)_普通_第2次_超低</v>
      </c>
      <c r="X478" s="952" t="str">
        <f t="shared" si="21"/>
        <v>ﾎｲｰﾙﾛｰﾀﾞ(ﾄﾗｸﾀｼｮﾍﾞﾙ)_普通_第2次_超低_山積：0.6m3</v>
      </c>
      <c r="Y478" s="726" t="s">
        <v>491</v>
      </c>
      <c r="Z478" s="726" t="s">
        <v>10448</v>
      </c>
      <c r="AA478" s="726" t="s">
        <v>10304</v>
      </c>
      <c r="AB478" s="726" t="s">
        <v>5111</v>
      </c>
      <c r="AC478" s="207"/>
      <c r="AD478" s="206"/>
      <c r="AE478" s="206"/>
      <c r="AF478" s="206"/>
      <c r="AG478" s="206"/>
      <c r="AH478" s="206"/>
      <c r="AI478" s="207"/>
      <c r="AJ478" s="206"/>
      <c r="AK478" s="206"/>
      <c r="AL478" s="206"/>
      <c r="AM478" s="206"/>
      <c r="AN478" s="206"/>
      <c r="AO478" s="206"/>
      <c r="AP478" s="206"/>
      <c r="AQ478" s="206"/>
      <c r="AR478" s="748"/>
      <c r="AS478" s="311"/>
      <c r="AT478" s="311"/>
      <c r="AU478" s="311"/>
      <c r="AV478" s="311"/>
      <c r="AW478" s="311"/>
      <c r="AX478" s="311"/>
      <c r="AY478" s="335"/>
      <c r="AZ478" s="335"/>
      <c r="BA478" s="335"/>
      <c r="BB478" s="245">
        <v>11</v>
      </c>
      <c r="BC478" s="246"/>
      <c r="BD478" s="341"/>
      <c r="BE478" s="407"/>
      <c r="BF478" s="341"/>
      <c r="BG478" s="341"/>
      <c r="BH478" s="341"/>
      <c r="BI478" s="341" t="s">
        <v>526</v>
      </c>
      <c r="BJ478" s="808" t="s">
        <v>285</v>
      </c>
      <c r="BK478" s="736"/>
      <c r="BL478" s="736" t="s">
        <v>285</v>
      </c>
      <c r="BM478" s="736"/>
      <c r="BN478" s="736" t="s">
        <v>8563</v>
      </c>
      <c r="BO478" s="736"/>
      <c r="BP478" s="736" t="s">
        <v>8581</v>
      </c>
      <c r="BQ478" s="736" t="s">
        <v>8612</v>
      </c>
      <c r="BR478" s="736"/>
      <c r="BS478" s="736" t="s">
        <v>8656</v>
      </c>
      <c r="BT478" s="736"/>
      <c r="BU478" s="736" t="s">
        <v>285</v>
      </c>
      <c r="BV478" s="736" t="s">
        <v>8679</v>
      </c>
      <c r="BW478" s="736" t="s">
        <v>8723</v>
      </c>
      <c r="BX478" s="736"/>
      <c r="BY478" s="736"/>
      <c r="BZ478" s="736"/>
      <c r="CA478" s="341"/>
      <c r="CB478" s="341"/>
      <c r="CC478" s="341"/>
      <c r="CD478" s="341"/>
      <c r="CE478" s="341"/>
      <c r="CF478" s="341"/>
      <c r="CG478" s="341"/>
      <c r="CH478" s="341"/>
      <c r="CI478" s="341"/>
      <c r="CJ478" s="341"/>
      <c r="CK478" s="341"/>
      <c r="CL478" s="341"/>
      <c r="CM478" s="341"/>
      <c r="CN478" s="341"/>
      <c r="CO478" s="341"/>
      <c r="CP478" s="341"/>
      <c r="CQ478" s="341"/>
      <c r="CR478" s="341"/>
      <c r="CS478" s="355"/>
      <c r="CT478" s="356"/>
      <c r="CU478" s="341"/>
      <c r="CV478" s="341"/>
      <c r="CW478" s="341"/>
      <c r="CX478" s="341"/>
      <c r="CY478" s="341"/>
      <c r="CZ478" s="341"/>
      <c r="DA478" s="345"/>
      <c r="DB478" s="345"/>
      <c r="DC478" s="361"/>
      <c r="DD478" s="362"/>
      <c r="DE478" s="341"/>
      <c r="DF478" s="794" t="s">
        <v>436</v>
      </c>
      <c r="DG478" s="363"/>
      <c r="DH478" s="364"/>
      <c r="DI478" s="247"/>
      <c r="DJ478" s="247"/>
      <c r="DK478" s="247"/>
      <c r="DL478" s="247"/>
      <c r="DM478" s="247"/>
      <c r="DN478" s="312"/>
      <c r="DO478" s="312"/>
      <c r="DP478" s="312"/>
      <c r="DQ478" s="312"/>
      <c r="DR478" s="312"/>
      <c r="DS478" s="312"/>
      <c r="DT478" s="312"/>
      <c r="DU478" s="312"/>
      <c r="DV478" s="312"/>
      <c r="DW478" s="312"/>
      <c r="DX478" s="312"/>
      <c r="DY478" s="312"/>
      <c r="DZ478" s="335"/>
      <c r="EA478" s="335"/>
      <c r="EB478" s="335"/>
      <c r="EC478" s="335"/>
      <c r="ED478" s="335"/>
      <c r="EE478" s="335"/>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335"/>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335"/>
      <c r="JH478" s="335"/>
      <c r="JI478" s="335"/>
    </row>
    <row r="479" spans="1:270" s="481" customFormat="1" ht="14.45" customHeight="1">
      <c r="A479" s="206"/>
      <c r="B479" s="206"/>
      <c r="C479" s="206"/>
      <c r="D479" s="206"/>
      <c r="E479" s="206"/>
      <c r="F479" s="206"/>
      <c r="G479" s="206"/>
      <c r="H479" s="206"/>
      <c r="I479" s="206"/>
      <c r="J479" s="207"/>
      <c r="K479" s="206"/>
      <c r="L479" s="207"/>
      <c r="M479" s="207"/>
      <c r="N479" s="207"/>
      <c r="O479" s="207"/>
      <c r="P479" s="207"/>
      <c r="Q479" s="720" t="s">
        <v>9321</v>
      </c>
      <c r="R479" s="720" t="s">
        <v>10639</v>
      </c>
      <c r="S479" s="720" t="s">
        <v>10643</v>
      </c>
      <c r="T479" s="720" t="s">
        <v>12337</v>
      </c>
      <c r="U479" s="720" t="s">
        <v>11706</v>
      </c>
      <c r="V479" s="720"/>
      <c r="W479" s="952" t="str">
        <f t="shared" si="22"/>
        <v>ﾎｲｰﾙﾛｰﾀﾞ(ﾄﾗｸﾀｼｮﾍﾞﾙ)_普通_第2次_超低</v>
      </c>
      <c r="X479" s="952" t="str">
        <f t="shared" si="21"/>
        <v>ﾎｲｰﾙﾛｰﾀﾞ(ﾄﾗｸﾀｼｮﾍﾞﾙ)_普通_第2次_超低_山積：1.3～1.4m3</v>
      </c>
      <c r="Y479" s="726" t="s">
        <v>491</v>
      </c>
      <c r="Z479" s="726" t="s">
        <v>10448</v>
      </c>
      <c r="AA479" s="726" t="s">
        <v>10428</v>
      </c>
      <c r="AB479" s="726" t="s">
        <v>5111</v>
      </c>
      <c r="AC479" s="207"/>
      <c r="AD479" s="206"/>
      <c r="AE479" s="206"/>
      <c r="AF479" s="206"/>
      <c r="AG479" s="206"/>
      <c r="AH479" s="206"/>
      <c r="AI479" s="207"/>
      <c r="AJ479" s="206"/>
      <c r="AK479" s="206"/>
      <c r="AL479" s="206"/>
      <c r="AM479" s="206"/>
      <c r="AN479" s="206"/>
      <c r="AO479" s="206"/>
      <c r="AP479" s="206"/>
      <c r="AQ479" s="206"/>
      <c r="AR479" s="748"/>
      <c r="AS479" s="311"/>
      <c r="AT479" s="311"/>
      <c r="AU479" s="311"/>
      <c r="AV479" s="311"/>
      <c r="AW479" s="311"/>
      <c r="AX479" s="311"/>
      <c r="AY479" s="335"/>
      <c r="AZ479" s="335"/>
      <c r="BA479" s="335"/>
      <c r="BB479" s="245">
        <v>12</v>
      </c>
      <c r="BC479" s="246"/>
      <c r="BD479" s="341"/>
      <c r="BE479" s="407"/>
      <c r="BF479" s="341"/>
      <c r="BG479" s="341"/>
      <c r="BH479" s="341"/>
      <c r="BI479" s="341" t="s">
        <v>527</v>
      </c>
      <c r="BJ479" s="808"/>
      <c r="BK479" s="736"/>
      <c r="BL479" s="736"/>
      <c r="BM479" s="736"/>
      <c r="BN479" s="736" t="s">
        <v>8564</v>
      </c>
      <c r="BO479" s="736"/>
      <c r="BP479" s="931" t="s">
        <v>10254</v>
      </c>
      <c r="BQ479" s="736" t="s">
        <v>8613</v>
      </c>
      <c r="BR479" s="736"/>
      <c r="BS479" s="736" t="s">
        <v>8657</v>
      </c>
      <c r="BT479" s="736"/>
      <c r="BU479" s="736"/>
      <c r="BV479" s="736" t="s">
        <v>8680</v>
      </c>
      <c r="BW479" s="736" t="s">
        <v>8724</v>
      </c>
      <c r="BX479" s="736"/>
      <c r="BY479" s="736"/>
      <c r="BZ479" s="736"/>
      <c r="CA479" s="341"/>
      <c r="CB479" s="341"/>
      <c r="CC479" s="341"/>
      <c r="CD479" s="341"/>
      <c r="CE479" s="341"/>
      <c r="CF479" s="341"/>
      <c r="CG479" s="341"/>
      <c r="CH479" s="341"/>
      <c r="CI479" s="341"/>
      <c r="CJ479" s="341"/>
      <c r="CK479" s="341"/>
      <c r="CL479" s="341"/>
      <c r="CM479" s="341"/>
      <c r="CN479" s="341"/>
      <c r="CO479" s="341"/>
      <c r="CP479" s="341"/>
      <c r="CQ479" s="341"/>
      <c r="CR479" s="341"/>
      <c r="CS479" s="355"/>
      <c r="CT479" s="356"/>
      <c r="CU479" s="341"/>
      <c r="CV479" s="341"/>
      <c r="CW479" s="341"/>
      <c r="CX479" s="341"/>
      <c r="CY479" s="341"/>
      <c r="CZ479" s="341"/>
      <c r="DA479" s="345"/>
      <c r="DB479" s="345"/>
      <c r="DC479" s="361"/>
      <c r="DD479" s="362"/>
      <c r="DE479" s="341"/>
      <c r="DF479" s="341" t="s">
        <v>285</v>
      </c>
      <c r="DG479" s="363"/>
      <c r="DH479" s="364"/>
      <c r="DI479" s="247"/>
      <c r="DJ479" s="247"/>
      <c r="DK479" s="247"/>
      <c r="DL479" s="247"/>
      <c r="DM479" s="247"/>
      <c r="DN479" s="312"/>
      <c r="DO479" s="312"/>
      <c r="DP479" s="312"/>
      <c r="DQ479" s="312"/>
      <c r="DR479" s="312"/>
      <c r="DS479" s="312"/>
      <c r="DT479" s="312"/>
      <c r="DU479" s="312"/>
      <c r="DV479" s="312"/>
      <c r="DW479" s="312"/>
      <c r="DX479" s="312"/>
      <c r="DY479" s="312"/>
      <c r="DZ479" s="335"/>
      <c r="EA479" s="335"/>
      <c r="EB479" s="335"/>
      <c r="EC479" s="335"/>
      <c r="ED479" s="335"/>
      <c r="EE479" s="335"/>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35"/>
      <c r="FQ479" s="335"/>
      <c r="FR479" s="335"/>
      <c r="FS479" s="335"/>
      <c r="FT479" s="335"/>
      <c r="FU479" s="335"/>
      <c r="FV479" s="335"/>
      <c r="FW479" s="335"/>
      <c r="FX479" s="335"/>
      <c r="FY479" s="335"/>
      <c r="FZ479" s="335"/>
      <c r="GA479" s="335"/>
      <c r="GB479" s="335"/>
      <c r="GC479" s="335"/>
      <c r="GD479" s="335"/>
      <c r="GE479" s="335"/>
      <c r="GF479" s="335"/>
      <c r="GG479" s="335"/>
      <c r="GH479" s="335"/>
      <c r="GI479" s="335"/>
      <c r="GJ479" s="335"/>
      <c r="GK479" s="335"/>
      <c r="GL479" s="335"/>
      <c r="GM479" s="335"/>
      <c r="GN479" s="335"/>
      <c r="GO479" s="335"/>
      <c r="GP479" s="335"/>
      <c r="GQ479" s="335"/>
      <c r="GR479" s="335"/>
      <c r="GS479" s="335"/>
      <c r="GT479" s="335"/>
      <c r="GU479" s="335"/>
      <c r="GV479" s="335"/>
      <c r="GW479" s="335"/>
      <c r="GX479" s="335"/>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335"/>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335"/>
      <c r="JH479" s="335"/>
      <c r="JI479" s="335"/>
    </row>
    <row r="480" spans="1:270" s="481" customFormat="1" ht="14.45" customHeight="1">
      <c r="A480" s="206"/>
      <c r="B480" s="206"/>
      <c r="C480" s="206"/>
      <c r="D480" s="206"/>
      <c r="E480" s="206"/>
      <c r="F480" s="206"/>
      <c r="G480" s="206"/>
      <c r="H480" s="206"/>
      <c r="I480" s="206"/>
      <c r="J480" s="207"/>
      <c r="K480" s="206"/>
      <c r="L480" s="207"/>
      <c r="M480" s="207"/>
      <c r="N480" s="207"/>
      <c r="O480" s="207"/>
      <c r="P480" s="207"/>
      <c r="Q480" s="720" t="s">
        <v>9321</v>
      </c>
      <c r="R480" s="720" t="s">
        <v>10639</v>
      </c>
      <c r="S480" s="720" t="s">
        <v>10645</v>
      </c>
      <c r="T480" s="720" t="s">
        <v>12337</v>
      </c>
      <c r="U480" s="720" t="s">
        <v>11699</v>
      </c>
      <c r="V480" s="720"/>
      <c r="W480" s="952" t="str">
        <f t="shared" si="22"/>
        <v>ﾎｲｰﾙﾛｰﾀﾞ(ﾄﾗｸﾀｼｮﾍﾞﾙ)_普通_第3次_超低</v>
      </c>
      <c r="X480" s="952" t="str">
        <f t="shared" si="21"/>
        <v>ﾎｲｰﾙﾛｰﾀﾞ(ﾄﾗｸﾀｼｮﾍﾞﾙ)_普通_第3次_超低_山積：0.3m3</v>
      </c>
      <c r="Y480" s="726" t="s">
        <v>491</v>
      </c>
      <c r="Z480" s="726" t="s">
        <v>10449</v>
      </c>
      <c r="AA480" s="726" t="s">
        <v>10303</v>
      </c>
      <c r="AB480" s="726" t="s">
        <v>5111</v>
      </c>
      <c r="AC480" s="207"/>
      <c r="AD480" s="206"/>
      <c r="AE480" s="206"/>
      <c r="AF480" s="206"/>
      <c r="AG480" s="206"/>
      <c r="AH480" s="206"/>
      <c r="AI480" s="207"/>
      <c r="AJ480" s="206"/>
      <c r="AK480" s="206"/>
      <c r="AL480" s="206"/>
      <c r="AM480" s="206"/>
      <c r="AN480" s="206"/>
      <c r="AO480" s="206"/>
      <c r="AP480" s="206"/>
      <c r="AQ480" s="206"/>
      <c r="AR480" s="748"/>
      <c r="AS480" s="311"/>
      <c r="AT480" s="311"/>
      <c r="AU480" s="311"/>
      <c r="AV480" s="311"/>
      <c r="AW480" s="311"/>
      <c r="AX480" s="311"/>
      <c r="AY480" s="335"/>
      <c r="AZ480" s="335"/>
      <c r="BA480" s="335"/>
      <c r="BB480" s="245">
        <v>13</v>
      </c>
      <c r="BC480" s="246"/>
      <c r="BD480" s="341"/>
      <c r="BE480" s="341"/>
      <c r="BF480" s="341"/>
      <c r="BG480" s="341"/>
      <c r="BH480" s="341"/>
      <c r="BI480" s="341" t="s">
        <v>528</v>
      </c>
      <c r="BJ480" s="808"/>
      <c r="BK480" s="736"/>
      <c r="BL480" s="736"/>
      <c r="BM480" s="736"/>
      <c r="BN480" s="736" t="s">
        <v>8565</v>
      </c>
      <c r="BO480" s="736"/>
      <c r="BP480" s="736" t="s">
        <v>8582</v>
      </c>
      <c r="BQ480" s="931" t="s">
        <v>10252</v>
      </c>
      <c r="BR480" s="736"/>
      <c r="BS480" s="736" t="s">
        <v>8658</v>
      </c>
      <c r="BT480" s="736"/>
      <c r="BU480" s="736"/>
      <c r="BV480" s="736" t="s">
        <v>8681</v>
      </c>
      <c r="BW480" s="736" t="s">
        <v>8725</v>
      </c>
      <c r="BX480" s="736"/>
      <c r="BY480" s="736"/>
      <c r="BZ480" s="736"/>
      <c r="CA480" s="341"/>
      <c r="CB480" s="341"/>
      <c r="CC480" s="341"/>
      <c r="CD480" s="341"/>
      <c r="CE480" s="341"/>
      <c r="CF480" s="341"/>
      <c r="CG480" s="341"/>
      <c r="CH480" s="341"/>
      <c r="CI480" s="341"/>
      <c r="CJ480" s="341"/>
      <c r="CK480" s="341"/>
      <c r="CL480" s="341"/>
      <c r="CM480" s="341"/>
      <c r="CN480" s="341"/>
      <c r="CO480" s="341"/>
      <c r="CP480" s="341"/>
      <c r="CQ480" s="341"/>
      <c r="CR480" s="341"/>
      <c r="CS480" s="341"/>
      <c r="CT480" s="341"/>
      <c r="CU480" s="341"/>
      <c r="CV480" s="341"/>
      <c r="CW480" s="341"/>
      <c r="CX480" s="341"/>
      <c r="CY480" s="341"/>
      <c r="CZ480" s="341"/>
      <c r="DA480" s="345"/>
      <c r="DB480" s="345"/>
      <c r="DC480" s="345"/>
      <c r="DD480" s="345"/>
      <c r="DE480" s="341"/>
      <c r="DF480" s="341"/>
      <c r="DG480" s="542"/>
      <c r="DH480" s="543"/>
      <c r="DI480" s="247"/>
      <c r="DJ480" s="247"/>
      <c r="DK480" s="247"/>
      <c r="DL480" s="247"/>
      <c r="DM480" s="247"/>
      <c r="DN480" s="312"/>
      <c r="DO480" s="312"/>
      <c r="DP480" s="312"/>
      <c r="DQ480" s="312"/>
      <c r="DR480" s="312"/>
      <c r="DS480" s="312"/>
      <c r="DT480" s="312"/>
      <c r="DU480" s="312"/>
      <c r="DV480" s="312"/>
      <c r="DW480" s="312"/>
      <c r="DX480" s="312"/>
      <c r="DY480" s="312"/>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35"/>
      <c r="FQ480" s="335"/>
      <c r="FR480" s="335"/>
      <c r="FS480" s="335"/>
      <c r="FT480" s="335"/>
      <c r="FU480" s="335"/>
      <c r="FV480" s="335"/>
      <c r="FW480" s="335"/>
      <c r="FX480" s="335"/>
      <c r="FY480" s="335"/>
      <c r="FZ480" s="335"/>
      <c r="GA480" s="335"/>
      <c r="GB480" s="335"/>
      <c r="GC480" s="335"/>
      <c r="GD480" s="335"/>
      <c r="GE480" s="335"/>
      <c r="GF480" s="335"/>
      <c r="GG480" s="335"/>
      <c r="GH480" s="335"/>
      <c r="GI480" s="335"/>
      <c r="GJ480" s="335"/>
      <c r="GK480" s="335"/>
      <c r="GL480" s="335"/>
      <c r="GM480" s="335"/>
      <c r="GN480" s="335"/>
      <c r="GO480" s="335"/>
      <c r="GP480" s="335"/>
      <c r="GQ480" s="335"/>
      <c r="GR480" s="335"/>
      <c r="GS480" s="335"/>
      <c r="GT480" s="335"/>
      <c r="GU480" s="335"/>
      <c r="GV480" s="335"/>
      <c r="GW480" s="335"/>
      <c r="GX480" s="335"/>
      <c r="GY480" s="335"/>
      <c r="GZ480" s="335"/>
      <c r="HA480" s="335"/>
      <c r="HB480" s="335"/>
      <c r="HC480" s="335"/>
      <c r="HD480" s="335"/>
      <c r="HE480" s="335"/>
      <c r="HF480" s="335"/>
      <c r="HG480" s="335"/>
      <c r="HH480" s="335"/>
      <c r="HI480" s="335"/>
      <c r="HJ480" s="335"/>
      <c r="HK480" s="335"/>
      <c r="HL480" s="335"/>
      <c r="HM480" s="335"/>
      <c r="HN480" s="335"/>
      <c r="HO480" s="335"/>
      <c r="HP480" s="335"/>
      <c r="HQ480" s="335"/>
      <c r="HR480" s="335"/>
      <c r="HS480" s="335"/>
      <c r="HT480" s="335"/>
      <c r="HU480" s="335"/>
      <c r="HV480" s="335"/>
      <c r="HW480" s="335"/>
      <c r="HX480" s="335"/>
      <c r="HY480" s="335"/>
      <c r="HZ480" s="335"/>
      <c r="IA480" s="335"/>
      <c r="IB480" s="335"/>
      <c r="IC480" s="335"/>
      <c r="ID480" s="335"/>
      <c r="IE480" s="335"/>
      <c r="IF480" s="335"/>
      <c r="IG480" s="335"/>
      <c r="IH480" s="335"/>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335"/>
      <c r="JH480" s="335"/>
      <c r="JI480" s="335"/>
    </row>
    <row r="481" spans="1:269" s="481" customFormat="1" ht="14.45" customHeight="1">
      <c r="A481" s="206"/>
      <c r="B481" s="206"/>
      <c r="C481" s="206"/>
      <c r="D481" s="206"/>
      <c r="E481" s="206"/>
      <c r="F481" s="206"/>
      <c r="G481" s="206"/>
      <c r="H481" s="206"/>
      <c r="I481" s="206"/>
      <c r="J481" s="207"/>
      <c r="K481" s="206"/>
      <c r="L481" s="207"/>
      <c r="M481" s="207"/>
      <c r="N481" s="207"/>
      <c r="O481" s="207"/>
      <c r="P481" s="207"/>
      <c r="Q481" s="720" t="s">
        <v>9321</v>
      </c>
      <c r="R481" s="720" t="s">
        <v>10639</v>
      </c>
      <c r="S481" s="720" t="s">
        <v>10645</v>
      </c>
      <c r="T481" s="720" t="s">
        <v>12337</v>
      </c>
      <c r="U481" s="720" t="s">
        <v>11701</v>
      </c>
      <c r="V481" s="720"/>
      <c r="W481" s="952" t="str">
        <f t="shared" si="22"/>
        <v>ﾎｲｰﾙﾛｰﾀﾞ(ﾄﾗｸﾀｼｮﾍﾞﾙ)_普通_第3次_超低</v>
      </c>
      <c r="X481" s="952" t="str">
        <f t="shared" si="21"/>
        <v>ﾎｲｰﾙﾛｰﾀﾞ(ﾄﾗｸﾀｼｮﾍﾞﾙ)_普通_第3次_超低_山積：0.4m3</v>
      </c>
      <c r="Y481" s="726" t="s">
        <v>491</v>
      </c>
      <c r="Z481" s="726" t="s">
        <v>10449</v>
      </c>
      <c r="AA481" s="726" t="s">
        <v>10316</v>
      </c>
      <c r="AB481" s="726" t="s">
        <v>5111</v>
      </c>
      <c r="AC481" s="207"/>
      <c r="AD481" s="206"/>
      <c r="AE481" s="206"/>
      <c r="AF481" s="206"/>
      <c r="AG481" s="206"/>
      <c r="AH481" s="206"/>
      <c r="AI481" s="207"/>
      <c r="AJ481" s="206"/>
      <c r="AK481" s="206"/>
      <c r="AL481" s="206"/>
      <c r="AM481" s="206"/>
      <c r="AN481" s="206"/>
      <c r="AO481" s="206"/>
      <c r="AP481" s="206"/>
      <c r="AQ481" s="206"/>
      <c r="AR481" s="748"/>
      <c r="AS481" s="311"/>
      <c r="AT481" s="311"/>
      <c r="AU481" s="311"/>
      <c r="AV481" s="311"/>
      <c r="AW481" s="311"/>
      <c r="AX481" s="311"/>
      <c r="AY481" s="335"/>
      <c r="AZ481" s="335"/>
      <c r="BA481" s="335"/>
      <c r="BB481" s="245">
        <v>14</v>
      </c>
      <c r="BC481" s="246"/>
      <c r="BD481" s="405"/>
      <c r="BE481" s="406"/>
      <c r="BF481" s="406"/>
      <c r="BG481" s="406"/>
      <c r="BH481" s="341"/>
      <c r="BI481" s="341" t="s">
        <v>529</v>
      </c>
      <c r="BJ481" s="808"/>
      <c r="BK481" s="736"/>
      <c r="BL481" s="736"/>
      <c r="BM481" s="736"/>
      <c r="BN481" s="736" t="s">
        <v>8566</v>
      </c>
      <c r="BO481" s="736"/>
      <c r="BP481" s="736" t="s">
        <v>8583</v>
      </c>
      <c r="BQ481" s="736" t="s">
        <v>8614</v>
      </c>
      <c r="BR481" s="736"/>
      <c r="BS481" s="736" t="s">
        <v>8550</v>
      </c>
      <c r="BT481" s="736"/>
      <c r="BU481" s="736"/>
      <c r="BV481" s="736" t="s">
        <v>8682</v>
      </c>
      <c r="BW481" s="736" t="s">
        <v>8726</v>
      </c>
      <c r="BX481" s="736"/>
      <c r="BY481" s="736"/>
      <c r="BZ481" s="736"/>
      <c r="CA481" s="341"/>
      <c r="CB481" s="341"/>
      <c r="CC481" s="407"/>
      <c r="CD481" s="407"/>
      <c r="CE481" s="407"/>
      <c r="CF481" s="407"/>
      <c r="CG481" s="407"/>
      <c r="CH481" s="407"/>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544"/>
      <c r="DH481" s="480"/>
      <c r="DI481" s="247"/>
      <c r="DJ481" s="247"/>
      <c r="DK481" s="247"/>
      <c r="DL481" s="247"/>
      <c r="DM481" s="247"/>
      <c r="DN481" s="312"/>
      <c r="DO481" s="312"/>
      <c r="DP481" s="312"/>
      <c r="DQ481" s="312"/>
      <c r="DR481" s="312"/>
      <c r="DS481" s="312"/>
      <c r="DT481" s="312"/>
      <c r="DU481" s="312"/>
      <c r="DV481" s="312"/>
      <c r="DW481" s="312"/>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35"/>
      <c r="GZ481" s="335"/>
      <c r="HA481" s="335"/>
      <c r="HB481" s="335"/>
      <c r="HC481" s="335"/>
      <c r="HD481" s="335"/>
      <c r="HE481" s="335"/>
      <c r="HF481" s="335"/>
      <c r="HG481" s="335"/>
      <c r="HH481" s="335"/>
      <c r="HI481" s="335"/>
      <c r="HJ481" s="335"/>
      <c r="HK481" s="335"/>
      <c r="HL481" s="335"/>
      <c r="HM481" s="335"/>
      <c r="HN481" s="335"/>
      <c r="HO481" s="335"/>
      <c r="HP481" s="335"/>
      <c r="HQ481" s="335"/>
      <c r="HR481" s="335"/>
      <c r="HS481" s="335"/>
      <c r="HT481" s="335"/>
      <c r="HU481" s="335"/>
      <c r="HV481" s="335"/>
      <c r="HW481" s="335"/>
      <c r="HX481" s="335"/>
      <c r="HY481" s="335"/>
      <c r="HZ481" s="335"/>
      <c r="IA481" s="335"/>
      <c r="IB481" s="335"/>
      <c r="IC481" s="335"/>
      <c r="ID481" s="335"/>
      <c r="IE481" s="335"/>
      <c r="IF481" s="335"/>
      <c r="IG481" s="335"/>
      <c r="IH481" s="335"/>
      <c r="II481" s="335"/>
      <c r="IJ481" s="335"/>
      <c r="IK481" s="335"/>
      <c r="IL481" s="335"/>
      <c r="IM481" s="335"/>
      <c r="IN481" s="335"/>
      <c r="IO481" s="335"/>
      <c r="IP481" s="335"/>
      <c r="IQ481" s="335"/>
      <c r="IR481" s="335"/>
      <c r="IS481" s="335"/>
      <c r="IT481" s="335"/>
      <c r="IU481" s="335"/>
      <c r="IV481" s="335"/>
      <c r="IW481" s="335"/>
      <c r="IX481" s="335"/>
      <c r="IY481" s="335"/>
      <c r="IZ481" s="335"/>
      <c r="JA481" s="335"/>
      <c r="JB481" s="335"/>
      <c r="JC481" s="335"/>
      <c r="JD481" s="335"/>
      <c r="JE481" s="335"/>
      <c r="JF481" s="335"/>
      <c r="JG481" s="335"/>
      <c r="JH481" s="335"/>
      <c r="JI481" s="335"/>
    </row>
    <row r="482" spans="1:269" s="481" customFormat="1" ht="14.45" customHeight="1">
      <c r="A482" s="206"/>
      <c r="B482" s="206"/>
      <c r="C482" s="206"/>
      <c r="D482" s="206"/>
      <c r="E482" s="206"/>
      <c r="F482" s="206"/>
      <c r="G482" s="206"/>
      <c r="H482" s="206"/>
      <c r="I482" s="206"/>
      <c r="J482" s="207"/>
      <c r="K482" s="206"/>
      <c r="L482" s="207"/>
      <c r="M482" s="207"/>
      <c r="N482" s="207"/>
      <c r="O482" s="207"/>
      <c r="P482" s="207"/>
      <c r="Q482" s="720" t="s">
        <v>9321</v>
      </c>
      <c r="R482" s="720" t="s">
        <v>10639</v>
      </c>
      <c r="S482" s="720" t="s">
        <v>10645</v>
      </c>
      <c r="T482" s="720" t="s">
        <v>12337</v>
      </c>
      <c r="U482" s="720" t="s">
        <v>11702</v>
      </c>
      <c r="V482" s="720"/>
      <c r="W482" s="952" t="str">
        <f t="shared" si="22"/>
        <v>ﾎｲｰﾙﾛｰﾀﾞ(ﾄﾗｸﾀｼｮﾍﾞﾙ)_普通_第3次_超低</v>
      </c>
      <c r="X482" s="952" t="str">
        <f t="shared" si="21"/>
        <v>ﾎｲｰﾙﾛｰﾀﾞ(ﾄﾗｸﾀｼｮﾍﾞﾙ)_普通_第3次_超低_山積：0.5m3</v>
      </c>
      <c r="Y482" s="726" t="s">
        <v>491</v>
      </c>
      <c r="Z482" s="726" t="s">
        <v>10449</v>
      </c>
      <c r="AA482" s="726" t="s">
        <v>10389</v>
      </c>
      <c r="AB482" s="726" t="s">
        <v>5111</v>
      </c>
      <c r="AC482" s="207"/>
      <c r="AD482" s="206"/>
      <c r="AE482" s="206"/>
      <c r="AF482" s="206"/>
      <c r="AG482" s="206"/>
      <c r="AH482" s="206"/>
      <c r="AI482" s="207"/>
      <c r="AJ482" s="206"/>
      <c r="AK482" s="206"/>
      <c r="AL482" s="206"/>
      <c r="AM482" s="206"/>
      <c r="AN482" s="206"/>
      <c r="AO482" s="206"/>
      <c r="AP482" s="206"/>
      <c r="AQ482" s="206"/>
      <c r="AR482" s="748"/>
      <c r="AS482" s="311"/>
      <c r="AT482" s="311"/>
      <c r="AU482" s="311"/>
      <c r="AV482" s="311"/>
      <c r="AW482" s="311"/>
      <c r="AX482" s="311"/>
      <c r="AY482" s="335"/>
      <c r="AZ482" s="335"/>
      <c r="BA482" s="335"/>
      <c r="BB482" s="245">
        <v>15</v>
      </c>
      <c r="BC482" s="246"/>
      <c r="BD482" s="405"/>
      <c r="BE482" s="406"/>
      <c r="BF482" s="406"/>
      <c r="BG482" s="406"/>
      <c r="BH482" s="341"/>
      <c r="BI482" s="341" t="s">
        <v>530</v>
      </c>
      <c r="BJ482" s="808"/>
      <c r="BK482" s="736"/>
      <c r="BL482" s="736"/>
      <c r="BM482" s="736"/>
      <c r="BN482" s="736" t="s">
        <v>8567</v>
      </c>
      <c r="BO482" s="736"/>
      <c r="BP482" s="736" t="s">
        <v>8584</v>
      </c>
      <c r="BQ482" s="736" t="s">
        <v>8615</v>
      </c>
      <c r="BR482" s="736"/>
      <c r="BS482" s="736" t="s">
        <v>285</v>
      </c>
      <c r="BT482" s="736"/>
      <c r="BU482" s="736"/>
      <c r="BV482" s="736" t="s">
        <v>8683</v>
      </c>
      <c r="BW482" s="736" t="s">
        <v>8727</v>
      </c>
      <c r="BX482" s="736"/>
      <c r="BY482" s="736"/>
      <c r="BZ482" s="736"/>
      <c r="CA482" s="341"/>
      <c r="CB482" s="341"/>
      <c r="CC482" s="407"/>
      <c r="CD482" s="407"/>
      <c r="CE482" s="407"/>
      <c r="CF482" s="407"/>
      <c r="CG482" s="407"/>
      <c r="CH482" s="407"/>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544"/>
      <c r="DH482" s="480"/>
      <c r="DI482" s="247"/>
      <c r="DJ482" s="247"/>
      <c r="DK482" s="247"/>
      <c r="DL482" s="247"/>
      <c r="DM482" s="247"/>
      <c r="DN482" s="312"/>
      <c r="DO482" s="312"/>
      <c r="DP482" s="312"/>
      <c r="DQ482" s="312"/>
      <c r="DR482" s="312"/>
      <c r="DS482" s="312"/>
      <c r="DT482" s="312"/>
      <c r="DU482" s="312"/>
      <c r="DV482" s="312"/>
      <c r="DW482" s="312"/>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335"/>
      <c r="HX482" s="335"/>
      <c r="HY482" s="335"/>
      <c r="HZ482" s="335"/>
      <c r="IA482" s="335"/>
      <c r="IB482" s="335"/>
      <c r="IC482" s="335"/>
      <c r="ID482" s="335"/>
      <c r="IE482" s="335"/>
      <c r="IF482" s="335"/>
      <c r="IG482" s="335"/>
      <c r="IH482" s="335"/>
      <c r="II482" s="335"/>
      <c r="IJ482" s="335"/>
      <c r="IK482" s="335"/>
      <c r="IL482" s="335"/>
      <c r="IM482" s="335"/>
      <c r="IN482" s="335"/>
      <c r="IO482" s="335"/>
      <c r="IP482" s="335"/>
      <c r="IQ482" s="335"/>
      <c r="IR482" s="335"/>
      <c r="IS482" s="335"/>
      <c r="IT482" s="335"/>
      <c r="IU482" s="335"/>
      <c r="IV482" s="335"/>
      <c r="IW482" s="335"/>
      <c r="IX482" s="335"/>
      <c r="IY482" s="335"/>
      <c r="IZ482" s="335"/>
      <c r="JA482" s="335"/>
      <c r="JB482" s="335"/>
      <c r="JC482" s="335"/>
      <c r="JD482" s="335"/>
      <c r="JE482" s="335"/>
      <c r="JF482" s="335"/>
      <c r="JG482" s="335"/>
      <c r="JH482" s="335"/>
      <c r="JI482" s="335"/>
    </row>
    <row r="483" spans="1:269" s="481" customFormat="1" ht="14.45" customHeight="1">
      <c r="A483" s="206"/>
      <c r="B483" s="206"/>
      <c r="C483" s="206"/>
      <c r="D483" s="206"/>
      <c r="E483" s="206"/>
      <c r="F483" s="206"/>
      <c r="G483" s="206"/>
      <c r="H483" s="206"/>
      <c r="I483" s="206"/>
      <c r="J483" s="207"/>
      <c r="K483" s="206"/>
      <c r="L483" s="207"/>
      <c r="M483" s="207"/>
      <c r="N483" s="207"/>
      <c r="O483" s="207"/>
      <c r="P483" s="207"/>
      <c r="Q483" s="720" t="s">
        <v>9321</v>
      </c>
      <c r="R483" s="720" t="s">
        <v>10639</v>
      </c>
      <c r="S483" s="720" t="s">
        <v>10645</v>
      </c>
      <c r="T483" s="720" t="s">
        <v>12337</v>
      </c>
      <c r="U483" s="720" t="s">
        <v>11703</v>
      </c>
      <c r="V483" s="720"/>
      <c r="W483" s="952" t="str">
        <f t="shared" si="22"/>
        <v>ﾎｲｰﾙﾛｰﾀﾞ(ﾄﾗｸﾀｼｮﾍﾞﾙ)_普通_第3次_超低</v>
      </c>
      <c r="X483" s="952" t="str">
        <f t="shared" si="21"/>
        <v>ﾎｲｰﾙﾛｰﾀﾞ(ﾄﾗｸﾀｼｮﾍﾞﾙ)_普通_第3次_超低_山積：0.6m3</v>
      </c>
      <c r="Y483" s="726" t="s">
        <v>491</v>
      </c>
      <c r="Z483" s="726" t="s">
        <v>10449</v>
      </c>
      <c r="AA483" s="726" t="s">
        <v>10304</v>
      </c>
      <c r="AB483" s="726" t="s">
        <v>5111</v>
      </c>
      <c r="AC483" s="207"/>
      <c r="AD483" s="206"/>
      <c r="AE483" s="206"/>
      <c r="AF483" s="206"/>
      <c r="AG483" s="206"/>
      <c r="AH483" s="206"/>
      <c r="AI483" s="207"/>
      <c r="AJ483" s="206"/>
      <c r="AK483" s="206"/>
      <c r="AL483" s="206"/>
      <c r="AM483" s="206"/>
      <c r="AN483" s="206"/>
      <c r="AO483" s="206"/>
      <c r="AP483" s="206"/>
      <c r="AQ483" s="206"/>
      <c r="AR483" s="748"/>
      <c r="AS483" s="311"/>
      <c r="AT483" s="311"/>
      <c r="AU483" s="311"/>
      <c r="AV483" s="311"/>
      <c r="AW483" s="311"/>
      <c r="AX483" s="311"/>
      <c r="AY483" s="335"/>
      <c r="AZ483" s="335"/>
      <c r="BA483" s="335"/>
      <c r="BB483" s="245">
        <v>16</v>
      </c>
      <c r="BC483" s="246"/>
      <c r="BD483" s="405"/>
      <c r="BE483" s="406"/>
      <c r="BF483" s="406"/>
      <c r="BG483" s="406"/>
      <c r="BH483" s="341"/>
      <c r="BI483" s="341" t="s">
        <v>531</v>
      </c>
      <c r="BJ483" s="813"/>
      <c r="BK483" s="742"/>
      <c r="BL483" s="742"/>
      <c r="BM483" s="742"/>
      <c r="BN483" s="742" t="s">
        <v>8568</v>
      </c>
      <c r="BO483" s="742"/>
      <c r="BP483" s="736" t="s">
        <v>8585</v>
      </c>
      <c r="BQ483" s="931" t="s">
        <v>10253</v>
      </c>
      <c r="BR483" s="742"/>
      <c r="BS483" s="742"/>
      <c r="BT483" s="742"/>
      <c r="BU483" s="742"/>
      <c r="BV483" s="742" t="s">
        <v>8684</v>
      </c>
      <c r="BW483" s="742" t="s">
        <v>8728</v>
      </c>
      <c r="BX483" s="742"/>
      <c r="BY483" s="742"/>
      <c r="BZ483" s="742"/>
      <c r="CA483" s="345"/>
      <c r="CB483" s="345"/>
      <c r="CC483" s="407"/>
      <c r="CD483" s="407"/>
      <c r="CE483" s="407"/>
      <c r="CF483" s="407"/>
      <c r="CG483" s="407"/>
      <c r="CH483" s="407"/>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544"/>
      <c r="DH483" s="480"/>
      <c r="DI483" s="247"/>
      <c r="DJ483" s="247"/>
      <c r="DK483" s="247"/>
      <c r="DL483" s="247"/>
      <c r="DM483" s="247"/>
      <c r="DN483" s="312"/>
      <c r="DO483" s="312"/>
      <c r="DP483" s="312"/>
      <c r="DQ483" s="312"/>
      <c r="DR483" s="312"/>
      <c r="DS483" s="312"/>
      <c r="DT483" s="312"/>
      <c r="DU483" s="312"/>
      <c r="DV483" s="312"/>
      <c r="DW483" s="312"/>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335"/>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335"/>
      <c r="JH483" s="335"/>
      <c r="JI483" s="335"/>
    </row>
    <row r="484" spans="1:269" s="481" customFormat="1" ht="14.45" customHeight="1">
      <c r="A484" s="206"/>
      <c r="B484" s="206"/>
      <c r="C484" s="206"/>
      <c r="D484" s="206"/>
      <c r="E484" s="206"/>
      <c r="F484" s="206"/>
      <c r="G484" s="206"/>
      <c r="H484" s="206"/>
      <c r="I484" s="206"/>
      <c r="J484" s="207"/>
      <c r="K484" s="206"/>
      <c r="L484" s="207"/>
      <c r="M484" s="207"/>
      <c r="N484" s="207"/>
      <c r="O484" s="207"/>
      <c r="P484" s="207"/>
      <c r="Q484" s="720" t="s">
        <v>9321</v>
      </c>
      <c r="R484" s="720" t="s">
        <v>10639</v>
      </c>
      <c r="S484" s="720" t="s">
        <v>10645</v>
      </c>
      <c r="T484" s="720" t="s">
        <v>12337</v>
      </c>
      <c r="U484" s="720" t="s">
        <v>11704</v>
      </c>
      <c r="V484" s="720"/>
      <c r="W484" s="952" t="str">
        <f t="shared" si="22"/>
        <v>ﾎｲｰﾙﾛｰﾀﾞ(ﾄﾗｸﾀｼｮﾍﾞﾙ)_普通_第3次_超低</v>
      </c>
      <c r="X484" s="952" t="str">
        <f t="shared" si="21"/>
        <v>ﾎｲｰﾙﾛｰﾀﾞ(ﾄﾗｸﾀｼｮﾍﾞﾙ)_普通_第3次_超低_山積：0.9～1.0m3</v>
      </c>
      <c r="Y484" s="726" t="s">
        <v>491</v>
      </c>
      <c r="Z484" s="726" t="s">
        <v>10449</v>
      </c>
      <c r="AA484" s="726" t="s">
        <v>10318</v>
      </c>
      <c r="AB484" s="726" t="s">
        <v>5111</v>
      </c>
      <c r="AC484" s="207"/>
      <c r="AD484" s="206"/>
      <c r="AE484" s="206"/>
      <c r="AF484" s="206"/>
      <c r="AG484" s="206"/>
      <c r="AH484" s="206"/>
      <c r="AI484" s="207"/>
      <c r="AJ484" s="206"/>
      <c r="AK484" s="206"/>
      <c r="AL484" s="206"/>
      <c r="AM484" s="206"/>
      <c r="AN484" s="206"/>
      <c r="AO484" s="206"/>
      <c r="AP484" s="206"/>
      <c r="AQ484" s="206"/>
      <c r="AR484" s="748"/>
      <c r="AS484" s="311"/>
      <c r="AT484" s="311"/>
      <c r="AU484" s="311"/>
      <c r="AV484" s="311"/>
      <c r="AW484" s="311"/>
      <c r="AX484" s="311"/>
      <c r="AY484" s="335"/>
      <c r="AZ484" s="335"/>
      <c r="BA484" s="335"/>
      <c r="BB484" s="245">
        <v>17</v>
      </c>
      <c r="BC484" s="246"/>
      <c r="BD484" s="405"/>
      <c r="BE484" s="406"/>
      <c r="BF484" s="406"/>
      <c r="BG484" s="406"/>
      <c r="BH484" s="345"/>
      <c r="BI484" s="341" t="s">
        <v>532</v>
      </c>
      <c r="BJ484" s="808"/>
      <c r="BK484" s="736"/>
      <c r="BL484" s="736"/>
      <c r="BM484" s="736"/>
      <c r="BN484" s="736" t="s">
        <v>8569</v>
      </c>
      <c r="BO484" s="736"/>
      <c r="BP484" s="742" t="s">
        <v>8586</v>
      </c>
      <c r="BQ484" s="736" t="s">
        <v>8616</v>
      </c>
      <c r="BR484" s="736"/>
      <c r="BS484" s="736"/>
      <c r="BT484" s="736"/>
      <c r="BU484" s="736"/>
      <c r="BV484" s="736" t="s">
        <v>8685</v>
      </c>
      <c r="BW484" s="736" t="s">
        <v>8729</v>
      </c>
      <c r="BX484" s="736"/>
      <c r="BY484" s="736"/>
      <c r="BZ484" s="736"/>
      <c r="CA484" s="341"/>
      <c r="CB484" s="341"/>
      <c r="CC484" s="407"/>
      <c r="CD484" s="407"/>
      <c r="CE484" s="407"/>
      <c r="CF484" s="407"/>
      <c r="CG484" s="407"/>
      <c r="CH484" s="407"/>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544"/>
      <c r="DH484" s="480"/>
      <c r="DI484" s="247"/>
      <c r="DJ484" s="247"/>
      <c r="DK484" s="247"/>
      <c r="DL484" s="247"/>
      <c r="DM484" s="247"/>
      <c r="DN484" s="312"/>
      <c r="DO484" s="312"/>
      <c r="DP484" s="312"/>
      <c r="DQ484" s="312"/>
      <c r="DR484" s="312"/>
      <c r="DS484" s="312"/>
      <c r="DT484" s="312"/>
      <c r="DU484" s="312"/>
      <c r="DV484" s="312"/>
      <c r="DW484" s="312"/>
      <c r="DX484" s="335"/>
      <c r="DY484" s="335"/>
      <c r="DZ484" s="335"/>
      <c r="EA484" s="335"/>
      <c r="EB484" s="335"/>
      <c r="EC484" s="335"/>
      <c r="ED484" s="335"/>
      <c r="EE484" s="335"/>
      <c r="EF484" s="335"/>
      <c r="EG484" s="335"/>
      <c r="EH484" s="335"/>
      <c r="EI484" s="335"/>
      <c r="EJ484" s="335"/>
      <c r="EK484" s="335"/>
      <c r="EL484" s="335"/>
      <c r="EM484" s="335"/>
      <c r="EN484" s="335"/>
      <c r="EO484" s="335"/>
      <c r="EP484" s="335"/>
      <c r="EQ484" s="335"/>
      <c r="ER484" s="335"/>
      <c r="ES484" s="335"/>
      <c r="ET484" s="335"/>
      <c r="EU484" s="335"/>
      <c r="EV484" s="335"/>
      <c r="EW484" s="335"/>
      <c r="EX484" s="335"/>
      <c r="EY484" s="335"/>
      <c r="EZ484" s="335"/>
      <c r="FA484" s="335"/>
      <c r="FB484" s="335"/>
      <c r="FC484" s="335"/>
      <c r="FD484" s="335"/>
      <c r="FE484" s="335"/>
      <c r="FF484" s="335"/>
      <c r="FG484" s="335"/>
      <c r="FH484" s="335"/>
      <c r="FI484" s="335"/>
      <c r="FJ484" s="335"/>
      <c r="FK484" s="335"/>
      <c r="FL484" s="335"/>
      <c r="FM484" s="335"/>
      <c r="FN484" s="335"/>
      <c r="FO484" s="335"/>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335"/>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335"/>
      <c r="JH484" s="335"/>
      <c r="JI484" s="335"/>
    </row>
    <row r="485" spans="1:269" s="481" customFormat="1" ht="14.45" customHeight="1">
      <c r="A485" s="206"/>
      <c r="B485" s="206"/>
      <c r="C485" s="206"/>
      <c r="D485" s="206"/>
      <c r="E485" s="206"/>
      <c r="F485" s="206"/>
      <c r="G485" s="206"/>
      <c r="H485" s="206"/>
      <c r="I485" s="206"/>
      <c r="J485" s="207"/>
      <c r="K485" s="206"/>
      <c r="L485" s="207"/>
      <c r="M485" s="207"/>
      <c r="N485" s="207"/>
      <c r="O485" s="207"/>
      <c r="P485" s="207"/>
      <c r="Q485" s="720" t="s">
        <v>9321</v>
      </c>
      <c r="R485" s="720" t="s">
        <v>10639</v>
      </c>
      <c r="S485" s="720" t="s">
        <v>10645</v>
      </c>
      <c r="T485" s="720" t="s">
        <v>12337</v>
      </c>
      <c r="U485" s="720" t="s">
        <v>11706</v>
      </c>
      <c r="V485" s="720"/>
      <c r="W485" s="952" t="str">
        <f t="shared" si="22"/>
        <v>ﾎｲｰﾙﾛｰﾀﾞ(ﾄﾗｸﾀｼｮﾍﾞﾙ)_普通_第3次_超低</v>
      </c>
      <c r="X485" s="952" t="str">
        <f t="shared" si="21"/>
        <v>ﾎｲｰﾙﾛｰﾀﾞ(ﾄﾗｸﾀｼｮﾍﾞﾙ)_普通_第3次_超低_山積：1.3～1.4m3</v>
      </c>
      <c r="Y485" s="726" t="s">
        <v>491</v>
      </c>
      <c r="Z485" s="726" t="s">
        <v>10449</v>
      </c>
      <c r="AA485" s="726" t="s">
        <v>10428</v>
      </c>
      <c r="AB485" s="726" t="s">
        <v>5111</v>
      </c>
      <c r="AC485" s="207"/>
      <c r="AD485" s="206"/>
      <c r="AE485" s="206"/>
      <c r="AF485" s="206"/>
      <c r="AG485" s="206"/>
      <c r="AH485" s="206"/>
      <c r="AI485" s="207"/>
      <c r="AJ485" s="206"/>
      <c r="AK485" s="206"/>
      <c r="AL485" s="206"/>
      <c r="AM485" s="206"/>
      <c r="AN485" s="206"/>
      <c r="AO485" s="206"/>
      <c r="AP485" s="206"/>
      <c r="AQ485" s="206"/>
      <c r="AR485" s="748"/>
      <c r="AS485" s="311"/>
      <c r="AT485" s="311"/>
      <c r="AU485" s="311"/>
      <c r="AV485" s="311"/>
      <c r="AW485" s="311"/>
      <c r="AX485" s="311"/>
      <c r="AY485" s="335"/>
      <c r="AZ485" s="335"/>
      <c r="BA485" s="335"/>
      <c r="BB485" s="245">
        <v>18</v>
      </c>
      <c r="BC485" s="246"/>
      <c r="BD485" s="405"/>
      <c r="BE485" s="406"/>
      <c r="BF485" s="406"/>
      <c r="BG485" s="406"/>
      <c r="BH485" s="407"/>
      <c r="BI485" s="341" t="s">
        <v>533</v>
      </c>
      <c r="BJ485" s="808"/>
      <c r="BK485" s="736"/>
      <c r="BL485" s="736"/>
      <c r="BM485" s="736"/>
      <c r="BN485" s="736" t="s">
        <v>8570</v>
      </c>
      <c r="BO485" s="736"/>
      <c r="BP485" s="736" t="s">
        <v>8587</v>
      </c>
      <c r="BQ485" s="742" t="s">
        <v>8617</v>
      </c>
      <c r="BR485" s="736"/>
      <c r="BS485" s="736"/>
      <c r="BT485" s="736"/>
      <c r="BU485" s="736"/>
      <c r="BV485" s="736" t="s">
        <v>8686</v>
      </c>
      <c r="BW485" s="736" t="s">
        <v>8730</v>
      </c>
      <c r="BX485" s="736"/>
      <c r="BY485" s="736"/>
      <c r="BZ485" s="736"/>
      <c r="CA485" s="341"/>
      <c r="CB485" s="341"/>
      <c r="CC485" s="407"/>
      <c r="CD485" s="407"/>
      <c r="CE485" s="407"/>
      <c r="CF485" s="407"/>
      <c r="CG485" s="407"/>
      <c r="CH485" s="407"/>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544"/>
      <c r="DH485" s="480"/>
      <c r="DI485" s="247"/>
      <c r="DJ485" s="247"/>
      <c r="DK485" s="247"/>
      <c r="DL485" s="247"/>
      <c r="DM485" s="247"/>
      <c r="DN485" s="312"/>
      <c r="DO485" s="312"/>
      <c r="DP485" s="312"/>
      <c r="DQ485" s="312"/>
      <c r="DR485" s="312"/>
      <c r="DS485" s="312"/>
      <c r="DT485" s="312"/>
      <c r="DU485" s="312"/>
      <c r="DV485" s="312"/>
      <c r="DW485" s="312"/>
      <c r="DX485" s="335"/>
      <c r="DY485" s="335"/>
      <c r="DZ485" s="335"/>
      <c r="EA485" s="335"/>
      <c r="EB485" s="335"/>
      <c r="EC485" s="335"/>
      <c r="ED485" s="335"/>
      <c r="EE485" s="335"/>
      <c r="EF485" s="335"/>
      <c r="EG485" s="335"/>
      <c r="EH485" s="335"/>
      <c r="EI485" s="335"/>
      <c r="EJ485" s="335"/>
      <c r="EK485" s="335"/>
      <c r="EL485" s="335"/>
      <c r="EM485" s="335"/>
      <c r="EN485" s="335"/>
      <c r="EO485" s="335"/>
      <c r="EP485" s="335"/>
      <c r="EQ485" s="335"/>
      <c r="ER485" s="335"/>
      <c r="ES485" s="335"/>
      <c r="ET485" s="335"/>
      <c r="EU485" s="335"/>
      <c r="EV485" s="335"/>
      <c r="EW485" s="335"/>
      <c r="EX485" s="335"/>
      <c r="EY485" s="335"/>
      <c r="EZ485" s="335"/>
      <c r="FA485" s="335"/>
      <c r="FB485" s="335"/>
      <c r="FC485" s="335"/>
      <c r="FD485" s="335"/>
      <c r="FE485" s="335"/>
      <c r="FF485" s="335"/>
      <c r="FG485" s="335"/>
      <c r="FH485" s="335"/>
      <c r="FI485" s="335"/>
      <c r="FJ485" s="335"/>
      <c r="FK485" s="335"/>
      <c r="FL485" s="335"/>
      <c r="FM485" s="335"/>
      <c r="FN485" s="335"/>
      <c r="FO485" s="335"/>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335"/>
      <c r="GR485" s="335"/>
      <c r="GS485" s="335"/>
      <c r="GT485" s="335"/>
      <c r="GU485" s="335"/>
      <c r="GV485" s="335"/>
      <c r="GW485" s="335"/>
      <c r="GX485" s="335"/>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335"/>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335"/>
      <c r="JH485" s="335"/>
      <c r="JI485" s="335"/>
    </row>
    <row r="486" spans="1:269" s="481" customFormat="1" ht="14.45" customHeight="1">
      <c r="A486" s="206"/>
      <c r="B486" s="206"/>
      <c r="C486" s="206"/>
      <c r="D486" s="206"/>
      <c r="E486" s="206"/>
      <c r="F486" s="206"/>
      <c r="G486" s="206"/>
      <c r="H486" s="206"/>
      <c r="I486" s="206"/>
      <c r="J486" s="207"/>
      <c r="K486" s="206"/>
      <c r="L486" s="207"/>
      <c r="M486" s="207"/>
      <c r="N486" s="207"/>
      <c r="O486" s="207"/>
      <c r="P486" s="207"/>
      <c r="Q486" s="720" t="s">
        <v>9321</v>
      </c>
      <c r="R486" s="720" t="s">
        <v>10639</v>
      </c>
      <c r="S486" s="720">
        <v>2014</v>
      </c>
      <c r="T486" s="720" t="s">
        <v>12337</v>
      </c>
      <c r="U486" s="720" t="s">
        <v>11701</v>
      </c>
      <c r="V486" s="720"/>
      <c r="W486" s="952" t="str">
        <f t="shared" si="22"/>
        <v>ﾎｲｰﾙﾛｰﾀﾞ(ﾄﾗｸﾀｼｮﾍﾞﾙ)_普通_2014_超低</v>
      </c>
      <c r="X486" s="952" t="str">
        <f t="shared" si="21"/>
        <v>ﾎｲｰﾙﾛｰﾀﾞ(ﾄﾗｸﾀｼｮﾍﾞﾙ)_普通_2014_超低_山積：0.4m3</v>
      </c>
      <c r="Y486" s="726" t="s">
        <v>491</v>
      </c>
      <c r="Z486" s="726" t="s">
        <v>10450</v>
      </c>
      <c r="AA486" s="726" t="s">
        <v>10316</v>
      </c>
      <c r="AB486" s="726" t="s">
        <v>5111</v>
      </c>
      <c r="AC486" s="207"/>
      <c r="AD486" s="206"/>
      <c r="AE486" s="206"/>
      <c r="AF486" s="206"/>
      <c r="AG486" s="206"/>
      <c r="AH486" s="206"/>
      <c r="AI486" s="207"/>
      <c r="AJ486" s="206"/>
      <c r="AK486" s="206"/>
      <c r="AL486" s="206"/>
      <c r="AM486" s="206"/>
      <c r="AN486" s="206"/>
      <c r="AO486" s="206"/>
      <c r="AP486" s="206"/>
      <c r="AQ486" s="206"/>
      <c r="AR486" s="748"/>
      <c r="AS486" s="335"/>
      <c r="AT486" s="335"/>
      <c r="AU486" s="335"/>
      <c r="AV486" s="335"/>
      <c r="AW486" s="335"/>
      <c r="AX486" s="335"/>
      <c r="AY486" s="335"/>
      <c r="AZ486" s="335"/>
      <c r="BA486" s="335"/>
      <c r="BB486" s="245">
        <v>19</v>
      </c>
      <c r="BC486" s="246"/>
      <c r="BD486" s="405"/>
      <c r="BE486" s="406"/>
      <c r="BF486" s="406"/>
      <c r="BG486" s="406"/>
      <c r="BH486" s="407"/>
      <c r="BI486" s="341" t="s">
        <v>534</v>
      </c>
      <c r="BJ486" s="808"/>
      <c r="BK486" s="736"/>
      <c r="BL486" s="736"/>
      <c r="BM486" s="736"/>
      <c r="BN486" s="736" t="s">
        <v>285</v>
      </c>
      <c r="BO486" s="736"/>
      <c r="BP486" s="736" t="s">
        <v>8588</v>
      </c>
      <c r="BQ486" s="736" t="s">
        <v>8618</v>
      </c>
      <c r="BR486" s="736"/>
      <c r="BS486" s="736"/>
      <c r="BT486" s="736"/>
      <c r="BU486" s="736"/>
      <c r="BV486" s="736" t="s">
        <v>8687</v>
      </c>
      <c r="BW486" s="736" t="s">
        <v>8731</v>
      </c>
      <c r="BX486" s="736"/>
      <c r="BY486" s="736"/>
      <c r="BZ486" s="736"/>
      <c r="CA486" s="341"/>
      <c r="CB486" s="341"/>
      <c r="CC486" s="407"/>
      <c r="CD486" s="407"/>
      <c r="CE486" s="407"/>
      <c r="CF486" s="407"/>
      <c r="CG486" s="407"/>
      <c r="CH486" s="407"/>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544"/>
      <c r="DH486" s="480"/>
      <c r="DI486" s="247"/>
      <c r="DJ486" s="247"/>
      <c r="DK486" s="247"/>
      <c r="DL486" s="247"/>
      <c r="DM486" s="247"/>
      <c r="DN486" s="312"/>
      <c r="DO486" s="312"/>
      <c r="DP486" s="312"/>
      <c r="DQ486" s="312"/>
      <c r="DR486" s="312"/>
      <c r="DS486" s="312"/>
      <c r="DT486" s="312"/>
      <c r="DU486" s="312"/>
      <c r="DV486" s="312"/>
      <c r="DW486" s="312"/>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35"/>
      <c r="FQ486" s="335"/>
      <c r="FR486" s="335"/>
      <c r="FS486" s="335"/>
      <c r="FT486" s="335"/>
      <c r="FU486" s="335"/>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335"/>
      <c r="GQ486" s="335"/>
      <c r="GR486" s="335"/>
      <c r="GS486" s="335"/>
      <c r="GT486" s="335"/>
      <c r="GU486" s="335"/>
      <c r="GV486" s="335"/>
      <c r="GW486" s="335"/>
      <c r="GX486" s="335"/>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335"/>
      <c r="HX486" s="335"/>
      <c r="HY486" s="335"/>
      <c r="HZ486" s="335"/>
      <c r="IA486" s="335"/>
      <c r="IB486" s="335"/>
      <c r="IC486" s="335"/>
      <c r="ID486" s="335"/>
      <c r="IE486" s="335"/>
      <c r="IF486" s="335"/>
      <c r="IG486" s="335"/>
      <c r="IH486" s="335"/>
      <c r="II486" s="335"/>
      <c r="IJ486" s="335"/>
      <c r="IK486" s="335"/>
      <c r="IL486" s="335"/>
      <c r="IM486" s="335"/>
      <c r="IN486" s="335"/>
      <c r="IO486" s="335"/>
      <c r="IP486" s="335"/>
      <c r="IQ486" s="335"/>
      <c r="IR486" s="335"/>
      <c r="IS486" s="335"/>
      <c r="IT486" s="335"/>
      <c r="IU486" s="335"/>
      <c r="IV486" s="335"/>
      <c r="IW486" s="335"/>
      <c r="IX486" s="335"/>
      <c r="IY486" s="335"/>
      <c r="IZ486" s="335"/>
      <c r="JA486" s="335"/>
      <c r="JB486" s="335"/>
      <c r="JC486" s="335"/>
      <c r="JD486" s="335"/>
      <c r="JE486" s="335"/>
      <c r="JF486" s="335"/>
      <c r="JG486" s="335"/>
      <c r="JH486" s="335"/>
      <c r="JI486" s="335"/>
    </row>
    <row r="487" spans="1:269" s="481" customFormat="1" ht="14.45" customHeight="1">
      <c r="A487" s="206"/>
      <c r="B487" s="206"/>
      <c r="C487" s="206"/>
      <c r="D487" s="206"/>
      <c r="E487" s="206"/>
      <c r="F487" s="206"/>
      <c r="G487" s="206"/>
      <c r="H487" s="206"/>
      <c r="I487" s="206"/>
      <c r="J487" s="207"/>
      <c r="K487" s="206"/>
      <c r="L487" s="207"/>
      <c r="M487" s="207"/>
      <c r="N487" s="207"/>
      <c r="O487" s="207"/>
      <c r="P487" s="207"/>
      <c r="Q487" s="720" t="s">
        <v>9321</v>
      </c>
      <c r="R487" s="720" t="s">
        <v>10639</v>
      </c>
      <c r="S487" s="720">
        <v>2014</v>
      </c>
      <c r="T487" s="720" t="s">
        <v>12337</v>
      </c>
      <c r="U487" s="720" t="s">
        <v>11702</v>
      </c>
      <c r="V487" s="720"/>
      <c r="W487" s="952" t="str">
        <f t="shared" si="22"/>
        <v>ﾎｲｰﾙﾛｰﾀﾞ(ﾄﾗｸﾀｼｮﾍﾞﾙ)_普通_2014_超低</v>
      </c>
      <c r="X487" s="952" t="str">
        <f t="shared" si="21"/>
        <v>ﾎｲｰﾙﾛｰﾀﾞ(ﾄﾗｸﾀｼｮﾍﾞﾙ)_普通_2014_超低_山積：0.5m3</v>
      </c>
      <c r="Y487" s="726" t="s">
        <v>491</v>
      </c>
      <c r="Z487" s="726" t="s">
        <v>10450</v>
      </c>
      <c r="AA487" s="726" t="s">
        <v>10389</v>
      </c>
      <c r="AB487" s="726" t="s">
        <v>5111</v>
      </c>
      <c r="AC487" s="207"/>
      <c r="AD487" s="206"/>
      <c r="AE487" s="206"/>
      <c r="AF487" s="206"/>
      <c r="AG487" s="206"/>
      <c r="AH487" s="206"/>
      <c r="AI487" s="207"/>
      <c r="AJ487" s="206"/>
      <c r="AK487" s="206"/>
      <c r="AL487" s="206"/>
      <c r="AM487" s="206"/>
      <c r="AN487" s="206"/>
      <c r="AO487" s="206"/>
      <c r="AP487" s="206"/>
      <c r="AQ487" s="206"/>
      <c r="AR487" s="748"/>
      <c r="AS487" s="335"/>
      <c r="AT487" s="335"/>
      <c r="AU487" s="335"/>
      <c r="AV487" s="335"/>
      <c r="AW487" s="335"/>
      <c r="AX487" s="335"/>
      <c r="AY487" s="335"/>
      <c r="AZ487" s="335"/>
      <c r="BA487" s="335"/>
      <c r="BB487" s="245">
        <v>20</v>
      </c>
      <c r="BC487" s="246"/>
      <c r="BD487" s="405"/>
      <c r="BE487" s="406"/>
      <c r="BF487" s="406"/>
      <c r="BG487" s="406"/>
      <c r="BH487" s="407"/>
      <c r="BI487" s="345" t="s">
        <v>535</v>
      </c>
      <c r="BJ487" s="808"/>
      <c r="BK487" s="736"/>
      <c r="BL487" s="736"/>
      <c r="BM487" s="736"/>
      <c r="BN487" s="736"/>
      <c r="BO487" s="736"/>
      <c r="BP487" s="736" t="s">
        <v>8589</v>
      </c>
      <c r="BQ487" s="736" t="s">
        <v>8619</v>
      </c>
      <c r="BR487" s="736"/>
      <c r="BS487" s="736"/>
      <c r="BT487" s="736"/>
      <c r="BU487" s="736"/>
      <c r="BV487" s="736" t="s">
        <v>8688</v>
      </c>
      <c r="BW487" s="736" t="s">
        <v>8732</v>
      </c>
      <c r="BX487" s="736"/>
      <c r="BY487" s="736"/>
      <c r="BZ487" s="736"/>
      <c r="CA487" s="341"/>
      <c r="CB487" s="341"/>
      <c r="CC487" s="407"/>
      <c r="CD487" s="407"/>
      <c r="CE487" s="407"/>
      <c r="CF487" s="407"/>
      <c r="CG487" s="407"/>
      <c r="CH487" s="407"/>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544"/>
      <c r="DH487" s="480"/>
      <c r="DI487" s="247"/>
      <c r="DJ487" s="247"/>
      <c r="DK487" s="247"/>
      <c r="DL487" s="247"/>
      <c r="DM487" s="247"/>
      <c r="DN487" s="312"/>
      <c r="DO487" s="312"/>
      <c r="DP487" s="312"/>
      <c r="DQ487" s="312"/>
      <c r="DR487" s="312"/>
      <c r="DS487" s="312"/>
      <c r="DT487" s="312"/>
      <c r="DU487" s="312"/>
      <c r="DV487" s="312"/>
      <c r="DW487" s="312"/>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335"/>
      <c r="HX487" s="335"/>
      <c r="HY487" s="335"/>
      <c r="HZ487" s="335"/>
      <c r="IA487" s="335"/>
      <c r="IB487" s="335"/>
      <c r="IC487" s="335"/>
      <c r="ID487" s="335"/>
      <c r="IE487" s="335"/>
      <c r="IF487" s="335"/>
      <c r="IG487" s="335"/>
      <c r="IH487" s="335"/>
      <c r="II487" s="335"/>
      <c r="IJ487" s="335"/>
      <c r="IK487" s="335"/>
      <c r="IL487" s="335"/>
      <c r="IM487" s="335"/>
      <c r="IN487" s="335"/>
      <c r="IO487" s="335"/>
      <c r="IP487" s="335"/>
      <c r="IQ487" s="335"/>
      <c r="IR487" s="335"/>
      <c r="IS487" s="335"/>
      <c r="IT487" s="335"/>
      <c r="IU487" s="335"/>
      <c r="IV487" s="335"/>
      <c r="IW487" s="335"/>
      <c r="IX487" s="335"/>
      <c r="IY487" s="335"/>
      <c r="IZ487" s="335"/>
      <c r="JA487" s="335"/>
      <c r="JB487" s="335"/>
      <c r="JC487" s="335"/>
      <c r="JD487" s="335"/>
      <c r="JE487" s="335"/>
      <c r="JF487" s="335"/>
      <c r="JG487" s="335"/>
      <c r="JH487" s="335"/>
      <c r="JI487" s="335"/>
    </row>
    <row r="488" spans="1:269" s="481" customFormat="1" ht="14.45" customHeight="1">
      <c r="A488" s="206"/>
      <c r="B488" s="206"/>
      <c r="C488" s="206"/>
      <c r="D488" s="206"/>
      <c r="E488" s="206"/>
      <c r="F488" s="206"/>
      <c r="G488" s="206"/>
      <c r="H488" s="206"/>
      <c r="I488" s="206"/>
      <c r="J488" s="207"/>
      <c r="K488" s="206"/>
      <c r="L488" s="207"/>
      <c r="M488" s="207"/>
      <c r="N488" s="207"/>
      <c r="O488" s="207"/>
      <c r="P488" s="207"/>
      <c r="Q488" s="720" t="s">
        <v>9321</v>
      </c>
      <c r="R488" s="720" t="s">
        <v>10639</v>
      </c>
      <c r="S488" s="720">
        <v>2014</v>
      </c>
      <c r="T488" s="720" t="s">
        <v>12337</v>
      </c>
      <c r="U488" s="720" t="s">
        <v>11703</v>
      </c>
      <c r="V488" s="720"/>
      <c r="W488" s="952" t="str">
        <f t="shared" si="22"/>
        <v>ﾎｲｰﾙﾛｰﾀﾞ(ﾄﾗｸﾀｼｮﾍﾞﾙ)_普通_2014_超低</v>
      </c>
      <c r="X488" s="952" t="str">
        <f t="shared" si="21"/>
        <v>ﾎｲｰﾙﾛｰﾀﾞ(ﾄﾗｸﾀｼｮﾍﾞﾙ)_普通_2014_超低_山積：0.6m3</v>
      </c>
      <c r="Y488" s="726" t="s">
        <v>491</v>
      </c>
      <c r="Z488" s="726" t="s">
        <v>10450</v>
      </c>
      <c r="AA488" s="726" t="s">
        <v>10304</v>
      </c>
      <c r="AB488" s="726" t="s">
        <v>5111</v>
      </c>
      <c r="AC488" s="207"/>
      <c r="AD488" s="206"/>
      <c r="AE488" s="206"/>
      <c r="AF488" s="206"/>
      <c r="AG488" s="206"/>
      <c r="AH488" s="206"/>
      <c r="AI488" s="207"/>
      <c r="AJ488" s="206"/>
      <c r="AK488" s="206"/>
      <c r="AL488" s="206"/>
      <c r="AM488" s="206"/>
      <c r="AN488" s="206"/>
      <c r="AO488" s="206"/>
      <c r="AP488" s="206"/>
      <c r="AQ488" s="206"/>
      <c r="AR488" s="748"/>
      <c r="AS488" s="335"/>
      <c r="AT488" s="335"/>
      <c r="AU488" s="335"/>
      <c r="AV488" s="335"/>
      <c r="AW488" s="335"/>
      <c r="AX488" s="335"/>
      <c r="AY488" s="335"/>
      <c r="AZ488" s="335"/>
      <c r="BA488" s="335"/>
      <c r="BB488" s="245">
        <v>21</v>
      </c>
      <c r="BC488" s="246"/>
      <c r="BD488" s="405"/>
      <c r="BE488" s="406"/>
      <c r="BF488" s="406"/>
      <c r="BG488" s="406"/>
      <c r="BH488" s="407"/>
      <c r="BI488" s="341" t="s">
        <v>536</v>
      </c>
      <c r="BJ488" s="808"/>
      <c r="BK488" s="736"/>
      <c r="BL488" s="736"/>
      <c r="BM488" s="736"/>
      <c r="BN488" s="736"/>
      <c r="BO488" s="736"/>
      <c r="BP488" s="736" t="s">
        <v>8590</v>
      </c>
      <c r="BQ488" s="736" t="s">
        <v>8620</v>
      </c>
      <c r="BR488" s="736"/>
      <c r="BS488" s="736"/>
      <c r="BT488" s="736"/>
      <c r="BU488" s="736"/>
      <c r="BV488" s="736" t="s">
        <v>8689</v>
      </c>
      <c r="BW488" s="736" t="s">
        <v>8733</v>
      </c>
      <c r="BX488" s="736"/>
      <c r="BY488" s="736"/>
      <c r="BZ488" s="736"/>
      <c r="CA488" s="341"/>
      <c r="CB488" s="341"/>
      <c r="CC488" s="407"/>
      <c r="CD488" s="407"/>
      <c r="CE488" s="407"/>
      <c r="CF488" s="407"/>
      <c r="CG488" s="407"/>
      <c r="CH488" s="407"/>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544"/>
      <c r="DH488" s="480"/>
      <c r="DI488" s="247"/>
      <c r="DJ488" s="247"/>
      <c r="DK488" s="247"/>
      <c r="DL488" s="247"/>
      <c r="DM488" s="247"/>
      <c r="DN488" s="312"/>
      <c r="DO488" s="312"/>
      <c r="DP488" s="312"/>
      <c r="DQ488" s="312"/>
      <c r="DR488" s="312"/>
      <c r="DS488" s="312"/>
      <c r="DT488" s="312"/>
      <c r="DU488" s="312"/>
      <c r="DV488" s="312"/>
      <c r="DW488" s="312"/>
      <c r="DX488" s="335"/>
      <c r="DY488" s="335"/>
      <c r="DZ488" s="335"/>
      <c r="EA488" s="335"/>
      <c r="EB488" s="335"/>
      <c r="EC488" s="335"/>
      <c r="ED488" s="335"/>
      <c r="EE488" s="335"/>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335"/>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335"/>
      <c r="JH488" s="335"/>
      <c r="JI488" s="335"/>
    </row>
    <row r="489" spans="1:269" s="481" customFormat="1" ht="14.45" customHeight="1">
      <c r="A489" s="206"/>
      <c r="B489" s="206"/>
      <c r="C489" s="206"/>
      <c r="D489" s="206"/>
      <c r="E489" s="206"/>
      <c r="F489" s="206"/>
      <c r="G489" s="206"/>
      <c r="H489" s="206"/>
      <c r="I489" s="206"/>
      <c r="J489" s="207"/>
      <c r="K489" s="206"/>
      <c r="L489" s="207"/>
      <c r="M489" s="207"/>
      <c r="N489" s="207"/>
      <c r="O489" s="207"/>
      <c r="P489" s="207"/>
      <c r="Q489" s="720" t="s">
        <v>10275</v>
      </c>
      <c r="R489" s="720" t="s">
        <v>10623</v>
      </c>
      <c r="S489" s="720" t="s">
        <v>12165</v>
      </c>
      <c r="T489" s="720" t="s">
        <v>12165</v>
      </c>
      <c r="U489" s="720" t="s">
        <v>10689</v>
      </c>
      <c r="V489" s="720"/>
      <c r="W489" s="952" t="str">
        <f t="shared" si="22"/>
        <v>ﾊﾞｯｸﾎｳ用ｱﾀｯﾁﾒﾝﾄ_掴み装置_無_無</v>
      </c>
      <c r="X489" s="952" t="str">
        <f t="shared" si="21"/>
        <v>ﾊﾞｯｸﾎｳ用ｱﾀｯﾁﾒﾝﾄ_掴み装置_無_無_開口幅：1,700～2,000mm　爪幅：400～750mm</v>
      </c>
      <c r="Y489" s="726" t="s">
        <v>3398</v>
      </c>
      <c r="Z489" s="726" t="s">
        <v>10306</v>
      </c>
      <c r="AA489" s="726" t="s">
        <v>10317</v>
      </c>
      <c r="AB489" s="726" t="s">
        <v>5111</v>
      </c>
      <c r="AC489" s="207"/>
      <c r="AD489" s="206"/>
      <c r="AE489" s="206"/>
      <c r="AF489" s="206"/>
      <c r="AG489" s="206"/>
      <c r="AH489" s="206"/>
      <c r="AI489" s="207"/>
      <c r="AJ489" s="206"/>
      <c r="AK489" s="206"/>
      <c r="AL489" s="206"/>
      <c r="AM489" s="206"/>
      <c r="AN489" s="206"/>
      <c r="AO489" s="206"/>
      <c r="AP489" s="206"/>
      <c r="AQ489" s="206"/>
      <c r="AR489" s="748"/>
      <c r="AS489" s="335"/>
      <c r="AT489" s="335"/>
      <c r="AU489" s="335"/>
      <c r="AV489" s="335"/>
      <c r="AW489" s="335"/>
      <c r="AX489" s="335"/>
      <c r="AY489" s="335"/>
      <c r="AZ489" s="335"/>
      <c r="BA489" s="335"/>
      <c r="BB489" s="245">
        <v>22</v>
      </c>
      <c r="BC489" s="246"/>
      <c r="BD489" s="405"/>
      <c r="BE489" s="406"/>
      <c r="BF489" s="406"/>
      <c r="BG489" s="406"/>
      <c r="BH489" s="407"/>
      <c r="BI489" s="341" t="s">
        <v>285</v>
      </c>
      <c r="BJ489" s="808"/>
      <c r="BK489" s="736"/>
      <c r="BL489" s="736"/>
      <c r="BM489" s="736"/>
      <c r="BN489" s="736"/>
      <c r="BO489" s="736"/>
      <c r="BP489" s="736" t="s">
        <v>8591</v>
      </c>
      <c r="BQ489" s="736" t="s">
        <v>8621</v>
      </c>
      <c r="BR489" s="736"/>
      <c r="BS489" s="736"/>
      <c r="BT489" s="736"/>
      <c r="BU489" s="736"/>
      <c r="BV489" s="736" t="s">
        <v>8690</v>
      </c>
      <c r="BW489" s="736" t="s">
        <v>8734</v>
      </c>
      <c r="BX489" s="736"/>
      <c r="BY489" s="736"/>
      <c r="BZ489" s="736"/>
      <c r="CA489" s="341"/>
      <c r="CB489" s="341"/>
      <c r="CC489" s="407"/>
      <c r="CD489" s="407"/>
      <c r="CE489" s="407"/>
      <c r="CF489" s="407"/>
      <c r="CG489" s="407"/>
      <c r="CH489" s="407"/>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544"/>
      <c r="DH489" s="480"/>
      <c r="DI489" s="247"/>
      <c r="DJ489" s="247"/>
      <c r="DK489" s="247"/>
      <c r="DL489" s="247"/>
      <c r="DM489" s="247"/>
      <c r="DN489" s="312"/>
      <c r="DO489" s="312"/>
      <c r="DP489" s="312"/>
      <c r="DQ489" s="312"/>
      <c r="DR489" s="312"/>
      <c r="DS489" s="312"/>
      <c r="DT489" s="312"/>
      <c r="DU489" s="312"/>
      <c r="DV489" s="312"/>
      <c r="DW489" s="312"/>
      <c r="DX489" s="335"/>
      <c r="DY489" s="335"/>
      <c r="DZ489" s="335"/>
      <c r="EA489" s="335"/>
      <c r="EB489" s="335"/>
      <c r="EC489" s="335"/>
      <c r="ED489" s="335"/>
      <c r="EE489" s="335"/>
      <c r="EF489" s="335"/>
      <c r="EG489" s="335"/>
      <c r="EH489" s="335"/>
      <c r="EI489" s="335"/>
      <c r="EJ489" s="335"/>
      <c r="EK489" s="335"/>
      <c r="EL489" s="335"/>
      <c r="EM489" s="335"/>
      <c r="EN489" s="335"/>
      <c r="EO489" s="335"/>
      <c r="EP489" s="335"/>
      <c r="EQ489" s="335"/>
      <c r="ER489" s="335"/>
      <c r="ES489" s="335"/>
      <c r="ET489" s="335"/>
      <c r="EU489" s="335"/>
      <c r="EV489" s="335"/>
      <c r="EW489" s="335"/>
      <c r="EX489" s="335"/>
      <c r="EY489" s="335"/>
      <c r="EZ489" s="335"/>
      <c r="FA489" s="335"/>
      <c r="FB489" s="335"/>
      <c r="FC489" s="335"/>
      <c r="FD489" s="335"/>
      <c r="FE489" s="335"/>
      <c r="FF489" s="335"/>
      <c r="FG489" s="335"/>
      <c r="FH489" s="335"/>
      <c r="FI489" s="335"/>
      <c r="FJ489" s="335"/>
      <c r="FK489" s="335"/>
      <c r="FL489" s="335"/>
      <c r="FM489" s="335"/>
      <c r="FN489" s="335"/>
      <c r="FO489" s="335"/>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335"/>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335"/>
      <c r="JH489" s="335"/>
      <c r="JI489" s="335"/>
    </row>
    <row r="490" spans="1:269" s="481" customFormat="1" ht="14.45" customHeight="1">
      <c r="A490" s="206"/>
      <c r="B490" s="206"/>
      <c r="C490" s="206"/>
      <c r="D490" s="206"/>
      <c r="E490" s="206"/>
      <c r="F490" s="206"/>
      <c r="G490" s="206"/>
      <c r="H490" s="206"/>
      <c r="I490" s="206"/>
      <c r="J490" s="207"/>
      <c r="K490" s="206"/>
      <c r="L490" s="207"/>
      <c r="M490" s="207"/>
      <c r="N490" s="207"/>
      <c r="O490" s="207"/>
      <c r="P490" s="207"/>
      <c r="Q490" s="720" t="s">
        <v>10275</v>
      </c>
      <c r="R490" s="720" t="s">
        <v>10623</v>
      </c>
      <c r="S490" s="720" t="s">
        <v>12165</v>
      </c>
      <c r="T490" s="720" t="s">
        <v>12165</v>
      </c>
      <c r="U490" s="720" t="s">
        <v>10690</v>
      </c>
      <c r="V490" s="720"/>
      <c r="W490" s="952" t="str">
        <f t="shared" si="22"/>
        <v>ﾊﾞｯｸﾎｳ用ｱﾀｯﾁﾒﾝﾄ_掴み装置_無_無</v>
      </c>
      <c r="X490" s="952" t="str">
        <f t="shared" si="21"/>
        <v>ﾊﾞｯｸﾎｳ用ｱﾀｯﾁﾒﾝﾄ_掴み装置_無_無_開口幅：2,100～2,500mm　爪幅：450～1,000mm</v>
      </c>
      <c r="Y490" s="726" t="s">
        <v>3398</v>
      </c>
      <c r="Z490" s="726" t="s">
        <v>10306</v>
      </c>
      <c r="AA490" s="726" t="s">
        <v>10318</v>
      </c>
      <c r="AB490" s="726" t="s">
        <v>5111</v>
      </c>
      <c r="AC490" s="207"/>
      <c r="AD490" s="206"/>
      <c r="AE490" s="206"/>
      <c r="AF490" s="206"/>
      <c r="AG490" s="206"/>
      <c r="AH490" s="206"/>
      <c r="AI490" s="207"/>
      <c r="AJ490" s="206"/>
      <c r="AK490" s="206"/>
      <c r="AL490" s="206"/>
      <c r="AM490" s="206"/>
      <c r="AN490" s="206"/>
      <c r="AO490" s="206"/>
      <c r="AP490" s="206"/>
      <c r="AQ490" s="206"/>
      <c r="AR490" s="748"/>
      <c r="AS490" s="335"/>
      <c r="AT490" s="335"/>
      <c r="AU490" s="335"/>
      <c r="AV490" s="335"/>
      <c r="AW490" s="335"/>
      <c r="AX490" s="335"/>
      <c r="AY490" s="335"/>
      <c r="AZ490" s="335"/>
      <c r="BA490" s="335"/>
      <c r="BB490" s="245">
        <v>23</v>
      </c>
      <c r="BC490" s="246"/>
      <c r="BD490" s="405"/>
      <c r="BE490" s="406"/>
      <c r="BF490" s="406"/>
      <c r="BG490" s="406"/>
      <c r="BH490" s="407"/>
      <c r="BI490" s="341"/>
      <c r="BJ490" s="808"/>
      <c r="BK490" s="736"/>
      <c r="BL490" s="736"/>
      <c r="BM490" s="736"/>
      <c r="BN490" s="736"/>
      <c r="BO490" s="736"/>
      <c r="BP490" s="736" t="s">
        <v>8592</v>
      </c>
      <c r="BQ490" s="736" t="s">
        <v>8622</v>
      </c>
      <c r="BR490" s="736"/>
      <c r="BS490" s="736"/>
      <c r="BT490" s="736"/>
      <c r="BU490" s="736"/>
      <c r="BV490" s="736" t="s">
        <v>8691</v>
      </c>
      <c r="BW490" s="736" t="s">
        <v>8735</v>
      </c>
      <c r="BX490" s="736"/>
      <c r="BY490" s="736"/>
      <c r="BZ490" s="736"/>
      <c r="CA490" s="341"/>
      <c r="CB490" s="341"/>
      <c r="CC490" s="407"/>
      <c r="CD490" s="407"/>
      <c r="CE490" s="407"/>
      <c r="CF490" s="407"/>
      <c r="CG490" s="407"/>
      <c r="CH490" s="407"/>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544"/>
      <c r="DH490" s="480"/>
      <c r="DI490" s="247"/>
      <c r="DJ490" s="247"/>
      <c r="DK490" s="247"/>
      <c r="DL490" s="247"/>
      <c r="DM490" s="247"/>
      <c r="DN490" s="312"/>
      <c r="DO490" s="312"/>
      <c r="DP490" s="312"/>
      <c r="DQ490" s="312"/>
      <c r="DR490" s="312"/>
      <c r="DS490" s="312"/>
      <c r="DT490" s="312"/>
      <c r="DU490" s="312"/>
      <c r="DV490" s="312"/>
      <c r="DW490" s="312"/>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335"/>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335"/>
      <c r="JH490" s="335"/>
      <c r="JI490" s="335"/>
    </row>
    <row r="491" spans="1:269" s="481" customFormat="1" ht="14.45" customHeight="1">
      <c r="A491" s="206"/>
      <c r="B491" s="206"/>
      <c r="C491" s="206"/>
      <c r="D491" s="206"/>
      <c r="E491" s="206"/>
      <c r="F491" s="206"/>
      <c r="G491" s="206"/>
      <c r="H491" s="206"/>
      <c r="I491" s="206"/>
      <c r="J491" s="207"/>
      <c r="K491" s="206"/>
      <c r="L491" s="207"/>
      <c r="M491" s="207"/>
      <c r="N491" s="207"/>
      <c r="O491" s="207"/>
      <c r="P491" s="207"/>
      <c r="Q491" s="720" t="s">
        <v>10275</v>
      </c>
      <c r="R491" s="720" t="s">
        <v>10624</v>
      </c>
      <c r="S491" s="720" t="s">
        <v>12165</v>
      </c>
      <c r="T491" s="720" t="s">
        <v>12165</v>
      </c>
      <c r="U491" s="720" t="s">
        <v>10691</v>
      </c>
      <c r="V491" s="720"/>
      <c r="W491" s="952" t="str">
        <f t="shared" si="22"/>
        <v>ﾊﾞｯｸﾎｳ用ｱﾀｯﾁﾒﾝﾄ_ｺﾝｸﾘｰﾄ圧砕装置(小割機)_無_無</v>
      </c>
      <c r="X491" s="952" t="str">
        <f t="shared" si="21"/>
        <v>ﾊﾞｯｸﾎｳ用ｱﾀｯﾁﾒﾝﾄ_ｺﾝｸﾘｰﾄ圧砕装置(小割機)_無_無_開口幅：730mm　破砕力：600kN</v>
      </c>
      <c r="Y491" s="726" t="s">
        <v>3398</v>
      </c>
      <c r="Z491" s="726" t="s">
        <v>10309</v>
      </c>
      <c r="AA491" s="726" t="s">
        <v>10317</v>
      </c>
      <c r="AB491" s="726" t="s">
        <v>5111</v>
      </c>
      <c r="AC491" s="207"/>
      <c r="AD491" s="206"/>
      <c r="AE491" s="206"/>
      <c r="AF491" s="206"/>
      <c r="AG491" s="206"/>
      <c r="AH491" s="206"/>
      <c r="AI491" s="207"/>
      <c r="AJ491" s="206"/>
      <c r="AK491" s="206"/>
      <c r="AL491" s="206"/>
      <c r="AM491" s="206"/>
      <c r="AN491" s="206"/>
      <c r="AO491" s="206"/>
      <c r="AP491" s="206"/>
      <c r="AQ491" s="206"/>
      <c r="AR491" s="748"/>
      <c r="AS491" s="335"/>
      <c r="AT491" s="335"/>
      <c r="AU491" s="335"/>
      <c r="AV491" s="335"/>
      <c r="AW491" s="335"/>
      <c r="AX491" s="335"/>
      <c r="AY491" s="335"/>
      <c r="AZ491" s="335"/>
      <c r="BA491" s="335"/>
      <c r="BB491" s="245">
        <v>24</v>
      </c>
      <c r="BC491" s="246"/>
      <c r="BD491" s="405"/>
      <c r="BE491" s="406"/>
      <c r="BF491" s="406"/>
      <c r="BG491" s="406"/>
      <c r="BH491" s="407"/>
      <c r="BI491" s="341"/>
      <c r="BJ491" s="808"/>
      <c r="BK491" s="736"/>
      <c r="BL491" s="736"/>
      <c r="BM491" s="736"/>
      <c r="BN491" s="736"/>
      <c r="BO491" s="736"/>
      <c r="BP491" s="736" t="s">
        <v>8593</v>
      </c>
      <c r="BQ491" s="736" t="s">
        <v>8623</v>
      </c>
      <c r="BR491" s="736"/>
      <c r="BS491" s="736"/>
      <c r="BT491" s="736"/>
      <c r="BU491" s="736"/>
      <c r="BV491" s="736" t="s">
        <v>8692</v>
      </c>
      <c r="BW491" s="736" t="s">
        <v>8736</v>
      </c>
      <c r="BX491" s="736"/>
      <c r="BY491" s="736"/>
      <c r="BZ491" s="736"/>
      <c r="CA491" s="341"/>
      <c r="CB491" s="341"/>
      <c r="CC491" s="407"/>
      <c r="CD491" s="407"/>
      <c r="CE491" s="407"/>
      <c r="CF491" s="407"/>
      <c r="CG491" s="407"/>
      <c r="CH491" s="407"/>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544"/>
      <c r="DH491" s="480"/>
      <c r="DI491" s="247"/>
      <c r="DJ491" s="247"/>
      <c r="DK491" s="247"/>
      <c r="DL491" s="247"/>
      <c r="DM491" s="247"/>
      <c r="DN491" s="312"/>
      <c r="DO491" s="312"/>
      <c r="DP491" s="312"/>
      <c r="DQ491" s="312"/>
      <c r="DR491" s="312"/>
      <c r="DS491" s="312"/>
      <c r="DT491" s="312"/>
      <c r="DU491" s="312"/>
      <c r="DV491" s="312"/>
      <c r="DW491" s="312"/>
      <c r="DX491" s="335"/>
      <c r="DY491" s="335"/>
      <c r="DZ491" s="335"/>
      <c r="EA491" s="335"/>
      <c r="EB491" s="335"/>
      <c r="EC491" s="335"/>
      <c r="ED491" s="335"/>
      <c r="EE491" s="335"/>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335"/>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335"/>
      <c r="JH491" s="335"/>
      <c r="JI491" s="335"/>
    </row>
    <row r="492" spans="1:269" s="481" customFormat="1" ht="14.45" customHeight="1">
      <c r="A492" s="206"/>
      <c r="B492" s="206"/>
      <c r="C492" s="206"/>
      <c r="D492" s="206"/>
      <c r="E492" s="206"/>
      <c r="F492" s="206"/>
      <c r="G492" s="206"/>
      <c r="H492" s="206"/>
      <c r="I492" s="206"/>
      <c r="J492" s="207"/>
      <c r="K492" s="206"/>
      <c r="L492" s="207"/>
      <c r="M492" s="207"/>
      <c r="N492" s="207"/>
      <c r="O492" s="207"/>
      <c r="P492" s="207"/>
      <c r="Q492" s="720" t="s">
        <v>10275</v>
      </c>
      <c r="R492" s="720" t="s">
        <v>10625</v>
      </c>
      <c r="S492" s="720" t="s">
        <v>12165</v>
      </c>
      <c r="T492" s="720" t="s">
        <v>12165</v>
      </c>
      <c r="U492" s="720" t="s">
        <v>10692</v>
      </c>
      <c r="V492" s="720"/>
      <c r="W492" s="952" t="str">
        <f t="shared" si="22"/>
        <v>ﾊﾞｯｸﾎｳ用ｱﾀｯﾁﾒﾝﾄ_ｺﾝｸﾘｰﾄ圧砕装置(大割機)_無_無</v>
      </c>
      <c r="X492" s="952" t="str">
        <f t="shared" si="21"/>
        <v>ﾊﾞｯｸﾎｳ用ｱﾀｯﾁﾒﾝﾄ_ｺﾝｸﾘｰﾄ圧砕装置(大割機)_無_無_開口幅：735～850mm　破砕力：550～980kN</v>
      </c>
      <c r="Y492" s="726" t="s">
        <v>3398</v>
      </c>
      <c r="Z492" s="726" t="s">
        <v>10451</v>
      </c>
      <c r="AA492" s="726" t="s">
        <v>10452</v>
      </c>
      <c r="AB492" s="726" t="s">
        <v>5111</v>
      </c>
      <c r="AC492" s="207"/>
      <c r="AD492" s="206"/>
      <c r="AE492" s="206"/>
      <c r="AF492" s="206"/>
      <c r="AG492" s="206"/>
      <c r="AH492" s="206"/>
      <c r="AI492" s="207"/>
      <c r="AJ492" s="206"/>
      <c r="AK492" s="206"/>
      <c r="AL492" s="206"/>
      <c r="AM492" s="206"/>
      <c r="AN492" s="206"/>
      <c r="AO492" s="206"/>
      <c r="AP492" s="206"/>
      <c r="AQ492" s="206"/>
      <c r="AR492" s="748"/>
      <c r="AS492" s="335"/>
      <c r="AT492" s="335"/>
      <c r="AU492" s="335"/>
      <c r="AV492" s="335"/>
      <c r="AW492" s="335"/>
      <c r="AX492" s="335"/>
      <c r="AY492" s="335"/>
      <c r="AZ492" s="335"/>
      <c r="BA492" s="335"/>
      <c r="BB492" s="245">
        <v>25</v>
      </c>
      <c r="BC492" s="246"/>
      <c r="BD492" s="405"/>
      <c r="BE492" s="406"/>
      <c r="BF492" s="406"/>
      <c r="BG492" s="406"/>
      <c r="BH492" s="407"/>
      <c r="BI492" s="341"/>
      <c r="BJ492" s="808"/>
      <c r="BK492" s="736"/>
      <c r="BL492" s="736"/>
      <c r="BM492" s="736"/>
      <c r="BN492" s="736"/>
      <c r="BO492" s="736"/>
      <c r="BP492" s="736" t="s">
        <v>8594</v>
      </c>
      <c r="BQ492" s="736" t="s">
        <v>8624</v>
      </c>
      <c r="BR492" s="736"/>
      <c r="BS492" s="736"/>
      <c r="BT492" s="736"/>
      <c r="BU492" s="736"/>
      <c r="BV492" s="736" t="s">
        <v>8693</v>
      </c>
      <c r="BW492" s="736" t="s">
        <v>8737</v>
      </c>
      <c r="BX492" s="736"/>
      <c r="BY492" s="736"/>
      <c r="BZ492" s="736"/>
      <c r="CA492" s="341"/>
      <c r="CB492" s="341"/>
      <c r="CC492" s="407"/>
      <c r="CD492" s="407"/>
      <c r="CE492" s="407"/>
      <c r="CF492" s="407"/>
      <c r="CG492" s="407"/>
      <c r="CH492" s="407"/>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544"/>
      <c r="DH492" s="480"/>
      <c r="DI492" s="247"/>
      <c r="DJ492" s="247"/>
      <c r="DK492" s="247"/>
      <c r="DL492" s="247"/>
      <c r="DM492" s="247"/>
      <c r="DN492" s="312"/>
      <c r="DO492" s="312"/>
      <c r="DP492" s="312"/>
      <c r="DQ492" s="312"/>
      <c r="DR492" s="312"/>
      <c r="DS492" s="312"/>
      <c r="DT492" s="312"/>
      <c r="DU492" s="312"/>
      <c r="DV492" s="312"/>
      <c r="DW492" s="312"/>
      <c r="DX492" s="335"/>
      <c r="DY492" s="335"/>
      <c r="DZ492" s="335"/>
      <c r="EA492" s="335"/>
      <c r="EB492" s="335"/>
      <c r="EC492" s="335"/>
      <c r="ED492" s="335"/>
      <c r="EE492" s="335"/>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335"/>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335"/>
      <c r="JH492" s="335"/>
      <c r="JI492" s="335"/>
    </row>
    <row r="493" spans="1:269" s="481" customFormat="1" ht="14.45" customHeight="1">
      <c r="A493" s="206"/>
      <c r="B493" s="206"/>
      <c r="C493" s="206"/>
      <c r="D493" s="206"/>
      <c r="E493" s="206"/>
      <c r="F493" s="206"/>
      <c r="G493" s="206"/>
      <c r="H493" s="206"/>
      <c r="I493" s="206"/>
      <c r="J493" s="207"/>
      <c r="K493" s="206"/>
      <c r="L493" s="207"/>
      <c r="M493" s="207"/>
      <c r="N493" s="207"/>
      <c r="O493" s="207"/>
      <c r="P493" s="207"/>
      <c r="Q493" s="720" t="s">
        <v>247</v>
      </c>
      <c r="R493" s="720" t="s">
        <v>12204</v>
      </c>
      <c r="S493" s="720" t="s">
        <v>12165</v>
      </c>
      <c r="T493" s="720" t="s">
        <v>12165</v>
      </c>
      <c r="U493" s="720" t="s">
        <v>10693</v>
      </c>
      <c r="V493" s="720"/>
      <c r="W493" s="952" t="str">
        <f t="shared" si="22"/>
        <v>ﾀﾞﾝﾌﾟﾄﾗｯｸ_ｵﾝﾛｰﾄﾞ・ﾃﾞｨｰｾﾞﾙ_無_無</v>
      </c>
      <c r="X493" s="952" t="str">
        <f t="shared" si="21"/>
        <v>ﾀﾞﾝﾌﾟﾄﾗｯｸ_ｵﾝﾛｰﾄﾞ・ﾃﾞｨｰｾﾞﾙ_無_無_2t積級</v>
      </c>
      <c r="Y493" s="726" t="s">
        <v>492</v>
      </c>
      <c r="Z493" s="726" t="s">
        <v>10345</v>
      </c>
      <c r="AA493" s="726" t="s">
        <v>10388</v>
      </c>
      <c r="AB493" s="726" t="s">
        <v>5111</v>
      </c>
      <c r="AC493" s="207"/>
      <c r="AD493" s="206"/>
      <c r="AE493" s="206"/>
      <c r="AF493" s="206"/>
      <c r="AG493" s="206"/>
      <c r="AH493" s="206"/>
      <c r="AI493" s="207"/>
      <c r="AJ493" s="206"/>
      <c r="AK493" s="206"/>
      <c r="AL493" s="206"/>
      <c r="AM493" s="206"/>
      <c r="AN493" s="206"/>
      <c r="AO493" s="206"/>
      <c r="AP493" s="206"/>
      <c r="AQ493" s="206"/>
      <c r="AR493" s="748"/>
      <c r="AS493" s="335"/>
      <c r="AT493" s="335"/>
      <c r="AU493" s="335"/>
      <c r="AV493" s="335"/>
      <c r="AW493" s="335"/>
      <c r="AX493" s="335"/>
      <c r="AY493" s="335"/>
      <c r="AZ493" s="335"/>
      <c r="BA493" s="335"/>
      <c r="BB493" s="245">
        <v>26</v>
      </c>
      <c r="BC493" s="246"/>
      <c r="BD493" s="405"/>
      <c r="BE493" s="406"/>
      <c r="BF493" s="406"/>
      <c r="BG493" s="406"/>
      <c r="BH493" s="407"/>
      <c r="BI493" s="341"/>
      <c r="BJ493" s="808"/>
      <c r="BK493" s="736"/>
      <c r="BL493" s="736"/>
      <c r="BM493" s="736"/>
      <c r="BN493" s="736"/>
      <c r="BO493" s="736"/>
      <c r="BP493" s="736" t="s">
        <v>8595</v>
      </c>
      <c r="BQ493" s="736" t="s">
        <v>8625</v>
      </c>
      <c r="BR493" s="736"/>
      <c r="BS493" s="736"/>
      <c r="BT493" s="736"/>
      <c r="BU493" s="736"/>
      <c r="BV493" s="736" t="s">
        <v>8694</v>
      </c>
      <c r="BW493" s="736" t="s">
        <v>8738</v>
      </c>
      <c r="BX493" s="736"/>
      <c r="BY493" s="736"/>
      <c r="BZ493" s="736"/>
      <c r="CA493" s="341"/>
      <c r="CB493" s="341"/>
      <c r="CC493" s="407"/>
      <c r="CD493" s="407"/>
      <c r="CE493" s="407"/>
      <c r="CF493" s="407"/>
      <c r="CG493" s="407"/>
      <c r="CH493" s="407"/>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544"/>
      <c r="DH493" s="480"/>
      <c r="DI493" s="247"/>
      <c r="DJ493" s="247"/>
      <c r="DK493" s="247"/>
      <c r="DL493" s="247"/>
      <c r="DM493" s="247"/>
      <c r="DN493" s="312"/>
      <c r="DO493" s="312"/>
      <c r="DP493" s="312"/>
      <c r="DQ493" s="312"/>
      <c r="DR493" s="312"/>
      <c r="DS493" s="312"/>
      <c r="DT493" s="312"/>
      <c r="DU493" s="312"/>
      <c r="DV493" s="312"/>
      <c r="DW493" s="312"/>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335"/>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335"/>
      <c r="JH493" s="335"/>
      <c r="JI493" s="335"/>
    </row>
    <row r="494" spans="1:269" s="481" customFormat="1" ht="14.45" customHeight="1">
      <c r="A494" s="206"/>
      <c r="B494" s="206"/>
      <c r="C494" s="206"/>
      <c r="D494" s="206"/>
      <c r="E494" s="206"/>
      <c r="F494" s="206"/>
      <c r="G494" s="206"/>
      <c r="H494" s="206"/>
      <c r="I494" s="206"/>
      <c r="J494" s="207"/>
      <c r="K494" s="206"/>
      <c r="L494" s="207"/>
      <c r="M494" s="207"/>
      <c r="N494" s="207"/>
      <c r="O494" s="207"/>
      <c r="P494" s="207"/>
      <c r="Q494" s="720" t="s">
        <v>247</v>
      </c>
      <c r="R494" s="720" t="s">
        <v>12204</v>
      </c>
      <c r="S494" s="720" t="s">
        <v>12165</v>
      </c>
      <c r="T494" s="720" t="s">
        <v>12165</v>
      </c>
      <c r="U494" s="720" t="s">
        <v>10694</v>
      </c>
      <c r="V494" s="720"/>
      <c r="W494" s="952" t="str">
        <f t="shared" si="22"/>
        <v>ﾀﾞﾝﾌﾟﾄﾗｯｸ_ｵﾝﾛｰﾄﾞ・ﾃﾞｨｰｾﾞﾙ_無_無</v>
      </c>
      <c r="X494" s="952" t="str">
        <f t="shared" si="21"/>
        <v>ﾀﾞﾝﾌﾟﾄﾗｯｸ_ｵﾝﾛｰﾄﾞ・ﾃﾞｨｰｾﾞﾙ_無_無_3t積級</v>
      </c>
      <c r="Y494" s="726" t="s">
        <v>492</v>
      </c>
      <c r="Z494" s="726" t="s">
        <v>10345</v>
      </c>
      <c r="AA494" s="726" t="s">
        <v>10303</v>
      </c>
      <c r="AB494" s="726" t="s">
        <v>5111</v>
      </c>
      <c r="AC494" s="207"/>
      <c r="AD494" s="206"/>
      <c r="AE494" s="206"/>
      <c r="AF494" s="206"/>
      <c r="AG494" s="206"/>
      <c r="AH494" s="206"/>
      <c r="AI494" s="207"/>
      <c r="AJ494" s="206"/>
      <c r="AK494" s="206"/>
      <c r="AL494" s="206"/>
      <c r="AM494" s="206"/>
      <c r="AN494" s="206"/>
      <c r="AO494" s="206"/>
      <c r="AP494" s="206"/>
      <c r="AQ494" s="206"/>
      <c r="AR494" s="748"/>
      <c r="AS494" s="335"/>
      <c r="AT494" s="335"/>
      <c r="AU494" s="335"/>
      <c r="AV494" s="335"/>
      <c r="AW494" s="335"/>
      <c r="AX494" s="335"/>
      <c r="AY494" s="335"/>
      <c r="AZ494" s="335"/>
      <c r="BA494" s="335"/>
      <c r="BB494" s="245">
        <v>27</v>
      </c>
      <c r="BC494" s="246"/>
      <c r="BD494" s="405"/>
      <c r="BE494" s="406"/>
      <c r="BF494" s="406"/>
      <c r="BG494" s="406"/>
      <c r="BH494" s="407"/>
      <c r="BI494" s="341"/>
      <c r="BJ494" s="808"/>
      <c r="BK494" s="736"/>
      <c r="BL494" s="736"/>
      <c r="BM494" s="736"/>
      <c r="BN494" s="736"/>
      <c r="BO494" s="736"/>
      <c r="BP494" s="931" t="s">
        <v>10255</v>
      </c>
      <c r="BQ494" s="736" t="s">
        <v>8626</v>
      </c>
      <c r="BR494" s="736"/>
      <c r="BS494" s="736"/>
      <c r="BT494" s="736"/>
      <c r="BU494" s="736"/>
      <c r="BV494" s="736" t="s">
        <v>8695</v>
      </c>
      <c r="BW494" s="736" t="s">
        <v>8739</v>
      </c>
      <c r="BX494" s="736"/>
      <c r="BY494" s="736"/>
      <c r="BZ494" s="736"/>
      <c r="CA494" s="341"/>
      <c r="CB494" s="341"/>
      <c r="CC494" s="407"/>
      <c r="CD494" s="407"/>
      <c r="CE494" s="407"/>
      <c r="CF494" s="407"/>
      <c r="CG494" s="407"/>
      <c r="CH494" s="407"/>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544"/>
      <c r="DH494" s="480"/>
      <c r="DI494" s="247"/>
      <c r="DJ494" s="247"/>
      <c r="DK494" s="247"/>
      <c r="DL494" s="247"/>
      <c r="DM494" s="247"/>
      <c r="DN494" s="312"/>
      <c r="DO494" s="312"/>
      <c r="DP494" s="312"/>
      <c r="DQ494" s="312"/>
      <c r="DR494" s="312"/>
      <c r="DS494" s="312"/>
      <c r="DT494" s="312"/>
      <c r="DU494" s="312"/>
      <c r="DV494" s="312"/>
      <c r="DW494" s="312"/>
      <c r="DX494" s="335"/>
      <c r="DY494" s="335"/>
      <c r="DZ494" s="335"/>
      <c r="EA494" s="335"/>
      <c r="EB494" s="335"/>
      <c r="EC494" s="335"/>
      <c r="ED494" s="335"/>
      <c r="EE494" s="335"/>
      <c r="EF494" s="335"/>
      <c r="EG494" s="335"/>
      <c r="EH494" s="335"/>
      <c r="EI494" s="335"/>
      <c r="EJ494" s="335"/>
      <c r="EK494" s="335"/>
      <c r="EL494" s="335"/>
      <c r="EM494" s="335"/>
      <c r="EN494" s="335"/>
      <c r="EO494" s="335"/>
      <c r="EP494" s="335"/>
      <c r="EQ494" s="335"/>
      <c r="ER494" s="335"/>
      <c r="ES494" s="335"/>
      <c r="ET494" s="335"/>
      <c r="EU494" s="335"/>
      <c r="EV494" s="335"/>
      <c r="EW494" s="335"/>
      <c r="EX494" s="335"/>
      <c r="EY494" s="335"/>
      <c r="EZ494" s="335"/>
      <c r="FA494" s="335"/>
      <c r="FB494" s="335"/>
      <c r="FC494" s="335"/>
      <c r="FD494" s="335"/>
      <c r="FE494" s="335"/>
      <c r="FF494" s="335"/>
      <c r="FG494" s="335"/>
      <c r="FH494" s="335"/>
      <c r="FI494" s="335"/>
      <c r="FJ494" s="335"/>
      <c r="FK494" s="335"/>
      <c r="FL494" s="335"/>
      <c r="FM494" s="335"/>
      <c r="FN494" s="335"/>
      <c r="FO494" s="335"/>
      <c r="FP494" s="335"/>
      <c r="FQ494" s="335"/>
      <c r="FR494" s="335"/>
      <c r="FS494" s="335"/>
      <c r="FT494" s="335"/>
      <c r="FU494" s="335"/>
      <c r="FV494" s="335"/>
      <c r="FW494" s="335"/>
      <c r="FX494" s="335"/>
      <c r="FY494" s="335"/>
      <c r="FZ494" s="335"/>
      <c r="GA494" s="335"/>
      <c r="GB494" s="335"/>
      <c r="GC494" s="335"/>
      <c r="GD494" s="335"/>
      <c r="GE494" s="335"/>
      <c r="GF494" s="335"/>
      <c r="GG494" s="335"/>
      <c r="GH494" s="335"/>
      <c r="GI494" s="335"/>
      <c r="GJ494" s="335"/>
      <c r="GK494" s="335"/>
      <c r="GL494" s="335"/>
      <c r="GM494" s="335"/>
      <c r="GN494" s="335"/>
      <c r="GO494" s="335"/>
      <c r="GP494" s="335"/>
      <c r="GQ494" s="335"/>
      <c r="GR494" s="335"/>
      <c r="GS494" s="335"/>
      <c r="GT494" s="335"/>
      <c r="GU494" s="335"/>
      <c r="GV494" s="335"/>
      <c r="GW494" s="335"/>
      <c r="GX494" s="335"/>
      <c r="GY494" s="335"/>
      <c r="GZ494" s="335"/>
      <c r="HA494" s="335"/>
      <c r="HB494" s="335"/>
      <c r="HC494" s="335"/>
      <c r="HD494" s="335"/>
      <c r="HE494" s="335"/>
      <c r="HF494" s="335"/>
      <c r="HG494" s="335"/>
      <c r="HH494" s="335"/>
      <c r="HI494" s="335"/>
      <c r="HJ494" s="335"/>
      <c r="HK494" s="335"/>
      <c r="HL494" s="335"/>
      <c r="HM494" s="335"/>
      <c r="HN494" s="335"/>
      <c r="HO494" s="335"/>
      <c r="HP494" s="335"/>
      <c r="HQ494" s="335"/>
      <c r="HR494" s="335"/>
      <c r="HS494" s="335"/>
      <c r="HT494" s="335"/>
      <c r="HU494" s="335"/>
      <c r="HV494" s="335"/>
      <c r="HW494" s="335"/>
      <c r="HX494" s="335"/>
      <c r="HY494" s="335"/>
      <c r="HZ494" s="335"/>
      <c r="IA494" s="335"/>
      <c r="IB494" s="335"/>
      <c r="IC494" s="335"/>
      <c r="ID494" s="335"/>
      <c r="IE494" s="335"/>
      <c r="IF494" s="335"/>
      <c r="IG494" s="335"/>
      <c r="IH494" s="335"/>
      <c r="II494" s="335"/>
      <c r="IJ494" s="335"/>
      <c r="IK494" s="335"/>
      <c r="IL494" s="335"/>
      <c r="IM494" s="335"/>
      <c r="IN494" s="335"/>
      <c r="IO494" s="335"/>
      <c r="IP494" s="335"/>
      <c r="IQ494" s="335"/>
      <c r="IR494" s="335"/>
      <c r="IS494" s="335"/>
      <c r="IT494" s="335"/>
      <c r="IU494" s="335"/>
      <c r="IV494" s="335"/>
      <c r="IW494" s="335"/>
      <c r="IX494" s="335"/>
      <c r="IY494" s="335"/>
      <c r="IZ494" s="335"/>
      <c r="JA494" s="335"/>
      <c r="JB494" s="335"/>
      <c r="JC494" s="335"/>
      <c r="JD494" s="335"/>
      <c r="JE494" s="335"/>
      <c r="JF494" s="335"/>
      <c r="JG494" s="335"/>
      <c r="JH494" s="335"/>
      <c r="JI494" s="335"/>
    </row>
    <row r="495" spans="1:269" s="481" customFormat="1" ht="14.45" customHeight="1">
      <c r="A495" s="206"/>
      <c r="B495" s="206"/>
      <c r="C495" s="206"/>
      <c r="D495" s="206"/>
      <c r="E495" s="206"/>
      <c r="F495" s="206"/>
      <c r="G495" s="206"/>
      <c r="H495" s="206"/>
      <c r="I495" s="206"/>
      <c r="J495" s="207"/>
      <c r="K495" s="206"/>
      <c r="L495" s="207"/>
      <c r="M495" s="207"/>
      <c r="N495" s="207"/>
      <c r="O495" s="207"/>
      <c r="P495" s="207"/>
      <c r="Q495" s="720" t="s">
        <v>247</v>
      </c>
      <c r="R495" s="720" t="s">
        <v>12204</v>
      </c>
      <c r="S495" s="720" t="s">
        <v>12165</v>
      </c>
      <c r="T495" s="720" t="s">
        <v>12165</v>
      </c>
      <c r="U495" s="720" t="s">
        <v>301</v>
      </c>
      <c r="V495" s="720"/>
      <c r="W495" s="952" t="str">
        <f t="shared" si="22"/>
        <v>ﾀﾞﾝﾌﾟﾄﾗｯｸ_ｵﾝﾛｰﾄﾞ・ﾃﾞｨｰｾﾞﾙ_無_無</v>
      </c>
      <c r="X495" s="952" t="str">
        <f t="shared" si="21"/>
        <v>ﾀﾞﾝﾌﾟﾄﾗｯｸ_ｵﾝﾛｰﾄﾞ・ﾃﾞｨｰｾﾞﾙ_無_無_4t積級</v>
      </c>
      <c r="Y495" s="726" t="s">
        <v>492</v>
      </c>
      <c r="Z495" s="726" t="s">
        <v>10345</v>
      </c>
      <c r="AA495" s="726" t="s">
        <v>10316</v>
      </c>
      <c r="AB495" s="726" t="s">
        <v>5111</v>
      </c>
      <c r="AC495" s="207"/>
      <c r="AD495" s="206"/>
      <c r="AE495" s="206"/>
      <c r="AF495" s="206"/>
      <c r="AG495" s="206"/>
      <c r="AH495" s="206"/>
      <c r="AI495" s="207"/>
      <c r="AJ495" s="206"/>
      <c r="AK495" s="206"/>
      <c r="AL495" s="206"/>
      <c r="AM495" s="206"/>
      <c r="AN495" s="206"/>
      <c r="AO495" s="206"/>
      <c r="AP495" s="206"/>
      <c r="AQ495" s="206"/>
      <c r="AR495" s="748"/>
      <c r="AS495" s="335"/>
      <c r="AT495" s="335"/>
      <c r="AU495" s="335"/>
      <c r="AV495" s="335"/>
      <c r="AW495" s="335"/>
      <c r="AX495" s="335"/>
      <c r="AY495" s="335"/>
      <c r="AZ495" s="335"/>
      <c r="BA495" s="335"/>
      <c r="BB495" s="245">
        <v>28</v>
      </c>
      <c r="BC495" s="246"/>
      <c r="BD495" s="405"/>
      <c r="BE495" s="406"/>
      <c r="BF495" s="406"/>
      <c r="BG495" s="406"/>
      <c r="BH495" s="407"/>
      <c r="BI495" s="341"/>
      <c r="BJ495" s="808"/>
      <c r="BK495" s="736"/>
      <c r="BL495" s="736"/>
      <c r="BM495" s="736"/>
      <c r="BN495" s="736"/>
      <c r="BO495" s="736"/>
      <c r="BP495" s="736" t="s">
        <v>8596</v>
      </c>
      <c r="BQ495" s="736" t="s">
        <v>8627</v>
      </c>
      <c r="BR495" s="736"/>
      <c r="BS495" s="736"/>
      <c r="BT495" s="736"/>
      <c r="BU495" s="736"/>
      <c r="BV495" s="736" t="s">
        <v>8696</v>
      </c>
      <c r="BW495" s="736" t="s">
        <v>8740</v>
      </c>
      <c r="BX495" s="736"/>
      <c r="BY495" s="736"/>
      <c r="BZ495" s="736"/>
      <c r="CA495" s="341"/>
      <c r="CB495" s="341"/>
      <c r="CC495" s="407"/>
      <c r="CD495" s="407"/>
      <c r="CE495" s="407"/>
      <c r="CF495" s="407"/>
      <c r="CG495" s="407"/>
      <c r="CH495" s="407"/>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544"/>
      <c r="DH495" s="480"/>
      <c r="DI495" s="247"/>
      <c r="DJ495" s="247"/>
      <c r="DK495" s="247"/>
      <c r="DL495" s="247"/>
      <c r="DM495" s="247"/>
      <c r="DN495" s="312"/>
      <c r="DO495" s="312"/>
      <c r="DP495" s="312"/>
      <c r="DQ495" s="312"/>
      <c r="DR495" s="312"/>
      <c r="DS495" s="312"/>
      <c r="DT495" s="312"/>
      <c r="DU495" s="312"/>
      <c r="DV495" s="312"/>
      <c r="DW495" s="312"/>
      <c r="DX495" s="335"/>
      <c r="DY495" s="335"/>
      <c r="DZ495" s="335"/>
      <c r="EA495" s="335"/>
      <c r="EB495" s="335"/>
      <c r="EC495" s="335"/>
      <c r="ED495" s="335"/>
      <c r="EE495" s="335"/>
      <c r="EF495" s="335"/>
      <c r="EG495" s="335"/>
      <c r="EH495" s="335"/>
      <c r="EI495" s="335"/>
      <c r="EJ495" s="335"/>
      <c r="EK495" s="335"/>
      <c r="EL495" s="335"/>
      <c r="EM495" s="335"/>
      <c r="EN495" s="335"/>
      <c r="EO495" s="335"/>
      <c r="EP495" s="335"/>
      <c r="EQ495" s="335"/>
      <c r="ER495" s="335"/>
      <c r="ES495" s="335"/>
      <c r="ET495" s="335"/>
      <c r="EU495" s="335"/>
      <c r="EV495" s="335"/>
      <c r="EW495" s="335"/>
      <c r="EX495" s="335"/>
      <c r="EY495" s="335"/>
      <c r="EZ495" s="335"/>
      <c r="FA495" s="335"/>
      <c r="FB495" s="335"/>
      <c r="FC495" s="335"/>
      <c r="FD495" s="335"/>
      <c r="FE495" s="335"/>
      <c r="FF495" s="335"/>
      <c r="FG495" s="335"/>
      <c r="FH495" s="335"/>
      <c r="FI495" s="335"/>
      <c r="FJ495" s="335"/>
      <c r="FK495" s="335"/>
      <c r="FL495" s="335"/>
      <c r="FM495" s="335"/>
      <c r="FN495" s="335"/>
      <c r="FO495" s="335"/>
      <c r="FP495" s="335"/>
      <c r="FQ495" s="335"/>
      <c r="FR495" s="335"/>
      <c r="FS495" s="335"/>
      <c r="FT495" s="335"/>
      <c r="FU495" s="335"/>
      <c r="FV495" s="335"/>
      <c r="FW495" s="335"/>
      <c r="FX495" s="335"/>
      <c r="FY495" s="335"/>
      <c r="FZ495" s="335"/>
      <c r="GA495" s="335"/>
      <c r="GB495" s="335"/>
      <c r="GC495" s="335"/>
      <c r="GD495" s="335"/>
      <c r="GE495" s="335"/>
      <c r="GF495" s="335"/>
      <c r="GG495" s="335"/>
      <c r="GH495" s="335"/>
      <c r="GI495" s="335"/>
      <c r="GJ495" s="335"/>
      <c r="GK495" s="335"/>
      <c r="GL495" s="335"/>
      <c r="GM495" s="335"/>
      <c r="GN495" s="335"/>
      <c r="GO495" s="335"/>
      <c r="GP495" s="335"/>
      <c r="GQ495" s="335"/>
      <c r="GR495" s="335"/>
      <c r="GS495" s="335"/>
      <c r="GT495" s="335"/>
      <c r="GU495" s="335"/>
      <c r="GV495" s="335"/>
      <c r="GW495" s="335"/>
      <c r="GX495" s="335"/>
      <c r="GY495" s="335"/>
      <c r="GZ495" s="335"/>
      <c r="HA495" s="335"/>
      <c r="HB495" s="335"/>
      <c r="HC495" s="335"/>
      <c r="HD495" s="335"/>
      <c r="HE495" s="335"/>
      <c r="HF495" s="335"/>
      <c r="HG495" s="335"/>
      <c r="HH495" s="335"/>
      <c r="HI495" s="335"/>
      <c r="HJ495" s="335"/>
      <c r="HK495" s="335"/>
      <c r="HL495" s="335"/>
      <c r="HM495" s="335"/>
      <c r="HN495" s="335"/>
      <c r="HO495" s="335"/>
      <c r="HP495" s="335"/>
      <c r="HQ495" s="335"/>
      <c r="HR495" s="335"/>
      <c r="HS495" s="335"/>
      <c r="HT495" s="335"/>
      <c r="HU495" s="335"/>
      <c r="HV495" s="335"/>
      <c r="HW495" s="335"/>
      <c r="HX495" s="335"/>
      <c r="HY495" s="335"/>
      <c r="HZ495" s="335"/>
      <c r="IA495" s="335"/>
      <c r="IB495" s="335"/>
      <c r="IC495" s="335"/>
      <c r="ID495" s="335"/>
      <c r="IE495" s="335"/>
      <c r="IF495" s="335"/>
      <c r="IG495" s="335"/>
      <c r="IH495" s="335"/>
      <c r="II495" s="335"/>
      <c r="IJ495" s="335"/>
      <c r="IK495" s="335"/>
      <c r="IL495" s="335"/>
      <c r="IM495" s="335"/>
      <c r="IN495" s="335"/>
      <c r="IO495" s="335"/>
      <c r="IP495" s="335"/>
      <c r="IQ495" s="335"/>
      <c r="IR495" s="335"/>
      <c r="IS495" s="335"/>
      <c r="IT495" s="335"/>
      <c r="IU495" s="335"/>
      <c r="IV495" s="335"/>
      <c r="IW495" s="335"/>
      <c r="IX495" s="335"/>
      <c r="IY495" s="335"/>
      <c r="IZ495" s="335"/>
      <c r="JA495" s="335"/>
      <c r="JB495" s="335"/>
      <c r="JC495" s="335"/>
      <c r="JD495" s="335"/>
      <c r="JE495" s="335"/>
      <c r="JF495" s="335"/>
      <c r="JG495" s="335"/>
      <c r="JH495" s="335"/>
      <c r="JI495" s="335"/>
    </row>
    <row r="496" spans="1:269" s="481" customFormat="1" ht="14.45" customHeight="1">
      <c r="A496" s="206"/>
      <c r="B496" s="206"/>
      <c r="C496" s="206"/>
      <c r="D496" s="206"/>
      <c r="E496" s="206"/>
      <c r="F496" s="206"/>
      <c r="G496" s="206"/>
      <c r="H496" s="206"/>
      <c r="I496" s="206"/>
      <c r="J496" s="207"/>
      <c r="K496" s="206"/>
      <c r="L496" s="207"/>
      <c r="M496" s="207"/>
      <c r="N496" s="207"/>
      <c r="O496" s="207"/>
      <c r="P496" s="207"/>
      <c r="Q496" s="720" t="s">
        <v>247</v>
      </c>
      <c r="R496" s="720" t="s">
        <v>12204</v>
      </c>
      <c r="S496" s="720" t="s">
        <v>12165</v>
      </c>
      <c r="T496" s="720" t="s">
        <v>12165</v>
      </c>
      <c r="U496" s="720" t="s">
        <v>302</v>
      </c>
      <c r="V496" s="720"/>
      <c r="W496" s="952" t="str">
        <f t="shared" si="22"/>
        <v>ﾀﾞﾝﾌﾟﾄﾗｯｸ_ｵﾝﾛｰﾄﾞ・ﾃﾞｨｰｾﾞﾙ_無_無</v>
      </c>
      <c r="X496" s="952" t="str">
        <f t="shared" si="21"/>
        <v>ﾀﾞﾝﾌﾟﾄﾗｯｸ_ｵﾝﾛｰﾄﾞ・ﾃﾞｨｰｾﾞﾙ_無_無_6～7t積級</v>
      </c>
      <c r="Y496" s="726" t="s">
        <v>492</v>
      </c>
      <c r="Z496" s="726" t="s">
        <v>10345</v>
      </c>
      <c r="AA496" s="726" t="s">
        <v>10317</v>
      </c>
      <c r="AB496" s="726" t="s">
        <v>5111</v>
      </c>
      <c r="AC496" s="207"/>
      <c r="AD496" s="206"/>
      <c r="AE496" s="206"/>
      <c r="AF496" s="206"/>
      <c r="AG496" s="206"/>
      <c r="AH496" s="206"/>
      <c r="AI496" s="207"/>
      <c r="AJ496" s="206"/>
      <c r="AK496" s="206"/>
      <c r="AL496" s="206"/>
      <c r="AM496" s="206"/>
      <c r="AN496" s="206"/>
      <c r="AO496" s="206"/>
      <c r="AP496" s="206"/>
      <c r="AQ496" s="206"/>
      <c r="AR496" s="748"/>
      <c r="AS496" s="335"/>
      <c r="AT496" s="335"/>
      <c r="AU496" s="335"/>
      <c r="AV496" s="335"/>
      <c r="AW496" s="335"/>
      <c r="AX496" s="335"/>
      <c r="AY496" s="335"/>
      <c r="AZ496" s="335"/>
      <c r="BA496" s="335"/>
      <c r="BB496" s="245">
        <v>29</v>
      </c>
      <c r="BC496" s="246"/>
      <c r="BD496" s="405"/>
      <c r="BE496" s="406"/>
      <c r="BF496" s="406"/>
      <c r="BG496" s="406"/>
      <c r="BH496" s="407"/>
      <c r="BI496" s="341"/>
      <c r="BJ496" s="808"/>
      <c r="BK496" s="736"/>
      <c r="BL496" s="736"/>
      <c r="BM496" s="736"/>
      <c r="BN496" s="736"/>
      <c r="BO496" s="736"/>
      <c r="BP496" s="736" t="s">
        <v>8597</v>
      </c>
      <c r="BQ496" s="736" t="s">
        <v>8628</v>
      </c>
      <c r="BR496" s="736"/>
      <c r="BS496" s="736"/>
      <c r="BT496" s="736"/>
      <c r="BU496" s="736"/>
      <c r="BV496" s="736" t="s">
        <v>8697</v>
      </c>
      <c r="BW496" s="736" t="s">
        <v>8741</v>
      </c>
      <c r="BX496" s="736"/>
      <c r="BY496" s="736"/>
      <c r="BZ496" s="736"/>
      <c r="CA496" s="341"/>
      <c r="CB496" s="341"/>
      <c r="CC496" s="407"/>
      <c r="CD496" s="407"/>
      <c r="CE496" s="407"/>
      <c r="CF496" s="407"/>
      <c r="CG496" s="407"/>
      <c r="CH496" s="407"/>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544"/>
      <c r="DH496" s="480"/>
      <c r="DI496" s="247"/>
      <c r="DJ496" s="247"/>
      <c r="DK496" s="247"/>
      <c r="DL496" s="247"/>
      <c r="DM496" s="247"/>
      <c r="DN496" s="312"/>
      <c r="DO496" s="312"/>
      <c r="DP496" s="312"/>
      <c r="DQ496" s="312"/>
      <c r="DR496" s="312"/>
      <c r="DS496" s="312"/>
      <c r="DT496" s="312"/>
      <c r="DU496" s="312"/>
      <c r="DV496" s="312"/>
      <c r="DW496" s="312"/>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335"/>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335"/>
      <c r="JH496" s="335"/>
      <c r="JI496" s="335"/>
    </row>
    <row r="497" spans="1:269" s="481" customFormat="1" ht="14.45" customHeight="1">
      <c r="A497" s="206"/>
      <c r="B497" s="206"/>
      <c r="C497" s="206"/>
      <c r="D497" s="206"/>
      <c r="E497" s="206"/>
      <c r="F497" s="206"/>
      <c r="G497" s="206"/>
      <c r="H497" s="206"/>
      <c r="I497" s="206"/>
      <c r="J497" s="207"/>
      <c r="K497" s="206"/>
      <c r="L497" s="207"/>
      <c r="M497" s="207"/>
      <c r="N497" s="207"/>
      <c r="O497" s="207"/>
      <c r="P497" s="207"/>
      <c r="Q497" s="720" t="s">
        <v>247</v>
      </c>
      <c r="R497" s="720" t="s">
        <v>12204</v>
      </c>
      <c r="S497" s="720" t="s">
        <v>12165</v>
      </c>
      <c r="T497" s="720" t="s">
        <v>12165</v>
      </c>
      <c r="U497" s="720" t="s">
        <v>303</v>
      </c>
      <c r="V497" s="720"/>
      <c r="W497" s="952" t="str">
        <f t="shared" si="22"/>
        <v>ﾀﾞﾝﾌﾟﾄﾗｯｸ_ｵﾝﾛｰﾄﾞ・ﾃﾞｨｰｾﾞﾙ_無_無</v>
      </c>
      <c r="X497" s="952" t="str">
        <f t="shared" si="21"/>
        <v>ﾀﾞﾝﾌﾟﾄﾗｯｸ_ｵﾝﾛｰﾄﾞ・ﾃﾞｨｰｾﾞﾙ_無_無_8t積級</v>
      </c>
      <c r="Y497" s="726" t="s">
        <v>492</v>
      </c>
      <c r="Z497" s="726" t="s">
        <v>10345</v>
      </c>
      <c r="AA497" s="726" t="s">
        <v>10390</v>
      </c>
      <c r="AB497" s="726" t="s">
        <v>5111</v>
      </c>
      <c r="AC497" s="207"/>
      <c r="AD497" s="206"/>
      <c r="AE497" s="206"/>
      <c r="AF497" s="206"/>
      <c r="AG497" s="206"/>
      <c r="AH497" s="206"/>
      <c r="AI497" s="207"/>
      <c r="AJ497" s="206"/>
      <c r="AK497" s="206"/>
      <c r="AL497" s="206"/>
      <c r="AM497" s="206"/>
      <c r="AN497" s="206"/>
      <c r="AO497" s="206"/>
      <c r="AP497" s="206"/>
      <c r="AQ497" s="206"/>
      <c r="AR497" s="748"/>
      <c r="AS497" s="335"/>
      <c r="AT497" s="335"/>
      <c r="AU497" s="335"/>
      <c r="AV497" s="335"/>
      <c r="AW497" s="335"/>
      <c r="AX497" s="335"/>
      <c r="AY497" s="335"/>
      <c r="AZ497" s="335"/>
      <c r="BA497" s="335"/>
      <c r="BB497" s="245">
        <v>30</v>
      </c>
      <c r="BC497" s="246"/>
      <c r="BD497" s="405"/>
      <c r="BE497" s="406"/>
      <c r="BF497" s="406"/>
      <c r="BG497" s="406"/>
      <c r="BH497" s="407"/>
      <c r="BI497" s="341"/>
      <c r="BJ497" s="808"/>
      <c r="BK497" s="736"/>
      <c r="BL497" s="736"/>
      <c r="BM497" s="736"/>
      <c r="BN497" s="736"/>
      <c r="BO497" s="736"/>
      <c r="BP497" s="736" t="s">
        <v>8598</v>
      </c>
      <c r="BQ497" s="736" t="s">
        <v>8629</v>
      </c>
      <c r="BR497" s="736"/>
      <c r="BS497" s="736"/>
      <c r="BT497" s="736"/>
      <c r="BU497" s="736"/>
      <c r="BV497" s="736" t="s">
        <v>8698</v>
      </c>
      <c r="BW497" s="736" t="s">
        <v>8742</v>
      </c>
      <c r="BX497" s="736"/>
      <c r="BY497" s="736"/>
      <c r="BZ497" s="736"/>
      <c r="CA497" s="341"/>
      <c r="CB497" s="341"/>
      <c r="CC497" s="407"/>
      <c r="CD497" s="407"/>
      <c r="CE497" s="407"/>
      <c r="CF497" s="407"/>
      <c r="CG497" s="407"/>
      <c r="CH497" s="407"/>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544"/>
      <c r="DH497" s="480"/>
      <c r="DI497" s="247"/>
      <c r="DJ497" s="247"/>
      <c r="DK497" s="247"/>
      <c r="DL497" s="247"/>
      <c r="DM497" s="247"/>
      <c r="DN497" s="312"/>
      <c r="DO497" s="312"/>
      <c r="DP497" s="312"/>
      <c r="DQ497" s="312"/>
      <c r="DR497" s="312"/>
      <c r="DS497" s="312"/>
      <c r="DT497" s="312"/>
      <c r="DU497" s="312"/>
      <c r="DV497" s="312"/>
      <c r="DW497" s="312"/>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335"/>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335"/>
      <c r="JH497" s="335"/>
      <c r="JI497" s="335"/>
    </row>
    <row r="498" spans="1:269" s="481" customFormat="1" ht="14.45" customHeight="1">
      <c r="A498" s="206"/>
      <c r="B498" s="206"/>
      <c r="C498" s="206"/>
      <c r="D498" s="206"/>
      <c r="E498" s="206"/>
      <c r="F498" s="206"/>
      <c r="G498" s="206"/>
      <c r="H498" s="206"/>
      <c r="I498" s="206"/>
      <c r="J498" s="207"/>
      <c r="K498" s="206"/>
      <c r="L498" s="207"/>
      <c r="M498" s="207"/>
      <c r="N498" s="207"/>
      <c r="O498" s="207"/>
      <c r="P498" s="207"/>
      <c r="Q498" s="720" t="s">
        <v>247</v>
      </c>
      <c r="R498" s="720" t="s">
        <v>12204</v>
      </c>
      <c r="S498" s="720" t="s">
        <v>12165</v>
      </c>
      <c r="T498" s="720" t="s">
        <v>12165</v>
      </c>
      <c r="U498" s="720" t="s">
        <v>304</v>
      </c>
      <c r="V498" s="720"/>
      <c r="W498" s="952" t="str">
        <f t="shared" si="22"/>
        <v>ﾀﾞﾝﾌﾟﾄﾗｯｸ_ｵﾝﾛｰﾄﾞ・ﾃﾞｨｰｾﾞﾙ_無_無</v>
      </c>
      <c r="X498" s="952" t="str">
        <f t="shared" si="21"/>
        <v>ﾀﾞﾝﾌﾟﾄﾗｯｸ_ｵﾝﾛｰﾄﾞ・ﾃﾞｨｰｾﾞﾙ_無_無_10t積級</v>
      </c>
      <c r="Y498" s="726" t="s">
        <v>492</v>
      </c>
      <c r="Z498" s="726" t="s">
        <v>10345</v>
      </c>
      <c r="AA498" s="726" t="s">
        <v>10306</v>
      </c>
      <c r="AB498" s="726" t="s">
        <v>5111</v>
      </c>
      <c r="AC498" s="207"/>
      <c r="AD498" s="206"/>
      <c r="AE498" s="206"/>
      <c r="AF498" s="206"/>
      <c r="AG498" s="206"/>
      <c r="AH498" s="206"/>
      <c r="AI498" s="207"/>
      <c r="AJ498" s="206"/>
      <c r="AK498" s="206"/>
      <c r="AL498" s="206"/>
      <c r="AM498" s="206"/>
      <c r="AN498" s="206"/>
      <c r="AO498" s="206"/>
      <c r="AP498" s="206"/>
      <c r="AQ498" s="206"/>
      <c r="AR498" s="748"/>
      <c r="AS498" s="335"/>
      <c r="AT498" s="335"/>
      <c r="AU498" s="335"/>
      <c r="AV498" s="335"/>
      <c r="AW498" s="335"/>
      <c r="AX498" s="335"/>
      <c r="AY498" s="335"/>
      <c r="AZ498" s="335"/>
      <c r="BA498" s="335"/>
      <c r="BB498" s="245">
        <v>31</v>
      </c>
      <c r="BC498" s="246"/>
      <c r="BD498" s="405"/>
      <c r="BE498" s="406"/>
      <c r="BF498" s="406"/>
      <c r="BG498" s="406"/>
      <c r="BH498" s="407"/>
      <c r="BI498" s="341"/>
      <c r="BJ498" s="808"/>
      <c r="BK498" s="736"/>
      <c r="BL498" s="736"/>
      <c r="BM498" s="736"/>
      <c r="BN498" s="736"/>
      <c r="BO498" s="736"/>
      <c r="BP498" s="736" t="s">
        <v>8599</v>
      </c>
      <c r="BQ498" s="736" t="s">
        <v>8630</v>
      </c>
      <c r="BR498" s="736"/>
      <c r="BS498" s="736"/>
      <c r="BT498" s="736"/>
      <c r="BU498" s="736"/>
      <c r="BV498" s="736" t="s">
        <v>8699</v>
      </c>
      <c r="BW498" s="736" t="s">
        <v>8743</v>
      </c>
      <c r="BX498" s="736"/>
      <c r="BY498" s="736"/>
      <c r="BZ498" s="736"/>
      <c r="CA498" s="341"/>
      <c r="CB498" s="341"/>
      <c r="CC498" s="407"/>
      <c r="CD498" s="407"/>
      <c r="CE498" s="407"/>
      <c r="CF498" s="407"/>
      <c r="CG498" s="407"/>
      <c r="CH498" s="407"/>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544"/>
      <c r="DH498" s="480"/>
      <c r="DI498" s="247"/>
      <c r="DJ498" s="247"/>
      <c r="DK498" s="247"/>
      <c r="DL498" s="247"/>
      <c r="DM498" s="247"/>
      <c r="DN498" s="312"/>
      <c r="DO498" s="312"/>
      <c r="DP498" s="312"/>
      <c r="DQ498" s="312"/>
      <c r="DR498" s="312"/>
      <c r="DS498" s="312"/>
      <c r="DT498" s="312"/>
      <c r="DU498" s="312"/>
      <c r="DV498" s="312"/>
      <c r="DW498" s="312"/>
      <c r="DX498" s="335"/>
      <c r="DY498" s="335"/>
      <c r="DZ498" s="335"/>
      <c r="EA498" s="335"/>
      <c r="EB498" s="335"/>
      <c r="EC498" s="335"/>
      <c r="ED498" s="335"/>
      <c r="EE498" s="335"/>
      <c r="EF498" s="335"/>
      <c r="EG498" s="335"/>
      <c r="EH498" s="335"/>
      <c r="EI498" s="335"/>
      <c r="EJ498" s="335"/>
      <c r="EK498" s="335"/>
      <c r="EL498" s="335"/>
      <c r="EM498" s="335"/>
      <c r="EN498" s="335"/>
      <c r="EO498" s="335"/>
      <c r="EP498" s="335"/>
      <c r="EQ498" s="335"/>
      <c r="ER498" s="335"/>
      <c r="ES498" s="335"/>
      <c r="ET498" s="335"/>
      <c r="EU498" s="335"/>
      <c r="EV498" s="335"/>
      <c r="EW498" s="335"/>
      <c r="EX498" s="335"/>
      <c r="EY498" s="335"/>
      <c r="EZ498" s="335"/>
      <c r="FA498" s="335"/>
      <c r="FB498" s="335"/>
      <c r="FC498" s="335"/>
      <c r="FD498" s="335"/>
      <c r="FE498" s="335"/>
      <c r="FF498" s="335"/>
      <c r="FG498" s="335"/>
      <c r="FH498" s="335"/>
      <c r="FI498" s="335"/>
      <c r="FJ498" s="335"/>
      <c r="FK498" s="335"/>
      <c r="FL498" s="335"/>
      <c r="FM498" s="335"/>
      <c r="FN498" s="335"/>
      <c r="FO498" s="335"/>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335"/>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335"/>
      <c r="JH498" s="335"/>
      <c r="JI498" s="335"/>
    </row>
    <row r="499" spans="1:269" s="481" customFormat="1" ht="14.45" customHeight="1">
      <c r="A499" s="206"/>
      <c r="B499" s="206"/>
      <c r="C499" s="206"/>
      <c r="D499" s="206"/>
      <c r="E499" s="206"/>
      <c r="F499" s="206"/>
      <c r="G499" s="206"/>
      <c r="H499" s="206"/>
      <c r="I499" s="206"/>
      <c r="J499" s="207"/>
      <c r="K499" s="206"/>
      <c r="L499" s="207"/>
      <c r="M499" s="207"/>
      <c r="N499" s="207"/>
      <c r="O499" s="207"/>
      <c r="P499" s="207"/>
      <c r="Q499" s="720" t="s">
        <v>247</v>
      </c>
      <c r="R499" s="720" t="s">
        <v>12204</v>
      </c>
      <c r="S499" s="720" t="s">
        <v>12165</v>
      </c>
      <c r="T499" s="720" t="s">
        <v>12165</v>
      </c>
      <c r="U499" s="720" t="s">
        <v>305</v>
      </c>
      <c r="V499" s="720"/>
      <c r="W499" s="952" t="str">
        <f t="shared" si="22"/>
        <v>ﾀﾞﾝﾌﾟﾄﾗｯｸ_ｵﾝﾛｰﾄﾞ・ﾃﾞｨｰｾﾞﾙ_無_無</v>
      </c>
      <c r="X499" s="952" t="str">
        <f t="shared" si="21"/>
        <v>ﾀﾞﾝﾌﾟﾄﾗｯｸ_ｵﾝﾛｰﾄﾞ・ﾃﾞｨｰｾﾞﾙ_無_無_12t積級</v>
      </c>
      <c r="Y499" s="726" t="s">
        <v>492</v>
      </c>
      <c r="Z499" s="726" t="s">
        <v>10345</v>
      </c>
      <c r="AA499" s="726" t="s">
        <v>10347</v>
      </c>
      <c r="AB499" s="726" t="s">
        <v>5111</v>
      </c>
      <c r="AC499" s="207"/>
      <c r="AD499" s="206"/>
      <c r="AE499" s="206"/>
      <c r="AF499" s="206"/>
      <c r="AG499" s="206"/>
      <c r="AH499" s="206"/>
      <c r="AI499" s="207"/>
      <c r="AJ499" s="206"/>
      <c r="AK499" s="206"/>
      <c r="AL499" s="206"/>
      <c r="AM499" s="206"/>
      <c r="AN499" s="206"/>
      <c r="AO499" s="206"/>
      <c r="AP499" s="206"/>
      <c r="AQ499" s="206"/>
      <c r="AR499" s="748"/>
      <c r="AS499" s="335"/>
      <c r="AT499" s="335"/>
      <c r="AU499" s="335"/>
      <c r="AV499" s="335"/>
      <c r="AW499" s="335"/>
      <c r="AX499" s="335"/>
      <c r="AY499" s="335"/>
      <c r="AZ499" s="335"/>
      <c r="BA499" s="335"/>
      <c r="BB499" s="245">
        <v>32</v>
      </c>
      <c r="BC499" s="246"/>
      <c r="BD499" s="405"/>
      <c r="BE499" s="406"/>
      <c r="BF499" s="406"/>
      <c r="BG499" s="406"/>
      <c r="BH499" s="407"/>
      <c r="BI499" s="341"/>
      <c r="BJ499" s="808"/>
      <c r="BK499" s="736"/>
      <c r="BL499" s="736"/>
      <c r="BM499" s="736"/>
      <c r="BN499" s="736"/>
      <c r="BO499" s="736"/>
      <c r="BP499" s="736" t="s">
        <v>8600</v>
      </c>
      <c r="BQ499" s="736" t="s">
        <v>8631</v>
      </c>
      <c r="BR499" s="736"/>
      <c r="BS499" s="736"/>
      <c r="BT499" s="736"/>
      <c r="BU499" s="736"/>
      <c r="BV499" s="736" t="s">
        <v>8700</v>
      </c>
      <c r="BW499" s="736" t="s">
        <v>8744</v>
      </c>
      <c r="BX499" s="736"/>
      <c r="BY499" s="736"/>
      <c r="BZ499" s="736"/>
      <c r="CA499" s="341"/>
      <c r="CB499" s="341"/>
      <c r="CC499" s="407"/>
      <c r="CD499" s="407"/>
      <c r="CE499" s="407"/>
      <c r="CF499" s="407"/>
      <c r="CG499" s="407"/>
      <c r="CH499" s="407"/>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544"/>
      <c r="DH499" s="480"/>
      <c r="DI499" s="247"/>
      <c r="DJ499" s="247"/>
      <c r="DK499" s="247"/>
      <c r="DL499" s="247"/>
      <c r="DM499" s="247"/>
      <c r="DN499" s="312"/>
      <c r="DO499" s="312"/>
      <c r="DP499" s="312"/>
      <c r="DQ499" s="312"/>
      <c r="DR499" s="312"/>
      <c r="DS499" s="312"/>
      <c r="DT499" s="312"/>
      <c r="DU499" s="312"/>
      <c r="DV499" s="312"/>
      <c r="DW499" s="312"/>
      <c r="DX499" s="335"/>
      <c r="DY499" s="335"/>
      <c r="DZ499" s="335"/>
      <c r="EA499" s="335"/>
      <c r="EB499" s="335"/>
      <c r="EC499" s="335"/>
      <c r="ED499" s="335"/>
      <c r="EE499" s="335"/>
      <c r="EF499" s="335"/>
      <c r="EG499" s="335"/>
      <c r="EH499" s="335"/>
      <c r="EI499" s="335"/>
      <c r="EJ499" s="335"/>
      <c r="EK499" s="335"/>
      <c r="EL499" s="335"/>
      <c r="EM499" s="335"/>
      <c r="EN499" s="335"/>
      <c r="EO499" s="335"/>
      <c r="EP499" s="335"/>
      <c r="EQ499" s="335"/>
      <c r="ER499" s="335"/>
      <c r="ES499" s="335"/>
      <c r="ET499" s="335"/>
      <c r="EU499" s="335"/>
      <c r="EV499" s="335"/>
      <c r="EW499" s="335"/>
      <c r="EX499" s="335"/>
      <c r="EY499" s="335"/>
      <c r="EZ499" s="335"/>
      <c r="FA499" s="335"/>
      <c r="FB499" s="335"/>
      <c r="FC499" s="335"/>
      <c r="FD499" s="335"/>
      <c r="FE499" s="335"/>
      <c r="FF499" s="335"/>
      <c r="FG499" s="335"/>
      <c r="FH499" s="335"/>
      <c r="FI499" s="335"/>
      <c r="FJ499" s="335"/>
      <c r="FK499" s="335"/>
      <c r="FL499" s="335"/>
      <c r="FM499" s="335"/>
      <c r="FN499" s="335"/>
      <c r="FO499" s="335"/>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335"/>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335"/>
      <c r="JH499" s="335"/>
      <c r="JI499" s="335"/>
    </row>
    <row r="500" spans="1:269" s="481" customFormat="1" ht="14.45" customHeight="1">
      <c r="A500" s="206"/>
      <c r="B500" s="206"/>
      <c r="C500" s="206"/>
      <c r="D500" s="206"/>
      <c r="E500" s="206"/>
      <c r="F500" s="206"/>
      <c r="G500" s="206"/>
      <c r="H500" s="206"/>
      <c r="I500" s="206"/>
      <c r="J500" s="207"/>
      <c r="K500" s="206"/>
      <c r="L500" s="207"/>
      <c r="M500" s="207"/>
      <c r="N500" s="207"/>
      <c r="O500" s="207"/>
      <c r="P500" s="207"/>
      <c r="Q500" s="720" t="s">
        <v>247</v>
      </c>
      <c r="R500" s="720" t="s">
        <v>12206</v>
      </c>
      <c r="S500" s="720" t="s">
        <v>12165</v>
      </c>
      <c r="T500" s="720" t="s">
        <v>12165</v>
      </c>
      <c r="U500" s="720" t="s">
        <v>306</v>
      </c>
      <c r="V500" s="720"/>
      <c r="W500" s="952" t="str">
        <f t="shared" si="22"/>
        <v>ﾀﾞﾝﾌﾟﾄﾗｯｸ_ｵﾌﾛｰﾄﾞ・ﾘｼﾞｯﾄﾞﾌﾚｰﾑ式_無_無</v>
      </c>
      <c r="X500" s="952" t="str">
        <f t="shared" si="21"/>
        <v>ﾀﾞﾝﾌﾟﾄﾗｯｸ_ｵﾌﾛｰﾄﾞ・ﾘｼﾞｯﾄﾞﾌﾚｰﾑ式_無_無_20t積級</v>
      </c>
      <c r="Y500" s="726" t="s">
        <v>492</v>
      </c>
      <c r="Z500" s="726" t="s">
        <v>10422</v>
      </c>
      <c r="AA500" s="726" t="s">
        <v>10321</v>
      </c>
      <c r="AB500" s="726" t="s">
        <v>5111</v>
      </c>
      <c r="AC500" s="207"/>
      <c r="AD500" s="206"/>
      <c r="AE500" s="206"/>
      <c r="AF500" s="206"/>
      <c r="AG500" s="206"/>
      <c r="AH500" s="206"/>
      <c r="AI500" s="207"/>
      <c r="AJ500" s="206"/>
      <c r="AK500" s="206"/>
      <c r="AL500" s="206"/>
      <c r="AM500" s="206"/>
      <c r="AN500" s="206"/>
      <c r="AO500" s="206"/>
      <c r="AP500" s="206"/>
      <c r="AQ500" s="206"/>
      <c r="AR500" s="748"/>
      <c r="AS500" s="335"/>
      <c r="AT500" s="335"/>
      <c r="AU500" s="335"/>
      <c r="AV500" s="335"/>
      <c r="AW500" s="335"/>
      <c r="AX500" s="335"/>
      <c r="AY500" s="335"/>
      <c r="AZ500" s="335"/>
      <c r="BA500" s="335"/>
      <c r="BB500" s="245">
        <v>33</v>
      </c>
      <c r="BC500" s="246"/>
      <c r="BD500" s="405"/>
      <c r="BE500" s="406"/>
      <c r="BF500" s="406"/>
      <c r="BG500" s="406"/>
      <c r="BH500" s="407"/>
      <c r="BI500" s="341"/>
      <c r="BJ500" s="808"/>
      <c r="BK500" s="736"/>
      <c r="BL500" s="736"/>
      <c r="BM500" s="736"/>
      <c r="BN500" s="736"/>
      <c r="BO500" s="736"/>
      <c r="BP500" s="736" t="s">
        <v>8601</v>
      </c>
      <c r="BQ500" s="736" t="s">
        <v>8632</v>
      </c>
      <c r="BR500" s="736"/>
      <c r="BS500" s="736"/>
      <c r="BT500" s="736"/>
      <c r="BU500" s="736"/>
      <c r="BV500" s="736" t="s">
        <v>8701</v>
      </c>
      <c r="BW500" s="736" t="s">
        <v>8745</v>
      </c>
      <c r="BX500" s="736"/>
      <c r="BY500" s="736"/>
      <c r="BZ500" s="736"/>
      <c r="CA500" s="341"/>
      <c r="CB500" s="341"/>
      <c r="CC500" s="407"/>
      <c r="CD500" s="407"/>
      <c r="CE500" s="407"/>
      <c r="CF500" s="407"/>
      <c r="CG500" s="407"/>
      <c r="CH500" s="407"/>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544"/>
      <c r="DH500" s="480"/>
      <c r="DI500" s="247"/>
      <c r="DJ500" s="247"/>
      <c r="DK500" s="247"/>
      <c r="DL500" s="247"/>
      <c r="DM500" s="247"/>
      <c r="DN500" s="312"/>
      <c r="DO500" s="312"/>
      <c r="DP500" s="312"/>
      <c r="DQ500" s="312"/>
      <c r="DR500" s="312"/>
      <c r="DS500" s="312"/>
      <c r="DT500" s="312"/>
      <c r="DU500" s="312"/>
      <c r="DV500" s="312"/>
      <c r="DW500" s="312"/>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35"/>
      <c r="FQ500" s="335"/>
      <c r="FR500" s="335"/>
      <c r="FS500" s="335"/>
      <c r="FT500" s="335"/>
      <c r="FU500" s="335"/>
      <c r="FV500" s="335"/>
      <c r="FW500" s="335"/>
      <c r="FX500" s="335"/>
      <c r="FY500" s="335"/>
      <c r="FZ500" s="335"/>
      <c r="GA500" s="335"/>
      <c r="GB500" s="335"/>
      <c r="GC500" s="335"/>
      <c r="GD500" s="335"/>
      <c r="GE500" s="335"/>
      <c r="GF500" s="335"/>
      <c r="GG500" s="335"/>
      <c r="GH500" s="335"/>
      <c r="GI500" s="335"/>
      <c r="GJ500" s="335"/>
      <c r="GK500" s="335"/>
      <c r="GL500" s="335"/>
      <c r="GM500" s="335"/>
      <c r="GN500" s="335"/>
      <c r="GO500" s="335"/>
      <c r="GP500" s="335"/>
      <c r="GQ500" s="335"/>
      <c r="GR500" s="335"/>
      <c r="GS500" s="335"/>
      <c r="GT500" s="335"/>
      <c r="GU500" s="335"/>
      <c r="GV500" s="335"/>
      <c r="GW500" s="335"/>
      <c r="GX500" s="335"/>
      <c r="GY500" s="335"/>
      <c r="GZ500" s="335"/>
      <c r="HA500" s="335"/>
      <c r="HB500" s="335"/>
      <c r="HC500" s="335"/>
      <c r="HD500" s="335"/>
      <c r="HE500" s="335"/>
      <c r="HF500" s="335"/>
      <c r="HG500" s="335"/>
      <c r="HH500" s="335"/>
      <c r="HI500" s="335"/>
      <c r="HJ500" s="335"/>
      <c r="HK500" s="335"/>
      <c r="HL500" s="335"/>
      <c r="HM500" s="335"/>
      <c r="HN500" s="335"/>
      <c r="HO500" s="335"/>
      <c r="HP500" s="335"/>
      <c r="HQ500" s="335"/>
      <c r="HR500" s="335"/>
      <c r="HS500" s="335"/>
      <c r="HT500" s="335"/>
      <c r="HU500" s="335"/>
      <c r="HV500" s="335"/>
      <c r="HW500" s="335"/>
      <c r="HX500" s="335"/>
      <c r="HY500" s="335"/>
      <c r="HZ500" s="335"/>
      <c r="IA500" s="335"/>
      <c r="IB500" s="335"/>
      <c r="IC500" s="335"/>
      <c r="ID500" s="335"/>
      <c r="IE500" s="335"/>
      <c r="IF500" s="335"/>
      <c r="IG500" s="335"/>
      <c r="IH500" s="335"/>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335"/>
      <c r="JH500" s="335"/>
      <c r="JI500" s="335"/>
    </row>
    <row r="501" spans="1:269" s="481" customFormat="1" ht="14.45" customHeight="1">
      <c r="A501" s="206"/>
      <c r="B501" s="206"/>
      <c r="C501" s="206"/>
      <c r="D501" s="206"/>
      <c r="E501" s="206"/>
      <c r="F501" s="206"/>
      <c r="G501" s="206"/>
      <c r="H501" s="206"/>
      <c r="I501" s="206"/>
      <c r="J501" s="207"/>
      <c r="K501" s="206"/>
      <c r="L501" s="207"/>
      <c r="M501" s="207"/>
      <c r="N501" s="207"/>
      <c r="O501" s="207"/>
      <c r="P501" s="207"/>
      <c r="Q501" s="720" t="s">
        <v>247</v>
      </c>
      <c r="R501" s="720" t="s">
        <v>12206</v>
      </c>
      <c r="S501" s="720" t="s">
        <v>12165</v>
      </c>
      <c r="T501" s="720" t="s">
        <v>12165</v>
      </c>
      <c r="U501" s="720" t="s">
        <v>308</v>
      </c>
      <c r="V501" s="720"/>
      <c r="W501" s="952" t="str">
        <f t="shared" si="22"/>
        <v>ﾀﾞﾝﾌﾟﾄﾗｯｸ_ｵﾌﾛｰﾄﾞ・ﾘｼﾞｯﾄﾞﾌﾚｰﾑ式_無_無</v>
      </c>
      <c r="X501" s="952" t="str">
        <f t="shared" si="21"/>
        <v>ﾀﾞﾝﾌﾟﾄﾗｯｸ_ｵﾌﾛｰﾄﾞ・ﾘｼﾞｯﾄﾞﾌﾚｰﾑ式_無_無_25t積級</v>
      </c>
      <c r="Y501" s="726" t="s">
        <v>492</v>
      </c>
      <c r="Z501" s="726" t="s">
        <v>10422</v>
      </c>
      <c r="AA501" s="726" t="s">
        <v>10451</v>
      </c>
      <c r="AB501" s="726" t="s">
        <v>5111</v>
      </c>
      <c r="AC501" s="207"/>
      <c r="AD501" s="206"/>
      <c r="AE501" s="206"/>
      <c r="AF501" s="206"/>
      <c r="AG501" s="206"/>
      <c r="AH501" s="206"/>
      <c r="AI501" s="207"/>
      <c r="AJ501" s="206"/>
      <c r="AK501" s="206"/>
      <c r="AL501" s="206"/>
      <c r="AM501" s="206"/>
      <c r="AN501" s="206"/>
      <c r="AO501" s="206"/>
      <c r="AP501" s="206"/>
      <c r="AQ501" s="206"/>
      <c r="AR501" s="748"/>
      <c r="AS501" s="335"/>
      <c r="AT501" s="335"/>
      <c r="AU501" s="335"/>
      <c r="AV501" s="335"/>
      <c r="AW501" s="335"/>
      <c r="AX501" s="335"/>
      <c r="AY501" s="335"/>
      <c r="AZ501" s="335"/>
      <c r="BA501" s="335"/>
      <c r="BB501" s="245">
        <v>34</v>
      </c>
      <c r="BC501" s="246"/>
      <c r="BD501" s="405"/>
      <c r="BE501" s="406"/>
      <c r="BF501" s="406"/>
      <c r="BG501" s="406"/>
      <c r="BH501" s="407"/>
      <c r="BI501" s="341"/>
      <c r="BJ501" s="808"/>
      <c r="BK501" s="736"/>
      <c r="BL501" s="736"/>
      <c r="BM501" s="736"/>
      <c r="BN501" s="736"/>
      <c r="BO501" s="736"/>
      <c r="BP501" s="736" t="s">
        <v>8602</v>
      </c>
      <c r="BQ501" s="736" t="s">
        <v>285</v>
      </c>
      <c r="BR501" s="736"/>
      <c r="BS501" s="736"/>
      <c r="BT501" s="736"/>
      <c r="BU501" s="736"/>
      <c r="BV501" s="736" t="s">
        <v>8702</v>
      </c>
      <c r="BW501" s="736" t="s">
        <v>8746</v>
      </c>
      <c r="BX501" s="736"/>
      <c r="BY501" s="736"/>
      <c r="BZ501" s="736"/>
      <c r="CA501" s="341"/>
      <c r="CB501" s="341"/>
      <c r="CC501" s="407"/>
      <c r="CD501" s="407"/>
      <c r="CE501" s="407"/>
      <c r="CF501" s="407"/>
      <c r="CG501" s="407"/>
      <c r="CH501" s="407"/>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544"/>
      <c r="DH501" s="480"/>
      <c r="DI501" s="247"/>
      <c r="DJ501" s="247"/>
      <c r="DK501" s="247"/>
      <c r="DL501" s="247"/>
      <c r="DM501" s="247"/>
      <c r="DN501" s="312"/>
      <c r="DO501" s="312"/>
      <c r="DP501" s="312"/>
      <c r="DQ501" s="312"/>
      <c r="DR501" s="312"/>
      <c r="DS501" s="312"/>
      <c r="DT501" s="312"/>
      <c r="DU501" s="312"/>
      <c r="DV501" s="312"/>
      <c r="DW501" s="312"/>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35"/>
      <c r="GZ501" s="335"/>
      <c r="HA501" s="335"/>
      <c r="HB501" s="335"/>
      <c r="HC501" s="335"/>
      <c r="HD501" s="335"/>
      <c r="HE501" s="335"/>
      <c r="HF501" s="335"/>
      <c r="HG501" s="335"/>
      <c r="HH501" s="335"/>
      <c r="HI501" s="335"/>
      <c r="HJ501" s="335"/>
      <c r="HK501" s="335"/>
      <c r="HL501" s="335"/>
      <c r="HM501" s="335"/>
      <c r="HN501" s="335"/>
      <c r="HO501" s="335"/>
      <c r="HP501" s="335"/>
      <c r="HQ501" s="335"/>
      <c r="HR501" s="335"/>
      <c r="HS501" s="335"/>
      <c r="HT501" s="335"/>
      <c r="HU501" s="335"/>
      <c r="HV501" s="335"/>
      <c r="HW501" s="335"/>
      <c r="HX501" s="335"/>
      <c r="HY501" s="335"/>
      <c r="HZ501" s="335"/>
      <c r="IA501" s="335"/>
      <c r="IB501" s="335"/>
      <c r="IC501" s="335"/>
      <c r="ID501" s="335"/>
      <c r="IE501" s="335"/>
      <c r="IF501" s="335"/>
      <c r="IG501" s="335"/>
      <c r="IH501" s="335"/>
      <c r="II501" s="335"/>
      <c r="IJ501" s="335"/>
      <c r="IK501" s="335"/>
      <c r="IL501" s="335"/>
      <c r="IM501" s="335"/>
      <c r="IN501" s="335"/>
      <c r="IO501" s="335"/>
      <c r="IP501" s="335"/>
      <c r="IQ501" s="335"/>
      <c r="IR501" s="335"/>
      <c r="IS501" s="335"/>
      <c r="IT501" s="335"/>
      <c r="IU501" s="335"/>
      <c r="IV501" s="335"/>
      <c r="IW501" s="335"/>
      <c r="IX501" s="335"/>
      <c r="IY501" s="335"/>
      <c r="IZ501" s="335"/>
      <c r="JA501" s="335"/>
      <c r="JB501" s="335"/>
      <c r="JC501" s="335"/>
      <c r="JD501" s="335"/>
      <c r="JE501" s="335"/>
      <c r="JF501" s="335"/>
      <c r="JG501" s="335"/>
      <c r="JH501" s="335"/>
      <c r="JI501" s="335"/>
    </row>
    <row r="502" spans="1:269" s="481" customFormat="1" ht="14.45" customHeight="1">
      <c r="A502" s="206"/>
      <c r="B502" s="206"/>
      <c r="C502" s="206"/>
      <c r="D502" s="206"/>
      <c r="E502" s="206"/>
      <c r="F502" s="206"/>
      <c r="G502" s="206"/>
      <c r="H502" s="206"/>
      <c r="I502" s="206"/>
      <c r="J502" s="207"/>
      <c r="K502" s="206"/>
      <c r="L502" s="207"/>
      <c r="M502" s="207"/>
      <c r="N502" s="207"/>
      <c r="O502" s="207"/>
      <c r="P502" s="207"/>
      <c r="Q502" s="720" t="s">
        <v>247</v>
      </c>
      <c r="R502" s="720" t="s">
        <v>12206</v>
      </c>
      <c r="S502" s="720" t="s">
        <v>12165</v>
      </c>
      <c r="T502" s="720" t="s">
        <v>12165</v>
      </c>
      <c r="U502" s="720" t="s">
        <v>311</v>
      </c>
      <c r="V502" s="720"/>
      <c r="W502" s="952" t="str">
        <f t="shared" si="22"/>
        <v>ﾀﾞﾝﾌﾟﾄﾗｯｸ_ｵﾌﾛｰﾄﾞ・ﾘｼﾞｯﾄﾞﾌﾚｰﾑ式_無_無</v>
      </c>
      <c r="X502" s="952" t="str">
        <f t="shared" si="21"/>
        <v>ﾀﾞﾝﾌﾟﾄﾗｯｸ_ｵﾌﾛｰﾄﾞ・ﾘｼﾞｯﾄﾞﾌﾚｰﾑ式_無_無_32～37t積級</v>
      </c>
      <c r="Y502" s="726" t="s">
        <v>492</v>
      </c>
      <c r="Z502" s="726" t="s">
        <v>10422</v>
      </c>
      <c r="AA502" s="726" t="s">
        <v>10310</v>
      </c>
      <c r="AB502" s="726" t="s">
        <v>5111</v>
      </c>
      <c r="AC502" s="207"/>
      <c r="AD502" s="206"/>
      <c r="AE502" s="206"/>
      <c r="AF502" s="206"/>
      <c r="AG502" s="206"/>
      <c r="AH502" s="206"/>
      <c r="AI502" s="207"/>
      <c r="AJ502" s="206"/>
      <c r="AK502" s="206"/>
      <c r="AL502" s="206"/>
      <c r="AM502" s="206"/>
      <c r="AN502" s="206"/>
      <c r="AO502" s="206"/>
      <c r="AP502" s="206"/>
      <c r="AQ502" s="206"/>
      <c r="AR502" s="748"/>
      <c r="AS502" s="335"/>
      <c r="AT502" s="335"/>
      <c r="AU502" s="335"/>
      <c r="AV502" s="335"/>
      <c r="AW502" s="335"/>
      <c r="AX502" s="335"/>
      <c r="AY502" s="335"/>
      <c r="AZ502" s="335"/>
      <c r="BA502" s="335"/>
      <c r="BB502" s="245">
        <v>35</v>
      </c>
      <c r="BC502" s="246"/>
      <c r="BD502" s="405"/>
      <c r="BE502" s="406"/>
      <c r="BF502" s="406"/>
      <c r="BG502" s="406"/>
      <c r="BH502" s="407"/>
      <c r="BI502" s="341"/>
      <c r="BJ502" s="808"/>
      <c r="BK502" s="736"/>
      <c r="BL502" s="736"/>
      <c r="BM502" s="736"/>
      <c r="BN502" s="736"/>
      <c r="BO502" s="736"/>
      <c r="BP502" s="736" t="s">
        <v>8603</v>
      </c>
      <c r="BQ502" s="736"/>
      <c r="BR502" s="736"/>
      <c r="BS502" s="736"/>
      <c r="BT502" s="736"/>
      <c r="BU502" s="736"/>
      <c r="BV502" s="736" t="s">
        <v>8703</v>
      </c>
      <c r="BW502" s="736" t="s">
        <v>8747</v>
      </c>
      <c r="BX502" s="736"/>
      <c r="BY502" s="736"/>
      <c r="BZ502" s="736"/>
      <c r="CA502" s="341"/>
      <c r="CB502" s="341"/>
      <c r="CC502" s="407"/>
      <c r="CD502" s="407"/>
      <c r="CE502" s="407"/>
      <c r="CF502" s="407"/>
      <c r="CG502" s="407"/>
      <c r="CH502" s="407"/>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544"/>
      <c r="DH502" s="480"/>
      <c r="DI502" s="247"/>
      <c r="DJ502" s="247"/>
      <c r="DK502" s="247"/>
      <c r="DL502" s="247"/>
      <c r="DM502" s="247"/>
      <c r="DN502" s="312"/>
      <c r="DO502" s="312"/>
      <c r="DP502" s="312"/>
      <c r="DQ502" s="312"/>
      <c r="DR502" s="312"/>
      <c r="DS502" s="312"/>
      <c r="DT502" s="312"/>
      <c r="DU502" s="312"/>
      <c r="DV502" s="312"/>
      <c r="DW502" s="312"/>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335"/>
      <c r="HX502" s="335"/>
      <c r="HY502" s="335"/>
      <c r="HZ502" s="335"/>
      <c r="IA502" s="335"/>
      <c r="IB502" s="335"/>
      <c r="IC502" s="335"/>
      <c r="ID502" s="335"/>
      <c r="IE502" s="335"/>
      <c r="IF502" s="335"/>
      <c r="IG502" s="335"/>
      <c r="IH502" s="335"/>
      <c r="II502" s="335"/>
      <c r="IJ502" s="335"/>
      <c r="IK502" s="335"/>
      <c r="IL502" s="335"/>
      <c r="IM502" s="335"/>
      <c r="IN502" s="335"/>
      <c r="IO502" s="335"/>
      <c r="IP502" s="335"/>
      <c r="IQ502" s="335"/>
      <c r="IR502" s="335"/>
      <c r="IS502" s="335"/>
      <c r="IT502" s="335"/>
      <c r="IU502" s="335"/>
      <c r="IV502" s="335"/>
      <c r="IW502" s="335"/>
      <c r="IX502" s="335"/>
      <c r="IY502" s="335"/>
      <c r="IZ502" s="335"/>
      <c r="JA502" s="335"/>
      <c r="JB502" s="335"/>
      <c r="JC502" s="335"/>
      <c r="JD502" s="335"/>
      <c r="JE502" s="335"/>
      <c r="JF502" s="335"/>
      <c r="JG502" s="335"/>
      <c r="JH502" s="335"/>
      <c r="JI502" s="335"/>
    </row>
    <row r="503" spans="1:269" s="481" customFormat="1" ht="14.45" customHeight="1">
      <c r="A503" s="206"/>
      <c r="B503" s="206"/>
      <c r="C503" s="206"/>
      <c r="D503" s="206"/>
      <c r="E503" s="206"/>
      <c r="F503" s="206"/>
      <c r="G503" s="206"/>
      <c r="H503" s="206"/>
      <c r="I503" s="206"/>
      <c r="J503" s="207"/>
      <c r="K503" s="206"/>
      <c r="L503" s="207"/>
      <c r="M503" s="207"/>
      <c r="N503" s="207"/>
      <c r="O503" s="207"/>
      <c r="P503" s="207"/>
      <c r="Q503" s="720" t="s">
        <v>247</v>
      </c>
      <c r="R503" s="720" t="s">
        <v>12206</v>
      </c>
      <c r="S503" s="720" t="s">
        <v>12165</v>
      </c>
      <c r="T503" s="720" t="s">
        <v>12165</v>
      </c>
      <c r="U503" s="720" t="s">
        <v>314</v>
      </c>
      <c r="V503" s="720"/>
      <c r="W503" s="952" t="str">
        <f t="shared" si="22"/>
        <v>ﾀﾞﾝﾌﾟﾄﾗｯｸ_ｵﾌﾛｰﾄﾞ・ﾘｼﾞｯﾄﾞﾌﾚｰﾑ式_無_無</v>
      </c>
      <c r="X503" s="952" t="str">
        <f t="shared" si="21"/>
        <v>ﾀﾞﾝﾌﾟﾄﾗｯｸ_ｵﾌﾛｰﾄﾞ・ﾘｼﾞｯﾄﾞﾌﾚｰﾑ式_無_無_46～55t積級</v>
      </c>
      <c r="Y503" s="726" t="s">
        <v>492</v>
      </c>
      <c r="Z503" s="726" t="s">
        <v>10422</v>
      </c>
      <c r="AA503" s="726" t="s">
        <v>10440</v>
      </c>
      <c r="AB503" s="726" t="s">
        <v>5111</v>
      </c>
      <c r="AC503" s="207"/>
      <c r="AD503" s="206"/>
      <c r="AE503" s="206"/>
      <c r="AF503" s="206"/>
      <c r="AG503" s="206"/>
      <c r="AH503" s="206"/>
      <c r="AI503" s="207"/>
      <c r="AJ503" s="206"/>
      <c r="AK503" s="206"/>
      <c r="AL503" s="206"/>
      <c r="AM503" s="206"/>
      <c r="AN503" s="206"/>
      <c r="AO503" s="206"/>
      <c r="AP503" s="206"/>
      <c r="AQ503" s="206"/>
      <c r="AR503" s="748"/>
      <c r="AS503" s="335"/>
      <c r="AT503" s="335"/>
      <c r="AU503" s="335"/>
      <c r="AV503" s="335"/>
      <c r="AW503" s="335"/>
      <c r="AX503" s="335"/>
      <c r="AY503" s="335"/>
      <c r="AZ503" s="335"/>
      <c r="BA503" s="335"/>
      <c r="BB503" s="245">
        <v>36</v>
      </c>
      <c r="BC503" s="246"/>
      <c r="BD503" s="405"/>
      <c r="BE503" s="406"/>
      <c r="BF503" s="406"/>
      <c r="BG503" s="406"/>
      <c r="BH503" s="407"/>
      <c r="BI503" s="341"/>
      <c r="BJ503" s="808"/>
      <c r="BK503" s="736"/>
      <c r="BL503" s="736"/>
      <c r="BM503" s="736"/>
      <c r="BN503" s="736"/>
      <c r="BO503" s="736"/>
      <c r="BP503" s="736" t="s">
        <v>285</v>
      </c>
      <c r="BQ503" s="736"/>
      <c r="BR503" s="736"/>
      <c r="BS503" s="736"/>
      <c r="BT503" s="736"/>
      <c r="BU503" s="736"/>
      <c r="BV503" s="736" t="s">
        <v>8704</v>
      </c>
      <c r="BW503" s="736" t="s">
        <v>8748</v>
      </c>
      <c r="BX503" s="736"/>
      <c r="BY503" s="736"/>
      <c r="BZ503" s="736"/>
      <c r="CA503" s="341"/>
      <c r="CB503" s="341"/>
      <c r="CC503" s="407"/>
      <c r="CD503" s="407"/>
      <c r="CE503" s="407"/>
      <c r="CF503" s="407"/>
      <c r="CG503" s="407"/>
      <c r="CH503" s="407"/>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544"/>
      <c r="DH503" s="480"/>
      <c r="DI503" s="247"/>
      <c r="DJ503" s="247"/>
      <c r="DK503" s="247"/>
      <c r="DL503" s="247"/>
      <c r="DM503" s="247"/>
      <c r="DN503" s="312"/>
      <c r="DO503" s="312"/>
      <c r="DP503" s="312"/>
      <c r="DQ503" s="312"/>
      <c r="DR503" s="312"/>
      <c r="DS503" s="312"/>
      <c r="DT503" s="312"/>
      <c r="DU503" s="312"/>
      <c r="DV503" s="312"/>
      <c r="DW503" s="312"/>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335"/>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335"/>
      <c r="JH503" s="335"/>
      <c r="JI503" s="335"/>
    </row>
    <row r="504" spans="1:269" s="481" customFormat="1" ht="14.45" customHeight="1">
      <c r="A504" s="206"/>
      <c r="B504" s="206"/>
      <c r="C504" s="206"/>
      <c r="D504" s="206"/>
      <c r="E504" s="206"/>
      <c r="F504" s="206"/>
      <c r="G504" s="206"/>
      <c r="H504" s="206"/>
      <c r="I504" s="206"/>
      <c r="J504" s="207"/>
      <c r="K504" s="206"/>
      <c r="L504" s="207"/>
      <c r="M504" s="207"/>
      <c r="N504" s="207"/>
      <c r="O504" s="207"/>
      <c r="P504" s="207"/>
      <c r="Q504" s="720" t="s">
        <v>247</v>
      </c>
      <c r="R504" s="720" t="s">
        <v>12206</v>
      </c>
      <c r="S504" s="720" t="s">
        <v>12165</v>
      </c>
      <c r="T504" s="720" t="s">
        <v>12165</v>
      </c>
      <c r="U504" s="720" t="s">
        <v>315</v>
      </c>
      <c r="V504" s="720"/>
      <c r="W504" s="952" t="str">
        <f t="shared" si="22"/>
        <v>ﾀﾞﾝﾌﾟﾄﾗｯｸ_ｵﾌﾛｰﾄﾞ・ﾘｼﾞｯﾄﾞﾌﾚｰﾑ式_無_無</v>
      </c>
      <c r="X504" s="952" t="str">
        <f t="shared" si="21"/>
        <v>ﾀﾞﾝﾌﾟﾄﾗｯｸ_ｵﾌﾛｰﾄﾞ・ﾘｼﾞｯﾄﾞﾌﾚｰﾑ式_無_無_78～95t積級</v>
      </c>
      <c r="Y504" s="726" t="s">
        <v>492</v>
      </c>
      <c r="Z504" s="726" t="s">
        <v>10422</v>
      </c>
      <c r="AA504" s="726" t="s">
        <v>10453</v>
      </c>
      <c r="AB504" s="726" t="s">
        <v>5111</v>
      </c>
      <c r="AC504" s="207"/>
      <c r="AD504" s="206"/>
      <c r="AE504" s="206"/>
      <c r="AF504" s="206"/>
      <c r="AG504" s="206"/>
      <c r="AH504" s="206"/>
      <c r="AI504" s="207"/>
      <c r="AJ504" s="206"/>
      <c r="AK504" s="206"/>
      <c r="AL504" s="206"/>
      <c r="AM504" s="206"/>
      <c r="AN504" s="206"/>
      <c r="AO504" s="206"/>
      <c r="AP504" s="206"/>
      <c r="AQ504" s="206"/>
      <c r="AR504" s="748"/>
      <c r="AS504" s="335"/>
      <c r="AT504" s="335"/>
      <c r="AU504" s="335"/>
      <c r="AV504" s="335"/>
      <c r="AW504" s="335"/>
      <c r="AX504" s="335"/>
      <c r="AY504" s="335"/>
      <c r="AZ504" s="335"/>
      <c r="BA504" s="335"/>
      <c r="BB504" s="245">
        <v>37</v>
      </c>
      <c r="BC504" s="246"/>
      <c r="BD504" s="405"/>
      <c r="BE504" s="406"/>
      <c r="BF504" s="406"/>
      <c r="BG504" s="406"/>
      <c r="BH504" s="407"/>
      <c r="BI504" s="341"/>
      <c r="BJ504" s="808"/>
      <c r="BK504" s="736"/>
      <c r="BL504" s="736"/>
      <c r="BM504" s="736"/>
      <c r="BN504" s="736"/>
      <c r="BO504" s="736"/>
      <c r="BP504" s="736"/>
      <c r="BQ504" s="736"/>
      <c r="BR504" s="736"/>
      <c r="BS504" s="736"/>
      <c r="BT504" s="736"/>
      <c r="BU504" s="736"/>
      <c r="BV504" s="736" t="s">
        <v>8705</v>
      </c>
      <c r="BW504" s="736" t="s">
        <v>8749</v>
      </c>
      <c r="BX504" s="736"/>
      <c r="BY504" s="736"/>
      <c r="BZ504" s="736"/>
      <c r="CA504" s="341"/>
      <c r="CB504" s="341"/>
      <c r="CC504" s="407"/>
      <c r="CD504" s="407"/>
      <c r="CE504" s="407"/>
      <c r="CF504" s="407"/>
      <c r="CG504" s="407"/>
      <c r="CH504" s="407"/>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544"/>
      <c r="DH504" s="480"/>
      <c r="DI504" s="247"/>
      <c r="DJ504" s="247"/>
      <c r="DK504" s="247"/>
      <c r="DL504" s="247"/>
      <c r="DM504" s="247"/>
      <c r="DN504" s="312"/>
      <c r="DO504" s="312"/>
      <c r="DP504" s="312"/>
      <c r="DQ504" s="312"/>
      <c r="DR504" s="312"/>
      <c r="DS504" s="312"/>
      <c r="DT504" s="312"/>
      <c r="DU504" s="312"/>
      <c r="DV504" s="312"/>
      <c r="DW504" s="312"/>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335"/>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335"/>
      <c r="JH504" s="335"/>
      <c r="JI504" s="335"/>
    </row>
    <row r="505" spans="1:269" s="481" customFormat="1" ht="14.45" customHeight="1">
      <c r="A505" s="206"/>
      <c r="B505" s="206"/>
      <c r="C505" s="206"/>
      <c r="D505" s="206"/>
      <c r="E505" s="206"/>
      <c r="F505" s="206"/>
      <c r="G505" s="206"/>
      <c r="H505" s="206"/>
      <c r="I505" s="206"/>
      <c r="J505" s="207"/>
      <c r="K505" s="206"/>
      <c r="L505" s="207"/>
      <c r="M505" s="207"/>
      <c r="N505" s="207"/>
      <c r="O505" s="207"/>
      <c r="P505" s="207"/>
      <c r="Q505" s="720" t="s">
        <v>247</v>
      </c>
      <c r="R505" s="720" t="s">
        <v>12206</v>
      </c>
      <c r="S505" s="720" t="s">
        <v>12332</v>
      </c>
      <c r="T505" s="720" t="s">
        <v>12165</v>
      </c>
      <c r="U505" s="720" t="s">
        <v>308</v>
      </c>
      <c r="V505" s="720"/>
      <c r="W505" s="952" t="str">
        <f t="shared" si="22"/>
        <v>ﾀﾞﾝﾌﾟﾄﾗｯｸ_ｵﾌﾛｰﾄﾞ・ﾘｼﾞｯﾄﾞﾌﾚｰﾑ式_第1次_無</v>
      </c>
      <c r="X505" s="952" t="str">
        <f t="shared" si="21"/>
        <v>ﾀﾞﾝﾌﾟﾄﾗｯｸ_ｵﾌﾛｰﾄﾞ・ﾘｼﾞｯﾄﾞﾌﾚｰﾑ式_第1次_無_25t積級</v>
      </c>
      <c r="Y505" s="726" t="s">
        <v>492</v>
      </c>
      <c r="Z505" s="726" t="s">
        <v>10327</v>
      </c>
      <c r="AA505" s="726" t="s">
        <v>10451</v>
      </c>
      <c r="AB505" s="726" t="s">
        <v>5111</v>
      </c>
      <c r="AC505" s="207"/>
      <c r="AD505" s="206"/>
      <c r="AE505" s="206"/>
      <c r="AF505" s="206"/>
      <c r="AG505" s="206"/>
      <c r="AH505" s="206"/>
      <c r="AI505" s="207"/>
      <c r="AJ505" s="206"/>
      <c r="AK505" s="206"/>
      <c r="AL505" s="206"/>
      <c r="AM505" s="206"/>
      <c r="AN505" s="206"/>
      <c r="AO505" s="206"/>
      <c r="AP505" s="206"/>
      <c r="AQ505" s="206"/>
      <c r="AR505" s="748"/>
      <c r="AS505" s="335"/>
      <c r="AT505" s="335"/>
      <c r="AU505" s="335"/>
      <c r="AV505" s="335"/>
      <c r="AW505" s="335"/>
      <c r="AX505" s="335"/>
      <c r="AY505" s="335"/>
      <c r="AZ505" s="335"/>
      <c r="BA505" s="335"/>
      <c r="BB505" s="245">
        <v>38</v>
      </c>
      <c r="BC505" s="246"/>
      <c r="BD505" s="405"/>
      <c r="BE505" s="406"/>
      <c r="BF505" s="406"/>
      <c r="BG505" s="406"/>
      <c r="BH505" s="407"/>
      <c r="BI505" s="341"/>
      <c r="BJ505" s="808"/>
      <c r="BK505" s="736"/>
      <c r="BL505" s="736"/>
      <c r="BM505" s="736"/>
      <c r="BN505" s="736"/>
      <c r="BO505" s="736"/>
      <c r="BP505" s="736"/>
      <c r="BQ505" s="736"/>
      <c r="BR505" s="736"/>
      <c r="BS505" s="736"/>
      <c r="BT505" s="736"/>
      <c r="BU505" s="736"/>
      <c r="BV505" s="736" t="s">
        <v>8706</v>
      </c>
      <c r="BW505" s="736" t="s">
        <v>8750</v>
      </c>
      <c r="BX505" s="736"/>
      <c r="BY505" s="736"/>
      <c r="BZ505" s="736"/>
      <c r="CA505" s="341"/>
      <c r="CB505" s="341"/>
      <c r="CC505" s="407"/>
      <c r="CD505" s="407"/>
      <c r="CE505" s="407"/>
      <c r="CF505" s="407"/>
      <c r="CG505" s="407"/>
      <c r="CH505" s="407"/>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544"/>
      <c r="DH505" s="480"/>
      <c r="DI505" s="247"/>
      <c r="DJ505" s="247"/>
      <c r="DK505" s="247"/>
      <c r="DL505" s="247"/>
      <c r="DM505" s="247"/>
      <c r="DN505" s="312"/>
      <c r="DO505" s="312"/>
      <c r="DP505" s="312"/>
      <c r="DQ505" s="312"/>
      <c r="DR505" s="312"/>
      <c r="DS505" s="312"/>
      <c r="DT505" s="312"/>
      <c r="DU505" s="312"/>
      <c r="DV505" s="312"/>
      <c r="DW505" s="312"/>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335"/>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335"/>
      <c r="JH505" s="335"/>
      <c r="JI505" s="335"/>
    </row>
    <row r="506" spans="1:269" s="481" customFormat="1" ht="14.45" customHeight="1">
      <c r="A506" s="206"/>
      <c r="B506" s="206"/>
      <c r="C506" s="206"/>
      <c r="D506" s="206"/>
      <c r="E506" s="206"/>
      <c r="F506" s="206"/>
      <c r="G506" s="206"/>
      <c r="H506" s="206"/>
      <c r="I506" s="206"/>
      <c r="J506" s="207"/>
      <c r="K506" s="206"/>
      <c r="L506" s="207"/>
      <c r="M506" s="207"/>
      <c r="N506" s="207"/>
      <c r="O506" s="207"/>
      <c r="P506" s="207"/>
      <c r="Q506" s="720" t="s">
        <v>247</v>
      </c>
      <c r="R506" s="720" t="s">
        <v>12206</v>
      </c>
      <c r="S506" s="720" t="s">
        <v>10643</v>
      </c>
      <c r="T506" s="720" t="s">
        <v>12165</v>
      </c>
      <c r="U506" s="720" t="s">
        <v>308</v>
      </c>
      <c r="V506" s="720"/>
      <c r="W506" s="952" t="str">
        <f t="shared" si="22"/>
        <v>ﾀﾞﾝﾌﾟﾄﾗｯｸ_ｵﾌﾛｰﾄﾞ・ﾘｼﾞｯﾄﾞﾌﾚｰﾑ式_第2次_無</v>
      </c>
      <c r="X506" s="952" t="str">
        <f t="shared" si="21"/>
        <v>ﾀﾞﾝﾌﾟﾄﾗｯｸ_ｵﾌﾛｰﾄﾞ・ﾘｼﾞｯﾄﾞﾌﾚｰﾑ式_第2次_無_25t積級</v>
      </c>
      <c r="Y506" s="726" t="s">
        <v>492</v>
      </c>
      <c r="Z506" s="726" t="s">
        <v>10328</v>
      </c>
      <c r="AA506" s="726" t="s">
        <v>10451</v>
      </c>
      <c r="AB506" s="726" t="s">
        <v>5111</v>
      </c>
      <c r="AC506" s="207"/>
      <c r="AD506" s="206"/>
      <c r="AE506" s="206"/>
      <c r="AF506" s="206"/>
      <c r="AG506" s="206"/>
      <c r="AH506" s="206"/>
      <c r="AI506" s="207"/>
      <c r="AJ506" s="206"/>
      <c r="AK506" s="206"/>
      <c r="AL506" s="206"/>
      <c r="AM506" s="206"/>
      <c r="AN506" s="206"/>
      <c r="AO506" s="206"/>
      <c r="AP506" s="206"/>
      <c r="AQ506" s="206"/>
      <c r="AR506" s="748"/>
      <c r="AS506" s="335"/>
      <c r="AT506" s="335"/>
      <c r="AU506" s="335"/>
      <c r="AV506" s="335"/>
      <c r="AW506" s="335"/>
      <c r="AX506" s="335"/>
      <c r="AY506" s="335"/>
      <c r="AZ506" s="335"/>
      <c r="BA506" s="335"/>
      <c r="BB506" s="245">
        <v>39</v>
      </c>
      <c r="BC506" s="246"/>
      <c r="BD506" s="405"/>
      <c r="BE506" s="406"/>
      <c r="BF506" s="406"/>
      <c r="BG506" s="406"/>
      <c r="BH506" s="407"/>
      <c r="BI506" s="341"/>
      <c r="BJ506" s="808"/>
      <c r="BK506" s="736"/>
      <c r="BL506" s="736"/>
      <c r="BM506" s="736"/>
      <c r="BN506" s="736"/>
      <c r="BO506" s="736"/>
      <c r="BP506" s="736"/>
      <c r="BQ506" s="736"/>
      <c r="BR506" s="736"/>
      <c r="BS506" s="736"/>
      <c r="BT506" s="736"/>
      <c r="BU506" s="736"/>
      <c r="BV506" s="736" t="s">
        <v>8707</v>
      </c>
      <c r="BW506" s="736" t="s">
        <v>285</v>
      </c>
      <c r="BX506" s="736"/>
      <c r="BY506" s="736"/>
      <c r="BZ506" s="736"/>
      <c r="CA506" s="341"/>
      <c r="CB506" s="341"/>
      <c r="CC506" s="407"/>
      <c r="CD506" s="407"/>
      <c r="CE506" s="407"/>
      <c r="CF506" s="407"/>
      <c r="CG506" s="407"/>
      <c r="CH506" s="407"/>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544"/>
      <c r="DH506" s="480"/>
      <c r="DI506" s="247"/>
      <c r="DJ506" s="247"/>
      <c r="DK506" s="247"/>
      <c r="DL506" s="247"/>
      <c r="DM506" s="247"/>
      <c r="DN506" s="312"/>
      <c r="DO506" s="312"/>
      <c r="DP506" s="312"/>
      <c r="DQ506" s="312"/>
      <c r="DR506" s="312"/>
      <c r="DS506" s="312"/>
      <c r="DT506" s="312"/>
      <c r="DU506" s="312"/>
      <c r="DV506" s="312"/>
      <c r="DW506" s="312"/>
      <c r="DX506" s="335"/>
      <c r="DY506" s="335"/>
      <c r="DZ506" s="335"/>
      <c r="EA506" s="335"/>
      <c r="EB506" s="335"/>
      <c r="EC506" s="335"/>
      <c r="ED506" s="335"/>
      <c r="EE506" s="335"/>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335"/>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335"/>
      <c r="JH506" s="335"/>
      <c r="JI506" s="335"/>
    </row>
    <row r="507" spans="1:269" s="481" customFormat="1" ht="14.45" customHeight="1">
      <c r="A507" s="206"/>
      <c r="B507" s="206"/>
      <c r="C507" s="206"/>
      <c r="D507" s="206"/>
      <c r="E507" s="206"/>
      <c r="F507" s="206"/>
      <c r="G507" s="206"/>
      <c r="H507" s="206"/>
      <c r="I507" s="206"/>
      <c r="J507" s="207"/>
      <c r="K507" s="206"/>
      <c r="L507" s="207"/>
      <c r="M507" s="207"/>
      <c r="N507" s="207"/>
      <c r="O507" s="207"/>
      <c r="P507" s="207"/>
      <c r="Q507" s="720" t="s">
        <v>247</v>
      </c>
      <c r="R507" s="720" t="s">
        <v>12206</v>
      </c>
      <c r="S507" s="720" t="s">
        <v>10643</v>
      </c>
      <c r="T507" s="720" t="s">
        <v>12165</v>
      </c>
      <c r="U507" s="720" t="s">
        <v>311</v>
      </c>
      <c r="V507" s="720"/>
      <c r="W507" s="952" t="str">
        <f t="shared" si="22"/>
        <v>ﾀﾞﾝﾌﾟﾄﾗｯｸ_ｵﾌﾛｰﾄﾞ・ﾘｼﾞｯﾄﾞﾌﾚｰﾑ式_第2次_無</v>
      </c>
      <c r="X507" s="952" t="str">
        <f t="shared" si="21"/>
        <v>ﾀﾞﾝﾌﾟﾄﾗｯｸ_ｵﾌﾛｰﾄﾞ・ﾘｼﾞｯﾄﾞﾌﾚｰﾑ式_第2次_無_32～37t積級</v>
      </c>
      <c r="Y507" s="726" t="s">
        <v>492</v>
      </c>
      <c r="Z507" s="726" t="s">
        <v>10328</v>
      </c>
      <c r="AA507" s="726" t="s">
        <v>10310</v>
      </c>
      <c r="AB507" s="726" t="s">
        <v>5111</v>
      </c>
      <c r="AC507" s="207"/>
      <c r="AD507" s="206"/>
      <c r="AE507" s="206"/>
      <c r="AF507" s="206"/>
      <c r="AG507" s="206"/>
      <c r="AH507" s="206"/>
      <c r="AI507" s="207"/>
      <c r="AJ507" s="206"/>
      <c r="AK507" s="206"/>
      <c r="AL507" s="206"/>
      <c r="AM507" s="206"/>
      <c r="AN507" s="206"/>
      <c r="AO507" s="206"/>
      <c r="AP507" s="206"/>
      <c r="AQ507" s="206"/>
      <c r="AR507" s="748"/>
      <c r="AS507" s="335"/>
      <c r="AT507" s="335"/>
      <c r="AU507" s="335"/>
      <c r="AV507" s="335"/>
      <c r="AW507" s="335"/>
      <c r="AX507" s="335"/>
      <c r="AY507" s="335"/>
      <c r="AZ507" s="335"/>
      <c r="BA507" s="335"/>
      <c r="BB507" s="245">
        <v>40</v>
      </c>
      <c r="BC507" s="246"/>
      <c r="BD507" s="405"/>
      <c r="BE507" s="406"/>
      <c r="BF507" s="406"/>
      <c r="BG507" s="406"/>
      <c r="BH507" s="407"/>
      <c r="BI507" s="341"/>
      <c r="BJ507" s="808"/>
      <c r="BK507" s="736"/>
      <c r="BL507" s="736"/>
      <c r="BM507" s="736"/>
      <c r="BN507" s="736"/>
      <c r="BO507" s="736"/>
      <c r="BP507" s="736"/>
      <c r="BQ507" s="736"/>
      <c r="BR507" s="736"/>
      <c r="BS507" s="736"/>
      <c r="BT507" s="736"/>
      <c r="BU507" s="736"/>
      <c r="BV507" s="736" t="s">
        <v>8708</v>
      </c>
      <c r="BW507" s="736"/>
      <c r="BX507" s="736"/>
      <c r="BY507" s="736"/>
      <c r="BZ507" s="736"/>
      <c r="CA507" s="341"/>
      <c r="CB507" s="341"/>
      <c r="CC507" s="407"/>
      <c r="CD507" s="407"/>
      <c r="CE507" s="407"/>
      <c r="CF507" s="407"/>
      <c r="CG507" s="407"/>
      <c r="CH507" s="407"/>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544"/>
      <c r="DH507" s="480"/>
      <c r="DI507" s="247"/>
      <c r="DJ507" s="247"/>
      <c r="DK507" s="247"/>
      <c r="DL507" s="247"/>
      <c r="DM507" s="247"/>
      <c r="DN507" s="312"/>
      <c r="DO507" s="312"/>
      <c r="DP507" s="312"/>
      <c r="DQ507" s="312"/>
      <c r="DR507" s="312"/>
      <c r="DS507" s="312"/>
      <c r="DT507" s="312"/>
      <c r="DU507" s="312"/>
      <c r="DV507" s="312"/>
      <c r="DW507" s="312"/>
      <c r="DX507" s="335"/>
      <c r="DY507" s="335"/>
      <c r="DZ507" s="335"/>
      <c r="EA507" s="335"/>
      <c r="EB507" s="335"/>
      <c r="EC507" s="335"/>
      <c r="ED507" s="335"/>
      <c r="EE507" s="335"/>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35"/>
      <c r="GZ507" s="335"/>
      <c r="HA507" s="335"/>
      <c r="HB507" s="335"/>
      <c r="HC507" s="335"/>
      <c r="HD507" s="335"/>
      <c r="HE507" s="335"/>
      <c r="HF507" s="335"/>
      <c r="HG507" s="335"/>
      <c r="HH507" s="335"/>
      <c r="HI507" s="335"/>
      <c r="HJ507" s="335"/>
      <c r="HK507" s="335"/>
      <c r="HL507" s="335"/>
      <c r="HM507" s="335"/>
      <c r="HN507" s="335"/>
      <c r="HO507" s="335"/>
      <c r="HP507" s="335"/>
      <c r="HQ507" s="335"/>
      <c r="HR507" s="335"/>
      <c r="HS507" s="335"/>
      <c r="HT507" s="335"/>
      <c r="HU507" s="335"/>
      <c r="HV507" s="335"/>
      <c r="HW507" s="335"/>
      <c r="HX507" s="335"/>
      <c r="HY507" s="335"/>
      <c r="HZ507" s="335"/>
      <c r="IA507" s="335"/>
      <c r="IB507" s="335"/>
      <c r="IC507" s="335"/>
      <c r="ID507" s="335"/>
      <c r="IE507" s="335"/>
      <c r="IF507" s="335"/>
      <c r="IG507" s="335"/>
      <c r="IH507" s="335"/>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335"/>
      <c r="JH507" s="335"/>
      <c r="JI507" s="335"/>
    </row>
    <row r="508" spans="1:269" s="481" customFormat="1" ht="14.45" customHeight="1">
      <c r="A508" s="206"/>
      <c r="B508" s="206"/>
      <c r="C508" s="206"/>
      <c r="D508" s="206"/>
      <c r="E508" s="206"/>
      <c r="F508" s="206"/>
      <c r="G508" s="206"/>
      <c r="H508" s="206"/>
      <c r="I508" s="206"/>
      <c r="J508" s="207"/>
      <c r="K508" s="206"/>
      <c r="L508" s="207"/>
      <c r="M508" s="207"/>
      <c r="N508" s="207"/>
      <c r="O508" s="207"/>
      <c r="P508" s="207"/>
      <c r="Q508" s="720" t="s">
        <v>247</v>
      </c>
      <c r="R508" s="720" t="s">
        <v>12206</v>
      </c>
      <c r="S508" s="720" t="s">
        <v>10643</v>
      </c>
      <c r="T508" s="720" t="s">
        <v>12165</v>
      </c>
      <c r="U508" s="720" t="s">
        <v>314</v>
      </c>
      <c r="V508" s="720"/>
      <c r="W508" s="952" t="str">
        <f t="shared" si="22"/>
        <v>ﾀﾞﾝﾌﾟﾄﾗｯｸ_ｵﾌﾛｰﾄﾞ・ﾘｼﾞｯﾄﾞﾌﾚｰﾑ式_第2次_無</v>
      </c>
      <c r="X508" s="952" t="str">
        <f t="shared" si="21"/>
        <v>ﾀﾞﾝﾌﾟﾄﾗｯｸ_ｵﾌﾛｰﾄﾞ・ﾘｼﾞｯﾄﾞﾌﾚｰﾑ式_第2次_無_46～55t積級</v>
      </c>
      <c r="Y508" s="726" t="s">
        <v>492</v>
      </c>
      <c r="Z508" s="726" t="s">
        <v>10328</v>
      </c>
      <c r="AA508" s="726" t="s">
        <v>10440</v>
      </c>
      <c r="AB508" s="726" t="s">
        <v>5111</v>
      </c>
      <c r="AC508" s="207"/>
      <c r="AD508" s="206"/>
      <c r="AE508" s="206"/>
      <c r="AF508" s="206"/>
      <c r="AG508" s="206"/>
      <c r="AH508" s="206"/>
      <c r="AI508" s="207"/>
      <c r="AJ508" s="206"/>
      <c r="AK508" s="206"/>
      <c r="AL508" s="206"/>
      <c r="AM508" s="206"/>
      <c r="AN508" s="206"/>
      <c r="AO508" s="206"/>
      <c r="AP508" s="206"/>
      <c r="AQ508" s="206"/>
      <c r="AR508" s="748"/>
      <c r="AS508" s="335"/>
      <c r="AT508" s="335"/>
      <c r="AU508" s="335"/>
      <c r="AV508" s="335"/>
      <c r="AW508" s="335"/>
      <c r="AX508" s="335"/>
      <c r="AY508" s="335"/>
      <c r="AZ508" s="335"/>
      <c r="BA508" s="335"/>
      <c r="BB508" s="245">
        <v>41</v>
      </c>
      <c r="BC508" s="246"/>
      <c r="BD508" s="405"/>
      <c r="BE508" s="406"/>
      <c r="BF508" s="406"/>
      <c r="BG508" s="406"/>
      <c r="BH508" s="407"/>
      <c r="BI508" s="341"/>
      <c r="BJ508" s="808"/>
      <c r="BK508" s="736"/>
      <c r="BL508" s="736"/>
      <c r="BM508" s="736"/>
      <c r="BN508" s="736"/>
      <c r="BO508" s="736"/>
      <c r="BP508" s="736"/>
      <c r="BQ508" s="736"/>
      <c r="BR508" s="736"/>
      <c r="BS508" s="736"/>
      <c r="BT508" s="736"/>
      <c r="BU508" s="736"/>
      <c r="BV508" s="736" t="s">
        <v>8709</v>
      </c>
      <c r="BW508" s="736"/>
      <c r="BX508" s="736"/>
      <c r="BY508" s="736"/>
      <c r="BZ508" s="736"/>
      <c r="CA508" s="341"/>
      <c r="CB508" s="341"/>
      <c r="CC508" s="407"/>
      <c r="CD508" s="407"/>
      <c r="CE508" s="407"/>
      <c r="CF508" s="407"/>
      <c r="CG508" s="407"/>
      <c r="CH508" s="407"/>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544"/>
      <c r="DH508" s="480"/>
      <c r="DI508" s="247"/>
      <c r="DJ508" s="247"/>
      <c r="DK508" s="247"/>
      <c r="DL508" s="247"/>
      <c r="DM508" s="247"/>
      <c r="DN508" s="312"/>
      <c r="DO508" s="312"/>
      <c r="DP508" s="312"/>
      <c r="DQ508" s="312"/>
      <c r="DR508" s="312"/>
      <c r="DS508" s="312"/>
      <c r="DT508" s="312"/>
      <c r="DU508" s="312"/>
      <c r="DV508" s="312"/>
      <c r="DW508" s="312"/>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35"/>
      <c r="GZ508" s="335"/>
      <c r="HA508" s="335"/>
      <c r="HB508" s="335"/>
      <c r="HC508" s="335"/>
      <c r="HD508" s="335"/>
      <c r="HE508" s="335"/>
      <c r="HF508" s="335"/>
      <c r="HG508" s="335"/>
      <c r="HH508" s="335"/>
      <c r="HI508" s="335"/>
      <c r="HJ508" s="335"/>
      <c r="HK508" s="335"/>
      <c r="HL508" s="335"/>
      <c r="HM508" s="335"/>
      <c r="HN508" s="335"/>
      <c r="HO508" s="335"/>
      <c r="HP508" s="335"/>
      <c r="HQ508" s="335"/>
      <c r="HR508" s="335"/>
      <c r="HS508" s="335"/>
      <c r="HT508" s="335"/>
      <c r="HU508" s="335"/>
      <c r="HV508" s="335"/>
      <c r="HW508" s="335"/>
      <c r="HX508" s="335"/>
      <c r="HY508" s="335"/>
      <c r="HZ508" s="335"/>
      <c r="IA508" s="335"/>
      <c r="IB508" s="335"/>
      <c r="IC508" s="335"/>
      <c r="ID508" s="335"/>
      <c r="IE508" s="335"/>
      <c r="IF508" s="335"/>
      <c r="IG508" s="335"/>
      <c r="IH508" s="335"/>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335"/>
      <c r="JH508" s="335"/>
      <c r="JI508" s="335"/>
    </row>
    <row r="509" spans="1:269" s="481" customFormat="1" ht="14.45" customHeight="1">
      <c r="A509" s="206"/>
      <c r="B509" s="206"/>
      <c r="C509" s="206"/>
      <c r="D509" s="206"/>
      <c r="E509" s="206"/>
      <c r="F509" s="206"/>
      <c r="G509" s="206"/>
      <c r="H509" s="206"/>
      <c r="I509" s="206"/>
      <c r="J509" s="207"/>
      <c r="K509" s="206"/>
      <c r="L509" s="207"/>
      <c r="M509" s="207"/>
      <c r="N509" s="207"/>
      <c r="O509" s="207"/>
      <c r="P509" s="207"/>
      <c r="Q509" s="720" t="s">
        <v>247</v>
      </c>
      <c r="R509" s="720" t="s">
        <v>12206</v>
      </c>
      <c r="S509" s="720" t="s">
        <v>10645</v>
      </c>
      <c r="T509" s="720" t="s">
        <v>12165</v>
      </c>
      <c r="U509" s="720" t="s">
        <v>311</v>
      </c>
      <c r="V509" s="720"/>
      <c r="W509" s="952" t="str">
        <f t="shared" si="22"/>
        <v>ﾀﾞﾝﾌﾟﾄﾗｯｸ_ｵﾌﾛｰﾄﾞ・ﾘｼﾞｯﾄﾞﾌﾚｰﾑ式_第3次_無</v>
      </c>
      <c r="X509" s="952" t="str">
        <f t="shared" si="21"/>
        <v>ﾀﾞﾝﾌﾟﾄﾗｯｸ_ｵﾌﾛｰﾄﾞ・ﾘｼﾞｯﾄﾞﾌﾚｰﾑ式_第3次_無_32～37t積級</v>
      </c>
      <c r="Y509" s="726" t="s">
        <v>492</v>
      </c>
      <c r="Z509" s="726" t="s">
        <v>10329</v>
      </c>
      <c r="AA509" s="726" t="s">
        <v>10310</v>
      </c>
      <c r="AB509" s="726" t="s">
        <v>5111</v>
      </c>
      <c r="AC509" s="207"/>
      <c r="AD509" s="206"/>
      <c r="AE509" s="206"/>
      <c r="AF509" s="206"/>
      <c r="AG509" s="206"/>
      <c r="AH509" s="206"/>
      <c r="AI509" s="207"/>
      <c r="AJ509" s="206"/>
      <c r="AK509" s="206"/>
      <c r="AL509" s="206"/>
      <c r="AM509" s="206"/>
      <c r="AN509" s="206"/>
      <c r="AO509" s="206"/>
      <c r="AP509" s="206"/>
      <c r="AQ509" s="206"/>
      <c r="AR509" s="748"/>
      <c r="AS509" s="335"/>
      <c r="AT509" s="335"/>
      <c r="AU509" s="335"/>
      <c r="AV509" s="335"/>
      <c r="AW509" s="335"/>
      <c r="AX509" s="335"/>
      <c r="AY509" s="335"/>
      <c r="AZ509" s="335"/>
      <c r="BA509" s="335"/>
      <c r="BB509" s="245">
        <v>42</v>
      </c>
      <c r="BC509" s="246"/>
      <c r="BD509" s="405"/>
      <c r="BE509" s="406"/>
      <c r="BF509" s="406"/>
      <c r="BG509" s="406"/>
      <c r="BH509" s="407"/>
      <c r="BI509" s="341"/>
      <c r="BJ509" s="808"/>
      <c r="BK509" s="736"/>
      <c r="BL509" s="736"/>
      <c r="BM509" s="736"/>
      <c r="BN509" s="736"/>
      <c r="BO509" s="736"/>
      <c r="BP509" s="736"/>
      <c r="BQ509" s="736"/>
      <c r="BR509" s="736"/>
      <c r="BS509" s="736"/>
      <c r="BT509" s="736"/>
      <c r="BU509" s="736"/>
      <c r="BV509" s="736" t="s">
        <v>8710</v>
      </c>
      <c r="BW509" s="736"/>
      <c r="BX509" s="736"/>
      <c r="BY509" s="736"/>
      <c r="BZ509" s="736"/>
      <c r="CA509" s="341"/>
      <c r="CB509" s="341"/>
      <c r="CC509" s="407"/>
      <c r="CD509" s="407"/>
      <c r="CE509" s="407"/>
      <c r="CF509" s="407"/>
      <c r="CG509" s="407"/>
      <c r="CH509" s="407"/>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544"/>
      <c r="DH509" s="480"/>
      <c r="DI509" s="247"/>
      <c r="DJ509" s="247"/>
      <c r="DK509" s="247"/>
      <c r="DL509" s="247"/>
      <c r="DM509" s="247"/>
      <c r="DN509" s="312"/>
      <c r="DO509" s="312"/>
      <c r="DP509" s="312"/>
      <c r="DQ509" s="312"/>
      <c r="DR509" s="312"/>
      <c r="DS509" s="312"/>
      <c r="DT509" s="312"/>
      <c r="DU509" s="312"/>
      <c r="DV509" s="312"/>
      <c r="DW509" s="312"/>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335"/>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335"/>
      <c r="JH509" s="335"/>
      <c r="JI509" s="335"/>
    </row>
    <row r="510" spans="1:269" s="481" customFormat="1" ht="27.75" customHeight="1">
      <c r="A510" s="206"/>
      <c r="B510" s="206"/>
      <c r="C510" s="206"/>
      <c r="D510" s="206"/>
      <c r="E510" s="206"/>
      <c r="F510" s="206"/>
      <c r="G510" s="206"/>
      <c r="H510" s="206"/>
      <c r="I510" s="206"/>
      <c r="J510" s="207"/>
      <c r="K510" s="206"/>
      <c r="L510" s="207"/>
      <c r="M510" s="207"/>
      <c r="N510" s="207"/>
      <c r="O510" s="207"/>
      <c r="P510" s="207"/>
      <c r="Q510" s="720" t="s">
        <v>247</v>
      </c>
      <c r="R510" s="720" t="s">
        <v>12206</v>
      </c>
      <c r="S510" s="720" t="s">
        <v>10645</v>
      </c>
      <c r="T510" s="720" t="s">
        <v>12165</v>
      </c>
      <c r="U510" s="720" t="s">
        <v>314</v>
      </c>
      <c r="V510" s="720"/>
      <c r="W510" s="952" t="str">
        <f t="shared" si="22"/>
        <v>ﾀﾞﾝﾌﾟﾄﾗｯｸ_ｵﾌﾛｰﾄﾞ・ﾘｼﾞｯﾄﾞﾌﾚｰﾑ式_第3次_無</v>
      </c>
      <c r="X510" s="952" t="str">
        <f t="shared" si="21"/>
        <v>ﾀﾞﾝﾌﾟﾄﾗｯｸ_ｵﾌﾛｰﾄﾞ・ﾘｼﾞｯﾄﾞﾌﾚｰﾑ式_第3次_無_46～55t積級</v>
      </c>
      <c r="Y510" s="726" t="s">
        <v>492</v>
      </c>
      <c r="Z510" s="726" t="s">
        <v>10329</v>
      </c>
      <c r="AA510" s="726" t="s">
        <v>10440</v>
      </c>
      <c r="AB510" s="726" t="s">
        <v>5111</v>
      </c>
      <c r="AC510" s="207"/>
      <c r="AD510" s="206"/>
      <c r="AE510" s="206"/>
      <c r="AF510" s="206"/>
      <c r="AG510" s="206"/>
      <c r="AH510" s="206"/>
      <c r="AI510" s="207"/>
      <c r="AJ510" s="206"/>
      <c r="AK510" s="206"/>
      <c r="AL510" s="206"/>
      <c r="AM510" s="206"/>
      <c r="AN510" s="206"/>
      <c r="AO510" s="206"/>
      <c r="AP510" s="206"/>
      <c r="AQ510" s="206"/>
      <c r="AR510" s="748"/>
      <c r="AS510" s="335"/>
      <c r="AT510" s="335"/>
      <c r="AU510" s="335"/>
      <c r="AV510" s="335"/>
      <c r="AW510" s="335"/>
      <c r="AX510" s="335"/>
      <c r="AY510" s="335"/>
      <c r="AZ510" s="335"/>
      <c r="BA510" s="335"/>
      <c r="BB510" s="245">
        <v>43</v>
      </c>
      <c r="BC510" s="246"/>
      <c r="BD510" s="405"/>
      <c r="BE510" s="406"/>
      <c r="BF510" s="406"/>
      <c r="BG510" s="406"/>
      <c r="BH510" s="407"/>
      <c r="BI510" s="341"/>
      <c r="BJ510" s="808"/>
      <c r="BK510" s="736"/>
      <c r="BL510" s="736"/>
      <c r="BM510" s="736"/>
      <c r="BN510" s="736"/>
      <c r="BO510" s="736"/>
      <c r="BP510" s="736"/>
      <c r="BQ510" s="736"/>
      <c r="BR510" s="736"/>
      <c r="BS510" s="736"/>
      <c r="BT510" s="736"/>
      <c r="BU510" s="736"/>
      <c r="BV510" s="736" t="s">
        <v>8711</v>
      </c>
      <c r="BW510" s="736"/>
      <c r="BX510" s="736"/>
      <c r="BY510" s="736"/>
      <c r="BZ510" s="736"/>
      <c r="CA510" s="341"/>
      <c r="CB510" s="341"/>
      <c r="CC510" s="407"/>
      <c r="CD510" s="407"/>
      <c r="CE510" s="407"/>
      <c r="CF510" s="407"/>
      <c r="CG510" s="407"/>
      <c r="CH510" s="407"/>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544"/>
      <c r="DH510" s="480"/>
      <c r="DI510" s="247"/>
      <c r="DJ510" s="247"/>
      <c r="DK510" s="247"/>
      <c r="DL510" s="247"/>
      <c r="DM510" s="247"/>
      <c r="DN510" s="312"/>
      <c r="DO510" s="312"/>
      <c r="DP510" s="312"/>
      <c r="DQ510" s="312"/>
      <c r="DR510" s="312"/>
      <c r="DS510" s="312"/>
      <c r="DT510" s="312"/>
      <c r="DU510" s="312"/>
      <c r="DV510" s="312"/>
      <c r="DW510" s="312"/>
      <c r="DX510" s="335"/>
      <c r="DY510" s="335"/>
      <c r="DZ510" s="335"/>
      <c r="EA510" s="335"/>
      <c r="EB510" s="335"/>
      <c r="EC510" s="335"/>
      <c r="ED510" s="335"/>
      <c r="EE510" s="335"/>
      <c r="EF510" s="335"/>
      <c r="EG510" s="335"/>
      <c r="EH510" s="335"/>
      <c r="EI510" s="335"/>
      <c r="EJ510" s="335"/>
      <c r="EK510" s="335"/>
      <c r="EL510" s="335"/>
      <c r="EM510" s="335"/>
      <c r="EN510" s="335"/>
      <c r="EO510" s="335"/>
      <c r="EP510" s="335"/>
      <c r="EQ510" s="335"/>
      <c r="ER510" s="335"/>
      <c r="ES510" s="335"/>
      <c r="ET510" s="335"/>
      <c r="EU510" s="335"/>
      <c r="EV510" s="335"/>
      <c r="EW510" s="335"/>
      <c r="EX510" s="335"/>
      <c r="EY510" s="335"/>
      <c r="EZ510" s="335"/>
      <c r="FA510" s="335"/>
      <c r="FB510" s="335"/>
      <c r="FC510" s="335"/>
      <c r="FD510" s="335"/>
      <c r="FE510" s="335"/>
      <c r="FF510" s="335"/>
      <c r="FG510" s="335"/>
      <c r="FH510" s="335"/>
      <c r="FI510" s="335"/>
      <c r="FJ510" s="335"/>
      <c r="FK510" s="335"/>
      <c r="FL510" s="335"/>
      <c r="FM510" s="335"/>
      <c r="FN510" s="335"/>
      <c r="FO510" s="335"/>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335"/>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335"/>
      <c r="JH510" s="335"/>
      <c r="JI510" s="335"/>
    </row>
    <row r="511" spans="1:269" s="481" customFormat="1" ht="14.45" customHeight="1">
      <c r="A511" s="206"/>
      <c r="B511" s="206"/>
      <c r="C511" s="206"/>
      <c r="D511" s="206"/>
      <c r="E511" s="206"/>
      <c r="F511" s="206"/>
      <c r="G511" s="206"/>
      <c r="H511" s="206"/>
      <c r="I511" s="206"/>
      <c r="J511" s="207"/>
      <c r="K511" s="206"/>
      <c r="L511" s="207"/>
      <c r="M511" s="207"/>
      <c r="N511" s="207"/>
      <c r="O511" s="207"/>
      <c r="P511" s="207"/>
      <c r="Q511" s="720" t="s">
        <v>247</v>
      </c>
      <c r="R511" s="720" t="s">
        <v>12206</v>
      </c>
      <c r="S511" s="720">
        <v>2014</v>
      </c>
      <c r="T511" s="720" t="s">
        <v>12165</v>
      </c>
      <c r="U511" s="720" t="s">
        <v>311</v>
      </c>
      <c r="V511" s="720"/>
      <c r="W511" s="952" t="str">
        <f t="shared" si="22"/>
        <v>ﾀﾞﾝﾌﾟﾄﾗｯｸ_ｵﾌﾛｰﾄﾞ・ﾘｼﾞｯﾄﾞﾌﾚｰﾑ式_2014_無</v>
      </c>
      <c r="X511" s="952" t="str">
        <f t="shared" si="21"/>
        <v>ﾀﾞﾝﾌﾟﾄﾗｯｸ_ｵﾌﾛｰﾄﾞ・ﾘｼﾞｯﾄﾞﾌﾚｰﾑ式_2014_無_32～37t積級</v>
      </c>
      <c r="Y511" s="726" t="s">
        <v>492</v>
      </c>
      <c r="Z511" s="726" t="s">
        <v>10454</v>
      </c>
      <c r="AA511" s="726" t="s">
        <v>10310</v>
      </c>
      <c r="AB511" s="726" t="s">
        <v>5111</v>
      </c>
      <c r="AC511" s="207"/>
      <c r="AD511" s="206"/>
      <c r="AE511" s="206"/>
      <c r="AF511" s="206"/>
      <c r="AG511" s="206"/>
      <c r="AH511" s="206"/>
      <c r="AI511" s="207"/>
      <c r="AJ511" s="206"/>
      <c r="AK511" s="206"/>
      <c r="AL511" s="206"/>
      <c r="AM511" s="206"/>
      <c r="AN511" s="206"/>
      <c r="AO511" s="206"/>
      <c r="AP511" s="206"/>
      <c r="AQ511" s="206"/>
      <c r="AR511" s="748"/>
      <c r="AS511" s="335"/>
      <c r="AT511" s="335"/>
      <c r="AU511" s="335"/>
      <c r="AV511" s="335"/>
      <c r="AW511" s="335"/>
      <c r="AX511" s="335"/>
      <c r="AY511" s="335"/>
      <c r="AZ511" s="335"/>
      <c r="BA511" s="335"/>
      <c r="BB511" s="245">
        <v>44</v>
      </c>
      <c r="BC511" s="246"/>
      <c r="BD511" s="405"/>
      <c r="BE511" s="406"/>
      <c r="BF511" s="406"/>
      <c r="BG511" s="406"/>
      <c r="BH511" s="407"/>
      <c r="BI511" s="341"/>
      <c r="BJ511" s="808"/>
      <c r="BK511" s="736"/>
      <c r="BL511" s="736"/>
      <c r="BM511" s="736"/>
      <c r="BN511" s="736"/>
      <c r="BO511" s="736"/>
      <c r="BP511" s="736"/>
      <c r="BQ511" s="736"/>
      <c r="BR511" s="736"/>
      <c r="BS511" s="736"/>
      <c r="BT511" s="736"/>
      <c r="BU511" s="736"/>
      <c r="BV511" s="736" t="s">
        <v>8712</v>
      </c>
      <c r="BW511" s="736"/>
      <c r="BX511" s="736"/>
      <c r="BY511" s="736"/>
      <c r="BZ511" s="736"/>
      <c r="CA511" s="341"/>
      <c r="CB511" s="341"/>
      <c r="CC511" s="407"/>
      <c r="CD511" s="407"/>
      <c r="CE511" s="407"/>
      <c r="CF511" s="407"/>
      <c r="CG511" s="407"/>
      <c r="CH511" s="407"/>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544"/>
      <c r="DH511" s="480"/>
      <c r="DI511" s="247"/>
      <c r="DJ511" s="247"/>
      <c r="DK511" s="247"/>
      <c r="DL511" s="247"/>
      <c r="DM511" s="247"/>
      <c r="DN511" s="312"/>
      <c r="DO511" s="312"/>
      <c r="DP511" s="312"/>
      <c r="DQ511" s="312"/>
      <c r="DR511" s="312"/>
      <c r="DS511" s="312"/>
      <c r="DT511" s="312"/>
      <c r="DU511" s="312"/>
      <c r="DV511" s="312"/>
      <c r="DW511" s="312"/>
      <c r="DX511" s="335"/>
      <c r="DY511" s="335"/>
      <c r="DZ511" s="335"/>
      <c r="EA511" s="335"/>
      <c r="EB511" s="335"/>
      <c r="EC511" s="335"/>
      <c r="ED511" s="335"/>
      <c r="EE511" s="335"/>
      <c r="EF511" s="335"/>
      <c r="EG511" s="335"/>
      <c r="EH511" s="335"/>
      <c r="EI511" s="335"/>
      <c r="EJ511" s="335"/>
      <c r="EK511" s="335"/>
      <c r="EL511" s="335"/>
      <c r="EM511" s="335"/>
      <c r="EN511" s="335"/>
      <c r="EO511" s="335"/>
      <c r="EP511" s="335"/>
      <c r="EQ511" s="335"/>
      <c r="ER511" s="335"/>
      <c r="ES511" s="335"/>
      <c r="ET511" s="335"/>
      <c r="EU511" s="335"/>
      <c r="EV511" s="335"/>
      <c r="EW511" s="335"/>
      <c r="EX511" s="335"/>
      <c r="EY511" s="335"/>
      <c r="EZ511" s="335"/>
      <c r="FA511" s="335"/>
      <c r="FB511" s="335"/>
      <c r="FC511" s="335"/>
      <c r="FD511" s="335"/>
      <c r="FE511" s="335"/>
      <c r="FF511" s="335"/>
      <c r="FG511" s="335"/>
      <c r="FH511" s="335"/>
      <c r="FI511" s="335"/>
      <c r="FJ511" s="335"/>
      <c r="FK511" s="335"/>
      <c r="FL511" s="335"/>
      <c r="FM511" s="335"/>
      <c r="FN511" s="335"/>
      <c r="FO511" s="335"/>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335"/>
      <c r="HX511" s="335"/>
      <c r="HY511" s="335"/>
      <c r="HZ511" s="335"/>
      <c r="IA511" s="335"/>
      <c r="IB511" s="335"/>
      <c r="IC511" s="335"/>
      <c r="ID511" s="335"/>
      <c r="IE511" s="335"/>
      <c r="IF511" s="335"/>
      <c r="IG511" s="335"/>
      <c r="IH511" s="335"/>
      <c r="II511" s="335"/>
      <c r="IJ511" s="335"/>
      <c r="IK511" s="335"/>
      <c r="IL511" s="335"/>
      <c r="IM511" s="335"/>
      <c r="IN511" s="335"/>
      <c r="IO511" s="335"/>
      <c r="IP511" s="335"/>
      <c r="IQ511" s="335"/>
      <c r="IR511" s="335"/>
      <c r="IS511" s="335"/>
      <c r="IT511" s="335"/>
      <c r="IU511" s="335"/>
      <c r="IV511" s="335"/>
      <c r="IW511" s="335"/>
      <c r="IX511" s="335"/>
      <c r="IY511" s="335"/>
      <c r="IZ511" s="335"/>
      <c r="JA511" s="335"/>
      <c r="JB511" s="335"/>
      <c r="JC511" s="335"/>
      <c r="JD511" s="335"/>
      <c r="JE511" s="335"/>
      <c r="JF511" s="335"/>
      <c r="JG511" s="335"/>
      <c r="JH511" s="335"/>
      <c r="JI511" s="335"/>
    </row>
    <row r="512" spans="1:269" s="481" customFormat="1" ht="14.45" customHeight="1">
      <c r="A512" s="206"/>
      <c r="B512" s="206"/>
      <c r="C512" s="206"/>
      <c r="D512" s="206"/>
      <c r="E512" s="206"/>
      <c r="F512" s="206"/>
      <c r="G512" s="206"/>
      <c r="H512" s="206"/>
      <c r="I512" s="206"/>
      <c r="J512" s="207"/>
      <c r="K512" s="206"/>
      <c r="L512" s="207"/>
      <c r="M512" s="207"/>
      <c r="N512" s="207"/>
      <c r="O512" s="207"/>
      <c r="P512" s="207"/>
      <c r="Q512" s="720" t="s">
        <v>247</v>
      </c>
      <c r="R512" s="720" t="s">
        <v>12208</v>
      </c>
      <c r="S512" s="720" t="s">
        <v>12165</v>
      </c>
      <c r="T512" s="720" t="s">
        <v>12165</v>
      </c>
      <c r="U512" s="720" t="s">
        <v>307</v>
      </c>
      <c r="V512" s="720"/>
      <c r="W512" s="952" t="str">
        <f t="shared" si="22"/>
        <v>ﾀﾞﾝﾌﾟﾄﾗｯｸ_ｵﾌﾛｰﾄﾞ・ｱｰﾃｨｷｭﾚｰﾄ式_無_無</v>
      </c>
      <c r="X512" s="952" t="str">
        <f t="shared" si="21"/>
        <v>ﾀﾞﾝﾌﾟﾄﾗｯｸ_ｵﾌﾛｰﾄﾞ・ｱｰﾃｨｷｭﾚｰﾄ式_無_無_22～24t積級</v>
      </c>
      <c r="Y512" s="726" t="s">
        <v>492</v>
      </c>
      <c r="Z512" s="726" t="s">
        <v>10455</v>
      </c>
      <c r="AA512" s="726" t="s">
        <v>10408</v>
      </c>
      <c r="AB512" s="726" t="s">
        <v>5111</v>
      </c>
      <c r="AC512" s="207"/>
      <c r="AD512" s="206"/>
      <c r="AE512" s="206"/>
      <c r="AF512" s="206"/>
      <c r="AG512" s="206"/>
      <c r="AH512" s="206"/>
      <c r="AI512" s="207"/>
      <c r="AJ512" s="206"/>
      <c r="AK512" s="206"/>
      <c r="AL512" s="206"/>
      <c r="AM512" s="206"/>
      <c r="AN512" s="206"/>
      <c r="AO512" s="206"/>
      <c r="AP512" s="206"/>
      <c r="AQ512" s="206"/>
      <c r="AR512" s="748"/>
      <c r="AS512" s="335"/>
      <c r="AT512" s="335"/>
      <c r="AU512" s="335"/>
      <c r="AV512" s="335"/>
      <c r="AW512" s="335"/>
      <c r="AX512" s="335"/>
      <c r="AY512" s="335"/>
      <c r="AZ512" s="335"/>
      <c r="BA512" s="335"/>
      <c r="BB512" s="245">
        <v>45</v>
      </c>
      <c r="BC512" s="246"/>
      <c r="BD512" s="405"/>
      <c r="BE512" s="406"/>
      <c r="BF512" s="406"/>
      <c r="BG512" s="406"/>
      <c r="BH512" s="407"/>
      <c r="BI512" s="341"/>
      <c r="BJ512" s="808"/>
      <c r="BK512" s="736"/>
      <c r="BL512" s="736"/>
      <c r="BM512" s="736"/>
      <c r="BN512" s="736"/>
      <c r="BO512" s="736"/>
      <c r="BP512" s="736"/>
      <c r="BQ512" s="736"/>
      <c r="BR512" s="736"/>
      <c r="BS512" s="736"/>
      <c r="BT512" s="736"/>
      <c r="BU512" s="736"/>
      <c r="BV512" s="736" t="s">
        <v>8713</v>
      </c>
      <c r="BW512" s="736"/>
      <c r="BX512" s="736"/>
      <c r="BY512" s="736"/>
      <c r="BZ512" s="736"/>
      <c r="CA512" s="341"/>
      <c r="CB512" s="341"/>
      <c r="CC512" s="407"/>
      <c r="CD512" s="407"/>
      <c r="CE512" s="407"/>
      <c r="CF512" s="407"/>
      <c r="CG512" s="407"/>
      <c r="CH512" s="407"/>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544"/>
      <c r="DH512" s="480"/>
      <c r="DI512" s="247"/>
      <c r="DJ512" s="247"/>
      <c r="DK512" s="247"/>
      <c r="DL512" s="247"/>
      <c r="DM512" s="247"/>
      <c r="DN512" s="312"/>
      <c r="DO512" s="312"/>
      <c r="DP512" s="312"/>
      <c r="DQ512" s="312"/>
      <c r="DR512" s="312"/>
      <c r="DS512" s="312"/>
      <c r="DT512" s="312"/>
      <c r="DU512" s="312"/>
      <c r="DV512" s="312"/>
      <c r="DW512" s="312"/>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335"/>
      <c r="HX512" s="335"/>
      <c r="HY512" s="335"/>
      <c r="HZ512" s="335"/>
      <c r="IA512" s="335"/>
      <c r="IB512" s="335"/>
      <c r="IC512" s="335"/>
      <c r="ID512" s="335"/>
      <c r="IE512" s="335"/>
      <c r="IF512" s="335"/>
      <c r="IG512" s="335"/>
      <c r="IH512" s="335"/>
      <c r="II512" s="335"/>
      <c r="IJ512" s="335"/>
      <c r="IK512" s="335"/>
      <c r="IL512" s="335"/>
      <c r="IM512" s="335"/>
      <c r="IN512" s="335"/>
      <c r="IO512" s="335"/>
      <c r="IP512" s="335"/>
      <c r="IQ512" s="335"/>
      <c r="IR512" s="335"/>
      <c r="IS512" s="335"/>
      <c r="IT512" s="335"/>
      <c r="IU512" s="335"/>
      <c r="IV512" s="335"/>
      <c r="IW512" s="335"/>
      <c r="IX512" s="335"/>
      <c r="IY512" s="335"/>
      <c r="IZ512" s="335"/>
      <c r="JA512" s="335"/>
      <c r="JB512" s="335"/>
      <c r="JC512" s="335"/>
      <c r="JD512" s="335"/>
      <c r="JE512" s="335"/>
      <c r="JF512" s="335"/>
      <c r="JG512" s="335"/>
      <c r="JH512" s="335"/>
      <c r="JI512" s="335"/>
    </row>
    <row r="513" spans="1:270" s="481" customFormat="1" ht="14.45" customHeight="1">
      <c r="A513" s="206"/>
      <c r="B513" s="206"/>
      <c r="C513" s="206"/>
      <c r="D513" s="206"/>
      <c r="E513" s="206"/>
      <c r="F513" s="206"/>
      <c r="G513" s="206"/>
      <c r="H513" s="206"/>
      <c r="I513" s="206"/>
      <c r="J513" s="207"/>
      <c r="K513" s="206"/>
      <c r="L513" s="207"/>
      <c r="M513" s="207"/>
      <c r="N513" s="207"/>
      <c r="O513" s="207"/>
      <c r="P513" s="207"/>
      <c r="Q513" s="720" t="s">
        <v>247</v>
      </c>
      <c r="R513" s="720" t="s">
        <v>12208</v>
      </c>
      <c r="S513" s="720" t="s">
        <v>12165</v>
      </c>
      <c r="T513" s="720" t="s">
        <v>12165</v>
      </c>
      <c r="U513" s="720" t="s">
        <v>309</v>
      </c>
      <c r="V513" s="720"/>
      <c r="W513" s="952" t="str">
        <f t="shared" si="22"/>
        <v>ﾀﾞﾝﾌﾟﾄﾗｯｸ_ｵﾌﾛｰﾄﾞ・ｱｰﾃｨｷｭﾚｰﾄ式_無_無</v>
      </c>
      <c r="X513" s="952" t="str">
        <f t="shared" si="21"/>
        <v>ﾀﾞﾝﾌﾟﾄﾗｯｸ_ｵﾌﾛｰﾄﾞ・ｱｰﾃｨｷｭﾚｰﾄ式_無_無_27～28t積級</v>
      </c>
      <c r="Y513" s="726" t="s">
        <v>492</v>
      </c>
      <c r="Z513" s="726" t="s">
        <v>10455</v>
      </c>
      <c r="AA513" s="726" t="s">
        <v>10456</v>
      </c>
      <c r="AB513" s="726" t="s">
        <v>5111</v>
      </c>
      <c r="AC513" s="207"/>
      <c r="AD513" s="206"/>
      <c r="AE513" s="206"/>
      <c r="AF513" s="206"/>
      <c r="AG513" s="206"/>
      <c r="AH513" s="206"/>
      <c r="AI513" s="207"/>
      <c r="AJ513" s="206"/>
      <c r="AK513" s="206"/>
      <c r="AL513" s="206"/>
      <c r="AM513" s="206"/>
      <c r="AN513" s="206"/>
      <c r="AO513" s="206"/>
      <c r="AP513" s="206"/>
      <c r="AQ513" s="206"/>
      <c r="AR513" s="748"/>
      <c r="AS513" s="335"/>
      <c r="AT513" s="335"/>
      <c r="AU513" s="335"/>
      <c r="AV513" s="335"/>
      <c r="AW513" s="335"/>
      <c r="AX513" s="335"/>
      <c r="AY513" s="335"/>
      <c r="AZ513" s="335"/>
      <c r="BA513" s="335"/>
      <c r="BB513" s="245">
        <v>46</v>
      </c>
      <c r="BC513" s="246"/>
      <c r="BD513" s="405"/>
      <c r="BE513" s="406"/>
      <c r="BF513" s="406"/>
      <c r="BG513" s="406"/>
      <c r="BH513" s="407"/>
      <c r="BI513" s="341"/>
      <c r="BJ513" s="808"/>
      <c r="BK513" s="736"/>
      <c r="BL513" s="736"/>
      <c r="BM513" s="736"/>
      <c r="BN513" s="736"/>
      <c r="BO513" s="736"/>
      <c r="BP513" s="736"/>
      <c r="BQ513" s="736"/>
      <c r="BR513" s="736"/>
      <c r="BS513" s="736"/>
      <c r="BT513" s="736"/>
      <c r="BU513" s="736"/>
      <c r="BV513" s="736" t="s">
        <v>8714</v>
      </c>
      <c r="BW513" s="736"/>
      <c r="BX513" s="736"/>
      <c r="BY513" s="736"/>
      <c r="BZ513" s="736"/>
      <c r="CA513" s="341"/>
      <c r="CB513" s="341"/>
      <c r="CC513" s="407"/>
      <c r="CD513" s="407"/>
      <c r="CE513" s="407"/>
      <c r="CF513" s="407"/>
      <c r="CG513" s="407"/>
      <c r="CH513" s="407"/>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544"/>
      <c r="DH513" s="480"/>
      <c r="DI513" s="247"/>
      <c r="DJ513" s="247"/>
      <c r="DK513" s="247"/>
      <c r="DL513" s="247"/>
      <c r="DM513" s="247"/>
      <c r="DN513" s="312"/>
      <c r="DO513" s="312"/>
      <c r="DP513" s="312"/>
      <c r="DQ513" s="312"/>
      <c r="DR513" s="312"/>
      <c r="DS513" s="312"/>
      <c r="DT513" s="312"/>
      <c r="DU513" s="312"/>
      <c r="DV513" s="312"/>
      <c r="DW513" s="312"/>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335"/>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335"/>
      <c r="JH513" s="335"/>
      <c r="JI513" s="335"/>
    </row>
    <row r="514" spans="1:270" s="481" customFormat="1" ht="14.45" customHeight="1">
      <c r="A514" s="206"/>
      <c r="B514" s="206"/>
      <c r="C514" s="206"/>
      <c r="D514" s="206"/>
      <c r="E514" s="206"/>
      <c r="F514" s="206"/>
      <c r="G514" s="206"/>
      <c r="H514" s="206"/>
      <c r="I514" s="206"/>
      <c r="J514" s="207"/>
      <c r="K514" s="206"/>
      <c r="L514" s="207"/>
      <c r="M514" s="207"/>
      <c r="N514" s="207"/>
      <c r="O514" s="207"/>
      <c r="P514" s="207"/>
      <c r="Q514" s="720" t="s">
        <v>247</v>
      </c>
      <c r="R514" s="720" t="s">
        <v>12208</v>
      </c>
      <c r="S514" s="720" t="s">
        <v>12165</v>
      </c>
      <c r="T514" s="720" t="s">
        <v>12165</v>
      </c>
      <c r="U514" s="720" t="s">
        <v>310</v>
      </c>
      <c r="V514" s="720"/>
      <c r="W514" s="952" t="str">
        <f t="shared" si="22"/>
        <v>ﾀﾞﾝﾌﾟﾄﾗｯｸ_ｵﾌﾛｰﾄﾞ・ｱｰﾃｨｷｭﾚｰﾄ式_無_無</v>
      </c>
      <c r="X514" s="952" t="str">
        <f t="shared" ref="X514:X577" si="23">IF($V514="",$Q514&amp;"_"&amp;$R514&amp;"_"&amp;$S514&amp;"_"&amp;$T514&amp;"_"&amp;$U514,$Q514&amp;"_"&amp;$R514&amp;"_"&amp;$S514&amp;"_"&amp;$T514&amp;"_"&amp;$U514&amp;$V514)</f>
        <v>ﾀﾞﾝﾌﾟﾄﾗｯｸ_ｵﾌﾛｰﾄﾞ・ｱｰﾃｨｷｭﾚｰﾄ式_無_無_32～34t積級</v>
      </c>
      <c r="Y514" s="726" t="s">
        <v>492</v>
      </c>
      <c r="Z514" s="726" t="s">
        <v>10455</v>
      </c>
      <c r="AA514" s="726" t="s">
        <v>10310</v>
      </c>
      <c r="AB514" s="726" t="s">
        <v>5111</v>
      </c>
      <c r="AC514" s="207"/>
      <c r="AD514" s="206"/>
      <c r="AE514" s="206"/>
      <c r="AF514" s="206"/>
      <c r="AG514" s="206"/>
      <c r="AH514" s="206"/>
      <c r="AI514" s="207"/>
      <c r="AJ514" s="206"/>
      <c r="AK514" s="206"/>
      <c r="AL514" s="206"/>
      <c r="AM514" s="206"/>
      <c r="AN514" s="206"/>
      <c r="AO514" s="206"/>
      <c r="AP514" s="206"/>
      <c r="AQ514" s="206"/>
      <c r="AR514" s="748"/>
      <c r="AS514" s="335"/>
      <c r="AT514" s="335"/>
      <c r="AU514" s="335"/>
      <c r="AV514" s="335"/>
      <c r="AW514" s="335"/>
      <c r="AX514" s="335"/>
      <c r="AY514" s="335"/>
      <c r="AZ514" s="335"/>
      <c r="BA514" s="335"/>
      <c r="BB514" s="245">
        <v>47</v>
      </c>
      <c r="BC514" s="246"/>
      <c r="BD514" s="405"/>
      <c r="BE514" s="406"/>
      <c r="BF514" s="406"/>
      <c r="BG514" s="406"/>
      <c r="BH514" s="407"/>
      <c r="BI514" s="341"/>
      <c r="BJ514" s="808"/>
      <c r="BK514" s="736"/>
      <c r="BL514" s="736"/>
      <c r="BM514" s="736"/>
      <c r="BN514" s="736"/>
      <c r="BO514" s="736"/>
      <c r="BP514" s="736"/>
      <c r="BQ514" s="736"/>
      <c r="BR514" s="736"/>
      <c r="BS514" s="736"/>
      <c r="BT514" s="736"/>
      <c r="BU514" s="736"/>
      <c r="BV514" s="736" t="s">
        <v>285</v>
      </c>
      <c r="BW514" s="736"/>
      <c r="BX514" s="736"/>
      <c r="BY514" s="736"/>
      <c r="BZ514" s="736"/>
      <c r="CA514" s="341"/>
      <c r="CB514" s="341"/>
      <c r="CC514" s="407"/>
      <c r="CD514" s="407"/>
      <c r="CE514" s="407"/>
      <c r="CF514" s="407"/>
      <c r="CG514" s="407"/>
      <c r="CH514" s="407"/>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544"/>
      <c r="DH514" s="480"/>
      <c r="DI514" s="247"/>
      <c r="DJ514" s="247"/>
      <c r="DK514" s="247"/>
      <c r="DL514" s="247"/>
      <c r="DM514" s="247"/>
      <c r="DN514" s="312"/>
      <c r="DO514" s="312"/>
      <c r="DP514" s="312"/>
      <c r="DQ514" s="312"/>
      <c r="DR514" s="312"/>
      <c r="DS514" s="312"/>
      <c r="DT514" s="312"/>
      <c r="DU514" s="312"/>
      <c r="DV514" s="312"/>
      <c r="DW514" s="312"/>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35"/>
      <c r="FQ514" s="335"/>
      <c r="FR514" s="335"/>
      <c r="FS514" s="335"/>
      <c r="FT514" s="335"/>
      <c r="FU514" s="335"/>
      <c r="FV514" s="335"/>
      <c r="FW514" s="335"/>
      <c r="FX514" s="335"/>
      <c r="FY514" s="335"/>
      <c r="FZ514" s="335"/>
      <c r="GA514" s="335"/>
      <c r="GB514" s="335"/>
      <c r="GC514" s="335"/>
      <c r="GD514" s="335"/>
      <c r="GE514" s="335"/>
      <c r="GF514" s="335"/>
      <c r="GG514" s="335"/>
      <c r="GH514" s="335"/>
      <c r="GI514" s="335"/>
      <c r="GJ514" s="335"/>
      <c r="GK514" s="335"/>
      <c r="GL514" s="335"/>
      <c r="GM514" s="335"/>
      <c r="GN514" s="335"/>
      <c r="GO514" s="335"/>
      <c r="GP514" s="335"/>
      <c r="GQ514" s="335"/>
      <c r="GR514" s="335"/>
      <c r="GS514" s="335"/>
      <c r="GT514" s="335"/>
      <c r="GU514" s="335"/>
      <c r="GV514" s="335"/>
      <c r="GW514" s="335"/>
      <c r="GX514" s="335"/>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335"/>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335"/>
      <c r="JH514" s="335"/>
    </row>
    <row r="515" spans="1:270" s="481" customFormat="1" ht="14.45" customHeight="1">
      <c r="A515" s="206"/>
      <c r="B515" s="206"/>
      <c r="C515" s="206"/>
      <c r="D515" s="206"/>
      <c r="E515" s="206"/>
      <c r="F515" s="206"/>
      <c r="G515" s="206"/>
      <c r="H515" s="206"/>
      <c r="I515" s="206"/>
      <c r="J515" s="207"/>
      <c r="K515" s="206"/>
      <c r="L515" s="207"/>
      <c r="M515" s="207"/>
      <c r="N515" s="207"/>
      <c r="O515" s="207"/>
      <c r="P515" s="207"/>
      <c r="Q515" s="720" t="s">
        <v>247</v>
      </c>
      <c r="R515" s="720" t="s">
        <v>12208</v>
      </c>
      <c r="S515" s="720" t="s">
        <v>12165</v>
      </c>
      <c r="T515" s="720" t="s">
        <v>12165</v>
      </c>
      <c r="U515" s="720" t="s">
        <v>312</v>
      </c>
      <c r="V515" s="720"/>
      <c r="W515" s="952" t="str">
        <f t="shared" ref="W515:W578" si="24">$Q515&amp;"_"&amp;$R515&amp;"_"&amp;$S515&amp;"_"&amp;T515</f>
        <v>ﾀﾞﾝﾌﾟﾄﾗｯｸ_ｵﾌﾛｰﾄﾞ・ｱｰﾃｨｷｭﾚｰﾄ式_無_無</v>
      </c>
      <c r="X515" s="952" t="str">
        <f t="shared" si="23"/>
        <v>ﾀﾞﾝﾌﾟﾄﾗｯｸ_ｵﾌﾛｰﾄﾞ・ｱｰﾃｨｷｭﾚｰﾄ式_無_無_36～39t積級</v>
      </c>
      <c r="Y515" s="726" t="s">
        <v>492</v>
      </c>
      <c r="Z515" s="726" t="s">
        <v>10455</v>
      </c>
      <c r="AA515" s="726" t="s">
        <v>10457</v>
      </c>
      <c r="AB515" s="726" t="s">
        <v>5111</v>
      </c>
      <c r="AC515" s="207"/>
      <c r="AD515" s="206"/>
      <c r="AE515" s="206"/>
      <c r="AF515" s="206"/>
      <c r="AG515" s="206"/>
      <c r="AH515" s="206"/>
      <c r="AI515" s="207"/>
      <c r="AJ515" s="206"/>
      <c r="AK515" s="206"/>
      <c r="AL515" s="206"/>
      <c r="AM515" s="206"/>
      <c r="AN515" s="206"/>
      <c r="AO515" s="206"/>
      <c r="AP515" s="206"/>
      <c r="AQ515" s="206"/>
      <c r="AR515" s="748"/>
      <c r="AS515" s="335"/>
      <c r="AT515" s="335"/>
      <c r="AU515" s="335"/>
      <c r="AV515" s="335"/>
      <c r="AW515" s="335"/>
      <c r="AX515" s="335"/>
      <c r="AY515" s="335"/>
      <c r="AZ515" s="335"/>
      <c r="BA515" s="335"/>
      <c r="BB515" s="245">
        <v>48</v>
      </c>
      <c r="BC515" s="246"/>
      <c r="BD515" s="405"/>
      <c r="BE515" s="406"/>
      <c r="BF515" s="406"/>
      <c r="BG515" s="406"/>
      <c r="BH515" s="407"/>
      <c r="BI515" s="341"/>
      <c r="BJ515" s="808"/>
      <c r="BK515" s="736"/>
      <c r="BL515" s="736"/>
      <c r="BM515" s="736"/>
      <c r="BN515" s="736"/>
      <c r="BO515" s="736"/>
      <c r="BP515" s="736"/>
      <c r="BQ515" s="736"/>
      <c r="BR515" s="736"/>
      <c r="BS515" s="736"/>
      <c r="BT515" s="736"/>
      <c r="BU515" s="736"/>
      <c r="BV515" s="736"/>
      <c r="BW515" s="736"/>
      <c r="BX515" s="736"/>
      <c r="BY515" s="736"/>
      <c r="BZ515" s="736"/>
      <c r="CA515" s="341"/>
      <c r="CB515" s="341"/>
      <c r="CC515" s="407"/>
      <c r="CD515" s="407"/>
      <c r="CE515" s="407"/>
      <c r="CF515" s="407"/>
      <c r="CG515" s="407"/>
      <c r="CH515" s="407"/>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544"/>
      <c r="DH515" s="480"/>
      <c r="DI515" s="247"/>
      <c r="DJ515" s="247"/>
      <c r="DK515" s="247"/>
      <c r="DL515" s="247"/>
      <c r="DM515" s="247"/>
      <c r="DN515" s="312"/>
      <c r="DO515" s="312"/>
      <c r="DP515" s="312"/>
      <c r="DQ515" s="312"/>
      <c r="DR515" s="312"/>
      <c r="DS515" s="312"/>
      <c r="DT515" s="312"/>
      <c r="DU515" s="312"/>
      <c r="DV515" s="312"/>
      <c r="DW515" s="312"/>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35"/>
      <c r="FQ515" s="335"/>
      <c r="FR515" s="335"/>
      <c r="FS515" s="335"/>
      <c r="FT515" s="335"/>
      <c r="FU515" s="335"/>
      <c r="FV515" s="335"/>
      <c r="FW515" s="335"/>
      <c r="FX515" s="335"/>
      <c r="FY515" s="335"/>
      <c r="FZ515" s="335"/>
      <c r="GA515" s="335"/>
      <c r="GB515" s="335"/>
      <c r="GC515" s="335"/>
      <c r="GD515" s="335"/>
      <c r="GE515" s="335"/>
      <c r="GF515" s="335"/>
      <c r="GG515" s="335"/>
      <c r="GH515" s="335"/>
      <c r="GI515" s="335"/>
      <c r="GJ515" s="335"/>
      <c r="GK515" s="335"/>
      <c r="GL515" s="335"/>
      <c r="GM515" s="335"/>
      <c r="GN515" s="335"/>
      <c r="GO515" s="335"/>
      <c r="GP515" s="335"/>
      <c r="GQ515" s="335"/>
      <c r="GR515" s="335"/>
      <c r="GS515" s="335"/>
      <c r="GT515" s="335"/>
      <c r="GU515" s="335"/>
      <c r="GV515" s="335"/>
      <c r="GW515" s="335"/>
      <c r="GX515" s="335"/>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335"/>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335"/>
      <c r="JH515" s="335"/>
      <c r="JI515" s="335"/>
    </row>
    <row r="516" spans="1:270" s="481" customFormat="1" ht="14.45" customHeight="1">
      <c r="A516" s="206"/>
      <c r="B516" s="206"/>
      <c r="C516" s="206"/>
      <c r="D516" s="206"/>
      <c r="E516" s="206"/>
      <c r="F516" s="206"/>
      <c r="G516" s="206"/>
      <c r="H516" s="206"/>
      <c r="I516" s="206"/>
      <c r="J516" s="207"/>
      <c r="K516" s="206"/>
      <c r="L516" s="207"/>
      <c r="M516" s="207"/>
      <c r="N516" s="207"/>
      <c r="O516" s="207"/>
      <c r="P516" s="207"/>
      <c r="Q516" s="720" t="s">
        <v>247</v>
      </c>
      <c r="R516" s="720" t="s">
        <v>12208</v>
      </c>
      <c r="S516" s="720" t="s">
        <v>10643</v>
      </c>
      <c r="T516" s="720" t="s">
        <v>12165</v>
      </c>
      <c r="U516" s="720" t="s">
        <v>309</v>
      </c>
      <c r="V516" s="720"/>
      <c r="W516" s="952" t="str">
        <f t="shared" si="24"/>
        <v>ﾀﾞﾝﾌﾟﾄﾗｯｸ_ｵﾌﾛｰﾄﾞ・ｱｰﾃｨｷｭﾚｰﾄ式_第2次_無</v>
      </c>
      <c r="X516" s="952" t="str">
        <f t="shared" si="23"/>
        <v>ﾀﾞﾝﾌﾟﾄﾗｯｸ_ｵﾌﾛｰﾄﾞ・ｱｰﾃｨｷｭﾚｰﾄ式_第2次_無_27～28t積級</v>
      </c>
      <c r="Y516" s="726" t="s">
        <v>492</v>
      </c>
      <c r="Z516" s="726" t="s">
        <v>10448</v>
      </c>
      <c r="AA516" s="726" t="s">
        <v>10456</v>
      </c>
      <c r="AB516" s="726" t="s">
        <v>5111</v>
      </c>
      <c r="AC516" s="207"/>
      <c r="AD516" s="206"/>
      <c r="AE516" s="206"/>
      <c r="AF516" s="206"/>
      <c r="AG516" s="206"/>
      <c r="AH516" s="206"/>
      <c r="AI516" s="207"/>
      <c r="AJ516" s="206"/>
      <c r="AK516" s="206"/>
      <c r="AL516" s="206"/>
      <c r="AM516" s="206"/>
      <c r="AN516" s="206"/>
      <c r="AO516" s="206"/>
      <c r="AP516" s="206"/>
      <c r="AQ516" s="206"/>
      <c r="AR516" s="748"/>
      <c r="AS516" s="335"/>
      <c r="AT516" s="335"/>
      <c r="AU516" s="335"/>
      <c r="AV516" s="335"/>
      <c r="AW516" s="335"/>
      <c r="AX516" s="335"/>
      <c r="AY516" s="335"/>
      <c r="AZ516" s="335"/>
      <c r="BA516" s="335"/>
      <c r="BB516" s="245"/>
      <c r="BC516" s="246"/>
      <c r="BD516" s="246"/>
      <c r="BE516" s="247"/>
      <c r="BF516" s="247"/>
      <c r="BG516" s="247"/>
      <c r="BH516" s="247"/>
      <c r="BI516" s="247"/>
      <c r="BJ516" s="249"/>
      <c r="BK516" s="249"/>
      <c r="BL516" s="247"/>
      <c r="BM516" s="247"/>
      <c r="BN516" s="247"/>
      <c r="BO516" s="247"/>
      <c r="BP516" s="247"/>
      <c r="BQ516" s="247"/>
      <c r="BR516" s="247"/>
      <c r="BS516" s="247"/>
      <c r="BT516" s="247"/>
      <c r="BU516" s="247"/>
      <c r="BV516" s="247"/>
      <c r="BW516" s="247"/>
      <c r="BX516" s="247"/>
      <c r="BY516" s="247"/>
      <c r="BZ516" s="247"/>
      <c r="CA516" s="247"/>
      <c r="CB516" s="247"/>
      <c r="CC516" s="247"/>
      <c r="CD516" s="247"/>
      <c r="CE516" s="247"/>
      <c r="CF516" s="247"/>
      <c r="CG516" s="247"/>
      <c r="CH516" s="247"/>
      <c r="CI516" s="247"/>
      <c r="CJ516" s="247"/>
      <c r="CK516" s="247"/>
      <c r="CL516" s="247"/>
      <c r="CM516" s="247"/>
      <c r="CN516" s="247"/>
      <c r="CO516" s="247"/>
      <c r="CP516" s="247"/>
      <c r="CQ516" s="247"/>
      <c r="CR516" s="247"/>
      <c r="CS516" s="247"/>
      <c r="CT516" s="247"/>
      <c r="CU516" s="247"/>
      <c r="CV516" s="247"/>
      <c r="CW516" s="247"/>
      <c r="CX516" s="312"/>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335"/>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335"/>
      <c r="JH516" s="335"/>
      <c r="JI516" s="335"/>
      <c r="JJ516" s="335"/>
    </row>
    <row r="517" spans="1:270" s="481" customFormat="1" ht="32.25" customHeight="1">
      <c r="A517" s="206"/>
      <c r="B517" s="206"/>
      <c r="C517" s="206"/>
      <c r="D517" s="206"/>
      <c r="E517" s="206"/>
      <c r="F517" s="206"/>
      <c r="G517" s="206"/>
      <c r="H517" s="206"/>
      <c r="I517" s="206"/>
      <c r="J517" s="207"/>
      <c r="K517" s="206"/>
      <c r="L517" s="207"/>
      <c r="M517" s="207"/>
      <c r="N517" s="207"/>
      <c r="O517" s="207"/>
      <c r="P517" s="207"/>
      <c r="Q517" s="720" t="s">
        <v>247</v>
      </c>
      <c r="R517" s="720" t="s">
        <v>12208</v>
      </c>
      <c r="S517" s="720" t="s">
        <v>10643</v>
      </c>
      <c r="T517" s="720" t="s">
        <v>12165</v>
      </c>
      <c r="U517" s="720" t="s">
        <v>312</v>
      </c>
      <c r="V517" s="720"/>
      <c r="W517" s="952" t="str">
        <f t="shared" si="24"/>
        <v>ﾀﾞﾝﾌﾟﾄﾗｯｸ_ｵﾌﾛｰﾄﾞ・ｱｰﾃｨｷｭﾚｰﾄ式_第2次_無</v>
      </c>
      <c r="X517" s="952" t="str">
        <f t="shared" si="23"/>
        <v>ﾀﾞﾝﾌﾟﾄﾗｯｸ_ｵﾌﾛｰﾄﾞ・ｱｰﾃｨｷｭﾚｰﾄ式_第2次_無_36～39t積級</v>
      </c>
      <c r="Y517" s="726" t="s">
        <v>492</v>
      </c>
      <c r="Z517" s="726" t="s">
        <v>10448</v>
      </c>
      <c r="AA517" s="726" t="s">
        <v>10438</v>
      </c>
      <c r="AB517" s="726" t="s">
        <v>5111</v>
      </c>
      <c r="AC517" s="207"/>
      <c r="AD517" s="206"/>
      <c r="AE517" s="206"/>
      <c r="AF517" s="206"/>
      <c r="AG517" s="206"/>
      <c r="AH517" s="206"/>
      <c r="AI517" s="207"/>
      <c r="AJ517" s="206"/>
      <c r="AK517" s="206"/>
      <c r="AL517" s="206"/>
      <c r="AM517" s="206"/>
      <c r="AN517" s="206"/>
      <c r="AO517" s="206"/>
      <c r="AP517" s="206"/>
      <c r="AQ517" s="206"/>
      <c r="AR517" s="748"/>
      <c r="AS517" s="335"/>
      <c r="AT517" s="335"/>
      <c r="AU517" s="335"/>
      <c r="AV517" s="335"/>
      <c r="AW517" s="335"/>
      <c r="AX517" s="335"/>
      <c r="AY517" s="335"/>
      <c r="AZ517" s="335"/>
      <c r="BA517" s="335"/>
      <c r="BB517" s="245">
        <v>1</v>
      </c>
      <c r="BC517" s="466" t="s">
        <v>3530</v>
      </c>
      <c r="BD517" s="426" t="s">
        <v>3325</v>
      </c>
      <c r="BE517" s="426" t="s">
        <v>3325</v>
      </c>
      <c r="BF517" s="426" t="s">
        <v>3433</v>
      </c>
      <c r="BG517" s="426" t="s">
        <v>3434</v>
      </c>
      <c r="BH517" s="426" t="s">
        <v>3326</v>
      </c>
      <c r="BI517" s="426" t="s">
        <v>3326</v>
      </c>
      <c r="BJ517" s="426" t="s">
        <v>3327</v>
      </c>
      <c r="BK517" s="426" t="s">
        <v>3327</v>
      </c>
      <c r="BL517" s="426" t="s">
        <v>3328</v>
      </c>
      <c r="BM517" s="426" t="s">
        <v>3328</v>
      </c>
      <c r="BN517" s="426" t="s">
        <v>3329</v>
      </c>
      <c r="BO517" s="426" t="s">
        <v>3329</v>
      </c>
      <c r="BP517" s="426" t="s">
        <v>3435</v>
      </c>
      <c r="BQ517" s="426" t="s">
        <v>3435</v>
      </c>
      <c r="BR517" s="426" t="s">
        <v>3330</v>
      </c>
      <c r="BS517" s="426" t="s">
        <v>3330</v>
      </c>
      <c r="BT517" s="426" t="s">
        <v>3478</v>
      </c>
      <c r="BU517" s="429" t="s">
        <v>3478</v>
      </c>
      <c r="BV517" s="426" t="s">
        <v>3369</v>
      </c>
      <c r="BW517" s="426" t="s">
        <v>3367</v>
      </c>
      <c r="BX517" s="426" t="s">
        <v>3331</v>
      </c>
      <c r="BY517" s="426" t="s">
        <v>3331</v>
      </c>
      <c r="BZ517" s="890" t="s">
        <v>3331</v>
      </c>
      <c r="CA517" s="688" t="s">
        <v>3331</v>
      </c>
      <c r="CB517" s="683" t="s">
        <v>3331</v>
      </c>
      <c r="CC517" s="683" t="s">
        <v>3331</v>
      </c>
      <c r="CD517" s="683" t="s">
        <v>3331</v>
      </c>
      <c r="CE517" s="683" t="s">
        <v>3331</v>
      </c>
      <c r="CF517" s="683" t="s">
        <v>3331</v>
      </c>
      <c r="CG517" s="684" t="s">
        <v>3331</v>
      </c>
      <c r="CH517" s="426" t="s">
        <v>3409</v>
      </c>
      <c r="CI517" s="426" t="s">
        <v>3409</v>
      </c>
      <c r="CJ517" s="426" t="s">
        <v>3410</v>
      </c>
      <c r="CK517" s="426" t="s">
        <v>3410</v>
      </c>
      <c r="CL517" s="428">
        <v>1136</v>
      </c>
      <c r="CM517" s="428">
        <v>1136</v>
      </c>
      <c r="CN517" s="428">
        <v>1137</v>
      </c>
      <c r="CO517" s="428">
        <v>1137</v>
      </c>
      <c r="CP517" s="602" t="s">
        <v>3436</v>
      </c>
      <c r="CQ517" s="426" t="s">
        <v>3436</v>
      </c>
      <c r="CR517" s="426" t="s">
        <v>3388</v>
      </c>
      <c r="CS517" s="426" t="s">
        <v>3388</v>
      </c>
      <c r="CT517" s="426" t="s">
        <v>3411</v>
      </c>
      <c r="CU517" s="426" t="s">
        <v>3411</v>
      </c>
      <c r="CV517" s="426" t="s">
        <v>3437</v>
      </c>
      <c r="CW517" s="426" t="s">
        <v>3437</v>
      </c>
      <c r="CX517" s="426" t="s">
        <v>3389</v>
      </c>
      <c r="CY517" s="426" t="s">
        <v>3389</v>
      </c>
      <c r="CZ517" s="426" t="s">
        <v>3320</v>
      </c>
      <c r="DA517" s="426" t="s">
        <v>3320</v>
      </c>
      <c r="DB517" s="209"/>
      <c r="DC517" s="209"/>
      <c r="DU517" s="312"/>
      <c r="DV517" s="312"/>
      <c r="DW517" s="312"/>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335"/>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row>
    <row r="518" spans="1:270" s="481" customFormat="1" ht="14.45" customHeight="1">
      <c r="A518" s="206"/>
      <c r="B518" s="206"/>
      <c r="C518" s="206"/>
      <c r="D518" s="206"/>
      <c r="E518" s="206"/>
      <c r="F518" s="206"/>
      <c r="G518" s="206"/>
      <c r="H518" s="206"/>
      <c r="I518" s="206"/>
      <c r="J518" s="207"/>
      <c r="K518" s="206"/>
      <c r="L518" s="207"/>
      <c r="M518" s="207"/>
      <c r="N518" s="207"/>
      <c r="O518" s="207"/>
      <c r="P518" s="207"/>
      <c r="Q518" s="720" t="s">
        <v>247</v>
      </c>
      <c r="R518" s="720" t="s">
        <v>12208</v>
      </c>
      <c r="S518" s="720" t="s">
        <v>10645</v>
      </c>
      <c r="T518" s="720" t="s">
        <v>12165</v>
      </c>
      <c r="U518" s="720" t="s">
        <v>307</v>
      </c>
      <c r="V518" s="720"/>
      <c r="W518" s="952" t="str">
        <f t="shared" si="24"/>
        <v>ﾀﾞﾝﾌﾟﾄﾗｯｸ_ｵﾌﾛｰﾄﾞ・ｱｰﾃｨｷｭﾚｰﾄ式_第3次_無</v>
      </c>
      <c r="X518" s="952" t="str">
        <f t="shared" si="23"/>
        <v>ﾀﾞﾝﾌﾟﾄﾗｯｸ_ｵﾌﾛｰﾄﾞ・ｱｰﾃｨｷｭﾚｰﾄ式_第3次_無_22～24t積級</v>
      </c>
      <c r="Y518" s="726" t="s">
        <v>492</v>
      </c>
      <c r="Z518" s="726" t="s">
        <v>10449</v>
      </c>
      <c r="AA518" s="726" t="s">
        <v>10408</v>
      </c>
      <c r="AB518" s="726" t="s">
        <v>5111</v>
      </c>
      <c r="AC518" s="207"/>
      <c r="AD518" s="206"/>
      <c r="AE518" s="206"/>
      <c r="AF518" s="206"/>
      <c r="AG518" s="206"/>
      <c r="AH518" s="206"/>
      <c r="AI518" s="207"/>
      <c r="AJ518" s="206"/>
      <c r="AK518" s="206"/>
      <c r="AL518" s="206"/>
      <c r="AM518" s="206"/>
      <c r="AN518" s="206"/>
      <c r="AO518" s="206"/>
      <c r="AP518" s="206"/>
      <c r="AQ518" s="206"/>
      <c r="AR518" s="748"/>
      <c r="AS518" s="335"/>
      <c r="AT518" s="335"/>
      <c r="AU518" s="335"/>
      <c r="AV518" s="335"/>
      <c r="AW518" s="335"/>
      <c r="AX518" s="335"/>
      <c r="AY518" s="335"/>
      <c r="AZ518" s="335"/>
      <c r="BA518" s="335"/>
      <c r="BB518" s="245">
        <v>2</v>
      </c>
      <c r="BC518" s="246"/>
      <c r="BD518" s="435" t="s">
        <v>836</v>
      </c>
      <c r="BE518" s="435" t="s">
        <v>837</v>
      </c>
      <c r="BF518" s="545" t="s">
        <v>2299</v>
      </c>
      <c r="BG518" s="546" t="s">
        <v>2304</v>
      </c>
      <c r="BH518" s="435" t="s">
        <v>832</v>
      </c>
      <c r="BI518" s="435" t="s">
        <v>833</v>
      </c>
      <c r="BJ518" s="435" t="s">
        <v>816</v>
      </c>
      <c r="BK518" s="435" t="s">
        <v>817</v>
      </c>
      <c r="BL518" s="435" t="s">
        <v>844</v>
      </c>
      <c r="BM518" s="435" t="s">
        <v>845</v>
      </c>
      <c r="BN518" s="435" t="s">
        <v>853</v>
      </c>
      <c r="BO518" s="435" t="s">
        <v>854</v>
      </c>
      <c r="BP518" s="547" t="s">
        <v>2309</v>
      </c>
      <c r="BQ518" s="548" t="s">
        <v>2311</v>
      </c>
      <c r="BR518" s="435" t="s">
        <v>405</v>
      </c>
      <c r="BS518" s="435" t="s">
        <v>446</v>
      </c>
      <c r="BT518" s="435" t="s">
        <v>1643</v>
      </c>
      <c r="BU518" s="435" t="s">
        <v>1644</v>
      </c>
      <c r="BV518" s="435" t="s">
        <v>1371</v>
      </c>
      <c r="BW518" s="435" t="s">
        <v>1352</v>
      </c>
      <c r="BX518" s="435" t="s">
        <v>9763</v>
      </c>
      <c r="BY518" s="435" t="s">
        <v>866</v>
      </c>
      <c r="BZ518" s="891" t="s">
        <v>9407</v>
      </c>
      <c r="CA518" s="892" t="s">
        <v>8761</v>
      </c>
      <c r="CB518" s="893" t="s">
        <v>8763</v>
      </c>
      <c r="CC518" s="893" t="s">
        <v>8765</v>
      </c>
      <c r="CD518" s="893" t="s">
        <v>8767</v>
      </c>
      <c r="CE518" s="893" t="s">
        <v>8785</v>
      </c>
      <c r="CF518" s="893" t="s">
        <v>8787</v>
      </c>
      <c r="CG518" s="894" t="s">
        <v>8789</v>
      </c>
      <c r="CH518" s="500" t="s">
        <v>2029</v>
      </c>
      <c r="CI518" s="500" t="s">
        <v>2031</v>
      </c>
      <c r="CJ518" s="500" t="s">
        <v>2039</v>
      </c>
      <c r="CK518" s="500" t="s">
        <v>2041</v>
      </c>
      <c r="CL518" s="491" t="s">
        <v>3584</v>
      </c>
      <c r="CM518" s="491" t="s">
        <v>3586</v>
      </c>
      <c r="CN518" s="491" t="s">
        <v>3587</v>
      </c>
      <c r="CO518" s="491" t="s">
        <v>3588</v>
      </c>
      <c r="CP518" s="603" t="s">
        <v>2320</v>
      </c>
      <c r="CQ518" s="549" t="s">
        <v>2322</v>
      </c>
      <c r="CR518" s="440" t="s">
        <v>1765</v>
      </c>
      <c r="CS518" s="440" t="s">
        <v>1764</v>
      </c>
      <c r="CT518" s="500" t="s">
        <v>2050</v>
      </c>
      <c r="CU518" s="440" t="s">
        <v>2052</v>
      </c>
      <c r="CV518" s="550" t="s">
        <v>2334</v>
      </c>
      <c r="CW518" s="551" t="s">
        <v>2336</v>
      </c>
      <c r="CX518" s="440" t="s">
        <v>1768</v>
      </c>
      <c r="CY518" s="440" t="s">
        <v>1770</v>
      </c>
      <c r="CZ518" s="435" t="s">
        <v>408</v>
      </c>
      <c r="DA518" s="435" t="s">
        <v>447</v>
      </c>
      <c r="DB518" s="209"/>
      <c r="DC518" s="209"/>
      <c r="DU518" s="312"/>
      <c r="DV518" s="312"/>
      <c r="DW518" s="312"/>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335"/>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row>
    <row r="519" spans="1:270" s="481" customFormat="1" ht="14.45" customHeight="1">
      <c r="A519" s="206"/>
      <c r="B519" s="206"/>
      <c r="C519" s="206"/>
      <c r="D519" s="206"/>
      <c r="E519" s="206"/>
      <c r="F519" s="206"/>
      <c r="G519" s="206"/>
      <c r="H519" s="206"/>
      <c r="I519" s="206"/>
      <c r="J519" s="207"/>
      <c r="K519" s="206"/>
      <c r="L519" s="207"/>
      <c r="M519" s="207"/>
      <c r="N519" s="207"/>
      <c r="O519" s="207"/>
      <c r="P519" s="207"/>
      <c r="Q519" s="720" t="s">
        <v>247</v>
      </c>
      <c r="R519" s="720" t="s">
        <v>12208</v>
      </c>
      <c r="S519" s="720" t="s">
        <v>10645</v>
      </c>
      <c r="T519" s="720" t="s">
        <v>12165</v>
      </c>
      <c r="U519" s="720" t="s">
        <v>309</v>
      </c>
      <c r="V519" s="720"/>
      <c r="W519" s="952" t="str">
        <f t="shared" si="24"/>
        <v>ﾀﾞﾝﾌﾟﾄﾗｯｸ_ｵﾌﾛｰﾄﾞ・ｱｰﾃｨｷｭﾚｰﾄ式_第3次_無</v>
      </c>
      <c r="X519" s="952" t="str">
        <f t="shared" si="23"/>
        <v>ﾀﾞﾝﾌﾟﾄﾗｯｸ_ｵﾌﾛｰﾄﾞ・ｱｰﾃｨｷｭﾚｰﾄ式_第3次_無_27～28t積級</v>
      </c>
      <c r="Y519" s="726" t="s">
        <v>492</v>
      </c>
      <c r="Z519" s="726" t="s">
        <v>10449</v>
      </c>
      <c r="AA519" s="726" t="s">
        <v>10456</v>
      </c>
      <c r="AB519" s="726" t="s">
        <v>5111</v>
      </c>
      <c r="AC519" s="207"/>
      <c r="AD519" s="206"/>
      <c r="AE519" s="206"/>
      <c r="AF519" s="206"/>
      <c r="AG519" s="206"/>
      <c r="AH519" s="206"/>
      <c r="AI519" s="207"/>
      <c r="AJ519" s="206"/>
      <c r="AK519" s="206"/>
      <c r="AL519" s="206"/>
      <c r="AM519" s="206"/>
      <c r="AN519" s="206"/>
      <c r="AO519" s="206"/>
      <c r="AP519" s="206"/>
      <c r="AQ519" s="206"/>
      <c r="AR519" s="748"/>
      <c r="AS519" s="335"/>
      <c r="AT519" s="335"/>
      <c r="AU519" s="335"/>
      <c r="AV519" s="335"/>
      <c r="AW519" s="335"/>
      <c r="AX519" s="335"/>
      <c r="AY519" s="335"/>
      <c r="AZ519" s="335"/>
      <c r="BA519" s="335"/>
      <c r="BB519" s="245">
        <v>3</v>
      </c>
      <c r="BC519" s="246"/>
      <c r="BD519" s="476" t="s">
        <v>827</v>
      </c>
      <c r="BE519" s="341" t="s">
        <v>818</v>
      </c>
      <c r="BF519" s="341" t="s">
        <v>2296</v>
      </c>
      <c r="BG519" s="942" t="s">
        <v>9427</v>
      </c>
      <c r="BH519" s="341" t="s">
        <v>834</v>
      </c>
      <c r="BI519" s="341" t="s">
        <v>12050</v>
      </c>
      <c r="BJ519" s="341" t="s">
        <v>838</v>
      </c>
      <c r="BK519" s="341" t="s">
        <v>842</v>
      </c>
      <c r="BL519" s="341" t="s">
        <v>852</v>
      </c>
      <c r="BM519" s="341" t="s">
        <v>847</v>
      </c>
      <c r="BN519" s="341" t="s">
        <v>395</v>
      </c>
      <c r="BO519" s="341" t="s">
        <v>9756</v>
      </c>
      <c r="BP519" s="341" t="s">
        <v>2314</v>
      </c>
      <c r="BQ519" s="341" t="s">
        <v>9759</v>
      </c>
      <c r="BR519" s="341" t="s">
        <v>856</v>
      </c>
      <c r="BS519" s="308" t="s">
        <v>9761</v>
      </c>
      <c r="BT519" s="470" t="s">
        <v>1648</v>
      </c>
      <c r="BU519" s="470" t="s">
        <v>1649</v>
      </c>
      <c r="BV519" s="341" t="s">
        <v>1367</v>
      </c>
      <c r="BW519" s="341" t="s">
        <v>395</v>
      </c>
      <c r="BX519" s="341" t="s">
        <v>12257</v>
      </c>
      <c r="BY519" s="341" t="s">
        <v>868</v>
      </c>
      <c r="BZ519" s="808" t="s">
        <v>9391</v>
      </c>
      <c r="CA519" s="736" t="s">
        <v>8768</v>
      </c>
      <c r="CB519" s="736" t="s">
        <v>8776</v>
      </c>
      <c r="CC519" s="736" t="s">
        <v>8777</v>
      </c>
      <c r="CD519" s="736" t="s">
        <v>8780</v>
      </c>
      <c r="CE519" s="736" t="s">
        <v>8773</v>
      </c>
      <c r="CF519" s="736" t="s">
        <v>8799</v>
      </c>
      <c r="CG519" s="736" t="s">
        <v>8800</v>
      </c>
      <c r="CH519" s="345" t="s">
        <v>2034</v>
      </c>
      <c r="CI519" s="345" t="s">
        <v>2036</v>
      </c>
      <c r="CJ519" s="345" t="s">
        <v>2044</v>
      </c>
      <c r="CK519" s="345" t="s">
        <v>9764</v>
      </c>
      <c r="CL519" s="345" t="s">
        <v>3589</v>
      </c>
      <c r="CM519" s="345" t="s">
        <v>3591</v>
      </c>
      <c r="CN519" s="345" t="s">
        <v>3589</v>
      </c>
      <c r="CO519" s="345" t="s">
        <v>12059</v>
      </c>
      <c r="CP519" s="604" t="s">
        <v>2323</v>
      </c>
      <c r="CQ519" s="341" t="s">
        <v>2325</v>
      </c>
      <c r="CR519" s="341" t="s">
        <v>1755</v>
      </c>
      <c r="CS519" s="308" t="s">
        <v>9768</v>
      </c>
      <c r="CT519" s="345" t="s">
        <v>2053</v>
      </c>
      <c r="CU519" s="341" t="s">
        <v>2055</v>
      </c>
      <c r="CV519" s="341" t="s">
        <v>1773</v>
      </c>
      <c r="CW519" s="341" t="s">
        <v>12060</v>
      </c>
      <c r="CX519" s="341" t="s">
        <v>1773</v>
      </c>
      <c r="CY519" s="341" t="s">
        <v>1774</v>
      </c>
      <c r="CZ519" s="341" t="s">
        <v>407</v>
      </c>
      <c r="DA519" s="341" t="s">
        <v>9771</v>
      </c>
      <c r="DB519" s="209"/>
      <c r="DC519" s="209"/>
      <c r="DU519" s="312"/>
      <c r="DV519" s="312"/>
      <c r="DW519" s="312"/>
      <c r="DX519" s="335"/>
      <c r="DY519" s="335"/>
      <c r="DZ519" s="335"/>
      <c r="EA519" s="335"/>
      <c r="EB519" s="335"/>
      <c r="EC519" s="335"/>
      <c r="ED519" s="335"/>
      <c r="EE519" s="335"/>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335"/>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row>
    <row r="520" spans="1:270" s="481" customFormat="1" ht="14.45" customHeight="1">
      <c r="A520" s="206"/>
      <c r="B520" s="206"/>
      <c r="C520" s="206"/>
      <c r="D520" s="206"/>
      <c r="E520" s="206"/>
      <c r="F520" s="206"/>
      <c r="G520" s="206"/>
      <c r="H520" s="206"/>
      <c r="I520" s="206"/>
      <c r="J520" s="207"/>
      <c r="K520" s="206"/>
      <c r="L520" s="207"/>
      <c r="M520" s="207"/>
      <c r="N520" s="207"/>
      <c r="O520" s="207"/>
      <c r="P520" s="207"/>
      <c r="Q520" s="720" t="s">
        <v>247</v>
      </c>
      <c r="R520" s="720" t="s">
        <v>12208</v>
      </c>
      <c r="S520" s="720" t="s">
        <v>10645</v>
      </c>
      <c r="T520" s="720" t="s">
        <v>12165</v>
      </c>
      <c r="U520" s="720" t="s">
        <v>310</v>
      </c>
      <c r="V520" s="720"/>
      <c r="W520" s="952" t="str">
        <f t="shared" si="24"/>
        <v>ﾀﾞﾝﾌﾟﾄﾗｯｸ_ｵﾌﾛｰﾄﾞ・ｱｰﾃｨｷｭﾚｰﾄ式_第3次_無</v>
      </c>
      <c r="X520" s="952" t="str">
        <f t="shared" si="23"/>
        <v>ﾀﾞﾝﾌﾟﾄﾗｯｸ_ｵﾌﾛｰﾄﾞ・ｱｰﾃｨｷｭﾚｰﾄ式_第3次_無_32～34t積級</v>
      </c>
      <c r="Y520" s="726" t="s">
        <v>492</v>
      </c>
      <c r="Z520" s="726" t="s">
        <v>10449</v>
      </c>
      <c r="AA520" s="726" t="s">
        <v>10310</v>
      </c>
      <c r="AB520" s="726" t="s">
        <v>5111</v>
      </c>
      <c r="AC520" s="207"/>
      <c r="AD520" s="206"/>
      <c r="AE520" s="206"/>
      <c r="AF520" s="206"/>
      <c r="AG520" s="206"/>
      <c r="AH520" s="206"/>
      <c r="AI520" s="207"/>
      <c r="AJ520" s="206"/>
      <c r="AK520" s="206"/>
      <c r="AL520" s="206"/>
      <c r="AM520" s="206"/>
      <c r="AN520" s="206"/>
      <c r="AO520" s="206"/>
      <c r="AP520" s="206"/>
      <c r="AQ520" s="206"/>
      <c r="AR520" s="748"/>
      <c r="AS520" s="335"/>
      <c r="AT520" s="335"/>
      <c r="AU520" s="335"/>
      <c r="AV520" s="335"/>
      <c r="AW520" s="335"/>
      <c r="AX520" s="335"/>
      <c r="AY520" s="335"/>
      <c r="AZ520" s="335"/>
      <c r="BA520" s="335"/>
      <c r="BB520" s="245">
        <v>4</v>
      </c>
      <c r="BC520" s="246"/>
      <c r="BD520" s="476" t="s">
        <v>828</v>
      </c>
      <c r="BE520" s="341" t="s">
        <v>819</v>
      </c>
      <c r="BF520" s="341" t="s">
        <v>2297</v>
      </c>
      <c r="BG520" s="341" t="s">
        <v>2303</v>
      </c>
      <c r="BH520" s="341" t="s">
        <v>285</v>
      </c>
      <c r="BI520" s="942" t="s">
        <v>12632</v>
      </c>
      <c r="BJ520" s="341" t="s">
        <v>285</v>
      </c>
      <c r="BK520" s="341" t="s">
        <v>839</v>
      </c>
      <c r="BL520" s="341" t="s">
        <v>285</v>
      </c>
      <c r="BM520" s="341" t="s">
        <v>849</v>
      </c>
      <c r="BN520" s="341" t="s">
        <v>285</v>
      </c>
      <c r="BO520" s="341" t="s">
        <v>9757</v>
      </c>
      <c r="BP520" s="342" t="s">
        <v>292</v>
      </c>
      <c r="BQ520" s="342" t="s">
        <v>292</v>
      </c>
      <c r="BR520" s="341" t="s">
        <v>857</v>
      </c>
      <c r="BS520" s="341" t="s">
        <v>12055</v>
      </c>
      <c r="BT520" s="470" t="s">
        <v>285</v>
      </c>
      <c r="BU520" s="470" t="s">
        <v>285</v>
      </c>
      <c r="BV520" s="341" t="s">
        <v>1368</v>
      </c>
      <c r="BW520" s="341" t="s">
        <v>285</v>
      </c>
      <c r="BX520" s="341" t="s">
        <v>12258</v>
      </c>
      <c r="BY520" s="341" t="s">
        <v>869</v>
      </c>
      <c r="BZ520" s="808" t="s">
        <v>4033</v>
      </c>
      <c r="CA520" s="736" t="s">
        <v>8769</v>
      </c>
      <c r="CB520" s="736" t="s">
        <v>285</v>
      </c>
      <c r="CC520" s="736" t="s">
        <v>8778</v>
      </c>
      <c r="CD520" s="736" t="s">
        <v>8781</v>
      </c>
      <c r="CE520" s="736" t="s">
        <v>8774</v>
      </c>
      <c r="CF520" s="736" t="s">
        <v>285</v>
      </c>
      <c r="CG520" s="736" t="s">
        <v>285</v>
      </c>
      <c r="CH520" s="345" t="s">
        <v>2035</v>
      </c>
      <c r="CI520" s="345" t="s">
        <v>2037</v>
      </c>
      <c r="CJ520" s="345" t="s">
        <v>2045</v>
      </c>
      <c r="CK520" s="345" t="s">
        <v>9765</v>
      </c>
      <c r="CL520" s="345" t="s">
        <v>3590</v>
      </c>
      <c r="CM520" s="345" t="s">
        <v>3592</v>
      </c>
      <c r="CN520" s="605" t="s">
        <v>292</v>
      </c>
      <c r="CO520" s="605" t="s">
        <v>292</v>
      </c>
      <c r="CP520" s="604" t="s">
        <v>2324</v>
      </c>
      <c r="CQ520" s="341" t="s">
        <v>2328</v>
      </c>
      <c r="CR520" s="341" t="s">
        <v>1756</v>
      </c>
      <c r="CS520" s="341" t="s">
        <v>1757</v>
      </c>
      <c r="CT520" s="345" t="s">
        <v>2054</v>
      </c>
      <c r="CU520" s="341" t="s">
        <v>2056</v>
      </c>
      <c r="CV520" s="342" t="s">
        <v>292</v>
      </c>
      <c r="CW520" s="342" t="s">
        <v>292</v>
      </c>
      <c r="CX520" s="342" t="s">
        <v>292</v>
      </c>
      <c r="CY520" s="342" t="s">
        <v>292</v>
      </c>
      <c r="CZ520" s="341" t="s">
        <v>861</v>
      </c>
      <c r="DA520" s="341" t="s">
        <v>9772</v>
      </c>
      <c r="DB520" s="209"/>
      <c r="DC520" s="209"/>
      <c r="DU520" s="312"/>
      <c r="DV520" s="312"/>
      <c r="DW520" s="312"/>
      <c r="DX520" s="335"/>
      <c r="DY520" s="335"/>
      <c r="DZ520" s="335"/>
      <c r="EA520" s="335"/>
      <c r="EB520" s="335"/>
      <c r="EC520" s="335"/>
      <c r="ED520" s="335"/>
      <c r="EE520" s="335"/>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35"/>
      <c r="FQ520" s="335"/>
      <c r="FR520" s="335"/>
      <c r="FS520" s="335"/>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335"/>
      <c r="GQ520" s="335"/>
      <c r="GR520" s="335"/>
      <c r="GS520" s="335"/>
      <c r="GT520" s="335"/>
      <c r="GU520" s="335"/>
      <c r="GV520" s="335"/>
      <c r="GW520" s="335"/>
      <c r="GX520" s="335"/>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335"/>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row>
    <row r="521" spans="1:270" s="481" customFormat="1" ht="14.45" customHeight="1">
      <c r="A521" s="206"/>
      <c r="B521" s="206"/>
      <c r="C521" s="206"/>
      <c r="D521" s="206"/>
      <c r="E521" s="206"/>
      <c r="F521" s="206"/>
      <c r="G521" s="206"/>
      <c r="H521" s="206"/>
      <c r="I521" s="206"/>
      <c r="J521" s="207"/>
      <c r="K521" s="206"/>
      <c r="L521" s="207"/>
      <c r="M521" s="207"/>
      <c r="N521" s="207"/>
      <c r="O521" s="207"/>
      <c r="P521" s="207"/>
      <c r="Q521" s="720" t="s">
        <v>247</v>
      </c>
      <c r="R521" s="720" t="s">
        <v>12208</v>
      </c>
      <c r="S521" s="720" t="s">
        <v>10645</v>
      </c>
      <c r="T521" s="720" t="s">
        <v>12165</v>
      </c>
      <c r="U521" s="720" t="s">
        <v>312</v>
      </c>
      <c r="V521" s="720"/>
      <c r="W521" s="952" t="str">
        <f t="shared" si="24"/>
        <v>ﾀﾞﾝﾌﾟﾄﾗｯｸ_ｵﾌﾛｰﾄﾞ・ｱｰﾃｨｷｭﾚｰﾄ式_第3次_無</v>
      </c>
      <c r="X521" s="952" t="str">
        <f t="shared" si="23"/>
        <v>ﾀﾞﾝﾌﾟﾄﾗｯｸ_ｵﾌﾛｰﾄﾞ・ｱｰﾃｨｷｭﾚｰﾄ式_第3次_無_36～39t積級</v>
      </c>
      <c r="Y521" s="726" t="s">
        <v>492</v>
      </c>
      <c r="Z521" s="726" t="s">
        <v>10449</v>
      </c>
      <c r="AA521" s="726" t="s">
        <v>10438</v>
      </c>
      <c r="AB521" s="726" t="s">
        <v>5111</v>
      </c>
      <c r="AC521" s="207"/>
      <c r="AD521" s="206"/>
      <c r="AE521" s="206"/>
      <c r="AF521" s="206"/>
      <c r="AG521" s="206"/>
      <c r="AH521" s="206"/>
      <c r="AI521" s="207"/>
      <c r="AJ521" s="206"/>
      <c r="AK521" s="206"/>
      <c r="AL521" s="206"/>
      <c r="AM521" s="206"/>
      <c r="AN521" s="206"/>
      <c r="AO521" s="206"/>
      <c r="AP521" s="206"/>
      <c r="AQ521" s="206"/>
      <c r="AR521" s="748"/>
      <c r="AS521" s="335"/>
      <c r="AT521" s="335"/>
      <c r="AU521" s="335"/>
      <c r="AV521" s="335"/>
      <c r="AW521" s="335"/>
      <c r="AX521" s="335"/>
      <c r="AY521" s="335"/>
      <c r="AZ521" s="335"/>
      <c r="BA521" s="335"/>
      <c r="BB521" s="245">
        <v>5</v>
      </c>
      <c r="BC521" s="246"/>
      <c r="BD521" s="476" t="s">
        <v>9752</v>
      </c>
      <c r="BE521" s="341" t="s">
        <v>9754</v>
      </c>
      <c r="BF521" s="342" t="s">
        <v>292</v>
      </c>
      <c r="BG521" s="342" t="s">
        <v>292</v>
      </c>
      <c r="BH521" s="341"/>
      <c r="BI521" s="341" t="s">
        <v>12049</v>
      </c>
      <c r="BJ521" s="341"/>
      <c r="BK521" s="341" t="s">
        <v>840</v>
      </c>
      <c r="BL521" s="341"/>
      <c r="BM521" s="341" t="s">
        <v>850</v>
      </c>
      <c r="BN521" s="341"/>
      <c r="BO521" s="341" t="s">
        <v>9758</v>
      </c>
      <c r="BP521" s="341"/>
      <c r="BQ521" s="341"/>
      <c r="BR521" s="341" t="s">
        <v>12255</v>
      </c>
      <c r="BS521" s="341" t="s">
        <v>12056</v>
      </c>
      <c r="BT521" s="470"/>
      <c r="BU521" s="470"/>
      <c r="BV521" s="341" t="s">
        <v>1369</v>
      </c>
      <c r="BW521" s="341"/>
      <c r="BX521" s="341" t="s">
        <v>285</v>
      </c>
      <c r="BY521" s="341" t="s">
        <v>870</v>
      </c>
      <c r="BZ521" s="808" t="s">
        <v>9194</v>
      </c>
      <c r="CA521" s="736" t="s">
        <v>8770</v>
      </c>
      <c r="CB521" s="736"/>
      <c r="CC521" s="736" t="s">
        <v>8779</v>
      </c>
      <c r="CD521" s="736" t="s">
        <v>8782</v>
      </c>
      <c r="CE521" s="736" t="s">
        <v>8775</v>
      </c>
      <c r="CF521" s="736"/>
      <c r="CG521" s="736"/>
      <c r="CH521" s="342" t="s">
        <v>292</v>
      </c>
      <c r="CI521" s="342" t="s">
        <v>292</v>
      </c>
      <c r="CJ521" s="342" t="s">
        <v>292</v>
      </c>
      <c r="CK521" s="345" t="s">
        <v>9766</v>
      </c>
      <c r="CL521" s="605" t="s">
        <v>292</v>
      </c>
      <c r="CM521" s="345" t="s">
        <v>3593</v>
      </c>
      <c r="CN521" s="345"/>
      <c r="CO521" s="345"/>
      <c r="CP521" s="605" t="s">
        <v>292</v>
      </c>
      <c r="CQ521" s="341" t="s">
        <v>2326</v>
      </c>
      <c r="CR521" s="342" t="s">
        <v>292</v>
      </c>
      <c r="CS521" s="794" t="s">
        <v>436</v>
      </c>
      <c r="CT521" s="342" t="s">
        <v>292</v>
      </c>
      <c r="CU521" s="342" t="s">
        <v>292</v>
      </c>
      <c r="CV521" s="341"/>
      <c r="CW521" s="341"/>
      <c r="CX521" s="341"/>
      <c r="CY521" s="341"/>
      <c r="CZ521" s="341" t="s">
        <v>409</v>
      </c>
      <c r="DA521" s="341" t="s">
        <v>9773</v>
      </c>
      <c r="DU521" s="312"/>
      <c r="DV521" s="312"/>
      <c r="DW521" s="312"/>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35"/>
      <c r="FQ521" s="335"/>
      <c r="FR521" s="335"/>
      <c r="FS521" s="335"/>
      <c r="FT521" s="335"/>
      <c r="FU521" s="335"/>
      <c r="FV521" s="335"/>
      <c r="FW521" s="335"/>
      <c r="FX521" s="335"/>
      <c r="FY521" s="335"/>
      <c r="FZ521" s="335"/>
      <c r="GA521" s="335"/>
      <c r="GB521" s="335"/>
      <c r="GC521" s="335"/>
      <c r="GD521" s="335"/>
      <c r="GE521" s="335"/>
      <c r="GF521" s="335"/>
      <c r="GG521" s="335"/>
      <c r="GH521" s="335"/>
      <c r="GI521" s="335"/>
      <c r="GJ521" s="335"/>
      <c r="GK521" s="335"/>
      <c r="GL521" s="335"/>
      <c r="GM521" s="335"/>
      <c r="GN521" s="335"/>
      <c r="GO521" s="335"/>
      <c r="GP521" s="335"/>
      <c r="GQ521" s="335"/>
      <c r="GR521" s="335"/>
      <c r="GS521" s="335"/>
      <c r="GT521" s="335"/>
      <c r="GU521" s="335"/>
      <c r="GV521" s="335"/>
      <c r="GW521" s="335"/>
      <c r="GX521" s="335"/>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335"/>
      <c r="HX521" s="335"/>
      <c r="HY521" s="335"/>
      <c r="HZ521" s="335"/>
      <c r="IA521" s="335"/>
      <c r="IB521" s="335"/>
      <c r="IC521" s="335"/>
      <c r="ID521" s="335"/>
      <c r="IE521" s="335"/>
      <c r="IF521" s="335"/>
      <c r="IG521" s="335"/>
      <c r="IH521" s="335"/>
      <c r="II521" s="335"/>
      <c r="IJ521" s="335"/>
      <c r="IK521" s="335"/>
      <c r="IL521" s="335"/>
      <c r="IM521" s="335"/>
      <c r="IN521" s="335"/>
      <c r="IO521" s="335"/>
      <c r="IP521" s="335"/>
      <c r="IQ521" s="335"/>
      <c r="IR521" s="335"/>
      <c r="IS521" s="335"/>
      <c r="IT521" s="335"/>
      <c r="IU521" s="335"/>
      <c r="IV521" s="335"/>
      <c r="IW521" s="335"/>
      <c r="IX521" s="335"/>
      <c r="IY521" s="335"/>
      <c r="IZ521" s="335"/>
      <c r="JA521" s="335"/>
      <c r="JB521" s="335"/>
      <c r="JC521" s="335"/>
      <c r="JD521" s="335"/>
      <c r="JE521" s="335"/>
      <c r="JF521" s="335"/>
    </row>
    <row r="522" spans="1:270" s="481" customFormat="1" ht="14.45" customHeight="1">
      <c r="A522" s="206"/>
      <c r="B522" s="206"/>
      <c r="C522" s="206"/>
      <c r="D522" s="206"/>
      <c r="E522" s="206"/>
      <c r="F522" s="206"/>
      <c r="G522" s="206"/>
      <c r="H522" s="206"/>
      <c r="I522" s="206"/>
      <c r="J522" s="207"/>
      <c r="K522" s="206"/>
      <c r="L522" s="207"/>
      <c r="M522" s="207"/>
      <c r="N522" s="207"/>
      <c r="O522" s="207"/>
      <c r="P522" s="207"/>
      <c r="Q522" s="720" t="s">
        <v>247</v>
      </c>
      <c r="R522" s="720" t="s">
        <v>12208</v>
      </c>
      <c r="S522" s="720">
        <v>2011</v>
      </c>
      <c r="T522" s="720" t="s">
        <v>12165</v>
      </c>
      <c r="U522" s="720" t="s">
        <v>309</v>
      </c>
      <c r="V522" s="720"/>
      <c r="W522" s="952" t="str">
        <f t="shared" si="24"/>
        <v>ﾀﾞﾝﾌﾟﾄﾗｯｸ_ｵﾌﾛｰﾄﾞ・ｱｰﾃｨｷｭﾚｰﾄ式_2011_無</v>
      </c>
      <c r="X522" s="952" t="str">
        <f t="shared" si="23"/>
        <v>ﾀﾞﾝﾌﾟﾄﾗｯｸ_ｵﾌﾛｰﾄﾞ・ｱｰﾃｨｷｭﾚｰﾄ式_2011_無_27～28t積級</v>
      </c>
      <c r="Y522" s="726" t="s">
        <v>492</v>
      </c>
      <c r="Z522" s="726" t="s">
        <v>10458</v>
      </c>
      <c r="AA522" s="726" t="s">
        <v>10456</v>
      </c>
      <c r="AB522" s="726" t="s">
        <v>5111</v>
      </c>
      <c r="AC522" s="207"/>
      <c r="AD522" s="206"/>
      <c r="AE522" s="206"/>
      <c r="AF522" s="206"/>
      <c r="AG522" s="206"/>
      <c r="AH522" s="206"/>
      <c r="AI522" s="207"/>
      <c r="AJ522" s="206"/>
      <c r="AK522" s="206"/>
      <c r="AL522" s="206"/>
      <c r="AM522" s="206"/>
      <c r="AN522" s="206"/>
      <c r="AO522" s="206"/>
      <c r="AP522" s="206"/>
      <c r="AQ522" s="206"/>
      <c r="AR522" s="748"/>
      <c r="AS522" s="335"/>
      <c r="AT522" s="335"/>
      <c r="AU522" s="335"/>
      <c r="AV522" s="335"/>
      <c r="AW522" s="335"/>
      <c r="AX522" s="335"/>
      <c r="AY522" s="335"/>
      <c r="AZ522" s="335"/>
      <c r="BA522" s="335"/>
      <c r="BB522" s="245">
        <v>6</v>
      </c>
      <c r="BC522" s="246"/>
      <c r="BD522" s="476" t="s">
        <v>829</v>
      </c>
      <c r="BE522" s="341" t="s">
        <v>820</v>
      </c>
      <c r="BF522" s="341"/>
      <c r="BG522" s="341"/>
      <c r="BH522" s="341"/>
      <c r="BI522" s="341" t="s">
        <v>12051</v>
      </c>
      <c r="BJ522" s="341"/>
      <c r="BK522" s="942" t="s">
        <v>9428</v>
      </c>
      <c r="BL522" s="341"/>
      <c r="BM522" s="341" t="s">
        <v>851</v>
      </c>
      <c r="BN522" s="341"/>
      <c r="BO522" s="341" t="s">
        <v>285</v>
      </c>
      <c r="BP522" s="341"/>
      <c r="BQ522" s="341"/>
      <c r="BR522" s="341" t="s">
        <v>12256</v>
      </c>
      <c r="BS522" s="341" t="s">
        <v>9760</v>
      </c>
      <c r="BT522" s="470"/>
      <c r="BU522" s="470"/>
      <c r="BV522" s="341" t="s">
        <v>285</v>
      </c>
      <c r="BW522" s="341"/>
      <c r="BX522" s="341"/>
      <c r="BY522" s="341" t="s">
        <v>871</v>
      </c>
      <c r="BZ522" s="808" t="s">
        <v>9119</v>
      </c>
      <c r="CA522" s="736" t="s">
        <v>8771</v>
      </c>
      <c r="CB522" s="736"/>
      <c r="CC522" s="736" t="s">
        <v>285</v>
      </c>
      <c r="CD522" s="736" t="s">
        <v>8783</v>
      </c>
      <c r="CE522" s="736" t="s">
        <v>8790</v>
      </c>
      <c r="CF522" s="736"/>
      <c r="CG522" s="736"/>
      <c r="CH522" s="345"/>
      <c r="CI522" s="345"/>
      <c r="CJ522" s="345"/>
      <c r="CK522" s="345" t="s">
        <v>9767</v>
      </c>
      <c r="CL522" s="345"/>
      <c r="CM522" s="605" t="s">
        <v>292</v>
      </c>
      <c r="CN522" s="345"/>
      <c r="CO522" s="345"/>
      <c r="CP522" s="604"/>
      <c r="CQ522" s="341" t="s">
        <v>2329</v>
      </c>
      <c r="CR522" s="341"/>
      <c r="CS522" s="308" t="s">
        <v>9769</v>
      </c>
      <c r="CT522" s="345"/>
      <c r="CU522" s="341"/>
      <c r="CV522" s="341"/>
      <c r="CW522" s="341"/>
      <c r="CX522" s="341"/>
      <c r="CY522" s="341"/>
      <c r="CZ522" s="341" t="s">
        <v>12183</v>
      </c>
      <c r="DA522" s="341" t="s">
        <v>9774</v>
      </c>
      <c r="DU522" s="312"/>
      <c r="DV522" s="312"/>
      <c r="DW522" s="312"/>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335"/>
      <c r="HX522" s="335"/>
      <c r="HY522" s="335"/>
      <c r="HZ522" s="335"/>
      <c r="IA522" s="335"/>
      <c r="IB522" s="335"/>
      <c r="IC522" s="335"/>
      <c r="ID522" s="335"/>
      <c r="IE522" s="335"/>
      <c r="IF522" s="335"/>
      <c r="IG522" s="335"/>
      <c r="IH522" s="335"/>
      <c r="II522" s="335"/>
      <c r="IJ522" s="335"/>
      <c r="IK522" s="335"/>
      <c r="IL522" s="335"/>
      <c r="IM522" s="335"/>
      <c r="IN522" s="335"/>
      <c r="IO522" s="335"/>
      <c r="IP522" s="335"/>
      <c r="IQ522" s="335"/>
      <c r="IR522" s="335"/>
      <c r="IS522" s="335"/>
      <c r="IT522" s="335"/>
      <c r="IU522" s="335"/>
      <c r="IV522" s="335"/>
      <c r="IW522" s="335"/>
      <c r="IX522" s="335"/>
      <c r="IY522" s="335"/>
      <c r="IZ522" s="335"/>
      <c r="JA522" s="335"/>
      <c r="JB522" s="335"/>
      <c r="JC522" s="335"/>
      <c r="JD522" s="335"/>
      <c r="JE522" s="335"/>
      <c r="JF522" s="335"/>
    </row>
    <row r="523" spans="1:270" s="481" customFormat="1" ht="14.45" customHeight="1">
      <c r="A523" s="206"/>
      <c r="B523" s="206"/>
      <c r="C523" s="206"/>
      <c r="D523" s="206"/>
      <c r="E523" s="206"/>
      <c r="F523" s="206"/>
      <c r="G523" s="206"/>
      <c r="H523" s="206"/>
      <c r="I523" s="206"/>
      <c r="J523" s="207"/>
      <c r="K523" s="206"/>
      <c r="L523" s="207"/>
      <c r="M523" s="207"/>
      <c r="N523" s="207"/>
      <c r="O523" s="207"/>
      <c r="P523" s="207"/>
      <c r="Q523" s="720" t="s">
        <v>247</v>
      </c>
      <c r="R523" s="720" t="s">
        <v>12208</v>
      </c>
      <c r="S523" s="720">
        <v>2011</v>
      </c>
      <c r="T523" s="720" t="s">
        <v>12165</v>
      </c>
      <c r="U523" s="720" t="s">
        <v>313</v>
      </c>
      <c r="V523" s="720"/>
      <c r="W523" s="952" t="str">
        <f t="shared" si="24"/>
        <v>ﾀﾞﾝﾌﾟﾄﾗｯｸ_ｵﾌﾛｰﾄﾞ・ｱｰﾃｨｷｭﾚｰﾄ式_2011_無</v>
      </c>
      <c r="X523" s="952" t="str">
        <f t="shared" si="23"/>
        <v>ﾀﾞﾝﾌﾟﾄﾗｯｸ_ｵﾌﾛｰﾄﾞ・ｱｰﾃｨｷｭﾚｰﾄ式_2011_無_36～41t積級</v>
      </c>
      <c r="Y523" s="726" t="s">
        <v>492</v>
      </c>
      <c r="Z523" s="726" t="s">
        <v>10458</v>
      </c>
      <c r="AA523" s="726" t="s">
        <v>10438</v>
      </c>
      <c r="AB523" s="726" t="s">
        <v>5111</v>
      </c>
      <c r="AC523" s="207"/>
      <c r="AD523" s="206"/>
      <c r="AE523" s="206"/>
      <c r="AF523" s="206"/>
      <c r="AG523" s="206"/>
      <c r="AH523" s="206"/>
      <c r="AI523" s="207"/>
      <c r="AJ523" s="206"/>
      <c r="AK523" s="206"/>
      <c r="AL523" s="206"/>
      <c r="AM523" s="206"/>
      <c r="AN523" s="206"/>
      <c r="AO523" s="206"/>
      <c r="AP523" s="206"/>
      <c r="AQ523" s="206"/>
      <c r="AR523" s="748"/>
      <c r="AS523" s="335"/>
      <c r="AT523" s="335"/>
      <c r="AU523" s="335"/>
      <c r="AV523" s="335"/>
      <c r="AW523" s="335"/>
      <c r="AX523" s="335"/>
      <c r="AY523" s="335"/>
      <c r="AZ523" s="335"/>
      <c r="BA523" s="335"/>
      <c r="BB523" s="245">
        <v>7</v>
      </c>
      <c r="BC523" s="246"/>
      <c r="BD523" s="476" t="s">
        <v>830</v>
      </c>
      <c r="BE523" s="341" t="s">
        <v>821</v>
      </c>
      <c r="BF523" s="341"/>
      <c r="BG523" s="341"/>
      <c r="BH523" s="341"/>
      <c r="BI523" s="341" t="s">
        <v>12052</v>
      </c>
      <c r="BJ523" s="341"/>
      <c r="BK523" s="942" t="s">
        <v>9429</v>
      </c>
      <c r="BL523" s="341"/>
      <c r="BM523" s="341" t="s">
        <v>848</v>
      </c>
      <c r="BN523" s="341"/>
      <c r="BO523" s="341"/>
      <c r="BP523" s="341"/>
      <c r="BQ523" s="341"/>
      <c r="BR523" s="341" t="s">
        <v>285</v>
      </c>
      <c r="BS523" s="794" t="s">
        <v>436</v>
      </c>
      <c r="BT523" s="470"/>
      <c r="BU523" s="470"/>
      <c r="BV523" s="341"/>
      <c r="BW523" s="341"/>
      <c r="BX523" s="341"/>
      <c r="BY523" s="341" t="s">
        <v>872</v>
      </c>
      <c r="BZ523" s="808" t="s">
        <v>285</v>
      </c>
      <c r="CA523" s="736" t="s">
        <v>8772</v>
      </c>
      <c r="CB523" s="736"/>
      <c r="CC523" s="736"/>
      <c r="CD523" s="736" t="s">
        <v>285</v>
      </c>
      <c r="CE523" s="736" t="s">
        <v>8791</v>
      </c>
      <c r="CF523" s="736"/>
      <c r="CG523" s="736"/>
      <c r="CH523" s="345"/>
      <c r="CI523" s="345"/>
      <c r="CJ523" s="345"/>
      <c r="CK523" s="345" t="s">
        <v>12655</v>
      </c>
      <c r="CL523" s="342"/>
      <c r="CM523" s="342"/>
      <c r="CN523" s="342"/>
      <c r="CO523" s="342"/>
      <c r="CP523" s="604"/>
      <c r="CQ523" s="341" t="s">
        <v>2327</v>
      </c>
      <c r="CR523" s="341"/>
      <c r="CS523" s="341" t="s">
        <v>1758</v>
      </c>
      <c r="CT523" s="345"/>
      <c r="CU523" s="341"/>
      <c r="CV523" s="341"/>
      <c r="CW523" s="341"/>
      <c r="CX523" s="341"/>
      <c r="CY523" s="341"/>
      <c r="CZ523" s="341" t="s">
        <v>410</v>
      </c>
      <c r="DA523" s="341" t="s">
        <v>9775</v>
      </c>
      <c r="DB523" s="209"/>
      <c r="DC523" s="209"/>
      <c r="DU523" s="312"/>
      <c r="DV523" s="312"/>
      <c r="DW523" s="312"/>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335"/>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row>
    <row r="524" spans="1:270" s="481" customFormat="1" ht="14.45" customHeight="1">
      <c r="A524" s="206"/>
      <c r="B524" s="206"/>
      <c r="C524" s="206"/>
      <c r="D524" s="206"/>
      <c r="E524" s="206"/>
      <c r="F524" s="206"/>
      <c r="G524" s="206"/>
      <c r="H524" s="206"/>
      <c r="I524" s="206"/>
      <c r="J524" s="207"/>
      <c r="K524" s="206"/>
      <c r="L524" s="207"/>
      <c r="M524" s="207"/>
      <c r="N524" s="207"/>
      <c r="O524" s="207"/>
      <c r="P524" s="207"/>
      <c r="Q524" s="720" t="s">
        <v>247</v>
      </c>
      <c r="R524" s="720" t="s">
        <v>12208</v>
      </c>
      <c r="S524" s="720">
        <v>2014</v>
      </c>
      <c r="T524" s="720" t="s">
        <v>12165</v>
      </c>
      <c r="U524" s="720" t="s">
        <v>307</v>
      </c>
      <c r="V524" s="720"/>
      <c r="W524" s="952" t="str">
        <f t="shared" si="24"/>
        <v>ﾀﾞﾝﾌﾟﾄﾗｯｸ_ｵﾌﾛｰﾄﾞ・ｱｰﾃｨｷｭﾚｰﾄ式_2014_無</v>
      </c>
      <c r="X524" s="952" t="str">
        <f t="shared" si="23"/>
        <v>ﾀﾞﾝﾌﾟﾄﾗｯｸ_ｵﾌﾛｰﾄﾞ・ｱｰﾃｨｷｭﾚｰﾄ式_2014_無_22～24t積級</v>
      </c>
      <c r="Y524" s="726" t="s">
        <v>492</v>
      </c>
      <c r="Z524" s="726" t="s">
        <v>10450</v>
      </c>
      <c r="AA524" s="726" t="s">
        <v>10408</v>
      </c>
      <c r="AB524" s="726" t="s">
        <v>5111</v>
      </c>
      <c r="AC524" s="207"/>
      <c r="AD524" s="206"/>
      <c r="AE524" s="206"/>
      <c r="AF524" s="206"/>
      <c r="AG524" s="206"/>
      <c r="AH524" s="206"/>
      <c r="AI524" s="207"/>
      <c r="AJ524" s="206"/>
      <c r="AK524" s="206"/>
      <c r="AL524" s="206"/>
      <c r="AM524" s="206"/>
      <c r="AN524" s="206"/>
      <c r="AO524" s="206"/>
      <c r="AP524" s="206"/>
      <c r="AQ524" s="206"/>
      <c r="AR524" s="748"/>
      <c r="AS524" s="335"/>
      <c r="AT524" s="335"/>
      <c r="AU524" s="335"/>
      <c r="AV524" s="335"/>
      <c r="AW524" s="335"/>
      <c r="AX524" s="335"/>
      <c r="AY524" s="335"/>
      <c r="AZ524" s="335"/>
      <c r="BA524" s="335"/>
      <c r="BB524" s="245">
        <v>8</v>
      </c>
      <c r="BC524" s="246"/>
      <c r="BD524" s="476" t="s">
        <v>9753</v>
      </c>
      <c r="BE524" s="341" t="s">
        <v>822</v>
      </c>
      <c r="BF524" s="341"/>
      <c r="BG524" s="341"/>
      <c r="BH524" s="341"/>
      <c r="BI524" s="942" t="s">
        <v>12634</v>
      </c>
      <c r="BJ524" s="341"/>
      <c r="BK524" s="942" t="s">
        <v>9430</v>
      </c>
      <c r="BL524" s="341"/>
      <c r="BM524" s="341" t="s">
        <v>285</v>
      </c>
      <c r="BN524" s="341"/>
      <c r="BO524" s="341"/>
      <c r="BP524" s="341"/>
      <c r="BQ524" s="341"/>
      <c r="BR524" s="341"/>
      <c r="BS524" s="308" t="s">
        <v>9762</v>
      </c>
      <c r="BT524" s="406"/>
      <c r="BU524" s="406"/>
      <c r="BV524" s="341"/>
      <c r="BW524" s="341"/>
      <c r="BX524" s="341"/>
      <c r="BY524" s="341" t="s">
        <v>873</v>
      </c>
      <c r="BZ524" s="808"/>
      <c r="CA524" s="736" t="s">
        <v>8773</v>
      </c>
      <c r="CB524" s="736"/>
      <c r="CC524" s="736"/>
      <c r="CD524" s="736"/>
      <c r="CE524" s="736" t="s">
        <v>8792</v>
      </c>
      <c r="CF524" s="736"/>
      <c r="CG524" s="736"/>
      <c r="CH524" s="345"/>
      <c r="CI524" s="345"/>
      <c r="CJ524" s="345"/>
      <c r="CK524" s="342" t="s">
        <v>292</v>
      </c>
      <c r="CL524" s="345"/>
      <c r="CM524" s="345"/>
      <c r="CN524" s="345"/>
      <c r="CO524" s="345"/>
      <c r="CP524" s="604"/>
      <c r="CQ524" s="342" t="s">
        <v>292</v>
      </c>
      <c r="CR524" s="341"/>
      <c r="CS524" s="341" t="s">
        <v>1759</v>
      </c>
      <c r="CT524" s="345"/>
      <c r="CU524" s="341"/>
      <c r="CV524" s="341"/>
      <c r="CW524" s="341"/>
      <c r="CX524" s="341"/>
      <c r="CY524" s="341"/>
      <c r="CZ524" s="341" t="s">
        <v>285</v>
      </c>
      <c r="DA524" s="341" t="s">
        <v>9776</v>
      </c>
      <c r="DB524" s="209"/>
      <c r="DC524" s="209"/>
      <c r="DU524" s="312"/>
      <c r="DV524" s="312"/>
      <c r="DW524" s="312"/>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335"/>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row>
    <row r="525" spans="1:270" s="481" customFormat="1" ht="14.45" customHeight="1">
      <c r="A525" s="206"/>
      <c r="B525" s="206"/>
      <c r="C525" s="206"/>
      <c r="D525" s="206"/>
      <c r="E525" s="206"/>
      <c r="F525" s="206"/>
      <c r="G525" s="206"/>
      <c r="H525" s="206"/>
      <c r="I525" s="206"/>
      <c r="J525" s="207"/>
      <c r="K525" s="206"/>
      <c r="L525" s="207"/>
      <c r="M525" s="207"/>
      <c r="N525" s="207"/>
      <c r="O525" s="207"/>
      <c r="P525" s="207"/>
      <c r="Q525" s="720" t="s">
        <v>247</v>
      </c>
      <c r="R525" s="720" t="s">
        <v>12208</v>
      </c>
      <c r="S525" s="720">
        <v>2014</v>
      </c>
      <c r="T525" s="720" t="s">
        <v>12165</v>
      </c>
      <c r="U525" s="720" t="s">
        <v>309</v>
      </c>
      <c r="V525" s="720"/>
      <c r="W525" s="952" t="str">
        <f t="shared" si="24"/>
        <v>ﾀﾞﾝﾌﾟﾄﾗｯｸ_ｵﾌﾛｰﾄﾞ・ｱｰﾃｨｷｭﾚｰﾄ式_2014_無</v>
      </c>
      <c r="X525" s="952" t="str">
        <f t="shared" si="23"/>
        <v>ﾀﾞﾝﾌﾟﾄﾗｯｸ_ｵﾌﾛｰﾄﾞ・ｱｰﾃｨｷｭﾚｰﾄ式_2014_無_27～28t積級</v>
      </c>
      <c r="Y525" s="726" t="s">
        <v>492</v>
      </c>
      <c r="Z525" s="726" t="s">
        <v>10450</v>
      </c>
      <c r="AA525" s="726" t="s">
        <v>10456</v>
      </c>
      <c r="AB525" s="726" t="s">
        <v>5111</v>
      </c>
      <c r="AC525" s="207"/>
      <c r="AD525" s="206"/>
      <c r="AE525" s="206"/>
      <c r="AF525" s="206"/>
      <c r="AG525" s="206"/>
      <c r="AH525" s="206"/>
      <c r="AI525" s="207"/>
      <c r="AJ525" s="206"/>
      <c r="AK525" s="206"/>
      <c r="AL525" s="206"/>
      <c r="AM525" s="206"/>
      <c r="AN525" s="206"/>
      <c r="AO525" s="206"/>
      <c r="AP525" s="206"/>
      <c r="AQ525" s="206"/>
      <c r="AR525" s="748"/>
      <c r="AS525" s="335"/>
      <c r="AT525" s="335"/>
      <c r="AU525" s="335"/>
      <c r="AV525" s="335"/>
      <c r="AW525" s="335"/>
      <c r="AX525" s="335"/>
      <c r="AY525" s="335"/>
      <c r="AZ525" s="335"/>
      <c r="BA525" s="335"/>
      <c r="BB525" s="245">
        <v>9</v>
      </c>
      <c r="BC525" s="246"/>
      <c r="BD525" s="476" t="s">
        <v>285</v>
      </c>
      <c r="BE525" s="341" t="s">
        <v>823</v>
      </c>
      <c r="BF525" s="341"/>
      <c r="BG525" s="341"/>
      <c r="BH525" s="341"/>
      <c r="BI525" s="341" t="s">
        <v>12053</v>
      </c>
      <c r="BJ525" s="341"/>
      <c r="BK525" s="942" t="s">
        <v>9431</v>
      </c>
      <c r="BL525" s="341"/>
      <c r="BM525" s="341"/>
      <c r="BN525" s="341"/>
      <c r="BO525" s="341"/>
      <c r="BP525" s="341"/>
      <c r="BQ525" s="341"/>
      <c r="BR525" s="341"/>
      <c r="BS525" s="341" t="s">
        <v>12057</v>
      </c>
      <c r="BT525" s="406"/>
      <c r="BU525" s="406"/>
      <c r="BV525" s="406"/>
      <c r="BW525" s="406"/>
      <c r="BX525" s="407"/>
      <c r="BY525" s="341" t="s">
        <v>874</v>
      </c>
      <c r="BZ525" s="808"/>
      <c r="CA525" s="736" t="s">
        <v>8774</v>
      </c>
      <c r="CB525" s="736"/>
      <c r="CC525" s="736"/>
      <c r="CD525" s="736"/>
      <c r="CE525" s="736" t="s">
        <v>8793</v>
      </c>
      <c r="CF525" s="736"/>
      <c r="CG525" s="736"/>
      <c r="CH525" s="345"/>
      <c r="CI525" s="345"/>
      <c r="CJ525" s="345"/>
      <c r="CK525" s="345"/>
      <c r="CL525" s="345"/>
      <c r="CM525" s="345"/>
      <c r="CN525" s="345"/>
      <c r="CO525" s="345"/>
      <c r="CP525" s="604"/>
      <c r="CQ525" s="341"/>
      <c r="CR525" s="341"/>
      <c r="CS525" s="794" t="s">
        <v>436</v>
      </c>
      <c r="CT525" s="345"/>
      <c r="CU525" s="341"/>
      <c r="CV525" s="341"/>
      <c r="CW525" s="341"/>
      <c r="CX525" s="341"/>
      <c r="CY525" s="341"/>
      <c r="CZ525" s="341"/>
      <c r="DA525" s="341" t="s">
        <v>9777</v>
      </c>
      <c r="DB525" s="209"/>
      <c r="DC525" s="209"/>
      <c r="DU525" s="312"/>
      <c r="DV525" s="312"/>
      <c r="DW525" s="312"/>
      <c r="DX525" s="335"/>
      <c r="DY525" s="335"/>
      <c r="DZ525" s="335"/>
      <c r="EA525" s="335"/>
      <c r="EB525" s="335"/>
      <c r="EC525" s="335"/>
      <c r="ED525" s="335"/>
      <c r="EE525" s="335"/>
      <c r="EF525" s="335"/>
      <c r="EG525" s="335"/>
      <c r="EH525" s="335"/>
      <c r="EI525" s="335"/>
      <c r="EJ525" s="335"/>
      <c r="EK525" s="335"/>
      <c r="EL525" s="335"/>
      <c r="EM525" s="335"/>
      <c r="EN525" s="335"/>
      <c r="EO525" s="335"/>
      <c r="EP525" s="335"/>
      <c r="EQ525" s="335"/>
      <c r="ER525" s="335"/>
      <c r="ES525" s="335"/>
      <c r="ET525" s="335"/>
      <c r="EU525" s="335"/>
      <c r="EV525" s="335"/>
      <c r="EW525" s="335"/>
      <c r="EX525" s="335"/>
      <c r="EY525" s="335"/>
      <c r="EZ525" s="335"/>
      <c r="FA525" s="335"/>
      <c r="FB525" s="335"/>
      <c r="FC525" s="335"/>
      <c r="FD525" s="335"/>
      <c r="FE525" s="335"/>
      <c r="FF525" s="335"/>
      <c r="FG525" s="335"/>
      <c r="FH525" s="335"/>
      <c r="FI525" s="335"/>
      <c r="FJ525" s="335"/>
      <c r="FK525" s="335"/>
      <c r="FL525" s="335"/>
      <c r="FM525" s="335"/>
      <c r="FN525" s="335"/>
      <c r="FO525" s="335"/>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335"/>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row>
    <row r="526" spans="1:270" s="481" customFormat="1" ht="14.45" customHeight="1">
      <c r="A526" s="206"/>
      <c r="B526" s="206"/>
      <c r="C526" s="206"/>
      <c r="D526" s="206"/>
      <c r="E526" s="206"/>
      <c r="F526" s="206"/>
      <c r="G526" s="206"/>
      <c r="H526" s="206"/>
      <c r="I526" s="206"/>
      <c r="J526" s="207"/>
      <c r="K526" s="206"/>
      <c r="L526" s="207"/>
      <c r="M526" s="207"/>
      <c r="N526" s="207"/>
      <c r="O526" s="207"/>
      <c r="P526" s="207"/>
      <c r="Q526" s="720" t="s">
        <v>247</v>
      </c>
      <c r="R526" s="720" t="s">
        <v>12208</v>
      </c>
      <c r="S526" s="720">
        <v>2014</v>
      </c>
      <c r="T526" s="720" t="s">
        <v>12165</v>
      </c>
      <c r="U526" s="720" t="s">
        <v>313</v>
      </c>
      <c r="V526" s="720"/>
      <c r="W526" s="952" t="str">
        <f t="shared" si="24"/>
        <v>ﾀﾞﾝﾌﾟﾄﾗｯｸ_ｵﾌﾛｰﾄﾞ・ｱｰﾃｨｷｭﾚｰﾄ式_2014_無</v>
      </c>
      <c r="X526" s="952" t="str">
        <f t="shared" si="23"/>
        <v>ﾀﾞﾝﾌﾟﾄﾗｯｸ_ｵﾌﾛｰﾄﾞ・ｱｰﾃｨｷｭﾚｰﾄ式_2014_無_36～41t積級</v>
      </c>
      <c r="Y526" s="726" t="s">
        <v>492</v>
      </c>
      <c r="Z526" s="726" t="s">
        <v>10450</v>
      </c>
      <c r="AA526" s="726" t="s">
        <v>10438</v>
      </c>
      <c r="AB526" s="726" t="s">
        <v>5111</v>
      </c>
      <c r="AC526" s="207"/>
      <c r="AD526" s="206"/>
      <c r="AE526" s="206"/>
      <c r="AF526" s="206"/>
      <c r="AG526" s="206"/>
      <c r="AH526" s="206"/>
      <c r="AI526" s="207"/>
      <c r="AJ526" s="206"/>
      <c r="AK526" s="206"/>
      <c r="AL526" s="206"/>
      <c r="AM526" s="206"/>
      <c r="AN526" s="206"/>
      <c r="AO526" s="206"/>
      <c r="AP526" s="206"/>
      <c r="AQ526" s="206"/>
      <c r="AR526" s="748"/>
      <c r="AS526" s="335"/>
      <c r="AT526" s="335"/>
      <c r="AU526" s="335"/>
      <c r="AV526" s="335"/>
      <c r="AW526" s="335"/>
      <c r="AX526" s="335"/>
      <c r="AY526" s="335"/>
      <c r="AZ526" s="335"/>
      <c r="BA526" s="335"/>
      <c r="BB526" s="245">
        <v>10</v>
      </c>
      <c r="BC526" s="246"/>
      <c r="BD526" s="476"/>
      <c r="BE526" s="341" t="s">
        <v>824</v>
      </c>
      <c r="BF526" s="341"/>
      <c r="BG526" s="341"/>
      <c r="BH526" s="341"/>
      <c r="BI526" s="942" t="s">
        <v>12640</v>
      </c>
      <c r="BJ526" s="341"/>
      <c r="BK526" s="341" t="s">
        <v>841</v>
      </c>
      <c r="BL526" s="341"/>
      <c r="BM526" s="341"/>
      <c r="BN526" s="341"/>
      <c r="BO526" s="341"/>
      <c r="BP526" s="341"/>
      <c r="BQ526" s="341"/>
      <c r="BR526" s="341"/>
      <c r="BS526" s="341" t="s">
        <v>12058</v>
      </c>
      <c r="BT526" s="406"/>
      <c r="BU526" s="406"/>
      <c r="BV526" s="406"/>
      <c r="BW526" s="406"/>
      <c r="BX526" s="341"/>
      <c r="BY526" s="341" t="s">
        <v>875</v>
      </c>
      <c r="BZ526" s="808"/>
      <c r="CA526" s="736" t="s">
        <v>8775</v>
      </c>
      <c r="CB526" s="736"/>
      <c r="CC526" s="736"/>
      <c r="CD526" s="736"/>
      <c r="CE526" s="736" t="s">
        <v>8794</v>
      </c>
      <c r="CF526" s="736"/>
      <c r="CG526" s="736"/>
      <c r="CH526" s="345"/>
      <c r="CI526" s="345"/>
      <c r="CJ526" s="345"/>
      <c r="CK526" s="345"/>
      <c r="CL526" s="345"/>
      <c r="CM526" s="345"/>
      <c r="CN526" s="345"/>
      <c r="CO526" s="345"/>
      <c r="CP526" s="604"/>
      <c r="CQ526" s="341"/>
      <c r="CR526" s="341"/>
      <c r="CS526" s="342" t="s">
        <v>292</v>
      </c>
      <c r="CT526" s="345"/>
      <c r="CU526" s="341"/>
      <c r="CV526" s="341"/>
      <c r="CW526" s="341"/>
      <c r="CX526" s="341"/>
      <c r="CY526" s="341"/>
      <c r="CZ526" s="341"/>
      <c r="DA526" s="341" t="s">
        <v>9778</v>
      </c>
      <c r="DB526" s="209"/>
      <c r="DC526" s="209"/>
      <c r="DU526" s="312"/>
      <c r="DV526" s="312"/>
      <c r="DW526" s="312"/>
      <c r="DX526" s="335"/>
      <c r="DY526" s="335"/>
      <c r="DZ526" s="335"/>
      <c r="EA526" s="335"/>
      <c r="EB526" s="335"/>
      <c r="EC526" s="335"/>
      <c r="ED526" s="335"/>
      <c r="EE526" s="335"/>
      <c r="EF526" s="335"/>
      <c r="EG526" s="335"/>
      <c r="EH526" s="335"/>
      <c r="EI526" s="335"/>
      <c r="EJ526" s="335"/>
      <c r="EK526" s="335"/>
      <c r="EL526" s="335"/>
      <c r="EM526" s="335"/>
      <c r="EN526" s="335"/>
      <c r="EO526" s="335"/>
      <c r="EP526" s="335"/>
      <c r="EQ526" s="335"/>
      <c r="ER526" s="335"/>
      <c r="ES526" s="335"/>
      <c r="ET526" s="335"/>
      <c r="EU526" s="335"/>
      <c r="EV526" s="335"/>
      <c r="EW526" s="335"/>
      <c r="EX526" s="335"/>
      <c r="EY526" s="335"/>
      <c r="EZ526" s="335"/>
      <c r="FA526" s="335"/>
      <c r="FB526" s="335"/>
      <c r="FC526" s="335"/>
      <c r="FD526" s="335"/>
      <c r="FE526" s="335"/>
      <c r="FF526" s="335"/>
      <c r="FG526" s="335"/>
      <c r="FH526" s="335"/>
      <c r="FI526" s="335"/>
      <c r="FJ526" s="335"/>
      <c r="FK526" s="335"/>
      <c r="FL526" s="335"/>
      <c r="FM526" s="335"/>
      <c r="FN526" s="335"/>
      <c r="FO526" s="335"/>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35"/>
      <c r="GZ526" s="335"/>
      <c r="HA526" s="335"/>
      <c r="HB526" s="335"/>
      <c r="HC526" s="335"/>
      <c r="HD526" s="335"/>
      <c r="HE526" s="335"/>
      <c r="HF526" s="335"/>
      <c r="HG526" s="335"/>
      <c r="HH526" s="335"/>
      <c r="HI526" s="335"/>
      <c r="HJ526" s="335"/>
      <c r="HK526" s="335"/>
      <c r="HL526" s="335"/>
      <c r="HM526" s="335"/>
      <c r="HN526" s="335"/>
      <c r="HO526" s="335"/>
      <c r="HP526" s="335"/>
      <c r="HQ526" s="335"/>
      <c r="HR526" s="335"/>
      <c r="HS526" s="335"/>
      <c r="HT526" s="335"/>
      <c r="HU526" s="335"/>
      <c r="HV526" s="335"/>
      <c r="HW526" s="335"/>
      <c r="HX526" s="335"/>
      <c r="HY526" s="335"/>
      <c r="HZ526" s="335"/>
      <c r="IA526" s="335"/>
      <c r="IB526" s="335"/>
      <c r="IC526" s="335"/>
      <c r="ID526" s="335"/>
      <c r="IE526" s="335"/>
      <c r="IF526" s="335"/>
      <c r="IG526" s="335"/>
      <c r="IH526" s="335"/>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row>
    <row r="527" spans="1:270" s="481" customFormat="1" ht="14.45" customHeight="1">
      <c r="A527" s="206"/>
      <c r="B527" s="206"/>
      <c r="C527" s="206"/>
      <c r="D527" s="206"/>
      <c r="E527" s="206"/>
      <c r="F527" s="206"/>
      <c r="G527" s="206"/>
      <c r="H527" s="206"/>
      <c r="I527" s="206"/>
      <c r="J527" s="207"/>
      <c r="K527" s="206"/>
      <c r="L527" s="207"/>
      <c r="M527" s="207"/>
      <c r="N527" s="207"/>
      <c r="O527" s="207"/>
      <c r="P527" s="207"/>
      <c r="Q527" s="720" t="s">
        <v>72</v>
      </c>
      <c r="R527" s="720" t="s">
        <v>10093</v>
      </c>
      <c r="S527" s="720" t="s">
        <v>12165</v>
      </c>
      <c r="T527" s="720" t="s">
        <v>12165</v>
      </c>
      <c r="U527" s="720" t="s">
        <v>371</v>
      </c>
      <c r="V527" s="720"/>
      <c r="W527" s="952" t="str">
        <f t="shared" si="24"/>
        <v>ﾄﾗｯｸ_普通型_無_無</v>
      </c>
      <c r="X527" s="952" t="str">
        <f t="shared" si="23"/>
        <v>ﾄﾗｯｸ_普通型_無_無_1.5t積</v>
      </c>
      <c r="Y527" s="726" t="s">
        <v>493</v>
      </c>
      <c r="Z527" s="726" t="s">
        <v>10345</v>
      </c>
      <c r="AA527" s="726" t="s">
        <v>10313</v>
      </c>
      <c r="AB527" s="726" t="s">
        <v>5111</v>
      </c>
      <c r="AC527" s="207"/>
      <c r="AD527" s="206"/>
      <c r="AE527" s="206"/>
      <c r="AF527" s="206"/>
      <c r="AG527" s="206"/>
      <c r="AH527" s="206"/>
      <c r="AI527" s="207"/>
      <c r="AJ527" s="206"/>
      <c r="AK527" s="206"/>
      <c r="AL527" s="206"/>
      <c r="AM527" s="206"/>
      <c r="AN527" s="206"/>
      <c r="AO527" s="206"/>
      <c r="AP527" s="206"/>
      <c r="AQ527" s="206"/>
      <c r="AR527" s="748"/>
      <c r="AS527" s="335"/>
      <c r="AT527" s="335"/>
      <c r="AU527" s="335"/>
      <c r="AV527" s="335"/>
      <c r="AW527" s="335"/>
      <c r="AX527" s="335"/>
      <c r="AY527" s="335"/>
      <c r="AZ527" s="335"/>
      <c r="BA527" s="335"/>
      <c r="BB527" s="245">
        <v>11</v>
      </c>
      <c r="BC527" s="246"/>
      <c r="BD527" s="476"/>
      <c r="BE527" s="341" t="s">
        <v>825</v>
      </c>
      <c r="BF527" s="341"/>
      <c r="BG527" s="341"/>
      <c r="BH527" s="341"/>
      <c r="BI527" s="341" t="s">
        <v>12054</v>
      </c>
      <c r="BJ527" s="341"/>
      <c r="BK527" s="341" t="s">
        <v>285</v>
      </c>
      <c r="BL527" s="341"/>
      <c r="BM527" s="341"/>
      <c r="BN527" s="341"/>
      <c r="BO527" s="341"/>
      <c r="BP527" s="341"/>
      <c r="BQ527" s="341"/>
      <c r="BR527" s="341"/>
      <c r="BS527" s="794" t="s">
        <v>436</v>
      </c>
      <c r="BT527" s="406"/>
      <c r="BU527" s="406"/>
      <c r="BV527" s="406"/>
      <c r="BW527" s="406"/>
      <c r="BX527" s="341"/>
      <c r="BY527" s="341" t="s">
        <v>876</v>
      </c>
      <c r="BZ527" s="808"/>
      <c r="CA527" s="736" t="s">
        <v>285</v>
      </c>
      <c r="CB527" s="736"/>
      <c r="CC527" s="736"/>
      <c r="CD527" s="736"/>
      <c r="CE527" s="736" t="s">
        <v>8795</v>
      </c>
      <c r="CF527" s="736"/>
      <c r="CG527" s="736"/>
      <c r="CH527" s="345"/>
      <c r="CI527" s="345"/>
      <c r="CJ527" s="345"/>
      <c r="CK527" s="345"/>
      <c r="CL527" s="345"/>
      <c r="CM527" s="345"/>
      <c r="CN527" s="345"/>
      <c r="CO527" s="345"/>
      <c r="CP527" s="604"/>
      <c r="CQ527" s="341"/>
      <c r="CR527" s="406"/>
      <c r="CS527" s="406"/>
      <c r="CT527" s="345"/>
      <c r="CU527" s="341"/>
      <c r="CV527" s="341"/>
      <c r="CW527" s="341"/>
      <c r="CX527" s="406"/>
      <c r="CY527" s="406"/>
      <c r="CZ527" s="341"/>
      <c r="DA527" s="341" t="s">
        <v>9779</v>
      </c>
      <c r="DB527" s="209"/>
      <c r="DC527" s="209"/>
      <c r="DU527" s="312"/>
      <c r="DV527" s="312"/>
      <c r="DW527" s="312"/>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35"/>
      <c r="GZ527" s="335"/>
      <c r="HA527" s="335"/>
      <c r="HB527" s="335"/>
      <c r="HC527" s="335"/>
      <c r="HD527" s="335"/>
      <c r="HE527" s="335"/>
      <c r="HF527" s="335"/>
      <c r="HG527" s="335"/>
      <c r="HH527" s="335"/>
      <c r="HI527" s="335"/>
      <c r="HJ527" s="335"/>
      <c r="HK527" s="335"/>
      <c r="HL527" s="335"/>
      <c r="HM527" s="335"/>
      <c r="HN527" s="335"/>
      <c r="HO527" s="335"/>
      <c r="HP527" s="335"/>
      <c r="HQ527" s="335"/>
      <c r="HR527" s="335"/>
      <c r="HS527" s="335"/>
      <c r="HT527" s="335"/>
      <c r="HU527" s="335"/>
      <c r="HV527" s="335"/>
      <c r="HW527" s="335"/>
      <c r="HX527" s="335"/>
      <c r="HY527" s="335"/>
      <c r="HZ527" s="335"/>
      <c r="IA527" s="335"/>
      <c r="IB527" s="335"/>
      <c r="IC527" s="335"/>
      <c r="ID527" s="335"/>
      <c r="IE527" s="335"/>
      <c r="IF527" s="335"/>
      <c r="IG527" s="335"/>
      <c r="IH527" s="335"/>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row>
    <row r="528" spans="1:270" s="481" customFormat="1" ht="14.45" customHeight="1">
      <c r="A528" s="206"/>
      <c r="B528" s="206"/>
      <c r="C528" s="206"/>
      <c r="D528" s="206"/>
      <c r="E528" s="206"/>
      <c r="F528" s="206"/>
      <c r="G528" s="206"/>
      <c r="H528" s="206"/>
      <c r="I528" s="206"/>
      <c r="J528" s="207"/>
      <c r="K528" s="206"/>
      <c r="L528" s="207"/>
      <c r="M528" s="207"/>
      <c r="N528" s="207"/>
      <c r="O528" s="207"/>
      <c r="P528" s="207"/>
      <c r="Q528" s="720" t="s">
        <v>72</v>
      </c>
      <c r="R528" s="720" t="s">
        <v>10093</v>
      </c>
      <c r="S528" s="720" t="s">
        <v>12165</v>
      </c>
      <c r="T528" s="720" t="s">
        <v>12165</v>
      </c>
      <c r="U528" s="720" t="s">
        <v>374</v>
      </c>
      <c r="V528" s="720"/>
      <c r="W528" s="952" t="str">
        <f t="shared" si="24"/>
        <v>ﾄﾗｯｸ_普通型_無_無</v>
      </c>
      <c r="X528" s="952" t="str">
        <f t="shared" si="23"/>
        <v>ﾄﾗｯｸ_普通型_無_無_2t積</v>
      </c>
      <c r="Y528" s="726" t="s">
        <v>493</v>
      </c>
      <c r="Z528" s="726" t="s">
        <v>10345</v>
      </c>
      <c r="AA528" s="726" t="s">
        <v>10388</v>
      </c>
      <c r="AB528" s="726" t="s">
        <v>5111</v>
      </c>
      <c r="AC528" s="207"/>
      <c r="AD528" s="206"/>
      <c r="AE528" s="206"/>
      <c r="AF528" s="206"/>
      <c r="AG528" s="206"/>
      <c r="AH528" s="206"/>
      <c r="AI528" s="207"/>
      <c r="AJ528" s="206"/>
      <c r="AK528" s="206"/>
      <c r="AL528" s="206"/>
      <c r="AM528" s="206"/>
      <c r="AN528" s="206"/>
      <c r="AO528" s="206"/>
      <c r="AP528" s="206"/>
      <c r="AQ528" s="206"/>
      <c r="AR528" s="748"/>
      <c r="AS528" s="335"/>
      <c r="AT528" s="335"/>
      <c r="AU528" s="335"/>
      <c r="AV528" s="335"/>
      <c r="AW528" s="335"/>
      <c r="AX528" s="335"/>
      <c r="AY528" s="335"/>
      <c r="AZ528" s="335"/>
      <c r="BA528" s="335"/>
      <c r="BB528" s="245">
        <v>12</v>
      </c>
      <c r="BC528" s="246"/>
      <c r="BD528" s="476"/>
      <c r="BE528" s="341" t="s">
        <v>9755</v>
      </c>
      <c r="BF528" s="406"/>
      <c r="BG528" s="406"/>
      <c r="BH528" s="341"/>
      <c r="BI528" s="942" t="s">
        <v>12636</v>
      </c>
      <c r="BJ528" s="341"/>
      <c r="BK528" s="341"/>
      <c r="BL528" s="341"/>
      <c r="BM528" s="341"/>
      <c r="BN528" s="341"/>
      <c r="BO528" s="341"/>
      <c r="BP528" s="406"/>
      <c r="BQ528" s="406"/>
      <c r="BR528" s="341"/>
      <c r="BS528" s="341" t="s">
        <v>285</v>
      </c>
      <c r="BT528" s="406"/>
      <c r="BU528" s="406"/>
      <c r="BV528" s="406"/>
      <c r="BW528" s="406"/>
      <c r="BX528" s="341"/>
      <c r="BY528" s="341" t="s">
        <v>285</v>
      </c>
      <c r="BZ528" s="808"/>
      <c r="CA528" s="736"/>
      <c r="CB528" s="736"/>
      <c r="CC528" s="736"/>
      <c r="CD528" s="736"/>
      <c r="CE528" s="736" t="s">
        <v>8796</v>
      </c>
      <c r="CF528" s="736"/>
      <c r="CG528" s="736"/>
      <c r="CH528" s="345"/>
      <c r="CI528" s="345"/>
      <c r="CJ528" s="345"/>
      <c r="CK528" s="345"/>
      <c r="CL528" s="345"/>
      <c r="CM528" s="345"/>
      <c r="CN528" s="345"/>
      <c r="CO528" s="345"/>
      <c r="CP528" s="606"/>
      <c r="CQ528" s="406"/>
      <c r="CR528" s="406"/>
      <c r="CS528" s="406"/>
      <c r="CT528" s="345"/>
      <c r="CU528" s="341"/>
      <c r="CV528" s="406"/>
      <c r="CW528" s="406"/>
      <c r="CX528" s="406"/>
      <c r="CY528" s="406"/>
      <c r="CZ528" s="341"/>
      <c r="DA528" s="341" t="s">
        <v>9780</v>
      </c>
      <c r="DB528" s="209"/>
      <c r="DC528" s="209"/>
      <c r="DU528" s="312"/>
      <c r="DV528" s="312"/>
      <c r="DW528" s="312"/>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335"/>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row>
    <row r="529" spans="1:269" s="481" customFormat="1" ht="14.45" customHeight="1">
      <c r="A529" s="206"/>
      <c r="B529" s="206"/>
      <c r="C529" s="206"/>
      <c r="D529" s="206"/>
      <c r="E529" s="206"/>
      <c r="F529" s="206"/>
      <c r="G529" s="206"/>
      <c r="H529" s="206"/>
      <c r="I529" s="206"/>
      <c r="J529" s="207"/>
      <c r="K529" s="206"/>
      <c r="L529" s="207"/>
      <c r="M529" s="207"/>
      <c r="N529" s="207"/>
      <c r="O529" s="207"/>
      <c r="P529" s="207"/>
      <c r="Q529" s="720" t="s">
        <v>72</v>
      </c>
      <c r="R529" s="720" t="s">
        <v>10093</v>
      </c>
      <c r="S529" s="720" t="s">
        <v>12165</v>
      </c>
      <c r="T529" s="720" t="s">
        <v>12165</v>
      </c>
      <c r="U529" s="720" t="s">
        <v>375</v>
      </c>
      <c r="V529" s="720"/>
      <c r="W529" s="952" t="str">
        <f t="shared" si="24"/>
        <v>ﾄﾗｯｸ_普通型_無_無</v>
      </c>
      <c r="X529" s="952" t="str">
        <f t="shared" si="23"/>
        <v>ﾄﾗｯｸ_普通型_無_無_3～3.5t積</v>
      </c>
      <c r="Y529" s="726" t="s">
        <v>493</v>
      </c>
      <c r="Z529" s="726" t="s">
        <v>10345</v>
      </c>
      <c r="AA529" s="726" t="s">
        <v>5113</v>
      </c>
      <c r="AB529" s="726" t="s">
        <v>5111</v>
      </c>
      <c r="AC529" s="207"/>
      <c r="AD529" s="206"/>
      <c r="AE529" s="206"/>
      <c r="AF529" s="206"/>
      <c r="AG529" s="206"/>
      <c r="AH529" s="206"/>
      <c r="AI529" s="207"/>
      <c r="AJ529" s="206"/>
      <c r="AK529" s="206"/>
      <c r="AL529" s="206"/>
      <c r="AM529" s="206"/>
      <c r="AN529" s="206"/>
      <c r="AO529" s="206"/>
      <c r="AP529" s="206"/>
      <c r="AQ529" s="206"/>
      <c r="AR529" s="748"/>
      <c r="AS529" s="335"/>
      <c r="AT529" s="335"/>
      <c r="AU529" s="335"/>
      <c r="AV529" s="335"/>
      <c r="AW529" s="335"/>
      <c r="AX529" s="335"/>
      <c r="AY529" s="335"/>
      <c r="AZ529" s="335"/>
      <c r="BA529" s="335"/>
      <c r="BB529" s="245">
        <v>13</v>
      </c>
      <c r="BC529" s="246"/>
      <c r="BD529" s="476"/>
      <c r="BE529" s="341" t="s">
        <v>826</v>
      </c>
      <c r="BF529" s="406"/>
      <c r="BG529" s="406"/>
      <c r="BH529" s="341"/>
      <c r="BI529" s="942" t="s">
        <v>12638</v>
      </c>
      <c r="BJ529" s="341"/>
      <c r="BK529" s="341"/>
      <c r="BL529" s="341"/>
      <c r="BM529" s="341"/>
      <c r="BN529" s="341"/>
      <c r="BO529" s="341"/>
      <c r="BP529" s="406"/>
      <c r="BQ529" s="406"/>
      <c r="BR529" s="341"/>
      <c r="BS529" s="341"/>
      <c r="BT529" s="406"/>
      <c r="BU529" s="406"/>
      <c r="BV529" s="406"/>
      <c r="BW529" s="406"/>
      <c r="BX529" s="341"/>
      <c r="BY529" s="341"/>
      <c r="BZ529" s="808"/>
      <c r="CA529" s="736"/>
      <c r="CB529" s="736"/>
      <c r="CC529" s="736"/>
      <c r="CD529" s="736"/>
      <c r="CE529" s="736" t="s">
        <v>8797</v>
      </c>
      <c r="CF529" s="736"/>
      <c r="CG529" s="736"/>
      <c r="CH529" s="345"/>
      <c r="CI529" s="345"/>
      <c r="CJ529" s="345"/>
      <c r="CK529" s="345"/>
      <c r="CL529" s="345"/>
      <c r="CM529" s="345"/>
      <c r="CN529" s="345"/>
      <c r="CO529" s="345"/>
      <c r="CP529" s="606"/>
      <c r="CQ529" s="406"/>
      <c r="CR529" s="406"/>
      <c r="CS529" s="406"/>
      <c r="CT529" s="345"/>
      <c r="CU529" s="341"/>
      <c r="CV529" s="406"/>
      <c r="CW529" s="406"/>
      <c r="CX529" s="406"/>
      <c r="CY529" s="406"/>
      <c r="CZ529" s="341"/>
      <c r="DA529" s="341" t="s">
        <v>9781</v>
      </c>
      <c r="DB529" s="209"/>
      <c r="DC529" s="209"/>
      <c r="DU529" s="312"/>
      <c r="DV529" s="312"/>
      <c r="DW529" s="312"/>
      <c r="DX529" s="335"/>
      <c r="DY529" s="335"/>
      <c r="DZ529" s="335"/>
      <c r="EA529" s="335"/>
      <c r="EB529" s="335"/>
      <c r="EC529" s="335"/>
      <c r="ED529" s="335"/>
      <c r="EE529" s="335"/>
      <c r="EF529" s="335"/>
      <c r="EG529" s="335"/>
      <c r="EH529" s="335"/>
      <c r="EI529" s="335"/>
      <c r="EJ529" s="335"/>
      <c r="EK529" s="335"/>
      <c r="EL529" s="335"/>
      <c r="EM529" s="335"/>
      <c r="EN529" s="335"/>
      <c r="EO529" s="335"/>
      <c r="EP529" s="335"/>
      <c r="EQ529" s="335"/>
      <c r="ER529" s="335"/>
      <c r="ES529" s="335"/>
      <c r="ET529" s="335"/>
      <c r="EU529" s="335"/>
      <c r="EV529" s="335"/>
      <c r="EW529" s="335"/>
      <c r="EX529" s="335"/>
      <c r="EY529" s="335"/>
      <c r="EZ529" s="335"/>
      <c r="FA529" s="335"/>
      <c r="FB529" s="335"/>
      <c r="FC529" s="335"/>
      <c r="FD529" s="335"/>
      <c r="FE529" s="335"/>
      <c r="FF529" s="335"/>
      <c r="FG529" s="335"/>
      <c r="FH529" s="335"/>
      <c r="FI529" s="335"/>
      <c r="FJ529" s="335"/>
      <c r="FK529" s="335"/>
      <c r="FL529" s="335"/>
      <c r="FM529" s="335"/>
      <c r="FN529" s="335"/>
      <c r="FO529" s="335"/>
      <c r="FP529" s="335"/>
      <c r="FQ529" s="335"/>
      <c r="FR529" s="335"/>
      <c r="FS529" s="335"/>
      <c r="FT529" s="335"/>
      <c r="FU529" s="335"/>
      <c r="FV529" s="335"/>
      <c r="FW529" s="335"/>
      <c r="FX529" s="335"/>
      <c r="FY529" s="335"/>
      <c r="FZ529" s="335"/>
      <c r="GA529" s="335"/>
      <c r="GB529" s="335"/>
      <c r="GC529" s="335"/>
      <c r="GD529" s="335"/>
      <c r="GE529" s="335"/>
      <c r="GF529" s="335"/>
      <c r="GG529" s="335"/>
      <c r="GH529" s="335"/>
      <c r="GI529" s="335"/>
      <c r="GJ529" s="335"/>
      <c r="GK529" s="335"/>
      <c r="GL529" s="335"/>
      <c r="GM529" s="335"/>
      <c r="GN529" s="335"/>
      <c r="GO529" s="335"/>
      <c r="GP529" s="335"/>
      <c r="GQ529" s="335"/>
      <c r="GR529" s="335"/>
      <c r="GS529" s="335"/>
      <c r="GT529" s="335"/>
      <c r="GU529" s="335"/>
      <c r="GV529" s="335"/>
      <c r="GW529" s="335"/>
      <c r="GX529" s="335"/>
      <c r="GY529" s="335"/>
      <c r="GZ529" s="335"/>
      <c r="HA529" s="335"/>
      <c r="HB529" s="335"/>
      <c r="HC529" s="335"/>
      <c r="HD529" s="335"/>
      <c r="HE529" s="335"/>
      <c r="HF529" s="335"/>
      <c r="HG529" s="335"/>
      <c r="HH529" s="335"/>
      <c r="HI529" s="335"/>
      <c r="HJ529" s="335"/>
      <c r="HK529" s="335"/>
      <c r="HL529" s="335"/>
      <c r="HM529" s="335"/>
      <c r="HN529" s="335"/>
      <c r="HO529" s="335"/>
      <c r="HP529" s="335"/>
      <c r="HQ529" s="335"/>
      <c r="HR529" s="335"/>
      <c r="HS529" s="335"/>
      <c r="HT529" s="335"/>
      <c r="HU529" s="335"/>
      <c r="HV529" s="335"/>
      <c r="HW529" s="335"/>
      <c r="HX529" s="335"/>
      <c r="HY529" s="335"/>
      <c r="HZ529" s="335"/>
      <c r="IA529" s="335"/>
      <c r="IB529" s="335"/>
      <c r="IC529" s="335"/>
      <c r="ID529" s="335"/>
      <c r="IE529" s="335"/>
      <c r="IF529" s="335"/>
      <c r="IG529" s="335"/>
      <c r="IH529" s="335"/>
      <c r="II529" s="335"/>
      <c r="IJ529" s="335"/>
      <c r="IK529" s="335"/>
      <c r="IL529" s="335"/>
      <c r="IM529" s="335"/>
      <c r="IN529" s="335"/>
      <c r="IO529" s="335"/>
      <c r="IP529" s="335"/>
      <c r="IQ529" s="335"/>
      <c r="IR529" s="335"/>
      <c r="IS529" s="335"/>
      <c r="IT529" s="335"/>
      <c r="IU529" s="335"/>
      <c r="IV529" s="335"/>
      <c r="IW529" s="335"/>
      <c r="IX529" s="335"/>
      <c r="IY529" s="335"/>
      <c r="IZ529" s="335"/>
      <c r="JA529" s="335"/>
      <c r="JB529" s="335"/>
      <c r="JC529" s="335"/>
      <c r="JD529" s="335"/>
      <c r="JE529" s="335"/>
      <c r="JF529" s="335"/>
    </row>
    <row r="530" spans="1:269" s="481" customFormat="1" ht="14.45" customHeight="1">
      <c r="A530" s="206"/>
      <c r="B530" s="206"/>
      <c r="C530" s="206"/>
      <c r="D530" s="206"/>
      <c r="E530" s="206"/>
      <c r="F530" s="206"/>
      <c r="G530" s="206"/>
      <c r="H530" s="206"/>
      <c r="I530" s="206"/>
      <c r="J530" s="207"/>
      <c r="K530" s="206"/>
      <c r="L530" s="207"/>
      <c r="M530" s="207"/>
      <c r="N530" s="207"/>
      <c r="O530" s="207"/>
      <c r="P530" s="207"/>
      <c r="Q530" s="720" t="s">
        <v>72</v>
      </c>
      <c r="R530" s="720" t="s">
        <v>10093</v>
      </c>
      <c r="S530" s="720" t="s">
        <v>12165</v>
      </c>
      <c r="T530" s="720" t="s">
        <v>12165</v>
      </c>
      <c r="U530" s="720" t="s">
        <v>376</v>
      </c>
      <c r="V530" s="720"/>
      <c r="W530" s="952" t="str">
        <f t="shared" si="24"/>
        <v>ﾄﾗｯｸ_普通型_無_無</v>
      </c>
      <c r="X530" s="952" t="str">
        <f t="shared" si="23"/>
        <v>ﾄﾗｯｸ_普通型_無_無_4～4.5t積</v>
      </c>
      <c r="Y530" s="726" t="s">
        <v>493</v>
      </c>
      <c r="Z530" s="726" t="s">
        <v>10345</v>
      </c>
      <c r="AA530" s="726" t="s">
        <v>10399</v>
      </c>
      <c r="AB530" s="726" t="s">
        <v>5111</v>
      </c>
      <c r="AC530" s="207"/>
      <c r="AD530" s="206"/>
      <c r="AE530" s="206"/>
      <c r="AF530" s="206"/>
      <c r="AG530" s="206"/>
      <c r="AH530" s="206"/>
      <c r="AI530" s="207"/>
      <c r="AJ530" s="206"/>
      <c r="AK530" s="206"/>
      <c r="AL530" s="206"/>
      <c r="AM530" s="206"/>
      <c r="AN530" s="206"/>
      <c r="AO530" s="206"/>
      <c r="AP530" s="206"/>
      <c r="AQ530" s="206"/>
      <c r="AR530" s="748"/>
      <c r="AS530" s="335"/>
      <c r="AT530" s="335"/>
      <c r="AU530" s="335"/>
      <c r="AV530" s="335"/>
      <c r="AW530" s="335"/>
      <c r="AX530" s="335"/>
      <c r="AY530" s="335"/>
      <c r="AZ530" s="335"/>
      <c r="BA530" s="335"/>
      <c r="BB530" s="245">
        <v>14</v>
      </c>
      <c r="BC530" s="246"/>
      <c r="BD530" s="497"/>
      <c r="BE530" s="341" t="s">
        <v>285</v>
      </c>
      <c r="BF530" s="406"/>
      <c r="BG530" s="406"/>
      <c r="BH530" s="407"/>
      <c r="BI530" s="341" t="s">
        <v>285</v>
      </c>
      <c r="BJ530" s="407"/>
      <c r="BK530" s="407"/>
      <c r="BL530" s="407"/>
      <c r="BM530" s="407"/>
      <c r="BN530" s="407"/>
      <c r="BO530" s="407"/>
      <c r="BP530" s="406"/>
      <c r="BQ530" s="406"/>
      <c r="BR530" s="341"/>
      <c r="BS530" s="341"/>
      <c r="BT530" s="406"/>
      <c r="BU530" s="406"/>
      <c r="BV530" s="406"/>
      <c r="BW530" s="406"/>
      <c r="BX530" s="341"/>
      <c r="BY530" s="341"/>
      <c r="BZ530" s="808"/>
      <c r="CA530" s="736"/>
      <c r="CB530" s="736"/>
      <c r="CC530" s="736"/>
      <c r="CD530" s="736"/>
      <c r="CE530" s="736" t="s">
        <v>8798</v>
      </c>
      <c r="CF530" s="736"/>
      <c r="CG530" s="736"/>
      <c r="CH530" s="406"/>
      <c r="CI530" s="406"/>
      <c r="CJ530" s="406"/>
      <c r="CK530" s="406"/>
      <c r="CL530" s="406"/>
      <c r="CM530" s="406"/>
      <c r="CN530" s="406"/>
      <c r="CO530" s="406"/>
      <c r="CP530" s="606"/>
      <c r="CQ530" s="406"/>
      <c r="CR530" s="406"/>
      <c r="CS530" s="406"/>
      <c r="CT530" s="406"/>
      <c r="CU530" s="406"/>
      <c r="CV530" s="406"/>
      <c r="CW530" s="406"/>
      <c r="CX530" s="406"/>
      <c r="CY530" s="406"/>
      <c r="CZ530" s="341"/>
      <c r="DA530" s="794" t="s">
        <v>436</v>
      </c>
      <c r="DB530" s="209"/>
      <c r="DC530" s="209"/>
      <c r="DU530" s="312"/>
      <c r="DV530" s="312"/>
      <c r="DW530" s="312"/>
      <c r="DX530" s="335"/>
      <c r="DY530" s="335"/>
      <c r="DZ530" s="335"/>
      <c r="EA530" s="335"/>
      <c r="EB530" s="335"/>
      <c r="EC530" s="335"/>
      <c r="ED530" s="335"/>
      <c r="EE530" s="335"/>
      <c r="EF530" s="335"/>
      <c r="EG530" s="335"/>
      <c r="EH530" s="335"/>
      <c r="EI530" s="335"/>
      <c r="EJ530" s="335"/>
      <c r="EK530" s="335"/>
      <c r="EL530" s="335"/>
      <c r="EM530" s="335"/>
      <c r="EN530" s="335"/>
      <c r="EO530" s="335"/>
      <c r="EP530" s="335"/>
      <c r="EQ530" s="335"/>
      <c r="ER530" s="335"/>
      <c r="ES530" s="335"/>
      <c r="ET530" s="335"/>
      <c r="EU530" s="335"/>
      <c r="EV530" s="335"/>
      <c r="EW530" s="335"/>
      <c r="EX530" s="335"/>
      <c r="EY530" s="335"/>
      <c r="EZ530" s="335"/>
      <c r="FA530" s="335"/>
      <c r="FB530" s="335"/>
      <c r="FC530" s="335"/>
      <c r="FD530" s="335"/>
      <c r="FE530" s="335"/>
      <c r="FF530" s="335"/>
      <c r="FG530" s="335"/>
      <c r="FH530" s="335"/>
      <c r="FI530" s="335"/>
      <c r="FJ530" s="335"/>
      <c r="FK530" s="335"/>
      <c r="FL530" s="335"/>
      <c r="FM530" s="335"/>
      <c r="FN530" s="335"/>
      <c r="FO530" s="335"/>
      <c r="FP530" s="335"/>
      <c r="FQ530" s="335"/>
      <c r="FR530" s="335"/>
      <c r="FS530" s="335"/>
      <c r="FT530" s="335"/>
      <c r="FU530" s="335"/>
      <c r="FV530" s="335"/>
      <c r="FW530" s="335"/>
      <c r="FX530" s="335"/>
      <c r="FY530" s="335"/>
      <c r="FZ530" s="335"/>
      <c r="GA530" s="335"/>
      <c r="GB530" s="335"/>
      <c r="GC530" s="335"/>
      <c r="GD530" s="335"/>
      <c r="GE530" s="335"/>
      <c r="GF530" s="335"/>
      <c r="GG530" s="335"/>
      <c r="GH530" s="335"/>
      <c r="GI530" s="335"/>
      <c r="GJ530" s="335"/>
      <c r="GK530" s="335"/>
      <c r="GL530" s="335"/>
      <c r="GM530" s="335"/>
      <c r="GN530" s="335"/>
      <c r="GO530" s="335"/>
      <c r="GP530" s="335"/>
      <c r="GQ530" s="335"/>
      <c r="GR530" s="335"/>
      <c r="GS530" s="335"/>
      <c r="GT530" s="335"/>
      <c r="GU530" s="335"/>
      <c r="GV530" s="335"/>
      <c r="GW530" s="335"/>
      <c r="GX530" s="335"/>
      <c r="GY530" s="335"/>
      <c r="GZ530" s="335"/>
      <c r="HA530" s="335"/>
      <c r="HB530" s="335"/>
      <c r="HC530" s="335"/>
      <c r="HD530" s="335"/>
      <c r="HE530" s="335"/>
      <c r="HF530" s="335"/>
      <c r="HG530" s="335"/>
      <c r="HH530" s="335"/>
      <c r="HI530" s="335"/>
      <c r="HJ530" s="335"/>
      <c r="HK530" s="335"/>
      <c r="HL530" s="335"/>
      <c r="HM530" s="335"/>
      <c r="HN530" s="335"/>
      <c r="HO530" s="335"/>
      <c r="HP530" s="335"/>
      <c r="HQ530" s="335"/>
      <c r="HR530" s="335"/>
      <c r="HS530" s="335"/>
      <c r="HT530" s="335"/>
      <c r="HU530" s="335"/>
      <c r="HV530" s="335"/>
      <c r="HW530" s="335"/>
      <c r="HX530" s="335"/>
      <c r="HY530" s="335"/>
      <c r="HZ530" s="335"/>
      <c r="IA530" s="335"/>
      <c r="IB530" s="335"/>
      <c r="IC530" s="335"/>
      <c r="ID530" s="335"/>
      <c r="IE530" s="335"/>
      <c r="IF530" s="335"/>
      <c r="IG530" s="335"/>
      <c r="IH530" s="335"/>
      <c r="II530" s="335"/>
      <c r="IJ530" s="335"/>
      <c r="IK530" s="335"/>
      <c r="IL530" s="335"/>
      <c r="IM530" s="335"/>
      <c r="IN530" s="335"/>
      <c r="IO530" s="335"/>
      <c r="IP530" s="335"/>
      <c r="IQ530" s="335"/>
      <c r="IR530" s="335"/>
      <c r="IS530" s="335"/>
      <c r="IT530" s="335"/>
      <c r="IU530" s="335"/>
      <c r="IV530" s="335"/>
      <c r="IW530" s="335"/>
      <c r="IX530" s="335"/>
      <c r="IY530" s="335"/>
      <c r="IZ530" s="335"/>
      <c r="JA530" s="335"/>
      <c r="JB530" s="335"/>
      <c r="JC530" s="335"/>
      <c r="JD530" s="335"/>
      <c r="JE530" s="335"/>
    </row>
    <row r="531" spans="1:269" s="481" customFormat="1" ht="14.45" customHeight="1">
      <c r="A531" s="206"/>
      <c r="B531" s="206"/>
      <c r="C531" s="206"/>
      <c r="D531" s="206"/>
      <c r="E531" s="206"/>
      <c r="F531" s="206"/>
      <c r="G531" s="206"/>
      <c r="H531" s="206"/>
      <c r="I531" s="206"/>
      <c r="J531" s="207"/>
      <c r="K531" s="206"/>
      <c r="L531" s="207"/>
      <c r="M531" s="207"/>
      <c r="N531" s="207"/>
      <c r="O531" s="207"/>
      <c r="P531" s="207"/>
      <c r="Q531" s="720" t="s">
        <v>72</v>
      </c>
      <c r="R531" s="720" t="s">
        <v>10093</v>
      </c>
      <c r="S531" s="720" t="s">
        <v>12165</v>
      </c>
      <c r="T531" s="720" t="s">
        <v>12165</v>
      </c>
      <c r="U531" s="720" t="s">
        <v>377</v>
      </c>
      <c r="V531" s="720"/>
      <c r="W531" s="952" t="str">
        <f t="shared" si="24"/>
        <v>ﾄﾗｯｸ_普通型_無_無</v>
      </c>
      <c r="X531" s="952" t="str">
        <f t="shared" si="23"/>
        <v>ﾄﾗｯｸ_普通型_無_無_5～5.5t積</v>
      </c>
      <c r="Y531" s="726" t="s">
        <v>493</v>
      </c>
      <c r="Z531" s="726" t="s">
        <v>10345</v>
      </c>
      <c r="AA531" s="726" t="s">
        <v>10340</v>
      </c>
      <c r="AB531" s="726" t="s">
        <v>5111</v>
      </c>
      <c r="AC531" s="207"/>
      <c r="AD531" s="206"/>
      <c r="AE531" s="206"/>
      <c r="AF531" s="206"/>
      <c r="AG531" s="206"/>
      <c r="AH531" s="206"/>
      <c r="AI531" s="207"/>
      <c r="AJ531" s="206"/>
      <c r="AK531" s="206"/>
      <c r="AL531" s="206"/>
      <c r="AM531" s="206"/>
      <c r="AN531" s="206"/>
      <c r="AO531" s="206"/>
      <c r="AP531" s="206"/>
      <c r="AQ531" s="206"/>
      <c r="AR531" s="748"/>
      <c r="AS531" s="335"/>
      <c r="AT531" s="335"/>
      <c r="AU531" s="335"/>
      <c r="AV531" s="335"/>
      <c r="AW531" s="335"/>
      <c r="AX531" s="335"/>
      <c r="AY531" s="335"/>
      <c r="AZ531" s="335"/>
      <c r="BA531" s="335"/>
      <c r="BB531" s="245">
        <v>15</v>
      </c>
      <c r="BC531" s="246"/>
      <c r="BD531" s="497"/>
      <c r="BE531" s="341"/>
      <c r="BF531" s="406"/>
      <c r="BG531" s="406"/>
      <c r="BH531" s="407"/>
      <c r="BI531" s="909"/>
      <c r="BJ531" s="407"/>
      <c r="BK531" s="407"/>
      <c r="BL531" s="407"/>
      <c r="BM531" s="407"/>
      <c r="BN531" s="407"/>
      <c r="BO531" s="407"/>
      <c r="BP531" s="406"/>
      <c r="BQ531" s="406"/>
      <c r="BR531" s="341"/>
      <c r="BS531" s="341"/>
      <c r="BT531" s="406"/>
      <c r="BU531" s="406"/>
      <c r="BV531" s="406"/>
      <c r="BW531" s="406"/>
      <c r="BX531" s="341"/>
      <c r="BY531" s="341"/>
      <c r="BZ531" s="808"/>
      <c r="CA531" s="736"/>
      <c r="CB531" s="736"/>
      <c r="CC531" s="736"/>
      <c r="CD531" s="736"/>
      <c r="CE531" s="736" t="s">
        <v>285</v>
      </c>
      <c r="CF531" s="736"/>
      <c r="CG531" s="736"/>
      <c r="CH531" s="406"/>
      <c r="CI531" s="406"/>
      <c r="CJ531" s="406"/>
      <c r="CK531" s="406"/>
      <c r="CL531" s="406"/>
      <c r="CM531" s="406"/>
      <c r="CN531" s="406"/>
      <c r="CO531" s="406"/>
      <c r="CP531" s="606"/>
      <c r="CQ531" s="406"/>
      <c r="CR531" s="406"/>
      <c r="CS531" s="406"/>
      <c r="CT531" s="406"/>
      <c r="CU531" s="406"/>
      <c r="CV531" s="406"/>
      <c r="CW531" s="406"/>
      <c r="CX531" s="406"/>
      <c r="CY531" s="406"/>
      <c r="CZ531" s="341"/>
      <c r="DA531" s="308" t="s">
        <v>9770</v>
      </c>
      <c r="DB531" s="209"/>
      <c r="DC531" s="209"/>
      <c r="DU531" s="312"/>
      <c r="DV531" s="312"/>
      <c r="DW531" s="312"/>
      <c r="DX531" s="335"/>
      <c r="DY531" s="335"/>
      <c r="DZ531" s="335"/>
      <c r="EA531" s="335"/>
      <c r="EB531" s="335"/>
      <c r="EC531" s="335"/>
      <c r="ED531" s="335"/>
      <c r="EE531" s="335"/>
      <c r="EF531" s="335"/>
      <c r="EG531" s="335"/>
      <c r="EH531" s="335"/>
      <c r="EI531" s="335"/>
      <c r="EJ531" s="335"/>
      <c r="EK531" s="335"/>
      <c r="EL531" s="335"/>
      <c r="EM531" s="335"/>
      <c r="EN531" s="335"/>
      <c r="EO531" s="335"/>
      <c r="EP531" s="335"/>
      <c r="EQ531" s="335"/>
      <c r="ER531" s="335"/>
      <c r="ES531" s="335"/>
      <c r="ET531" s="335"/>
      <c r="EU531" s="335"/>
      <c r="EV531" s="335"/>
      <c r="EW531" s="335"/>
      <c r="EX531" s="335"/>
      <c r="EY531" s="335"/>
      <c r="EZ531" s="335"/>
      <c r="FA531" s="335"/>
      <c r="FB531" s="335"/>
      <c r="FC531" s="335"/>
      <c r="FD531" s="335"/>
      <c r="FE531" s="335"/>
      <c r="FF531" s="335"/>
      <c r="FG531" s="335"/>
      <c r="FH531" s="335"/>
      <c r="FI531" s="335"/>
      <c r="FJ531" s="335"/>
      <c r="FK531" s="335"/>
      <c r="FL531" s="335"/>
      <c r="FM531" s="335"/>
      <c r="FN531" s="335"/>
      <c r="FO531" s="335"/>
      <c r="FP531" s="335"/>
      <c r="FQ531" s="335"/>
      <c r="FR531" s="335"/>
      <c r="FS531" s="335"/>
      <c r="FT531" s="335"/>
      <c r="FU531" s="335"/>
      <c r="FV531" s="335"/>
      <c r="FW531" s="335"/>
      <c r="FX531" s="335"/>
      <c r="FY531" s="335"/>
      <c r="FZ531" s="335"/>
      <c r="GA531" s="335"/>
      <c r="GB531" s="335"/>
      <c r="GC531" s="335"/>
      <c r="GD531" s="335"/>
      <c r="GE531" s="335"/>
      <c r="GF531" s="335"/>
      <c r="GG531" s="335"/>
      <c r="GH531" s="335"/>
      <c r="GI531" s="335"/>
      <c r="GJ531" s="335"/>
      <c r="GK531" s="335"/>
      <c r="GL531" s="335"/>
      <c r="GM531" s="335"/>
      <c r="GN531" s="335"/>
      <c r="GO531" s="335"/>
      <c r="GP531" s="335"/>
      <c r="GQ531" s="335"/>
      <c r="GR531" s="335"/>
      <c r="GS531" s="335"/>
      <c r="GT531" s="335"/>
      <c r="GU531" s="335"/>
      <c r="GV531" s="335"/>
      <c r="GW531" s="335"/>
      <c r="GX531" s="335"/>
      <c r="GY531" s="335"/>
      <c r="GZ531" s="335"/>
      <c r="HA531" s="335"/>
      <c r="HB531" s="335"/>
      <c r="HC531" s="335"/>
      <c r="HD531" s="335"/>
      <c r="HE531" s="335"/>
      <c r="HF531" s="335"/>
      <c r="HG531" s="335"/>
      <c r="HH531" s="335"/>
      <c r="HI531" s="335"/>
      <c r="HJ531" s="335"/>
      <c r="HK531" s="335"/>
      <c r="HL531" s="335"/>
      <c r="HM531" s="335"/>
      <c r="HN531" s="335"/>
      <c r="HO531" s="335"/>
      <c r="HP531" s="335"/>
      <c r="HQ531" s="335"/>
      <c r="HR531" s="335"/>
      <c r="HS531" s="335"/>
      <c r="HT531" s="335"/>
      <c r="HU531" s="335"/>
      <c r="HV531" s="335"/>
      <c r="HW531" s="335"/>
      <c r="HX531" s="335"/>
      <c r="HY531" s="335"/>
      <c r="HZ531" s="335"/>
      <c r="IA531" s="335"/>
      <c r="IB531" s="335"/>
      <c r="IC531" s="335"/>
      <c r="ID531" s="335"/>
      <c r="IE531" s="335"/>
      <c r="IF531" s="335"/>
      <c r="IG531" s="335"/>
      <c r="IH531" s="335"/>
      <c r="II531" s="335"/>
      <c r="IJ531" s="335"/>
      <c r="IK531" s="335"/>
      <c r="IL531" s="335"/>
      <c r="IM531" s="335"/>
      <c r="IN531" s="335"/>
      <c r="IO531" s="335"/>
      <c r="IP531" s="335"/>
      <c r="IQ531" s="335"/>
      <c r="IR531" s="335"/>
      <c r="IS531" s="335"/>
      <c r="IT531" s="335"/>
      <c r="IU531" s="335"/>
      <c r="IV531" s="335"/>
      <c r="IW531" s="335"/>
      <c r="IX531" s="335"/>
      <c r="IY531" s="335"/>
      <c r="IZ531" s="335"/>
      <c r="JA531" s="335"/>
      <c r="JB531" s="335"/>
      <c r="JC531" s="335"/>
      <c r="JD531" s="335"/>
      <c r="JE531" s="335"/>
    </row>
    <row r="532" spans="1:269" s="481" customFormat="1" ht="14.45" customHeight="1">
      <c r="A532" s="206"/>
      <c r="B532" s="206"/>
      <c r="C532" s="206"/>
      <c r="D532" s="206"/>
      <c r="E532" s="206"/>
      <c r="F532" s="206"/>
      <c r="G532" s="206"/>
      <c r="H532" s="206"/>
      <c r="I532" s="206"/>
      <c r="J532" s="207"/>
      <c r="K532" s="206"/>
      <c r="L532" s="207"/>
      <c r="M532" s="207"/>
      <c r="N532" s="207"/>
      <c r="O532" s="207"/>
      <c r="P532" s="207"/>
      <c r="Q532" s="720" t="s">
        <v>72</v>
      </c>
      <c r="R532" s="720" t="s">
        <v>10093</v>
      </c>
      <c r="S532" s="720" t="s">
        <v>12165</v>
      </c>
      <c r="T532" s="720" t="s">
        <v>12165</v>
      </c>
      <c r="U532" s="720" t="s">
        <v>378</v>
      </c>
      <c r="V532" s="720"/>
      <c r="W532" s="952" t="str">
        <f t="shared" si="24"/>
        <v>ﾄﾗｯｸ_普通型_無_無</v>
      </c>
      <c r="X532" s="952" t="str">
        <f t="shared" si="23"/>
        <v>ﾄﾗｯｸ_普通型_無_無_6～6.5t積</v>
      </c>
      <c r="Y532" s="726" t="s">
        <v>493</v>
      </c>
      <c r="Z532" s="726" t="s">
        <v>10345</v>
      </c>
      <c r="AA532" s="726" t="s">
        <v>10444</v>
      </c>
      <c r="AB532" s="726" t="s">
        <v>5111</v>
      </c>
      <c r="AC532" s="207"/>
      <c r="AD532" s="206"/>
      <c r="AE532" s="206"/>
      <c r="AF532" s="206"/>
      <c r="AG532" s="206"/>
      <c r="AH532" s="206"/>
      <c r="AI532" s="207"/>
      <c r="AJ532" s="206"/>
      <c r="AK532" s="206"/>
      <c r="AL532" s="206"/>
      <c r="AM532" s="206"/>
      <c r="AN532" s="206"/>
      <c r="AO532" s="206"/>
      <c r="AP532" s="206"/>
      <c r="AQ532" s="206"/>
      <c r="AR532" s="748"/>
      <c r="AS532" s="335"/>
      <c r="AT532" s="335"/>
      <c r="AU532" s="335"/>
      <c r="AV532" s="335"/>
      <c r="AW532" s="335"/>
      <c r="AX532" s="335"/>
      <c r="AY532" s="335"/>
      <c r="AZ532" s="335"/>
      <c r="BA532" s="335"/>
      <c r="BB532" s="245">
        <v>16</v>
      </c>
      <c r="BC532" s="246"/>
      <c r="BD532" s="497"/>
      <c r="BE532" s="341"/>
      <c r="BF532" s="406"/>
      <c r="BG532" s="406"/>
      <c r="BH532" s="407"/>
      <c r="BI532" s="909"/>
      <c r="BJ532" s="407"/>
      <c r="BK532" s="407"/>
      <c r="BL532" s="407"/>
      <c r="BM532" s="407"/>
      <c r="BN532" s="407"/>
      <c r="BO532" s="407"/>
      <c r="BP532" s="406"/>
      <c r="BQ532" s="406"/>
      <c r="BR532" s="341"/>
      <c r="BS532" s="341"/>
      <c r="BT532" s="406"/>
      <c r="BU532" s="406"/>
      <c r="BV532" s="406"/>
      <c r="BW532" s="406"/>
      <c r="BX532" s="341"/>
      <c r="BY532" s="341"/>
      <c r="BZ532" s="808"/>
      <c r="CA532" s="736"/>
      <c r="CB532" s="736"/>
      <c r="CC532" s="736"/>
      <c r="CD532" s="736"/>
      <c r="CE532" s="736"/>
      <c r="CF532" s="736"/>
      <c r="CG532" s="736"/>
      <c r="CH532" s="406"/>
      <c r="CI532" s="406"/>
      <c r="CJ532" s="406"/>
      <c r="CK532" s="406"/>
      <c r="CL532" s="406"/>
      <c r="CM532" s="406"/>
      <c r="CN532" s="406"/>
      <c r="CO532" s="406"/>
      <c r="CP532" s="606"/>
      <c r="CQ532" s="406"/>
      <c r="CR532" s="406"/>
      <c r="CS532" s="406"/>
      <c r="CT532" s="406"/>
      <c r="CU532" s="406"/>
      <c r="CV532" s="406"/>
      <c r="CW532" s="406"/>
      <c r="CX532" s="406"/>
      <c r="CY532" s="406"/>
      <c r="CZ532" s="341"/>
      <c r="DA532" s="341" t="s">
        <v>9782</v>
      </c>
      <c r="DB532" s="209"/>
      <c r="DC532" s="209"/>
      <c r="DU532" s="312"/>
      <c r="DV532" s="312"/>
      <c r="DW532" s="312"/>
      <c r="DX532" s="335"/>
      <c r="DY532" s="335"/>
      <c r="DZ532" s="335"/>
      <c r="EA532" s="335"/>
      <c r="EB532" s="335"/>
      <c r="EC532" s="335"/>
      <c r="ED532" s="335"/>
      <c r="EE532" s="335"/>
      <c r="EF532" s="335"/>
      <c r="EG532" s="335"/>
      <c r="EH532" s="335"/>
      <c r="EI532" s="335"/>
      <c r="EJ532" s="335"/>
      <c r="EK532" s="335"/>
      <c r="EL532" s="335"/>
      <c r="EM532" s="335"/>
      <c r="EN532" s="335"/>
      <c r="EO532" s="335"/>
      <c r="EP532" s="335"/>
      <c r="EQ532" s="335"/>
      <c r="ER532" s="335"/>
      <c r="ES532" s="335"/>
      <c r="ET532" s="335"/>
      <c r="EU532" s="335"/>
      <c r="EV532" s="335"/>
      <c r="EW532" s="335"/>
      <c r="EX532" s="335"/>
      <c r="EY532" s="335"/>
      <c r="EZ532" s="335"/>
      <c r="FA532" s="335"/>
      <c r="FB532" s="335"/>
      <c r="FC532" s="335"/>
      <c r="FD532" s="335"/>
      <c r="FE532" s="335"/>
      <c r="FF532" s="335"/>
      <c r="FG532" s="335"/>
      <c r="FH532" s="335"/>
      <c r="FI532" s="335"/>
      <c r="FJ532" s="335"/>
      <c r="FK532" s="335"/>
      <c r="FL532" s="335"/>
      <c r="FM532" s="335"/>
      <c r="FN532" s="335"/>
      <c r="FO532" s="335"/>
      <c r="FP532" s="335"/>
      <c r="FQ532" s="335"/>
      <c r="FR532" s="335"/>
      <c r="FS532" s="335"/>
      <c r="FT532" s="335"/>
      <c r="FU532" s="335"/>
      <c r="FV532" s="335"/>
      <c r="FW532" s="335"/>
      <c r="FX532" s="335"/>
      <c r="FY532" s="335"/>
      <c r="FZ532" s="335"/>
      <c r="GA532" s="335"/>
      <c r="GB532" s="335"/>
      <c r="GC532" s="335"/>
      <c r="GD532" s="335"/>
      <c r="GE532" s="335"/>
      <c r="GF532" s="335"/>
      <c r="GG532" s="335"/>
      <c r="GH532" s="335"/>
      <c r="GI532" s="335"/>
      <c r="GJ532" s="335"/>
      <c r="GK532" s="335"/>
      <c r="GL532" s="335"/>
      <c r="GM532" s="335"/>
      <c r="GN532" s="335"/>
      <c r="GO532" s="335"/>
      <c r="GP532" s="335"/>
      <c r="GQ532" s="335"/>
      <c r="GR532" s="335"/>
      <c r="GS532" s="335"/>
      <c r="GT532" s="335"/>
      <c r="GU532" s="335"/>
      <c r="GV532" s="335"/>
      <c r="GW532" s="335"/>
      <c r="GX532" s="335"/>
      <c r="GY532" s="335"/>
      <c r="GZ532" s="335"/>
      <c r="HA532" s="335"/>
      <c r="HB532" s="335"/>
      <c r="HC532" s="335"/>
      <c r="HD532" s="335"/>
      <c r="HE532" s="335"/>
      <c r="HF532" s="335"/>
      <c r="HG532" s="335"/>
      <c r="HH532" s="335"/>
      <c r="HI532" s="335"/>
      <c r="HJ532" s="335"/>
      <c r="HK532" s="335"/>
      <c r="HL532" s="335"/>
      <c r="HM532" s="335"/>
      <c r="HN532" s="335"/>
      <c r="HO532" s="335"/>
      <c r="HP532" s="335"/>
      <c r="HQ532" s="335"/>
      <c r="HR532" s="335"/>
      <c r="HS532" s="335"/>
      <c r="HT532" s="335"/>
      <c r="HU532" s="335"/>
      <c r="HV532" s="335"/>
      <c r="HW532" s="335"/>
      <c r="HX532" s="335"/>
      <c r="HY532" s="335"/>
      <c r="HZ532" s="335"/>
      <c r="IA532" s="335"/>
      <c r="IB532" s="335"/>
      <c r="IC532" s="335"/>
      <c r="ID532" s="335"/>
      <c r="IE532" s="335"/>
      <c r="IF532" s="335"/>
      <c r="IG532" s="335"/>
      <c r="IH532" s="335"/>
      <c r="II532" s="335"/>
      <c r="IJ532" s="335"/>
      <c r="IK532" s="335"/>
      <c r="IL532" s="335"/>
      <c r="IM532" s="335"/>
      <c r="IN532" s="335"/>
      <c r="IO532" s="335"/>
      <c r="IP532" s="335"/>
      <c r="IQ532" s="335"/>
      <c r="IR532" s="335"/>
      <c r="IS532" s="335"/>
      <c r="IT532" s="335"/>
      <c r="IU532" s="335"/>
      <c r="IV532" s="335"/>
      <c r="IW532" s="335"/>
      <c r="IX532" s="335"/>
      <c r="IY532" s="335"/>
      <c r="IZ532" s="335"/>
      <c r="JA532" s="335"/>
      <c r="JB532" s="335"/>
      <c r="JC532" s="335"/>
      <c r="JD532" s="335"/>
      <c r="JE532" s="335"/>
      <c r="JF532" s="335"/>
      <c r="JG532" s="335"/>
      <c r="JH532" s="335"/>
    </row>
    <row r="533" spans="1:269" s="481" customFormat="1" ht="14.45" customHeight="1">
      <c r="A533" s="206"/>
      <c r="B533" s="206"/>
      <c r="C533" s="206"/>
      <c r="D533" s="206"/>
      <c r="E533" s="206"/>
      <c r="F533" s="206"/>
      <c r="G533" s="206"/>
      <c r="H533" s="206"/>
      <c r="I533" s="206"/>
      <c r="J533" s="207"/>
      <c r="K533" s="206"/>
      <c r="L533" s="207"/>
      <c r="M533" s="207"/>
      <c r="N533" s="207"/>
      <c r="O533" s="207"/>
      <c r="P533" s="207"/>
      <c r="Q533" s="720" t="s">
        <v>72</v>
      </c>
      <c r="R533" s="720" t="s">
        <v>10093</v>
      </c>
      <c r="S533" s="720" t="s">
        <v>12165</v>
      </c>
      <c r="T533" s="720" t="s">
        <v>12165</v>
      </c>
      <c r="U533" s="720" t="s">
        <v>379</v>
      </c>
      <c r="V533" s="720"/>
      <c r="W533" s="952" t="str">
        <f t="shared" si="24"/>
        <v>ﾄﾗｯｸ_普通型_無_無</v>
      </c>
      <c r="X533" s="952" t="str">
        <f t="shared" si="23"/>
        <v>ﾄﾗｯｸ_普通型_無_無_8t積</v>
      </c>
      <c r="Y533" s="726" t="s">
        <v>493</v>
      </c>
      <c r="Z533" s="726" t="s">
        <v>10345</v>
      </c>
      <c r="AA533" s="726" t="s">
        <v>10390</v>
      </c>
      <c r="AB533" s="726" t="s">
        <v>5111</v>
      </c>
      <c r="AC533" s="207"/>
      <c r="AD533" s="206"/>
      <c r="AE533" s="206"/>
      <c r="AF533" s="206"/>
      <c r="AG533" s="206"/>
      <c r="AH533" s="206"/>
      <c r="AI533" s="207"/>
      <c r="AJ533" s="206"/>
      <c r="AK533" s="206"/>
      <c r="AL533" s="206"/>
      <c r="AM533" s="206"/>
      <c r="AN533" s="206"/>
      <c r="AO533" s="206"/>
      <c r="AP533" s="206"/>
      <c r="AQ533" s="206"/>
      <c r="AR533" s="311"/>
      <c r="AS533" s="335"/>
      <c r="AT533" s="335"/>
      <c r="AU533" s="335"/>
      <c r="AV533" s="335"/>
      <c r="AW533" s="335"/>
      <c r="AX533" s="335"/>
      <c r="AY533" s="335"/>
      <c r="AZ533" s="335"/>
      <c r="BA533" s="335"/>
      <c r="BB533" s="245">
        <v>17</v>
      </c>
      <c r="BC533" s="246"/>
      <c r="BD533" s="497"/>
      <c r="BE533" s="341"/>
      <c r="BF533" s="406"/>
      <c r="BG533" s="406"/>
      <c r="BH533" s="407"/>
      <c r="BI533" s="909"/>
      <c r="BJ533" s="407"/>
      <c r="BK533" s="407"/>
      <c r="BL533" s="407"/>
      <c r="BM533" s="407"/>
      <c r="BN533" s="407"/>
      <c r="BO533" s="407"/>
      <c r="BP533" s="406"/>
      <c r="BQ533" s="406"/>
      <c r="BR533" s="341"/>
      <c r="BS533" s="341"/>
      <c r="BT533" s="406"/>
      <c r="BU533" s="406"/>
      <c r="BV533" s="406"/>
      <c r="BW533" s="406"/>
      <c r="BX533" s="341"/>
      <c r="BY533" s="341"/>
      <c r="BZ533" s="808"/>
      <c r="CA533" s="736"/>
      <c r="CB533" s="736"/>
      <c r="CC533" s="736"/>
      <c r="CD533" s="736"/>
      <c r="CE533" s="736"/>
      <c r="CF533" s="736"/>
      <c r="CG533" s="736"/>
      <c r="CH533" s="406"/>
      <c r="CI533" s="406"/>
      <c r="CJ533" s="406"/>
      <c r="CK533" s="406"/>
      <c r="CL533" s="406"/>
      <c r="CM533" s="406"/>
      <c r="CN533" s="406"/>
      <c r="CO533" s="406"/>
      <c r="CP533" s="606"/>
      <c r="CQ533" s="406"/>
      <c r="CR533" s="406"/>
      <c r="CS533" s="406"/>
      <c r="CT533" s="406"/>
      <c r="CU533" s="406"/>
      <c r="CV533" s="406"/>
      <c r="CW533" s="406"/>
      <c r="CX533" s="406"/>
      <c r="CY533" s="406"/>
      <c r="CZ533" s="341"/>
      <c r="DA533" s="794" t="s">
        <v>436</v>
      </c>
      <c r="DB533" s="209"/>
      <c r="DC533" s="209"/>
      <c r="DU533" s="312"/>
      <c r="DV533" s="312"/>
      <c r="DW533" s="312"/>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335"/>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335"/>
      <c r="JH533" s="335"/>
    </row>
    <row r="534" spans="1:269" s="481" customFormat="1" ht="14.45" customHeight="1">
      <c r="A534" s="206"/>
      <c r="B534" s="206"/>
      <c r="C534" s="206"/>
      <c r="D534" s="206"/>
      <c r="E534" s="206"/>
      <c r="F534" s="206"/>
      <c r="G534" s="206"/>
      <c r="H534" s="206"/>
      <c r="I534" s="206"/>
      <c r="J534" s="207"/>
      <c r="K534" s="206"/>
      <c r="L534" s="207"/>
      <c r="M534" s="207"/>
      <c r="N534" s="207"/>
      <c r="O534" s="207"/>
      <c r="P534" s="207"/>
      <c r="Q534" s="720" t="s">
        <v>72</v>
      </c>
      <c r="R534" s="720" t="s">
        <v>10093</v>
      </c>
      <c r="S534" s="720" t="s">
        <v>12165</v>
      </c>
      <c r="T534" s="720" t="s">
        <v>12165</v>
      </c>
      <c r="U534" s="720" t="s">
        <v>372</v>
      </c>
      <c r="V534" s="720"/>
      <c r="W534" s="952" t="str">
        <f t="shared" si="24"/>
        <v>ﾄﾗｯｸ_普通型_無_無</v>
      </c>
      <c r="X534" s="952" t="str">
        <f t="shared" si="23"/>
        <v>ﾄﾗｯｸ_普通型_無_無_11t積</v>
      </c>
      <c r="Y534" s="726" t="s">
        <v>493</v>
      </c>
      <c r="Z534" s="726" t="s">
        <v>10345</v>
      </c>
      <c r="AA534" s="726" t="s">
        <v>10306</v>
      </c>
      <c r="AB534" s="726" t="s">
        <v>5111</v>
      </c>
      <c r="AC534" s="207"/>
      <c r="AD534" s="206"/>
      <c r="AE534" s="206"/>
      <c r="AF534" s="206"/>
      <c r="AG534" s="206"/>
      <c r="AH534" s="206"/>
      <c r="AI534" s="207"/>
      <c r="AJ534" s="206"/>
      <c r="AK534" s="206"/>
      <c r="AL534" s="206"/>
      <c r="AM534" s="206"/>
      <c r="AN534" s="206"/>
      <c r="AO534" s="206"/>
      <c r="AP534" s="206"/>
      <c r="AQ534" s="206"/>
      <c r="AR534" s="311"/>
      <c r="AS534" s="335"/>
      <c r="AT534" s="335"/>
      <c r="AU534" s="335"/>
      <c r="AV534" s="335"/>
      <c r="AW534" s="335"/>
      <c r="AX534" s="335"/>
      <c r="AY534" s="335"/>
      <c r="AZ534" s="335"/>
      <c r="BA534" s="335"/>
      <c r="BB534" s="245">
        <v>18</v>
      </c>
      <c r="BC534" s="246"/>
      <c r="BD534" s="497"/>
      <c r="BE534" s="407"/>
      <c r="BF534" s="406"/>
      <c r="BG534" s="406"/>
      <c r="BH534" s="407"/>
      <c r="BI534" s="407"/>
      <c r="BJ534" s="407"/>
      <c r="BK534" s="407"/>
      <c r="BL534" s="407"/>
      <c r="BM534" s="407"/>
      <c r="BN534" s="407"/>
      <c r="BO534" s="407"/>
      <c r="BP534" s="406"/>
      <c r="BQ534" s="406"/>
      <c r="BR534" s="341"/>
      <c r="BS534" s="341"/>
      <c r="BT534" s="406"/>
      <c r="BU534" s="406"/>
      <c r="BV534" s="406"/>
      <c r="BW534" s="406"/>
      <c r="BX534" s="341"/>
      <c r="BY534" s="341"/>
      <c r="BZ534" s="808"/>
      <c r="CA534" s="736"/>
      <c r="CB534" s="736"/>
      <c r="CC534" s="736"/>
      <c r="CD534" s="736"/>
      <c r="CE534" s="736"/>
      <c r="CF534" s="736"/>
      <c r="CG534" s="736"/>
      <c r="CH534" s="406"/>
      <c r="CI534" s="406"/>
      <c r="CJ534" s="406"/>
      <c r="CK534" s="406"/>
      <c r="CL534" s="406"/>
      <c r="CM534" s="406"/>
      <c r="CN534" s="406"/>
      <c r="CO534" s="406"/>
      <c r="CP534" s="606"/>
      <c r="CQ534" s="406"/>
      <c r="CR534" s="406"/>
      <c r="CS534" s="406"/>
      <c r="CT534" s="406"/>
      <c r="CU534" s="406"/>
      <c r="CV534" s="406"/>
      <c r="CW534" s="406"/>
      <c r="CX534" s="406"/>
      <c r="CY534" s="406"/>
      <c r="CZ534" s="341"/>
      <c r="DA534" s="341" t="s">
        <v>285</v>
      </c>
      <c r="DB534" s="209"/>
      <c r="DC534" s="209"/>
      <c r="DU534" s="312"/>
      <c r="DV534" s="312"/>
      <c r="DW534" s="312"/>
      <c r="DX534" s="335"/>
      <c r="DY534" s="335"/>
      <c r="DZ534" s="335"/>
      <c r="EA534" s="335"/>
      <c r="EB534" s="335"/>
      <c r="EC534" s="335"/>
      <c r="ED534" s="335"/>
      <c r="EE534" s="335"/>
      <c r="EF534" s="335"/>
      <c r="EG534" s="335"/>
      <c r="EH534" s="335"/>
      <c r="EI534" s="335"/>
      <c r="EJ534" s="335"/>
      <c r="EK534" s="335"/>
      <c r="EL534" s="335"/>
      <c r="EM534" s="335"/>
      <c r="EN534" s="335"/>
      <c r="EO534" s="335"/>
      <c r="EP534" s="335"/>
      <c r="EQ534" s="335"/>
      <c r="ER534" s="335"/>
      <c r="ES534" s="335"/>
      <c r="ET534" s="335"/>
      <c r="EU534" s="335"/>
      <c r="EV534" s="335"/>
      <c r="EW534" s="335"/>
      <c r="EX534" s="335"/>
      <c r="EY534" s="335"/>
      <c r="EZ534" s="335"/>
      <c r="FA534" s="335"/>
      <c r="FB534" s="335"/>
      <c r="FC534" s="335"/>
      <c r="FD534" s="335"/>
      <c r="FE534" s="335"/>
      <c r="FF534" s="335"/>
      <c r="FG534" s="335"/>
      <c r="FH534" s="335"/>
      <c r="FI534" s="335"/>
      <c r="FJ534" s="335"/>
      <c r="FK534" s="335"/>
      <c r="FL534" s="335"/>
      <c r="FM534" s="335"/>
      <c r="FN534" s="335"/>
      <c r="FO534" s="335"/>
      <c r="FP534" s="335"/>
      <c r="FQ534" s="335"/>
      <c r="FR534" s="335"/>
      <c r="FS534" s="335"/>
      <c r="FT534" s="335"/>
      <c r="FU534" s="335"/>
      <c r="FV534" s="335"/>
      <c r="FW534" s="335"/>
      <c r="FX534" s="335"/>
      <c r="FY534" s="335"/>
      <c r="FZ534" s="335"/>
      <c r="GA534" s="335"/>
      <c r="GB534" s="335"/>
      <c r="GC534" s="335"/>
      <c r="GD534" s="335"/>
      <c r="GE534" s="335"/>
      <c r="GF534" s="335"/>
      <c r="GG534" s="335"/>
      <c r="GH534" s="335"/>
      <c r="GI534" s="335"/>
      <c r="GJ534" s="335"/>
      <c r="GK534" s="335"/>
      <c r="GL534" s="335"/>
      <c r="GM534" s="335"/>
      <c r="GN534" s="335"/>
      <c r="GO534" s="335"/>
      <c r="GP534" s="335"/>
      <c r="GQ534" s="335"/>
      <c r="GR534" s="335"/>
      <c r="GS534" s="335"/>
      <c r="GT534" s="335"/>
      <c r="GU534" s="335"/>
      <c r="GV534" s="335"/>
      <c r="GW534" s="335"/>
      <c r="GX534" s="335"/>
      <c r="GY534" s="335"/>
      <c r="GZ534" s="335"/>
      <c r="HA534" s="335"/>
      <c r="HB534" s="335"/>
      <c r="HC534" s="335"/>
      <c r="HD534" s="335"/>
      <c r="HE534" s="335"/>
      <c r="HF534" s="335"/>
      <c r="HG534" s="335"/>
      <c r="HH534" s="335"/>
      <c r="HI534" s="335"/>
      <c r="HJ534" s="335"/>
      <c r="HK534" s="335"/>
      <c r="HL534" s="335"/>
      <c r="HM534" s="335"/>
      <c r="HN534" s="335"/>
      <c r="HO534" s="335"/>
      <c r="HP534" s="335"/>
      <c r="HQ534" s="335"/>
      <c r="HR534" s="335"/>
      <c r="HS534" s="335"/>
      <c r="HT534" s="335"/>
      <c r="HU534" s="335"/>
      <c r="HV534" s="335"/>
      <c r="HW534" s="335"/>
      <c r="HX534" s="335"/>
      <c r="HY534" s="335"/>
      <c r="HZ534" s="335"/>
      <c r="IA534" s="335"/>
      <c r="IB534" s="335"/>
      <c r="IC534" s="335"/>
      <c r="ID534" s="335"/>
      <c r="IE534" s="335"/>
      <c r="IF534" s="335"/>
      <c r="IG534" s="335"/>
      <c r="IH534" s="335"/>
      <c r="II534" s="335"/>
      <c r="IJ534" s="335"/>
      <c r="IK534" s="335"/>
      <c r="IL534" s="335"/>
      <c r="IM534" s="335"/>
      <c r="IN534" s="335"/>
      <c r="IO534" s="335"/>
      <c r="IP534" s="335"/>
      <c r="IQ534" s="335"/>
      <c r="IR534" s="335"/>
      <c r="IS534" s="335"/>
      <c r="IT534" s="335"/>
      <c r="IU534" s="335"/>
      <c r="IV534" s="335"/>
      <c r="IW534" s="335"/>
      <c r="IX534" s="335"/>
      <c r="IY534" s="335"/>
      <c r="IZ534" s="335"/>
      <c r="JA534" s="335"/>
      <c r="JB534" s="335"/>
      <c r="JC534" s="335"/>
      <c r="JD534" s="335"/>
      <c r="JE534" s="335"/>
      <c r="JF534" s="335"/>
      <c r="JG534" s="335"/>
      <c r="JH534" s="335"/>
    </row>
    <row r="535" spans="1:269" s="481" customFormat="1" ht="14.45" customHeight="1">
      <c r="A535" s="206"/>
      <c r="B535" s="206"/>
      <c r="C535" s="206"/>
      <c r="D535" s="206"/>
      <c r="E535" s="206"/>
      <c r="F535" s="206"/>
      <c r="G535" s="206"/>
      <c r="H535" s="206"/>
      <c r="I535" s="206"/>
      <c r="J535" s="207"/>
      <c r="K535" s="206"/>
      <c r="L535" s="207"/>
      <c r="M535" s="207"/>
      <c r="N535" s="207"/>
      <c r="O535" s="207"/>
      <c r="P535" s="207"/>
      <c r="Q535" s="720" t="s">
        <v>72</v>
      </c>
      <c r="R535" s="720" t="s">
        <v>10093</v>
      </c>
      <c r="S535" s="720" t="s">
        <v>12165</v>
      </c>
      <c r="T535" s="720" t="s">
        <v>12165</v>
      </c>
      <c r="U535" s="720" t="s">
        <v>373</v>
      </c>
      <c r="V535" s="720"/>
      <c r="W535" s="952" t="str">
        <f t="shared" si="24"/>
        <v>ﾄﾗｯｸ_普通型_無_無</v>
      </c>
      <c r="X535" s="952" t="str">
        <f t="shared" si="23"/>
        <v>ﾄﾗｯｸ_普通型_無_無_15t積</v>
      </c>
      <c r="Y535" s="726" t="s">
        <v>493</v>
      </c>
      <c r="Z535" s="726" t="s">
        <v>10345</v>
      </c>
      <c r="AA535" s="726" t="s">
        <v>10307</v>
      </c>
      <c r="AB535" s="726" t="s">
        <v>5111</v>
      </c>
      <c r="AC535" s="207"/>
      <c r="AD535" s="206"/>
      <c r="AE535" s="206"/>
      <c r="AF535" s="206"/>
      <c r="AG535" s="206"/>
      <c r="AH535" s="206"/>
      <c r="AI535" s="207"/>
      <c r="AJ535" s="206"/>
      <c r="AK535" s="206"/>
      <c r="AL535" s="206"/>
      <c r="AM535" s="206"/>
      <c r="AN535" s="206"/>
      <c r="AO535" s="206"/>
      <c r="AP535" s="206"/>
      <c r="AQ535" s="206"/>
      <c r="AR535" s="311"/>
      <c r="AS535" s="335"/>
      <c r="AT535" s="335"/>
      <c r="AU535" s="335"/>
      <c r="AV535" s="335"/>
      <c r="AW535" s="335"/>
      <c r="AX535" s="335"/>
      <c r="AY535" s="335"/>
      <c r="AZ535" s="335"/>
      <c r="BA535" s="335"/>
      <c r="BB535" s="245">
        <v>19</v>
      </c>
      <c r="BC535" s="246"/>
      <c r="BD535" s="246"/>
      <c r="BE535" s="247"/>
      <c r="BF535" s="247"/>
      <c r="BG535" s="247"/>
      <c r="BH535" s="247"/>
      <c r="BI535" s="247"/>
      <c r="BJ535" s="249"/>
      <c r="BK535" s="249"/>
      <c r="BL535" s="247"/>
      <c r="BM535" s="247"/>
      <c r="BN535" s="247"/>
      <c r="BO535" s="247"/>
      <c r="BP535" s="247"/>
      <c r="BQ535" s="247"/>
      <c r="BR535" s="247"/>
      <c r="BS535" s="247"/>
      <c r="BT535" s="247"/>
      <c r="BU535" s="247"/>
      <c r="BV535" s="247"/>
      <c r="BW535" s="247"/>
      <c r="BX535" s="247"/>
      <c r="BY535" s="247"/>
      <c r="BZ535" s="247"/>
      <c r="CA535" s="247"/>
      <c r="CB535" s="247"/>
      <c r="CC535" s="247"/>
      <c r="CD535" s="247"/>
      <c r="CE535" s="247"/>
      <c r="CF535" s="247"/>
      <c r="CG535" s="247"/>
      <c r="CH535" s="247"/>
      <c r="CI535" s="247"/>
      <c r="CJ535" s="247"/>
      <c r="CK535" s="247"/>
      <c r="CL535" s="247"/>
      <c r="CM535" s="247"/>
      <c r="CN535" s="247"/>
      <c r="CO535" s="247"/>
      <c r="CP535" s="247"/>
      <c r="CQ535" s="247"/>
      <c r="CR535" s="247"/>
      <c r="CS535" s="247"/>
      <c r="CT535" s="247"/>
      <c r="CU535" s="247"/>
      <c r="CV535" s="247"/>
      <c r="CW535" s="247"/>
      <c r="CX535" s="312"/>
      <c r="CY535" s="335"/>
      <c r="CZ535" s="335"/>
      <c r="DA535" s="335"/>
      <c r="DB535" s="335"/>
      <c r="DC535" s="335"/>
      <c r="DD535" s="335"/>
      <c r="DE535" s="335"/>
      <c r="DF535" s="335"/>
      <c r="DG535" s="335"/>
      <c r="DH535" s="335"/>
      <c r="DI535" s="335"/>
      <c r="DJ535" s="335"/>
      <c r="DK535" s="335"/>
      <c r="DL535" s="335"/>
      <c r="DM535" s="335"/>
      <c r="DN535" s="335"/>
      <c r="DO535" s="335"/>
      <c r="DP535" s="335"/>
      <c r="DQ535" s="335"/>
      <c r="DR535" s="335"/>
      <c r="DS535" s="335"/>
      <c r="DT535" s="335"/>
      <c r="DU535" s="335"/>
      <c r="DV535" s="335"/>
      <c r="DW535" s="335"/>
      <c r="DX535" s="335"/>
      <c r="DY535" s="335"/>
      <c r="DZ535" s="335"/>
      <c r="EA535" s="335"/>
      <c r="EB535" s="335"/>
      <c r="EC535" s="335"/>
      <c r="ED535" s="335"/>
      <c r="EE535" s="335"/>
      <c r="EF535" s="335"/>
      <c r="EG535" s="335"/>
      <c r="EH535" s="335"/>
      <c r="EI535" s="335"/>
      <c r="EJ535" s="335"/>
      <c r="EK535" s="335"/>
      <c r="EL535" s="335"/>
      <c r="EM535" s="335"/>
      <c r="EN535" s="335"/>
      <c r="EO535" s="335"/>
      <c r="EP535" s="335"/>
      <c r="EQ535" s="335"/>
      <c r="ER535" s="335"/>
      <c r="ES535" s="335"/>
      <c r="ET535" s="335"/>
      <c r="EU535" s="335"/>
      <c r="EV535" s="335"/>
      <c r="EW535" s="335"/>
      <c r="EX535" s="335"/>
      <c r="EY535" s="335"/>
      <c r="EZ535" s="335"/>
      <c r="FA535" s="335"/>
      <c r="FB535" s="335"/>
      <c r="FC535" s="335"/>
      <c r="FD535" s="335"/>
      <c r="FE535" s="335"/>
      <c r="FF535" s="335"/>
      <c r="FG535" s="335"/>
      <c r="FH535" s="335"/>
      <c r="FI535" s="335"/>
      <c r="FJ535" s="335"/>
      <c r="FK535" s="335"/>
      <c r="FL535" s="335"/>
      <c r="FM535" s="335"/>
      <c r="FN535" s="335"/>
      <c r="FO535" s="335"/>
      <c r="FP535" s="335"/>
      <c r="FQ535" s="335"/>
      <c r="FR535" s="335"/>
      <c r="FS535" s="335"/>
      <c r="FT535" s="335"/>
      <c r="FU535" s="335"/>
      <c r="FV535" s="335"/>
      <c r="FW535" s="335"/>
      <c r="FX535" s="335"/>
      <c r="FY535" s="335"/>
      <c r="FZ535" s="335"/>
      <c r="GA535" s="335"/>
      <c r="GB535" s="335"/>
      <c r="GC535" s="335"/>
      <c r="GD535" s="335"/>
      <c r="GE535" s="335"/>
      <c r="GF535" s="335"/>
      <c r="GG535" s="335"/>
      <c r="GH535" s="335"/>
      <c r="GI535" s="335"/>
      <c r="GJ535" s="335"/>
      <c r="GK535" s="335"/>
      <c r="GL535" s="335"/>
      <c r="GM535" s="335"/>
      <c r="GN535" s="335"/>
      <c r="GO535" s="335"/>
      <c r="GP535" s="335"/>
      <c r="GQ535" s="335"/>
      <c r="GR535" s="335"/>
      <c r="GS535" s="335"/>
      <c r="GT535" s="335"/>
      <c r="GU535" s="335"/>
      <c r="GV535" s="335"/>
      <c r="GW535" s="335"/>
      <c r="GX535" s="335"/>
      <c r="GY535" s="335"/>
      <c r="GZ535" s="335"/>
      <c r="HA535" s="335"/>
      <c r="HB535" s="335"/>
      <c r="HC535" s="335"/>
      <c r="HD535" s="335"/>
      <c r="HE535" s="335"/>
      <c r="HF535" s="335"/>
      <c r="HG535" s="335"/>
      <c r="HH535" s="335"/>
      <c r="HI535" s="335"/>
      <c r="HJ535" s="335"/>
      <c r="HK535" s="335"/>
      <c r="HL535" s="335"/>
      <c r="HM535" s="335"/>
      <c r="HN535" s="335"/>
      <c r="HO535" s="335"/>
      <c r="HP535" s="335"/>
      <c r="HQ535" s="335"/>
      <c r="HR535" s="335"/>
      <c r="HS535" s="335"/>
      <c r="HT535" s="335"/>
      <c r="HU535" s="335"/>
      <c r="HV535" s="335"/>
      <c r="HW535" s="335"/>
      <c r="HX535" s="335"/>
      <c r="HY535" s="335"/>
      <c r="HZ535" s="335"/>
      <c r="IA535" s="335"/>
      <c r="IB535" s="335"/>
      <c r="IC535" s="335"/>
      <c r="ID535" s="335"/>
      <c r="IE535" s="335"/>
      <c r="IF535" s="335"/>
      <c r="IG535" s="335"/>
      <c r="IH535" s="335"/>
      <c r="II535" s="335"/>
      <c r="IJ535" s="335"/>
      <c r="IK535" s="335"/>
      <c r="IL535" s="335"/>
      <c r="IM535" s="335"/>
      <c r="IN535" s="335"/>
      <c r="IO535" s="335"/>
      <c r="IP535" s="335"/>
      <c r="IQ535" s="335"/>
      <c r="IR535" s="335"/>
      <c r="IS535" s="335"/>
      <c r="IT535" s="335"/>
      <c r="IU535" s="335"/>
      <c r="IV535" s="335"/>
      <c r="IW535" s="335"/>
      <c r="IX535" s="335"/>
      <c r="IY535" s="335"/>
      <c r="IZ535" s="335"/>
      <c r="JA535" s="335"/>
      <c r="JB535" s="335"/>
      <c r="JC535" s="335"/>
      <c r="JD535" s="335"/>
      <c r="JE535" s="335"/>
      <c r="JF535" s="335"/>
      <c r="JG535" s="335"/>
      <c r="JH535" s="335"/>
      <c r="JI535" s="335"/>
    </row>
    <row r="536" spans="1:269" s="481" customFormat="1" ht="14.45" customHeight="1">
      <c r="A536" s="206"/>
      <c r="B536" s="206"/>
      <c r="C536" s="206"/>
      <c r="D536" s="206"/>
      <c r="E536" s="206"/>
      <c r="F536" s="206"/>
      <c r="G536" s="206"/>
      <c r="H536" s="206"/>
      <c r="I536" s="206"/>
      <c r="J536" s="207"/>
      <c r="K536" s="206"/>
      <c r="L536" s="207"/>
      <c r="M536" s="207"/>
      <c r="N536" s="207"/>
      <c r="O536" s="207"/>
      <c r="P536" s="207"/>
      <c r="Q536" s="720" t="s">
        <v>72</v>
      </c>
      <c r="R536" s="720" t="s">
        <v>10626</v>
      </c>
      <c r="S536" s="720" t="s">
        <v>12165</v>
      </c>
      <c r="T536" s="720" t="s">
        <v>12165</v>
      </c>
      <c r="U536" s="720" t="s">
        <v>10695</v>
      </c>
      <c r="V536" s="720"/>
      <c r="W536" s="952" t="str">
        <f t="shared" si="24"/>
        <v>ﾄﾗｯｸ_ｸﾚｰﾝ装置付_無_無</v>
      </c>
      <c r="X536" s="952" t="str">
        <f t="shared" si="23"/>
        <v>ﾄﾗｯｸ_ｸﾚｰﾝ装置付_無_無_ﾍﾞｰｽﾄﾗｯｸ：2t級　吊能力：2.0t</v>
      </c>
      <c r="Y536" s="726" t="s">
        <v>493</v>
      </c>
      <c r="Z536" s="726" t="s">
        <v>10421</v>
      </c>
      <c r="AA536" s="726" t="s">
        <v>10315</v>
      </c>
      <c r="AB536" s="726" t="s">
        <v>5111</v>
      </c>
      <c r="AC536" s="207"/>
      <c r="AD536" s="206"/>
      <c r="AE536" s="206"/>
      <c r="AF536" s="206"/>
      <c r="AG536" s="206"/>
      <c r="AH536" s="206"/>
      <c r="AI536" s="207"/>
      <c r="AJ536" s="206"/>
      <c r="AK536" s="206"/>
      <c r="AL536" s="206"/>
      <c r="AM536" s="206"/>
      <c r="AN536" s="206"/>
      <c r="AO536" s="206"/>
      <c r="AP536" s="206"/>
      <c r="AQ536" s="206"/>
      <c r="AR536" s="311"/>
      <c r="AS536" s="335"/>
      <c r="AT536" s="335"/>
      <c r="AU536" s="335"/>
      <c r="AV536" s="335"/>
      <c r="AW536" s="335"/>
      <c r="AX536" s="335"/>
      <c r="AY536" s="335"/>
      <c r="AZ536" s="335"/>
      <c r="BA536" s="335"/>
      <c r="BB536" s="245">
        <v>1</v>
      </c>
      <c r="BC536" s="466" t="s">
        <v>3531</v>
      </c>
      <c r="BD536" s="409" t="s">
        <v>3152</v>
      </c>
      <c r="BE536" s="409" t="s">
        <v>3152</v>
      </c>
      <c r="BF536" s="409" t="s">
        <v>3152</v>
      </c>
      <c r="BG536" s="426" t="s">
        <v>3390</v>
      </c>
      <c r="BH536" s="426" t="s">
        <v>3390</v>
      </c>
      <c r="BI536" s="426" t="s">
        <v>3403</v>
      </c>
      <c r="BJ536" s="426" t="s">
        <v>3403</v>
      </c>
      <c r="BK536" s="409" t="s">
        <v>752</v>
      </c>
      <c r="BL536" s="409" t="s">
        <v>752</v>
      </c>
      <c r="BM536" s="208"/>
      <c r="BN536" s="208"/>
      <c r="BO536" s="209"/>
      <c r="BP536" s="209"/>
      <c r="BQ536" s="209"/>
      <c r="BR536" s="247"/>
      <c r="BS536" s="247"/>
      <c r="BT536" s="247"/>
      <c r="BU536" s="247"/>
      <c r="BV536" s="247"/>
      <c r="BW536" s="247"/>
      <c r="BX536" s="247"/>
      <c r="BY536" s="247"/>
      <c r="BZ536" s="247"/>
      <c r="CA536" s="247"/>
      <c r="CB536" s="247"/>
      <c r="CC536" s="247"/>
      <c r="CD536" s="247"/>
      <c r="CE536" s="247"/>
      <c r="CF536" s="247"/>
      <c r="CG536" s="247"/>
      <c r="CH536" s="247"/>
      <c r="CI536" s="247"/>
      <c r="CJ536" s="247"/>
      <c r="CK536" s="247"/>
      <c r="CL536" s="247"/>
      <c r="CM536" s="247"/>
      <c r="CN536" s="247"/>
      <c r="CO536" s="247"/>
      <c r="CP536" s="247"/>
      <c r="CQ536" s="247"/>
      <c r="CR536" s="247"/>
      <c r="CS536" s="247"/>
      <c r="CT536" s="247"/>
      <c r="CU536" s="247"/>
      <c r="CV536" s="312"/>
      <c r="CW536" s="312"/>
      <c r="CX536" s="312"/>
      <c r="CY536" s="312"/>
      <c r="CZ536" s="312"/>
      <c r="DA536" s="312"/>
      <c r="DB536" s="335"/>
      <c r="DC536" s="335"/>
      <c r="DD536" s="335"/>
      <c r="DE536" s="335"/>
      <c r="DF536" s="335"/>
      <c r="DG536" s="335"/>
      <c r="DH536" s="335"/>
      <c r="DI536" s="335"/>
      <c r="DJ536" s="335"/>
      <c r="DK536" s="335"/>
      <c r="DL536" s="335"/>
      <c r="DM536" s="335"/>
      <c r="DN536" s="335"/>
      <c r="DO536" s="335"/>
      <c r="DP536" s="335"/>
      <c r="DQ536" s="335"/>
      <c r="DR536" s="335"/>
      <c r="DS536" s="335"/>
      <c r="DT536" s="335"/>
      <c r="DU536" s="335"/>
      <c r="DV536" s="335"/>
      <c r="DW536" s="335"/>
      <c r="DX536" s="335"/>
      <c r="DY536" s="335"/>
      <c r="DZ536" s="335"/>
      <c r="EA536" s="335"/>
      <c r="EB536" s="335"/>
      <c r="EC536" s="335"/>
      <c r="ED536" s="335"/>
      <c r="EE536" s="335"/>
      <c r="EF536" s="335"/>
      <c r="EG536" s="335"/>
      <c r="EH536" s="335"/>
      <c r="EI536" s="335"/>
      <c r="EJ536" s="335"/>
      <c r="EK536" s="335"/>
      <c r="EL536" s="335"/>
      <c r="EM536" s="335"/>
      <c r="EN536" s="335"/>
      <c r="EO536" s="335"/>
      <c r="EP536" s="335"/>
      <c r="EQ536" s="335"/>
      <c r="ER536" s="335"/>
      <c r="ES536" s="335"/>
      <c r="ET536" s="335"/>
      <c r="EU536" s="335"/>
      <c r="EV536" s="335"/>
      <c r="EW536" s="335"/>
      <c r="EX536" s="335"/>
      <c r="EY536" s="335"/>
      <c r="EZ536" s="335"/>
      <c r="FA536" s="335"/>
      <c r="FB536" s="335"/>
      <c r="FC536" s="335"/>
      <c r="FD536" s="335"/>
      <c r="FE536" s="335"/>
      <c r="FF536" s="335"/>
      <c r="FG536" s="335"/>
      <c r="FH536" s="335"/>
      <c r="FI536" s="335"/>
      <c r="FJ536" s="335"/>
      <c r="FK536" s="335"/>
      <c r="FL536" s="335"/>
      <c r="FM536" s="335"/>
      <c r="FN536" s="335"/>
      <c r="FO536" s="335"/>
      <c r="FP536" s="335"/>
      <c r="FQ536" s="335"/>
      <c r="FR536" s="335"/>
      <c r="FS536" s="335"/>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335"/>
      <c r="GQ536" s="335"/>
      <c r="GR536" s="335"/>
      <c r="GS536" s="335"/>
      <c r="GT536" s="335"/>
      <c r="GU536" s="335"/>
      <c r="GV536" s="335"/>
      <c r="GW536" s="335"/>
      <c r="GX536" s="335"/>
      <c r="GY536" s="335"/>
      <c r="GZ536" s="335"/>
      <c r="HA536" s="335"/>
      <c r="HB536" s="335"/>
      <c r="HC536" s="335"/>
      <c r="HD536" s="335"/>
      <c r="HE536" s="335"/>
      <c r="HF536" s="335"/>
      <c r="HG536" s="335"/>
      <c r="HH536" s="335"/>
      <c r="HI536" s="335"/>
      <c r="HJ536" s="335"/>
      <c r="HK536" s="335"/>
      <c r="HL536" s="335"/>
      <c r="HM536" s="335"/>
      <c r="HN536" s="335"/>
      <c r="HO536" s="335"/>
      <c r="HP536" s="335"/>
      <c r="HQ536" s="335"/>
      <c r="HR536" s="335"/>
      <c r="HS536" s="335"/>
      <c r="HT536" s="335"/>
      <c r="HU536" s="335"/>
      <c r="HV536" s="335"/>
      <c r="HW536" s="335"/>
      <c r="HX536" s="335"/>
      <c r="HY536" s="335"/>
      <c r="HZ536" s="335"/>
      <c r="IA536" s="335"/>
      <c r="IB536" s="335"/>
      <c r="IC536" s="335"/>
      <c r="ID536" s="335"/>
      <c r="IE536" s="335"/>
      <c r="IF536" s="335"/>
      <c r="IG536" s="335"/>
      <c r="IH536" s="335"/>
      <c r="II536" s="335"/>
      <c r="IJ536" s="335"/>
      <c r="IK536" s="335"/>
      <c r="IL536" s="335"/>
      <c r="IM536" s="335"/>
      <c r="IN536" s="335"/>
      <c r="IO536" s="335"/>
      <c r="IP536" s="335"/>
      <c r="IQ536" s="335"/>
      <c r="IR536" s="335"/>
      <c r="IS536" s="335"/>
      <c r="IT536" s="335"/>
      <c r="IU536" s="335"/>
      <c r="IV536" s="335"/>
      <c r="IW536" s="335"/>
      <c r="IX536" s="335"/>
      <c r="IY536" s="335"/>
      <c r="IZ536" s="335"/>
      <c r="JA536" s="335"/>
      <c r="JB536" s="335"/>
      <c r="JC536" s="335"/>
      <c r="JD536" s="335"/>
      <c r="JE536" s="335"/>
      <c r="JF536" s="335"/>
      <c r="JG536" s="335"/>
    </row>
    <row r="537" spans="1:269" s="481" customFormat="1" ht="14.45" customHeight="1">
      <c r="A537" s="206"/>
      <c r="B537" s="206"/>
      <c r="C537" s="206"/>
      <c r="D537" s="206"/>
      <c r="E537" s="206"/>
      <c r="F537" s="206"/>
      <c r="G537" s="206"/>
      <c r="H537" s="206"/>
      <c r="I537" s="206"/>
      <c r="J537" s="207"/>
      <c r="K537" s="206"/>
      <c r="L537" s="207"/>
      <c r="M537" s="207"/>
      <c r="N537" s="207"/>
      <c r="O537" s="207"/>
      <c r="P537" s="207"/>
      <c r="Q537" s="720" t="s">
        <v>72</v>
      </c>
      <c r="R537" s="720" t="s">
        <v>10626</v>
      </c>
      <c r="S537" s="720" t="s">
        <v>12165</v>
      </c>
      <c r="T537" s="720" t="s">
        <v>12165</v>
      </c>
      <c r="U537" s="720" t="s">
        <v>10696</v>
      </c>
      <c r="V537" s="720"/>
      <c r="W537" s="952" t="str">
        <f t="shared" si="24"/>
        <v>ﾄﾗｯｸ_ｸﾚｰﾝ装置付_無_無</v>
      </c>
      <c r="X537" s="952" t="str">
        <f t="shared" si="23"/>
        <v>ﾄﾗｯｸ_ｸﾚｰﾝ装置付_無_無_ﾍﾞｰｽﾄﾗｯｸ：2t級　吊能力：2.9t</v>
      </c>
      <c r="Y537" s="726" t="s">
        <v>493</v>
      </c>
      <c r="Z537" s="726" t="s">
        <v>10421</v>
      </c>
      <c r="AA537" s="726" t="s">
        <v>10323</v>
      </c>
      <c r="AB537" s="726" t="s">
        <v>5111</v>
      </c>
      <c r="AC537" s="207"/>
      <c r="AD537" s="206"/>
      <c r="AE537" s="206"/>
      <c r="AF537" s="206"/>
      <c r="AG537" s="206"/>
      <c r="AH537" s="206"/>
      <c r="AI537" s="207"/>
      <c r="AJ537" s="206"/>
      <c r="AK537" s="206"/>
      <c r="AL537" s="206"/>
      <c r="AM537" s="206"/>
      <c r="AN537" s="206"/>
      <c r="AO537" s="206"/>
      <c r="AP537" s="206"/>
      <c r="AQ537" s="206"/>
      <c r="AR537" s="311"/>
      <c r="AS537" s="335"/>
      <c r="AT537" s="335"/>
      <c r="AU537" s="335"/>
      <c r="AV537" s="335"/>
      <c r="AW537" s="335"/>
      <c r="AX537" s="335"/>
      <c r="AY537" s="335"/>
      <c r="AZ537" s="335"/>
      <c r="BA537" s="335"/>
      <c r="BB537" s="245">
        <v>2</v>
      </c>
      <c r="BC537" s="246"/>
      <c r="BD537" s="460" t="s">
        <v>282</v>
      </c>
      <c r="BE537" s="460" t="s">
        <v>283</v>
      </c>
      <c r="BF537" s="460" t="s">
        <v>284</v>
      </c>
      <c r="BG537" s="440" t="s">
        <v>1777</v>
      </c>
      <c r="BH537" s="440" t="s">
        <v>1779</v>
      </c>
      <c r="BI537" s="440" t="s">
        <v>1973</v>
      </c>
      <c r="BJ537" s="440" t="s">
        <v>1975</v>
      </c>
      <c r="BK537" s="460" t="s">
        <v>745</v>
      </c>
      <c r="BL537" s="460" t="s">
        <v>746</v>
      </c>
      <c r="BM537" s="208"/>
      <c r="BN537" s="208"/>
      <c r="BO537" s="209"/>
      <c r="BP537" s="209"/>
      <c r="BQ537" s="209"/>
      <c r="BR537" s="247"/>
      <c r="BS537" s="247"/>
      <c r="BT537" s="247"/>
      <c r="BU537" s="247"/>
      <c r="BV537" s="247"/>
      <c r="BW537" s="247"/>
      <c r="BX537" s="247"/>
      <c r="BY537" s="247"/>
      <c r="BZ537" s="247"/>
      <c r="CA537" s="247"/>
      <c r="CB537" s="247"/>
      <c r="CC537" s="247"/>
      <c r="CD537" s="247"/>
      <c r="CE537" s="247"/>
      <c r="CF537" s="247"/>
      <c r="CG537" s="247"/>
      <c r="CH537" s="247"/>
      <c r="CI537" s="247"/>
      <c r="CJ537" s="247"/>
      <c r="CK537" s="247"/>
      <c r="CL537" s="247"/>
      <c r="CM537" s="247"/>
      <c r="CN537" s="247"/>
      <c r="CO537" s="247"/>
      <c r="CP537" s="247"/>
      <c r="CQ537" s="247"/>
      <c r="CR537" s="247"/>
      <c r="CS537" s="247"/>
      <c r="CT537" s="247"/>
      <c r="CU537" s="247"/>
      <c r="CV537" s="312"/>
      <c r="CW537" s="312"/>
      <c r="CX537" s="312"/>
      <c r="CY537" s="312"/>
      <c r="CZ537" s="312"/>
      <c r="DA537" s="312"/>
      <c r="DB537" s="335"/>
      <c r="DC537" s="335"/>
      <c r="DD537" s="335"/>
      <c r="DE537" s="335"/>
      <c r="DF537" s="335"/>
      <c r="DG537" s="335"/>
      <c r="DH537" s="335"/>
      <c r="DI537" s="335"/>
      <c r="DJ537" s="335"/>
      <c r="DK537" s="335"/>
      <c r="DL537" s="335"/>
      <c r="DM537" s="335"/>
      <c r="DN537" s="335"/>
      <c r="DO537" s="335"/>
      <c r="DP537" s="335"/>
      <c r="DQ537" s="335"/>
      <c r="DR537" s="335"/>
      <c r="DS537" s="335"/>
      <c r="DT537" s="335"/>
      <c r="DU537" s="335"/>
      <c r="DV537" s="335"/>
      <c r="DW537" s="335"/>
      <c r="DX537" s="335"/>
      <c r="DY537" s="335"/>
      <c r="DZ537" s="335"/>
      <c r="EA537" s="335"/>
      <c r="EB537" s="335"/>
      <c r="EC537" s="335"/>
      <c r="ED537" s="335"/>
      <c r="EE537" s="335"/>
      <c r="EF537" s="335"/>
      <c r="EG537" s="335"/>
      <c r="EH537" s="335"/>
      <c r="EI537" s="335"/>
      <c r="EJ537" s="335"/>
      <c r="EK537" s="335"/>
      <c r="EL537" s="335"/>
      <c r="EM537" s="335"/>
      <c r="EN537" s="335"/>
      <c r="EO537" s="335"/>
      <c r="EP537" s="335"/>
      <c r="EQ537" s="335"/>
      <c r="ER537" s="335"/>
      <c r="ES537" s="335"/>
      <c r="ET537" s="335"/>
      <c r="EU537" s="335"/>
      <c r="EV537" s="335"/>
      <c r="EW537" s="335"/>
      <c r="EX537" s="335"/>
      <c r="EY537" s="335"/>
      <c r="EZ537" s="335"/>
      <c r="FA537" s="335"/>
      <c r="FB537" s="335"/>
      <c r="FC537" s="335"/>
      <c r="FD537" s="335"/>
      <c r="FE537" s="335"/>
      <c r="FF537" s="335"/>
      <c r="FG537" s="335"/>
      <c r="FH537" s="335"/>
      <c r="FI537" s="335"/>
      <c r="FJ537" s="335"/>
      <c r="FK537" s="335"/>
      <c r="FL537" s="335"/>
      <c r="FM537" s="335"/>
      <c r="FN537" s="335"/>
      <c r="FO537" s="335"/>
      <c r="FP537" s="335"/>
      <c r="FQ537" s="335"/>
      <c r="FR537" s="335"/>
      <c r="FS537" s="335"/>
      <c r="FT537" s="335"/>
      <c r="FU537" s="335"/>
      <c r="FV537" s="335"/>
      <c r="FW537" s="335"/>
      <c r="FX537" s="335"/>
      <c r="FY537" s="335"/>
      <c r="FZ537" s="335"/>
      <c r="GA537" s="335"/>
      <c r="GB537" s="335"/>
      <c r="GC537" s="335"/>
      <c r="GD537" s="335"/>
      <c r="GE537" s="335"/>
      <c r="GF537" s="335"/>
      <c r="GG537" s="335"/>
      <c r="GH537" s="335"/>
      <c r="GI537" s="335"/>
      <c r="GJ537" s="335"/>
      <c r="GK537" s="335"/>
      <c r="GL537" s="335"/>
      <c r="GM537" s="335"/>
      <c r="GN537" s="335"/>
      <c r="GO537" s="335"/>
      <c r="GP537" s="335"/>
      <c r="GQ537" s="335"/>
      <c r="GR537" s="335"/>
      <c r="GS537" s="335"/>
      <c r="GT537" s="335"/>
      <c r="GU537" s="335"/>
      <c r="GV537" s="335"/>
      <c r="GW537" s="335"/>
      <c r="GX537" s="335"/>
      <c r="GY537" s="335"/>
      <c r="GZ537" s="335"/>
      <c r="HA537" s="335"/>
      <c r="HB537" s="335"/>
      <c r="HC537" s="335"/>
      <c r="HD537" s="335"/>
      <c r="HE537" s="335"/>
      <c r="HF537" s="335"/>
      <c r="HG537" s="335"/>
      <c r="HH537" s="335"/>
      <c r="HI537" s="335"/>
      <c r="HJ537" s="335"/>
      <c r="HK537" s="335"/>
      <c r="HL537" s="335"/>
      <c r="HM537" s="335"/>
      <c r="HN537" s="335"/>
      <c r="HO537" s="335"/>
      <c r="HP537" s="335"/>
      <c r="HQ537" s="335"/>
      <c r="HR537" s="335"/>
      <c r="HS537" s="335"/>
      <c r="HT537" s="335"/>
      <c r="HU537" s="335"/>
      <c r="HV537" s="335"/>
      <c r="HW537" s="335"/>
      <c r="HX537" s="335"/>
      <c r="HY537" s="335"/>
      <c r="HZ537" s="335"/>
      <c r="IA537" s="335"/>
      <c r="IB537" s="335"/>
      <c r="IC537" s="335"/>
      <c r="ID537" s="335"/>
      <c r="IE537" s="335"/>
      <c r="IF537" s="335"/>
      <c r="IG537" s="335"/>
      <c r="IH537" s="335"/>
      <c r="II537" s="335"/>
      <c r="IJ537" s="335"/>
      <c r="IK537" s="335"/>
      <c r="IL537" s="335"/>
      <c r="IM537" s="335"/>
      <c r="IN537" s="335"/>
      <c r="IO537" s="335"/>
      <c r="IP537" s="335"/>
      <c r="IQ537" s="335"/>
      <c r="IR537" s="335"/>
      <c r="IS537" s="335"/>
      <c r="IT537" s="335"/>
      <c r="IU537" s="335"/>
      <c r="IV537" s="335"/>
      <c r="IW537" s="335"/>
      <c r="IX537" s="335"/>
      <c r="IY537" s="335"/>
      <c r="IZ537" s="335"/>
      <c r="JA537" s="335"/>
      <c r="JB537" s="335"/>
      <c r="JC537" s="335"/>
      <c r="JD537" s="335"/>
      <c r="JE537" s="335"/>
      <c r="JF537" s="335"/>
      <c r="JG537" s="335"/>
    </row>
    <row r="538" spans="1:269" s="481" customFormat="1" ht="14.45" customHeight="1">
      <c r="A538" s="206"/>
      <c r="B538" s="206"/>
      <c r="C538" s="206"/>
      <c r="D538" s="206"/>
      <c r="E538" s="206"/>
      <c r="F538" s="206"/>
      <c r="G538" s="206"/>
      <c r="H538" s="206"/>
      <c r="I538" s="206"/>
      <c r="J538" s="207"/>
      <c r="K538" s="206"/>
      <c r="L538" s="207"/>
      <c r="M538" s="207"/>
      <c r="N538" s="207"/>
      <c r="O538" s="207"/>
      <c r="P538" s="207"/>
      <c r="Q538" s="720" t="s">
        <v>72</v>
      </c>
      <c r="R538" s="720" t="s">
        <v>10626</v>
      </c>
      <c r="S538" s="720" t="s">
        <v>12165</v>
      </c>
      <c r="T538" s="720" t="s">
        <v>12165</v>
      </c>
      <c r="U538" s="720" t="s">
        <v>10697</v>
      </c>
      <c r="V538" s="720"/>
      <c r="W538" s="952" t="str">
        <f t="shared" si="24"/>
        <v>ﾄﾗｯｸ_ｸﾚｰﾝ装置付_無_無</v>
      </c>
      <c r="X538" s="952" t="str">
        <f t="shared" si="23"/>
        <v>ﾄﾗｯｸ_ｸﾚｰﾝ装置付_無_無_ﾍﾞｰｽﾄﾗｯｸ：3t級　吊能力：2.9t</v>
      </c>
      <c r="Y538" s="726" t="s">
        <v>493</v>
      </c>
      <c r="Z538" s="726" t="s">
        <v>10421</v>
      </c>
      <c r="AA538" s="726" t="s">
        <v>10328</v>
      </c>
      <c r="AB538" s="726" t="s">
        <v>5111</v>
      </c>
      <c r="AC538" s="207"/>
      <c r="AD538" s="206"/>
      <c r="AE538" s="206"/>
      <c r="AF538" s="206"/>
      <c r="AG538" s="206"/>
      <c r="AH538" s="206"/>
      <c r="AI538" s="207"/>
      <c r="AJ538" s="206"/>
      <c r="AK538" s="206"/>
      <c r="AL538" s="206"/>
      <c r="AM538" s="206"/>
      <c r="AN538" s="206"/>
      <c r="AO538" s="206"/>
      <c r="AP538" s="206"/>
      <c r="AQ538" s="206"/>
      <c r="AR538" s="311"/>
      <c r="AS538" s="335"/>
      <c r="AT538" s="335"/>
      <c r="AU538" s="335"/>
      <c r="AV538" s="335"/>
      <c r="AW538" s="335"/>
      <c r="AX538" s="335"/>
      <c r="AY538" s="335"/>
      <c r="AZ538" s="335"/>
      <c r="BA538" s="335"/>
      <c r="BB538" s="245">
        <v>3</v>
      </c>
      <c r="BC538" s="246"/>
      <c r="BD538" s="496" t="s">
        <v>12259</v>
      </c>
      <c r="BE538" s="345" t="s">
        <v>9783</v>
      </c>
      <c r="BF538" s="1058" t="s">
        <v>9816</v>
      </c>
      <c r="BG538" s="341" t="s">
        <v>1782</v>
      </c>
      <c r="BH538" s="341" t="s">
        <v>1783</v>
      </c>
      <c r="BI538" s="341" t="s">
        <v>1976</v>
      </c>
      <c r="BJ538" s="341" t="s">
        <v>9819</v>
      </c>
      <c r="BK538" s="345" t="s">
        <v>747</v>
      </c>
      <c r="BL538" s="345" t="s">
        <v>9822</v>
      </c>
      <c r="BM538" s="208"/>
      <c r="BN538" s="208"/>
      <c r="BO538" s="209"/>
      <c r="BP538" s="209"/>
      <c r="BQ538" s="209"/>
      <c r="BR538" s="247"/>
      <c r="BS538" s="247"/>
      <c r="BT538" s="247"/>
      <c r="BU538" s="247"/>
      <c r="BV538" s="247"/>
      <c r="BW538" s="247"/>
      <c r="BX538" s="247"/>
      <c r="BY538" s="247"/>
      <c r="BZ538" s="247"/>
      <c r="CA538" s="247"/>
      <c r="CB538" s="247"/>
      <c r="CC538" s="247"/>
      <c r="CD538" s="247"/>
      <c r="CE538" s="247"/>
      <c r="CF538" s="247"/>
      <c r="CG538" s="247"/>
      <c r="CH538" s="247"/>
      <c r="CI538" s="247"/>
      <c r="CJ538" s="247"/>
      <c r="CK538" s="247"/>
      <c r="CL538" s="247"/>
      <c r="CM538" s="247"/>
      <c r="CN538" s="247"/>
      <c r="CO538" s="247"/>
      <c r="CP538" s="247"/>
      <c r="CQ538" s="247"/>
      <c r="CR538" s="247"/>
      <c r="CS538" s="247"/>
      <c r="CT538" s="247"/>
      <c r="CU538" s="247"/>
      <c r="CV538" s="312"/>
      <c r="CW538" s="312"/>
      <c r="CX538" s="312"/>
      <c r="CY538" s="312"/>
      <c r="CZ538" s="312"/>
      <c r="DA538" s="312"/>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35"/>
      <c r="EG538" s="335"/>
      <c r="EH538" s="335"/>
      <c r="EI538" s="335"/>
      <c r="EJ538" s="335"/>
      <c r="EK538" s="335"/>
      <c r="EL538" s="335"/>
      <c r="EM538" s="335"/>
      <c r="EN538" s="335"/>
      <c r="EO538" s="335"/>
      <c r="EP538" s="335"/>
      <c r="EQ538" s="335"/>
      <c r="ER538" s="335"/>
      <c r="ES538" s="335"/>
      <c r="ET538" s="335"/>
      <c r="EU538" s="335"/>
      <c r="EV538" s="335"/>
      <c r="EW538" s="335"/>
      <c r="EX538" s="335"/>
      <c r="EY538" s="335"/>
      <c r="EZ538" s="335"/>
      <c r="FA538" s="335"/>
      <c r="FB538" s="335"/>
      <c r="FC538" s="335"/>
      <c r="FD538" s="335"/>
      <c r="FE538" s="335"/>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335"/>
      <c r="HX538" s="335"/>
      <c r="HY538" s="335"/>
      <c r="HZ538" s="335"/>
      <c r="IA538" s="335"/>
      <c r="IB538" s="335"/>
      <c r="IC538" s="335"/>
      <c r="ID538" s="335"/>
      <c r="IE538" s="335"/>
      <c r="IF538" s="335"/>
      <c r="IG538" s="335"/>
      <c r="IH538" s="335"/>
      <c r="II538" s="335"/>
      <c r="IJ538" s="335"/>
      <c r="IK538" s="335"/>
      <c r="IL538" s="335"/>
      <c r="IM538" s="335"/>
      <c r="IN538" s="335"/>
      <c r="IO538" s="335"/>
      <c r="IP538" s="335"/>
      <c r="IQ538" s="335"/>
      <c r="IR538" s="335"/>
      <c r="IS538" s="335"/>
      <c r="IT538" s="335"/>
      <c r="IU538" s="335"/>
      <c r="IV538" s="335"/>
      <c r="IW538" s="335"/>
      <c r="IX538" s="335"/>
      <c r="IY538" s="335"/>
      <c r="IZ538" s="335"/>
      <c r="JA538" s="335"/>
      <c r="JB538" s="335"/>
      <c r="JC538" s="335"/>
      <c r="JD538" s="335"/>
      <c r="JE538" s="335"/>
      <c r="JF538" s="335"/>
      <c r="JG538" s="335"/>
    </row>
    <row r="539" spans="1:269" s="481" customFormat="1" ht="14.45" customHeight="1">
      <c r="A539" s="206"/>
      <c r="B539" s="206"/>
      <c r="C539" s="206"/>
      <c r="D539" s="206"/>
      <c r="E539" s="206"/>
      <c r="F539" s="206"/>
      <c r="G539" s="206"/>
      <c r="H539" s="206"/>
      <c r="I539" s="206"/>
      <c r="J539" s="207"/>
      <c r="K539" s="206"/>
      <c r="L539" s="207"/>
      <c r="M539" s="207"/>
      <c r="N539" s="207"/>
      <c r="O539" s="207"/>
      <c r="P539" s="207"/>
      <c r="Q539" s="720" t="s">
        <v>72</v>
      </c>
      <c r="R539" s="720" t="s">
        <v>10626</v>
      </c>
      <c r="S539" s="720" t="s">
        <v>12165</v>
      </c>
      <c r="T539" s="720" t="s">
        <v>12165</v>
      </c>
      <c r="U539" s="720" t="s">
        <v>10698</v>
      </c>
      <c r="V539" s="720"/>
      <c r="W539" s="952" t="str">
        <f t="shared" si="24"/>
        <v>ﾄﾗｯｸ_ｸﾚｰﾝ装置付_無_無</v>
      </c>
      <c r="X539" s="952" t="str">
        <f t="shared" si="23"/>
        <v>ﾄﾗｯｸ_ｸﾚｰﾝ装置付_無_無_ﾍﾞｰｽﾄﾗｯｸ：4t級　吊能力：2.0t</v>
      </c>
      <c r="Y539" s="726" t="s">
        <v>493</v>
      </c>
      <c r="Z539" s="726" t="s">
        <v>10421</v>
      </c>
      <c r="AA539" s="726" t="s">
        <v>10330</v>
      </c>
      <c r="AB539" s="726" t="s">
        <v>5111</v>
      </c>
      <c r="AC539" s="207"/>
      <c r="AD539" s="206"/>
      <c r="AE539" s="206"/>
      <c r="AF539" s="206"/>
      <c r="AG539" s="206"/>
      <c r="AH539" s="206"/>
      <c r="AI539" s="207"/>
      <c r="AJ539" s="206"/>
      <c r="AK539" s="206"/>
      <c r="AL539" s="206"/>
      <c r="AM539" s="206"/>
      <c r="AN539" s="206"/>
      <c r="AO539" s="206"/>
      <c r="AP539" s="206"/>
      <c r="AQ539" s="206"/>
      <c r="AR539" s="311"/>
      <c r="AS539" s="335"/>
      <c r="AT539" s="335"/>
      <c r="AU539" s="335"/>
      <c r="AV539" s="335"/>
      <c r="AW539" s="335"/>
      <c r="AX539" s="335"/>
      <c r="AY539" s="335"/>
      <c r="AZ539" s="335"/>
      <c r="BA539" s="335"/>
      <c r="BB539" s="245">
        <v>4</v>
      </c>
      <c r="BC539" s="246"/>
      <c r="BD539" s="496" t="s">
        <v>12260</v>
      </c>
      <c r="BE539" s="345" t="s">
        <v>12061</v>
      </c>
      <c r="BF539" s="1058" t="s">
        <v>9817</v>
      </c>
      <c r="BG539" s="342" t="s">
        <v>292</v>
      </c>
      <c r="BH539" s="341" t="s">
        <v>1784</v>
      </c>
      <c r="BI539" s="342" t="s">
        <v>292</v>
      </c>
      <c r="BJ539" s="341" t="s">
        <v>9820</v>
      </c>
      <c r="BK539" s="345" t="s">
        <v>748</v>
      </c>
      <c r="BL539" s="345" t="s">
        <v>9823</v>
      </c>
      <c r="BM539" s="208"/>
      <c r="BN539" s="208"/>
      <c r="BO539" s="209"/>
      <c r="BP539" s="209"/>
      <c r="BQ539" s="209"/>
      <c r="BR539" s="247"/>
      <c r="BS539" s="247"/>
      <c r="BT539" s="247"/>
      <c r="BU539" s="247"/>
      <c r="BV539" s="247"/>
      <c r="BW539" s="247"/>
      <c r="BX539" s="247"/>
      <c r="BY539" s="247"/>
      <c r="BZ539" s="247"/>
      <c r="CA539" s="247"/>
      <c r="CB539" s="247"/>
      <c r="CC539" s="247"/>
      <c r="CD539" s="247"/>
      <c r="CE539" s="247"/>
      <c r="CF539" s="247"/>
      <c r="CG539" s="247"/>
      <c r="CH539" s="247"/>
      <c r="CI539" s="247"/>
      <c r="CJ539" s="247"/>
      <c r="CK539" s="247"/>
      <c r="CL539" s="247"/>
      <c r="CM539" s="247"/>
      <c r="CN539" s="247"/>
      <c r="CO539" s="247"/>
      <c r="CP539" s="247"/>
      <c r="CQ539" s="247"/>
      <c r="CR539" s="247"/>
      <c r="CS539" s="247"/>
      <c r="CT539" s="247"/>
      <c r="CU539" s="247"/>
      <c r="CV539" s="312"/>
      <c r="CW539" s="312"/>
      <c r="CX539" s="312"/>
      <c r="CY539" s="312"/>
      <c r="CZ539" s="312"/>
      <c r="DA539" s="312"/>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335"/>
      <c r="HX539" s="335"/>
      <c r="HY539" s="335"/>
      <c r="HZ539" s="335"/>
      <c r="IA539" s="335"/>
      <c r="IB539" s="335"/>
      <c r="IC539" s="335"/>
      <c r="ID539" s="335"/>
      <c r="IE539" s="335"/>
      <c r="IF539" s="335"/>
      <c r="IG539" s="335"/>
      <c r="IH539" s="335"/>
      <c r="II539" s="335"/>
      <c r="IJ539" s="335"/>
      <c r="IK539" s="335"/>
      <c r="IL539" s="335"/>
      <c r="IM539" s="335"/>
      <c r="IN539" s="335"/>
      <c r="IO539" s="335"/>
      <c r="IP539" s="335"/>
      <c r="IQ539" s="335"/>
      <c r="IR539" s="335"/>
      <c r="IS539" s="335"/>
      <c r="IT539" s="335"/>
      <c r="IU539" s="335"/>
      <c r="IV539" s="335"/>
      <c r="IW539" s="335"/>
      <c r="IX539" s="335"/>
      <c r="IY539" s="335"/>
      <c r="IZ539" s="335"/>
      <c r="JA539" s="335"/>
      <c r="JB539" s="335"/>
      <c r="JC539" s="335"/>
      <c r="JD539" s="335"/>
      <c r="JE539" s="335"/>
      <c r="JF539" s="335"/>
      <c r="JG539" s="335"/>
    </row>
    <row r="540" spans="1:269" s="481" customFormat="1" ht="14.45" customHeight="1">
      <c r="A540" s="206"/>
      <c r="B540" s="206"/>
      <c r="C540" s="206"/>
      <c r="D540" s="206"/>
      <c r="E540" s="206"/>
      <c r="F540" s="206"/>
      <c r="G540" s="206"/>
      <c r="H540" s="206"/>
      <c r="I540" s="206"/>
      <c r="J540" s="207"/>
      <c r="K540" s="206"/>
      <c r="L540" s="207"/>
      <c r="M540" s="207"/>
      <c r="N540" s="207"/>
      <c r="O540" s="207"/>
      <c r="P540" s="207"/>
      <c r="Q540" s="720" t="s">
        <v>72</v>
      </c>
      <c r="R540" s="720" t="s">
        <v>10626</v>
      </c>
      <c r="S540" s="720" t="s">
        <v>12165</v>
      </c>
      <c r="T540" s="720" t="s">
        <v>12165</v>
      </c>
      <c r="U540" s="720" t="s">
        <v>10699</v>
      </c>
      <c r="V540" s="720"/>
      <c r="W540" s="952" t="str">
        <f t="shared" si="24"/>
        <v>ﾄﾗｯｸ_ｸﾚｰﾝ装置付_無_無</v>
      </c>
      <c r="X540" s="952" t="str">
        <f t="shared" si="23"/>
        <v>ﾄﾗｯｸ_ｸﾚｰﾝ装置付_無_無_ﾍﾞｰｽﾄﾗｯｸ：4t級　吊能力：2.9t</v>
      </c>
      <c r="Y540" s="726" t="s">
        <v>493</v>
      </c>
      <c r="Z540" s="726" t="s">
        <v>10421</v>
      </c>
      <c r="AA540" s="726" t="s">
        <v>5112</v>
      </c>
      <c r="AB540" s="726" t="s">
        <v>5111</v>
      </c>
      <c r="AC540" s="207"/>
      <c r="AD540" s="206"/>
      <c r="AE540" s="206"/>
      <c r="AF540" s="206"/>
      <c r="AG540" s="206"/>
      <c r="AH540" s="206"/>
      <c r="AI540" s="207"/>
      <c r="AJ540" s="206"/>
      <c r="AK540" s="206"/>
      <c r="AL540" s="206"/>
      <c r="AM540" s="206"/>
      <c r="AN540" s="206"/>
      <c r="AO540" s="206"/>
      <c r="AP540" s="206"/>
      <c r="AQ540" s="206"/>
      <c r="AR540" s="311"/>
      <c r="AS540" s="335"/>
      <c r="AT540" s="335"/>
      <c r="AU540" s="335"/>
      <c r="AV540" s="335"/>
      <c r="AW540" s="335"/>
      <c r="AX540" s="335"/>
      <c r="AY540" s="335"/>
      <c r="AZ540" s="335"/>
      <c r="BA540" s="335"/>
      <c r="BB540" s="245">
        <v>5</v>
      </c>
      <c r="BC540" s="246"/>
      <c r="BD540" s="496" t="s">
        <v>292</v>
      </c>
      <c r="BE540" s="345" t="s">
        <v>9784</v>
      </c>
      <c r="BF540" s="1058" t="s">
        <v>9818</v>
      </c>
      <c r="BG540" s="341"/>
      <c r="BH540" s="341" t="s">
        <v>1785</v>
      </c>
      <c r="BI540" s="341"/>
      <c r="BJ540" s="341" t="s">
        <v>9821</v>
      </c>
      <c r="BK540" s="345" t="s">
        <v>749</v>
      </c>
      <c r="BL540" s="345" t="s">
        <v>9824</v>
      </c>
      <c r="BM540" s="208"/>
      <c r="BN540" s="208"/>
      <c r="BO540" s="209"/>
      <c r="BP540" s="209"/>
      <c r="BQ540" s="209"/>
      <c r="BR540" s="247"/>
      <c r="BS540" s="247"/>
      <c r="BT540" s="247"/>
      <c r="BU540" s="247"/>
      <c r="BV540" s="247"/>
      <c r="BW540" s="247"/>
      <c r="BX540" s="247"/>
      <c r="BY540" s="247"/>
      <c r="BZ540" s="247"/>
      <c r="CA540" s="247"/>
      <c r="CB540" s="247"/>
      <c r="CC540" s="247"/>
      <c r="CD540" s="247"/>
      <c r="CE540" s="247"/>
      <c r="CF540" s="247"/>
      <c r="CG540" s="247"/>
      <c r="CH540" s="247"/>
      <c r="CI540" s="247"/>
      <c r="CJ540" s="247"/>
      <c r="CK540" s="247"/>
      <c r="CL540" s="247"/>
      <c r="CM540" s="247"/>
      <c r="CN540" s="247"/>
      <c r="CO540" s="247"/>
      <c r="CP540" s="247"/>
      <c r="CQ540" s="247"/>
      <c r="CR540" s="247"/>
      <c r="CS540" s="247"/>
      <c r="CT540" s="247"/>
      <c r="CU540" s="247"/>
      <c r="CV540" s="312"/>
      <c r="CW540" s="312"/>
      <c r="CX540" s="312"/>
      <c r="CY540" s="312"/>
      <c r="CZ540" s="312"/>
      <c r="DA540" s="312"/>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35"/>
      <c r="FQ540" s="335"/>
      <c r="FR540" s="335"/>
      <c r="FS540" s="335"/>
      <c r="FT540" s="335"/>
      <c r="FU540" s="335"/>
      <c r="FV540" s="335"/>
      <c r="FW540" s="335"/>
      <c r="FX540" s="335"/>
      <c r="FY540" s="335"/>
      <c r="FZ540" s="335"/>
      <c r="GA540" s="335"/>
      <c r="GB540" s="335"/>
      <c r="GC540" s="335"/>
      <c r="GD540" s="335"/>
      <c r="GE540" s="335"/>
      <c r="GF540" s="335"/>
      <c r="GG540" s="335"/>
      <c r="GH540" s="335"/>
      <c r="GI540" s="335"/>
      <c r="GJ540" s="335"/>
      <c r="GK540" s="335"/>
      <c r="GL540" s="335"/>
      <c r="GM540" s="335"/>
      <c r="GN540" s="335"/>
      <c r="GO540" s="335"/>
      <c r="GP540" s="335"/>
      <c r="GQ540" s="335"/>
      <c r="GR540" s="335"/>
      <c r="GS540" s="335"/>
      <c r="GT540" s="335"/>
      <c r="GU540" s="335"/>
      <c r="GV540" s="335"/>
      <c r="GW540" s="335"/>
      <c r="GX540" s="335"/>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335"/>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335"/>
    </row>
    <row r="541" spans="1:269" s="481" customFormat="1" ht="14.45" customHeight="1">
      <c r="A541" s="206"/>
      <c r="B541" s="206"/>
      <c r="C541" s="206"/>
      <c r="D541" s="206"/>
      <c r="E541" s="206"/>
      <c r="F541" s="206"/>
      <c r="G541" s="206"/>
      <c r="H541" s="206"/>
      <c r="I541" s="206"/>
      <c r="J541" s="207"/>
      <c r="K541" s="206"/>
      <c r="L541" s="207"/>
      <c r="M541" s="207"/>
      <c r="N541" s="207"/>
      <c r="O541" s="207"/>
      <c r="P541" s="207"/>
      <c r="Q541" s="720" t="s">
        <v>72</v>
      </c>
      <c r="R541" s="720" t="s">
        <v>10626</v>
      </c>
      <c r="S541" s="720" t="s">
        <v>12165</v>
      </c>
      <c r="T541" s="720" t="s">
        <v>12165</v>
      </c>
      <c r="U541" s="720" t="s">
        <v>10700</v>
      </c>
      <c r="V541" s="720"/>
      <c r="W541" s="952" t="str">
        <f t="shared" si="24"/>
        <v>ﾄﾗｯｸ_ｸﾚｰﾝ装置付_無_無</v>
      </c>
      <c r="X541" s="952" t="str">
        <f t="shared" si="23"/>
        <v>ﾄﾗｯｸ_ｸﾚｰﾝ装置付_無_無_ﾍﾞｰｽﾄﾗｯｸ：5t級　吊能力：2.9t</v>
      </c>
      <c r="Y541" s="726" t="s">
        <v>493</v>
      </c>
      <c r="Z541" s="726" t="s">
        <v>10421</v>
      </c>
      <c r="AA541" s="726" t="s">
        <v>10338</v>
      </c>
      <c r="AB541" s="726" t="s">
        <v>5111</v>
      </c>
      <c r="AC541" s="207"/>
      <c r="AD541" s="206"/>
      <c r="AE541" s="206"/>
      <c r="AF541" s="206"/>
      <c r="AG541" s="206"/>
      <c r="AH541" s="206"/>
      <c r="AI541" s="207"/>
      <c r="AJ541" s="206"/>
      <c r="AK541" s="206"/>
      <c r="AL541" s="206"/>
      <c r="AM541" s="206"/>
      <c r="AN541" s="206"/>
      <c r="AO541" s="206"/>
      <c r="AP541" s="206"/>
      <c r="AQ541" s="206"/>
      <c r="AR541" s="311"/>
      <c r="AS541" s="335"/>
      <c r="AT541" s="335"/>
      <c r="AU541" s="335"/>
      <c r="AV541" s="335"/>
      <c r="AW541" s="335"/>
      <c r="AX541" s="335"/>
      <c r="AY541" s="335"/>
      <c r="AZ541" s="335"/>
      <c r="BA541" s="335"/>
      <c r="BB541" s="245">
        <v>6</v>
      </c>
      <c r="BC541" s="246"/>
      <c r="BD541" s="496"/>
      <c r="BE541" s="345" t="s">
        <v>9785</v>
      </c>
      <c r="BF541" s="345" t="s">
        <v>292</v>
      </c>
      <c r="BG541" s="341"/>
      <c r="BH541" s="341" t="s">
        <v>1786</v>
      </c>
      <c r="BI541" s="341"/>
      <c r="BJ541" s="942" t="s">
        <v>12677</v>
      </c>
      <c r="BK541" s="345" t="s">
        <v>750</v>
      </c>
      <c r="BL541" s="345" t="s">
        <v>9825</v>
      </c>
      <c r="BM541" s="208"/>
      <c r="BN541" s="208"/>
      <c r="BO541" s="209"/>
      <c r="BP541" s="209"/>
      <c r="BQ541" s="209"/>
      <c r="BR541" s="247"/>
      <c r="BS541" s="247"/>
      <c r="BT541" s="247"/>
      <c r="BU541" s="247"/>
      <c r="BV541" s="247"/>
      <c r="BW541" s="247"/>
      <c r="BX541" s="247"/>
      <c r="BY541" s="247"/>
      <c r="BZ541" s="247"/>
      <c r="CA541" s="247"/>
      <c r="CB541" s="247"/>
      <c r="CC541" s="247"/>
      <c r="CD541" s="247"/>
      <c r="CE541" s="247"/>
      <c r="CF541" s="247"/>
      <c r="CG541" s="247"/>
      <c r="CH541" s="247"/>
      <c r="CI541" s="247"/>
      <c r="CJ541" s="247"/>
      <c r="CK541" s="247"/>
      <c r="CL541" s="247"/>
      <c r="CM541" s="247"/>
      <c r="CN541" s="247"/>
      <c r="CO541" s="247"/>
      <c r="CP541" s="247"/>
      <c r="CQ541" s="247"/>
      <c r="CR541" s="247"/>
      <c r="CS541" s="247"/>
      <c r="CT541" s="247"/>
      <c r="CU541" s="247"/>
      <c r="CV541" s="312"/>
      <c r="CW541" s="312"/>
      <c r="CX541" s="312"/>
      <c r="CY541" s="312"/>
      <c r="CZ541" s="312"/>
      <c r="DA541" s="312"/>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35"/>
      <c r="FQ541" s="335"/>
      <c r="FR541" s="335"/>
      <c r="FS541" s="335"/>
      <c r="FT541" s="335"/>
      <c r="FU541" s="335"/>
      <c r="FV541" s="335"/>
      <c r="FW541" s="335"/>
      <c r="FX541" s="335"/>
      <c r="FY541" s="335"/>
      <c r="FZ541" s="335"/>
      <c r="GA541" s="335"/>
      <c r="GB541" s="335"/>
      <c r="GC541" s="335"/>
      <c r="GD541" s="335"/>
      <c r="GE541" s="335"/>
      <c r="GF541" s="335"/>
      <c r="GG541" s="335"/>
      <c r="GH541" s="335"/>
      <c r="GI541" s="335"/>
      <c r="GJ541" s="335"/>
      <c r="GK541" s="335"/>
      <c r="GL541" s="335"/>
      <c r="GM541" s="335"/>
      <c r="GN541" s="335"/>
      <c r="GO541" s="335"/>
      <c r="GP541" s="335"/>
      <c r="GQ541" s="335"/>
      <c r="GR541" s="335"/>
      <c r="GS541" s="335"/>
      <c r="GT541" s="335"/>
      <c r="GU541" s="335"/>
      <c r="GV541" s="335"/>
      <c r="GW541" s="335"/>
      <c r="GX541" s="335"/>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335"/>
      <c r="HX541" s="335"/>
      <c r="HY541" s="335"/>
      <c r="HZ541" s="335"/>
      <c r="IA541" s="335"/>
      <c r="IB541" s="335"/>
      <c r="IC541" s="335"/>
      <c r="ID541" s="335"/>
      <c r="IE541" s="335"/>
      <c r="IF541" s="335"/>
      <c r="IG541" s="335"/>
      <c r="IH541" s="335"/>
      <c r="II541" s="335"/>
      <c r="IJ541" s="335"/>
      <c r="IK541" s="335"/>
      <c r="IL541" s="335"/>
      <c r="IM541" s="335"/>
      <c r="IN541" s="335"/>
      <c r="IO541" s="335"/>
      <c r="IP541" s="335"/>
      <c r="IQ541" s="335"/>
      <c r="IR541" s="335"/>
      <c r="IS541" s="335"/>
      <c r="IT541" s="335"/>
      <c r="IU541" s="335"/>
      <c r="IV541" s="335"/>
      <c r="IW541" s="335"/>
      <c r="IX541" s="335"/>
      <c r="IY541" s="335"/>
      <c r="IZ541" s="335"/>
      <c r="JA541" s="335"/>
      <c r="JB541" s="335"/>
      <c r="JC541" s="335"/>
      <c r="JD541" s="335"/>
      <c r="JE541" s="335"/>
      <c r="JF541" s="335"/>
      <c r="JG541" s="335"/>
    </row>
    <row r="542" spans="1:269" s="481" customFormat="1" ht="14.45" customHeight="1">
      <c r="A542" s="206"/>
      <c r="B542" s="206"/>
      <c r="C542" s="206"/>
      <c r="D542" s="206"/>
      <c r="E542" s="206"/>
      <c r="F542" s="206"/>
      <c r="G542" s="206"/>
      <c r="H542" s="206"/>
      <c r="I542" s="206"/>
      <c r="J542" s="207"/>
      <c r="K542" s="206"/>
      <c r="L542" s="207"/>
      <c r="M542" s="207"/>
      <c r="N542" s="207"/>
      <c r="O542" s="207"/>
      <c r="P542" s="207"/>
      <c r="Q542" s="720" t="s">
        <v>72</v>
      </c>
      <c r="R542" s="720" t="s">
        <v>10626</v>
      </c>
      <c r="S542" s="720" t="s">
        <v>12165</v>
      </c>
      <c r="T542" s="720" t="s">
        <v>12165</v>
      </c>
      <c r="U542" s="720" t="s">
        <v>10701</v>
      </c>
      <c r="V542" s="720"/>
      <c r="W542" s="952" t="str">
        <f t="shared" si="24"/>
        <v>ﾄﾗｯｸ_ｸﾚｰﾝ装置付_無_無</v>
      </c>
      <c r="X542" s="952" t="str">
        <f t="shared" si="23"/>
        <v>ﾄﾗｯｸ_ｸﾚｰﾝ装置付_無_無_ﾍﾞｰｽﾄﾗｯｸ：6t級　吊能力：2.9t</v>
      </c>
      <c r="Y542" s="726" t="s">
        <v>493</v>
      </c>
      <c r="Z542" s="726" t="s">
        <v>10421</v>
      </c>
      <c r="AA542" s="726" t="s">
        <v>10434</v>
      </c>
      <c r="AB542" s="726" t="s">
        <v>5111</v>
      </c>
      <c r="AC542" s="207"/>
      <c r="AD542" s="206"/>
      <c r="AE542" s="206"/>
      <c r="AF542" s="206"/>
      <c r="AG542" s="206"/>
      <c r="AH542" s="206"/>
      <c r="AI542" s="207"/>
      <c r="AJ542" s="206"/>
      <c r="AK542" s="206"/>
      <c r="AL542" s="206"/>
      <c r="AM542" s="206"/>
      <c r="AN542" s="206"/>
      <c r="AO542" s="206"/>
      <c r="AP542" s="206"/>
      <c r="AQ542" s="206"/>
      <c r="AR542" s="311"/>
      <c r="AS542" s="335"/>
      <c r="AT542" s="335"/>
      <c r="AU542" s="335"/>
      <c r="AV542" s="335"/>
      <c r="AW542" s="335"/>
      <c r="AX542" s="335"/>
      <c r="AY542" s="335"/>
      <c r="AZ542" s="335"/>
      <c r="BA542" s="335"/>
      <c r="BB542" s="245">
        <v>7</v>
      </c>
      <c r="BC542" s="246"/>
      <c r="BD542" s="496"/>
      <c r="BE542" s="345" t="s">
        <v>9786</v>
      </c>
      <c r="BF542" s="345"/>
      <c r="BG542" s="341"/>
      <c r="BH542" s="341" t="s">
        <v>1787</v>
      </c>
      <c r="BI542" s="341"/>
      <c r="BJ542" s="942" t="s">
        <v>12676</v>
      </c>
      <c r="BK542" s="345" t="s">
        <v>751</v>
      </c>
      <c r="BL542" s="345" t="s">
        <v>9826</v>
      </c>
      <c r="BM542" s="208"/>
      <c r="BN542" s="208"/>
      <c r="BO542" s="209"/>
      <c r="BP542" s="209"/>
      <c r="BQ542" s="209"/>
      <c r="BR542" s="247"/>
      <c r="BS542" s="247"/>
      <c r="BT542" s="247"/>
      <c r="BU542" s="247"/>
      <c r="BV542" s="247"/>
      <c r="BW542" s="247"/>
      <c r="BX542" s="247"/>
      <c r="BY542" s="247"/>
      <c r="BZ542" s="247"/>
      <c r="CA542" s="247"/>
      <c r="CB542" s="247"/>
      <c r="CC542" s="247"/>
      <c r="CD542" s="247"/>
      <c r="CE542" s="247"/>
      <c r="CF542" s="247"/>
      <c r="CG542" s="247"/>
      <c r="CH542" s="247"/>
      <c r="CI542" s="247"/>
      <c r="CJ542" s="247"/>
      <c r="CK542" s="247"/>
      <c r="CL542" s="247"/>
      <c r="CM542" s="247"/>
      <c r="CN542" s="247"/>
      <c r="CO542" s="247"/>
      <c r="CP542" s="247"/>
      <c r="CQ542" s="247"/>
      <c r="CR542" s="247"/>
      <c r="CS542" s="247"/>
      <c r="CT542" s="247"/>
      <c r="CU542" s="247"/>
      <c r="CV542" s="312"/>
      <c r="CW542" s="312"/>
      <c r="CX542" s="312"/>
      <c r="CY542" s="312"/>
      <c r="CZ542" s="312"/>
      <c r="DA542" s="312"/>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35"/>
      <c r="EG542" s="335"/>
      <c r="EH542" s="335"/>
      <c r="EI542" s="335"/>
      <c r="EJ542" s="335"/>
      <c r="EK542" s="335"/>
      <c r="EL542" s="335"/>
      <c r="EM542" s="335"/>
      <c r="EN542" s="335"/>
      <c r="EO542" s="335"/>
      <c r="EP542" s="335"/>
      <c r="EQ542" s="335"/>
      <c r="ER542" s="335"/>
      <c r="ES542" s="335"/>
      <c r="ET542" s="335"/>
      <c r="EU542" s="335"/>
      <c r="EV542" s="335"/>
      <c r="EW542" s="335"/>
      <c r="EX542" s="335"/>
      <c r="EY542" s="335"/>
      <c r="EZ542" s="335"/>
      <c r="FA542" s="335"/>
      <c r="FB542" s="335"/>
      <c r="FC542" s="335"/>
      <c r="FD542" s="335"/>
      <c r="FE542" s="335"/>
      <c r="FF542" s="335"/>
      <c r="FG542" s="335"/>
      <c r="FH542" s="335"/>
      <c r="FI542" s="335"/>
      <c r="FJ542" s="335"/>
      <c r="FK542" s="335"/>
      <c r="FL542" s="335"/>
      <c r="FM542" s="335"/>
      <c r="FN542" s="335"/>
      <c r="FO542" s="335"/>
      <c r="FP542" s="335"/>
      <c r="FQ542" s="335"/>
      <c r="FR542" s="335"/>
      <c r="FS542" s="335"/>
      <c r="FT542" s="335"/>
      <c r="FU542" s="335"/>
      <c r="FV542" s="335"/>
      <c r="FW542" s="335"/>
      <c r="FX542" s="335"/>
      <c r="FY542" s="335"/>
      <c r="FZ542" s="335"/>
      <c r="GA542" s="335"/>
      <c r="GB542" s="335"/>
      <c r="GC542" s="335"/>
      <c r="GD542" s="335"/>
      <c r="GE542" s="335"/>
      <c r="GF542" s="335"/>
      <c r="GG542" s="335"/>
      <c r="GH542" s="335"/>
      <c r="GI542" s="335"/>
      <c r="GJ542" s="335"/>
      <c r="GK542" s="335"/>
      <c r="GL542" s="335"/>
      <c r="GM542" s="335"/>
      <c r="GN542" s="335"/>
      <c r="GO542" s="335"/>
      <c r="GP542" s="335"/>
      <c r="GQ542" s="335"/>
      <c r="GR542" s="335"/>
      <c r="GS542" s="335"/>
      <c r="GT542" s="335"/>
      <c r="GU542" s="335"/>
      <c r="GV542" s="335"/>
      <c r="GW542" s="335"/>
      <c r="GX542" s="335"/>
      <c r="GY542" s="335"/>
      <c r="GZ542" s="335"/>
      <c r="HA542" s="335"/>
      <c r="HB542" s="335"/>
      <c r="HC542" s="335"/>
      <c r="HD542" s="335"/>
      <c r="HE542" s="335"/>
      <c r="HF542" s="335"/>
      <c r="HG542" s="335"/>
      <c r="HH542" s="335"/>
      <c r="HI542" s="335"/>
      <c r="HJ542" s="335"/>
      <c r="HK542" s="335"/>
      <c r="HL542" s="335"/>
      <c r="HM542" s="335"/>
      <c r="HN542" s="335"/>
      <c r="HO542" s="335"/>
      <c r="HP542" s="335"/>
      <c r="HQ542" s="335"/>
      <c r="HR542" s="335"/>
      <c r="HS542" s="335"/>
      <c r="HT542" s="335"/>
      <c r="HU542" s="335"/>
      <c r="HV542" s="335"/>
      <c r="HW542" s="335"/>
      <c r="HX542" s="335"/>
      <c r="HY542" s="335"/>
      <c r="HZ542" s="335"/>
      <c r="IA542" s="335"/>
      <c r="IB542" s="335"/>
      <c r="IC542" s="335"/>
      <c r="ID542" s="335"/>
      <c r="IE542" s="335"/>
      <c r="IF542" s="335"/>
      <c r="IG542" s="335"/>
      <c r="IH542" s="335"/>
      <c r="II542" s="335"/>
      <c r="IJ542" s="335"/>
      <c r="IK542" s="335"/>
      <c r="IL542" s="335"/>
      <c r="IM542" s="335"/>
      <c r="IN542" s="335"/>
      <c r="IO542" s="335"/>
      <c r="IP542" s="335"/>
      <c r="IQ542" s="335"/>
      <c r="IR542" s="335"/>
      <c r="IS542" s="335"/>
      <c r="IT542" s="335"/>
      <c r="IU542" s="335"/>
      <c r="IV542" s="335"/>
      <c r="IW542" s="335"/>
      <c r="IX542" s="335"/>
      <c r="IY542" s="335"/>
      <c r="IZ542" s="335"/>
      <c r="JA542" s="335"/>
      <c r="JB542" s="335"/>
      <c r="JC542" s="335"/>
      <c r="JD542" s="335"/>
      <c r="JE542" s="335"/>
      <c r="JF542" s="335"/>
      <c r="JG542" s="335"/>
    </row>
    <row r="543" spans="1:269" s="481" customFormat="1" ht="14.45" customHeight="1">
      <c r="A543" s="206"/>
      <c r="B543" s="206"/>
      <c r="C543" s="206"/>
      <c r="D543" s="206"/>
      <c r="E543" s="206"/>
      <c r="F543" s="206"/>
      <c r="G543" s="206"/>
      <c r="H543" s="206"/>
      <c r="I543" s="206"/>
      <c r="J543" s="207"/>
      <c r="K543" s="206"/>
      <c r="L543" s="207"/>
      <c r="M543" s="207"/>
      <c r="N543" s="207"/>
      <c r="O543" s="207"/>
      <c r="P543" s="207"/>
      <c r="Q543" s="720" t="s">
        <v>72</v>
      </c>
      <c r="R543" s="720" t="s">
        <v>10626</v>
      </c>
      <c r="S543" s="720" t="s">
        <v>12165</v>
      </c>
      <c r="T543" s="720" t="s">
        <v>12165</v>
      </c>
      <c r="U543" s="720" t="s">
        <v>10702</v>
      </c>
      <c r="V543" s="720"/>
      <c r="W543" s="952" t="str">
        <f t="shared" si="24"/>
        <v>ﾄﾗｯｸ_ｸﾚｰﾝ装置付_無_無</v>
      </c>
      <c r="X543" s="952" t="str">
        <f t="shared" si="23"/>
        <v>ﾄﾗｯｸ_ｸﾚｰﾝ装置付_無_無_ﾍﾞｰｽﾄﾗｯｸ：7t級　吊能力：2.9t</v>
      </c>
      <c r="Y543" s="726" t="s">
        <v>493</v>
      </c>
      <c r="Z543" s="726" t="s">
        <v>10421</v>
      </c>
      <c r="AA543" s="726" t="s">
        <v>10448</v>
      </c>
      <c r="AB543" s="726" t="s">
        <v>5111</v>
      </c>
      <c r="AC543" s="207"/>
      <c r="AD543" s="206"/>
      <c r="AE543" s="206"/>
      <c r="AF543" s="206"/>
      <c r="AG543" s="206"/>
      <c r="AH543" s="206"/>
      <c r="AI543" s="207"/>
      <c r="AJ543" s="206"/>
      <c r="AK543" s="206"/>
      <c r="AL543" s="206"/>
      <c r="AM543" s="206"/>
      <c r="AN543" s="206"/>
      <c r="AO543" s="206"/>
      <c r="AP543" s="206"/>
      <c r="AQ543" s="206"/>
      <c r="AR543" s="311"/>
      <c r="AS543" s="335"/>
      <c r="AT543" s="335"/>
      <c r="AU543" s="335"/>
      <c r="AV543" s="335"/>
      <c r="AW543" s="335"/>
      <c r="AX543" s="335"/>
      <c r="AY543" s="335"/>
      <c r="AZ543" s="335"/>
      <c r="BA543" s="335"/>
      <c r="BB543" s="245">
        <v>8</v>
      </c>
      <c r="BC543" s="246"/>
      <c r="BD543" s="496"/>
      <c r="BE543" s="345" t="s">
        <v>9787</v>
      </c>
      <c r="BF543" s="345"/>
      <c r="BG543" s="341"/>
      <c r="BH543" s="942" t="s">
        <v>12672</v>
      </c>
      <c r="BI543" s="341"/>
      <c r="BJ543" s="942" t="s">
        <v>12678</v>
      </c>
      <c r="BK543" s="341" t="s">
        <v>285</v>
      </c>
      <c r="BL543" s="345" t="s">
        <v>9827</v>
      </c>
      <c r="BM543" s="208"/>
      <c r="BN543" s="208"/>
      <c r="BO543" s="209"/>
      <c r="BP543" s="209"/>
      <c r="BQ543" s="209"/>
      <c r="BR543" s="247"/>
      <c r="BS543" s="247"/>
      <c r="BT543" s="247"/>
      <c r="BU543" s="247"/>
      <c r="BV543" s="247"/>
      <c r="BW543" s="247"/>
      <c r="BX543" s="247"/>
      <c r="BY543" s="247"/>
      <c r="BZ543" s="247"/>
      <c r="CA543" s="247"/>
      <c r="CB543" s="247"/>
      <c r="CC543" s="247"/>
      <c r="CD543" s="247"/>
      <c r="CE543" s="247"/>
      <c r="CF543" s="247"/>
      <c r="CG543" s="247"/>
      <c r="CH543" s="247"/>
      <c r="CI543" s="247"/>
      <c r="CJ543" s="247"/>
      <c r="CK543" s="247"/>
      <c r="CL543" s="247"/>
      <c r="CM543" s="247"/>
      <c r="CN543" s="247"/>
      <c r="CO543" s="247"/>
      <c r="CP543" s="247"/>
      <c r="CQ543" s="247"/>
      <c r="CR543" s="247"/>
      <c r="CS543" s="247"/>
      <c r="CT543" s="247"/>
      <c r="CU543" s="247"/>
      <c r="CV543" s="312"/>
      <c r="CW543" s="312"/>
      <c r="CX543" s="312"/>
      <c r="CY543" s="312"/>
      <c r="CZ543" s="312"/>
      <c r="DA543" s="312"/>
      <c r="DB543" s="335"/>
      <c r="DC543" s="335"/>
      <c r="DD543" s="335"/>
      <c r="DE543" s="335"/>
      <c r="DF543" s="335"/>
      <c r="DG543" s="335"/>
      <c r="DH543" s="335"/>
      <c r="DI543" s="335"/>
      <c r="DJ543" s="335"/>
      <c r="DK543" s="335"/>
      <c r="DL543" s="335"/>
      <c r="DM543" s="335"/>
      <c r="DN543" s="335"/>
      <c r="DO543" s="335"/>
      <c r="DP543" s="335"/>
      <c r="DQ543" s="335"/>
      <c r="DR543" s="335"/>
      <c r="DS543" s="335"/>
      <c r="DT543" s="335"/>
      <c r="DU543" s="335"/>
      <c r="DV543" s="335"/>
      <c r="DW543" s="335"/>
      <c r="DX543" s="335"/>
      <c r="DY543" s="335"/>
      <c r="DZ543" s="335"/>
      <c r="EA543" s="335"/>
      <c r="EB543" s="335"/>
      <c r="EC543" s="335"/>
      <c r="ED543" s="335"/>
      <c r="EE543" s="335"/>
      <c r="EF543" s="335"/>
      <c r="EG543" s="335"/>
      <c r="EH543" s="335"/>
      <c r="EI543" s="335"/>
      <c r="EJ543" s="335"/>
      <c r="EK543" s="335"/>
      <c r="EL543" s="335"/>
      <c r="EM543" s="335"/>
      <c r="EN543" s="335"/>
      <c r="EO543" s="335"/>
      <c r="EP543" s="335"/>
      <c r="EQ543" s="335"/>
      <c r="ER543" s="335"/>
      <c r="ES543" s="335"/>
      <c r="ET543" s="335"/>
      <c r="EU543" s="335"/>
      <c r="EV543" s="335"/>
      <c r="EW543" s="335"/>
      <c r="EX543" s="335"/>
      <c r="EY543" s="335"/>
      <c r="EZ543" s="335"/>
      <c r="FA543" s="335"/>
      <c r="FB543" s="335"/>
      <c r="FC543" s="335"/>
      <c r="FD543" s="335"/>
      <c r="FE543" s="335"/>
      <c r="FF543" s="335"/>
      <c r="FG543" s="335"/>
      <c r="FH543" s="335"/>
      <c r="FI543" s="335"/>
      <c r="FJ543" s="335"/>
      <c r="FK543" s="335"/>
      <c r="FL543" s="335"/>
      <c r="FM543" s="335"/>
      <c r="FN543" s="335"/>
      <c r="FO543" s="335"/>
      <c r="FP543" s="335"/>
      <c r="FQ543" s="335"/>
      <c r="FR543" s="335"/>
      <c r="FS543" s="335"/>
      <c r="FT543" s="335"/>
      <c r="FU543" s="335"/>
      <c r="FV543" s="335"/>
      <c r="FW543" s="335"/>
      <c r="FX543" s="335"/>
      <c r="FY543" s="335"/>
      <c r="FZ543" s="335"/>
      <c r="GA543" s="335"/>
      <c r="GB543" s="335"/>
      <c r="GC543" s="335"/>
      <c r="GD543" s="335"/>
      <c r="GE543" s="335"/>
      <c r="GF543" s="335"/>
      <c r="GG543" s="335"/>
      <c r="GH543" s="335"/>
      <c r="GI543" s="335"/>
      <c r="GJ543" s="335"/>
      <c r="GK543" s="335"/>
      <c r="GL543" s="335"/>
      <c r="GM543" s="335"/>
      <c r="GN543" s="335"/>
      <c r="GO543" s="335"/>
      <c r="GP543" s="335"/>
      <c r="GQ543" s="335"/>
      <c r="GR543" s="335"/>
      <c r="GS543" s="335"/>
      <c r="GT543" s="335"/>
      <c r="GU543" s="335"/>
      <c r="GV543" s="335"/>
      <c r="GW543" s="335"/>
      <c r="GX543" s="335"/>
      <c r="GY543" s="335"/>
      <c r="GZ543" s="335"/>
      <c r="HA543" s="335"/>
      <c r="HB543" s="335"/>
      <c r="HC543" s="335"/>
      <c r="HD543" s="335"/>
      <c r="HE543" s="335"/>
      <c r="HF543" s="335"/>
      <c r="HG543" s="335"/>
      <c r="HH543" s="335"/>
      <c r="HI543" s="335"/>
      <c r="HJ543" s="335"/>
      <c r="HK543" s="335"/>
      <c r="HL543" s="335"/>
      <c r="HM543" s="335"/>
      <c r="HN543" s="335"/>
      <c r="HO543" s="335"/>
      <c r="HP543" s="335"/>
      <c r="HQ543" s="335"/>
      <c r="HR543" s="335"/>
      <c r="HS543" s="335"/>
      <c r="HT543" s="335"/>
      <c r="HU543" s="335"/>
      <c r="HV543" s="335"/>
      <c r="HW543" s="335"/>
      <c r="HX543" s="335"/>
      <c r="HY543" s="335"/>
      <c r="HZ543" s="335"/>
      <c r="IA543" s="335"/>
      <c r="IB543" s="335"/>
      <c r="IC543" s="335"/>
      <c r="ID543" s="335"/>
      <c r="IE543" s="335"/>
      <c r="IF543" s="335"/>
      <c r="IG543" s="335"/>
      <c r="IH543" s="335"/>
      <c r="II543" s="335"/>
      <c r="IJ543" s="335"/>
      <c r="IK543" s="335"/>
      <c r="IL543" s="335"/>
      <c r="IM543" s="335"/>
      <c r="IN543" s="335"/>
      <c r="IO543" s="335"/>
      <c r="IP543" s="335"/>
      <c r="IQ543" s="335"/>
      <c r="IR543" s="335"/>
      <c r="IS543" s="335"/>
      <c r="IT543" s="335"/>
      <c r="IU543" s="335"/>
      <c r="IV543" s="335"/>
      <c r="IW543" s="335"/>
      <c r="IX543" s="335"/>
      <c r="IY543" s="335"/>
      <c r="IZ543" s="335"/>
      <c r="JA543" s="335"/>
      <c r="JB543" s="335"/>
      <c r="JC543" s="335"/>
      <c r="JD543" s="335"/>
      <c r="JE543" s="335"/>
      <c r="JF543" s="335"/>
      <c r="JG543" s="335"/>
    </row>
    <row r="544" spans="1:269" s="481" customFormat="1" ht="14.45" customHeight="1">
      <c r="A544" s="206"/>
      <c r="B544" s="206"/>
      <c r="C544" s="206"/>
      <c r="D544" s="206"/>
      <c r="E544" s="206"/>
      <c r="F544" s="206"/>
      <c r="G544" s="206"/>
      <c r="H544" s="206"/>
      <c r="I544" s="206"/>
      <c r="J544" s="207"/>
      <c r="K544" s="206"/>
      <c r="L544" s="207"/>
      <c r="M544" s="207"/>
      <c r="N544" s="207"/>
      <c r="O544" s="207"/>
      <c r="P544" s="207"/>
      <c r="Q544" s="720" t="s">
        <v>72</v>
      </c>
      <c r="R544" s="720" t="s">
        <v>10626</v>
      </c>
      <c r="S544" s="720" t="s">
        <v>12165</v>
      </c>
      <c r="T544" s="720" t="s">
        <v>12165</v>
      </c>
      <c r="U544" s="720" t="s">
        <v>10703</v>
      </c>
      <c r="V544" s="720"/>
      <c r="W544" s="952" t="str">
        <f t="shared" si="24"/>
        <v>ﾄﾗｯｸ_ｸﾚｰﾝ装置付_無_無</v>
      </c>
      <c r="X544" s="952" t="str">
        <f t="shared" si="23"/>
        <v>ﾄﾗｯｸ_ｸﾚｰﾝ装置付_無_無_ﾍﾞｰｽﾄﾗｯｸ：8t級　吊能力：2.9t</v>
      </c>
      <c r="Y544" s="726" t="s">
        <v>493</v>
      </c>
      <c r="Z544" s="726" t="s">
        <v>10421</v>
      </c>
      <c r="AA544" s="726" t="s">
        <v>10459</v>
      </c>
      <c r="AB544" s="726" t="s">
        <v>5111</v>
      </c>
      <c r="AC544" s="207"/>
      <c r="AD544" s="206"/>
      <c r="AE544" s="206"/>
      <c r="AF544" s="206"/>
      <c r="AG544" s="206"/>
      <c r="AH544" s="206"/>
      <c r="AI544" s="207"/>
      <c r="AJ544" s="206"/>
      <c r="AK544" s="206"/>
      <c r="AL544" s="206"/>
      <c r="AM544" s="206"/>
      <c r="AN544" s="206"/>
      <c r="AO544" s="206"/>
      <c r="AP544" s="206"/>
      <c r="AQ544" s="206"/>
      <c r="AR544" s="311"/>
      <c r="AS544" s="335"/>
      <c r="AT544" s="335"/>
      <c r="AU544" s="335"/>
      <c r="AV544" s="335"/>
      <c r="AW544" s="335"/>
      <c r="AX544" s="335"/>
      <c r="AY544" s="335"/>
      <c r="AZ544" s="335"/>
      <c r="BA544" s="335"/>
      <c r="BB544" s="245">
        <v>9</v>
      </c>
      <c r="BC544" s="246"/>
      <c r="BD544" s="496"/>
      <c r="BE544" s="345" t="s">
        <v>9788</v>
      </c>
      <c r="BF544" s="911"/>
      <c r="BG544" s="341"/>
      <c r="BH544" s="942" t="s">
        <v>12673</v>
      </c>
      <c r="BI544" s="341"/>
      <c r="BJ544" s="942" t="s">
        <v>12679</v>
      </c>
      <c r="BK544" s="345"/>
      <c r="BL544" s="345" t="s">
        <v>9828</v>
      </c>
      <c r="BM544" s="208"/>
      <c r="BN544" s="208"/>
      <c r="BO544" s="209"/>
      <c r="BP544" s="209"/>
      <c r="BQ544" s="209"/>
      <c r="BR544" s="247"/>
      <c r="BS544" s="247"/>
      <c r="BT544" s="247"/>
      <c r="BU544" s="247"/>
      <c r="BV544" s="247"/>
      <c r="BW544" s="247"/>
      <c r="BX544" s="247"/>
      <c r="BY544" s="247"/>
      <c r="BZ544" s="247"/>
      <c r="CA544" s="247"/>
      <c r="CB544" s="247"/>
      <c r="CC544" s="247"/>
      <c r="CD544" s="247"/>
      <c r="CE544" s="247"/>
      <c r="CF544" s="247"/>
      <c r="CG544" s="247"/>
      <c r="CH544" s="247"/>
      <c r="CI544" s="247"/>
      <c r="CJ544" s="247"/>
      <c r="CK544" s="247"/>
      <c r="CL544" s="247"/>
      <c r="CM544" s="247"/>
      <c r="CN544" s="247"/>
      <c r="CO544" s="247"/>
      <c r="CP544" s="247"/>
      <c r="CQ544" s="247"/>
      <c r="CR544" s="247"/>
      <c r="CS544" s="247"/>
      <c r="CT544" s="247"/>
      <c r="CU544" s="247"/>
      <c r="CV544" s="312"/>
      <c r="CW544" s="312"/>
      <c r="CX544" s="312"/>
      <c r="CY544" s="312"/>
      <c r="CZ544" s="312"/>
      <c r="DA544" s="312"/>
      <c r="DB544" s="335"/>
      <c r="DC544" s="335"/>
      <c r="DD544" s="335"/>
      <c r="DE544" s="335"/>
      <c r="DF544" s="335"/>
      <c r="DG544" s="335"/>
      <c r="DH544" s="335"/>
      <c r="DI544" s="335"/>
      <c r="DJ544" s="335"/>
      <c r="DK544" s="335"/>
      <c r="DL544" s="335"/>
      <c r="DM544" s="335"/>
      <c r="DN544" s="335"/>
      <c r="DO544" s="335"/>
      <c r="DP544" s="335"/>
      <c r="DQ544" s="335"/>
      <c r="DR544" s="335"/>
      <c r="DS544" s="335"/>
      <c r="DT544" s="335"/>
      <c r="DU544" s="335"/>
      <c r="DV544" s="335"/>
      <c r="DW544" s="335"/>
      <c r="DX544" s="335"/>
      <c r="DY544" s="335"/>
      <c r="DZ544" s="335"/>
      <c r="EA544" s="335"/>
      <c r="EB544" s="335"/>
      <c r="EC544" s="335"/>
      <c r="ED544" s="335"/>
      <c r="EE544" s="335"/>
      <c r="EF544" s="335"/>
      <c r="EG544" s="335"/>
      <c r="EH544" s="335"/>
      <c r="EI544" s="335"/>
      <c r="EJ544" s="335"/>
      <c r="EK544" s="335"/>
      <c r="EL544" s="335"/>
      <c r="EM544" s="335"/>
      <c r="EN544" s="335"/>
      <c r="EO544" s="335"/>
      <c r="EP544" s="335"/>
      <c r="EQ544" s="335"/>
      <c r="ER544" s="335"/>
      <c r="ES544" s="335"/>
      <c r="ET544" s="335"/>
      <c r="EU544" s="335"/>
      <c r="EV544" s="335"/>
      <c r="EW544" s="335"/>
      <c r="EX544" s="335"/>
      <c r="EY544" s="335"/>
      <c r="EZ544" s="335"/>
      <c r="FA544" s="335"/>
      <c r="FB544" s="335"/>
      <c r="FC544" s="335"/>
      <c r="FD544" s="335"/>
      <c r="FE544" s="335"/>
      <c r="FF544" s="335"/>
      <c r="FG544" s="335"/>
      <c r="FH544" s="335"/>
      <c r="FI544" s="335"/>
      <c r="FJ544" s="335"/>
      <c r="FK544" s="335"/>
      <c r="FL544" s="335"/>
      <c r="FM544" s="335"/>
      <c r="FN544" s="335"/>
      <c r="FO544" s="335"/>
      <c r="FP544" s="335"/>
      <c r="FQ544" s="335"/>
      <c r="FR544" s="335"/>
      <c r="FS544" s="335"/>
      <c r="FT544" s="335"/>
      <c r="FU544" s="335"/>
      <c r="FV544" s="335"/>
      <c r="FW544" s="335"/>
      <c r="FX544" s="335"/>
      <c r="FY544" s="335"/>
      <c r="FZ544" s="335"/>
      <c r="GA544" s="335"/>
      <c r="GB544" s="335"/>
      <c r="GC544" s="335"/>
      <c r="GD544" s="335"/>
      <c r="GE544" s="335"/>
      <c r="GF544" s="335"/>
      <c r="GG544" s="335"/>
      <c r="GH544" s="335"/>
      <c r="GI544" s="335"/>
      <c r="GJ544" s="335"/>
      <c r="GK544" s="335"/>
      <c r="GL544" s="335"/>
      <c r="GM544" s="335"/>
      <c r="GN544" s="335"/>
      <c r="GO544" s="335"/>
      <c r="GP544" s="335"/>
      <c r="GQ544" s="335"/>
      <c r="GR544" s="335"/>
      <c r="GS544" s="335"/>
      <c r="GT544" s="335"/>
      <c r="GU544" s="335"/>
      <c r="GV544" s="335"/>
      <c r="GW544" s="335"/>
      <c r="GX544" s="335"/>
      <c r="GY544" s="335"/>
      <c r="GZ544" s="335"/>
      <c r="HA544" s="335"/>
      <c r="HB544" s="335"/>
      <c r="HC544" s="335"/>
      <c r="HD544" s="335"/>
      <c r="HE544" s="335"/>
      <c r="HF544" s="335"/>
      <c r="HG544" s="335"/>
      <c r="HH544" s="335"/>
      <c r="HI544" s="335"/>
      <c r="HJ544" s="335"/>
      <c r="HK544" s="335"/>
      <c r="HL544" s="335"/>
      <c r="HM544" s="335"/>
      <c r="HN544" s="335"/>
      <c r="HO544" s="335"/>
      <c r="HP544" s="335"/>
      <c r="HQ544" s="335"/>
      <c r="HR544" s="335"/>
      <c r="HS544" s="335"/>
      <c r="HT544" s="335"/>
      <c r="HU544" s="335"/>
      <c r="HV544" s="335"/>
      <c r="HW544" s="335"/>
      <c r="HX544" s="335"/>
      <c r="HY544" s="335"/>
      <c r="HZ544" s="335"/>
      <c r="IA544" s="335"/>
      <c r="IB544" s="335"/>
      <c r="IC544" s="335"/>
      <c r="ID544" s="335"/>
      <c r="IE544" s="335"/>
      <c r="IF544" s="335"/>
      <c r="IG544" s="335"/>
      <c r="IH544" s="335"/>
      <c r="II544" s="335"/>
      <c r="IJ544" s="335"/>
      <c r="IK544" s="335"/>
      <c r="IL544" s="335"/>
      <c r="IM544" s="335"/>
      <c r="IN544" s="335"/>
      <c r="IO544" s="335"/>
      <c r="IP544" s="335"/>
      <c r="IQ544" s="335"/>
      <c r="IR544" s="335"/>
      <c r="IS544" s="335"/>
      <c r="IT544" s="335"/>
      <c r="IU544" s="335"/>
      <c r="IV544" s="335"/>
      <c r="IW544" s="335"/>
      <c r="IX544" s="335"/>
      <c r="IY544" s="335"/>
      <c r="IZ544" s="335"/>
      <c r="JA544" s="335"/>
      <c r="JB544" s="335"/>
      <c r="JC544" s="335"/>
      <c r="JD544" s="335"/>
      <c r="JE544" s="335"/>
      <c r="JF544" s="335"/>
      <c r="JG544" s="335"/>
    </row>
    <row r="545" spans="1:267" s="481" customFormat="1" ht="14.45" customHeight="1">
      <c r="A545" s="206"/>
      <c r="B545" s="206"/>
      <c r="C545" s="206"/>
      <c r="D545" s="206"/>
      <c r="E545" s="206"/>
      <c r="F545" s="206"/>
      <c r="G545" s="206"/>
      <c r="H545" s="206"/>
      <c r="I545" s="206"/>
      <c r="J545" s="207"/>
      <c r="K545" s="206"/>
      <c r="L545" s="207"/>
      <c r="M545" s="207"/>
      <c r="N545" s="207"/>
      <c r="O545" s="207"/>
      <c r="P545" s="207"/>
      <c r="Q545" s="720" t="s">
        <v>72</v>
      </c>
      <c r="R545" s="720" t="s">
        <v>10626</v>
      </c>
      <c r="S545" s="720" t="s">
        <v>12165</v>
      </c>
      <c r="T545" s="720" t="s">
        <v>12165</v>
      </c>
      <c r="U545" s="720" t="s">
        <v>10704</v>
      </c>
      <c r="V545" s="720"/>
      <c r="W545" s="952" t="str">
        <f t="shared" si="24"/>
        <v>ﾄﾗｯｸ_ｸﾚｰﾝ装置付_無_無</v>
      </c>
      <c r="X545" s="952" t="str">
        <f t="shared" si="23"/>
        <v>ﾄﾗｯｸ_ｸﾚｰﾝ装置付_無_無_ﾍﾞｰｽﾄﾗｯｸ：10t級　吊能力：2.9t</v>
      </c>
      <c r="Y545" s="726" t="s">
        <v>493</v>
      </c>
      <c r="Z545" s="726" t="s">
        <v>10421</v>
      </c>
      <c r="AA545" s="726" t="s">
        <v>10460</v>
      </c>
      <c r="AB545" s="726" t="s">
        <v>5111</v>
      </c>
      <c r="AC545" s="207"/>
      <c r="AD545" s="206"/>
      <c r="AE545" s="206"/>
      <c r="AF545" s="206"/>
      <c r="AG545" s="206"/>
      <c r="AH545" s="206"/>
      <c r="AI545" s="207"/>
      <c r="AJ545" s="206"/>
      <c r="AK545" s="206"/>
      <c r="AL545" s="206"/>
      <c r="AM545" s="206"/>
      <c r="AN545" s="206"/>
      <c r="AO545" s="206"/>
      <c r="AP545" s="206"/>
      <c r="AQ545" s="206"/>
      <c r="AR545" s="311"/>
      <c r="AS545" s="335"/>
      <c r="AT545" s="335"/>
      <c r="AU545" s="335"/>
      <c r="AV545" s="335"/>
      <c r="AW545" s="335"/>
      <c r="AX545" s="335"/>
      <c r="AY545" s="335"/>
      <c r="AZ545" s="335"/>
      <c r="BA545" s="335"/>
      <c r="BB545" s="245">
        <v>10</v>
      </c>
      <c r="BC545" s="246"/>
      <c r="BD545" s="496"/>
      <c r="BE545" s="345" t="s">
        <v>9789</v>
      </c>
      <c r="BF545" s="345"/>
      <c r="BG545" s="341"/>
      <c r="BH545" s="342" t="s">
        <v>292</v>
      </c>
      <c r="BI545" s="341"/>
      <c r="BJ545" s="342" t="s">
        <v>292</v>
      </c>
      <c r="BK545" s="345"/>
      <c r="BL545" s="345" t="s">
        <v>9829</v>
      </c>
      <c r="BM545" s="208"/>
      <c r="BN545" s="208"/>
      <c r="BO545" s="209"/>
      <c r="BP545" s="209"/>
      <c r="BQ545" s="209"/>
      <c r="BR545" s="247"/>
      <c r="BS545" s="247"/>
      <c r="BT545" s="247"/>
      <c r="BU545" s="247"/>
      <c r="BV545" s="247"/>
      <c r="BW545" s="247"/>
      <c r="BX545" s="247"/>
      <c r="BY545" s="247"/>
      <c r="BZ545" s="247"/>
      <c r="CA545" s="247"/>
      <c r="CB545" s="247"/>
      <c r="CC545" s="247"/>
      <c r="CD545" s="247"/>
      <c r="CE545" s="247"/>
      <c r="CF545" s="247"/>
      <c r="CG545" s="247"/>
      <c r="CH545" s="247"/>
      <c r="CI545" s="247"/>
      <c r="CJ545" s="247"/>
      <c r="CK545" s="247"/>
      <c r="CL545" s="247"/>
      <c r="CM545" s="247"/>
      <c r="CN545" s="247"/>
      <c r="CO545" s="247"/>
      <c r="CP545" s="247"/>
      <c r="CQ545" s="247"/>
      <c r="CR545" s="247"/>
      <c r="CS545" s="247"/>
      <c r="CT545" s="247"/>
      <c r="CU545" s="247"/>
      <c r="CV545" s="312"/>
      <c r="CW545" s="312"/>
      <c r="CX545" s="312"/>
      <c r="CY545" s="312"/>
      <c r="CZ545" s="312"/>
      <c r="DA545" s="312"/>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335"/>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335"/>
    </row>
    <row r="546" spans="1:267" s="481" customFormat="1" ht="14.45" customHeight="1">
      <c r="A546" s="206"/>
      <c r="B546" s="206"/>
      <c r="C546" s="206"/>
      <c r="D546" s="206"/>
      <c r="E546" s="206"/>
      <c r="F546" s="206"/>
      <c r="G546" s="206"/>
      <c r="H546" s="206"/>
      <c r="I546" s="206"/>
      <c r="J546" s="207"/>
      <c r="K546" s="206"/>
      <c r="L546" s="207"/>
      <c r="M546" s="207"/>
      <c r="N546" s="207"/>
      <c r="O546" s="207"/>
      <c r="P546" s="207"/>
      <c r="Q546" s="720" t="s">
        <v>754</v>
      </c>
      <c r="R546" s="720" t="s">
        <v>10627</v>
      </c>
      <c r="S546" s="720" t="s">
        <v>12165</v>
      </c>
      <c r="T546" s="720" t="s">
        <v>12165</v>
      </c>
      <c r="U546" s="720" t="s">
        <v>373</v>
      </c>
      <c r="V546" s="720"/>
      <c r="W546" s="952" t="str">
        <f t="shared" si="24"/>
        <v>ﾄﾚｰﾗ_ｾﾐ_無_無</v>
      </c>
      <c r="X546" s="952" t="str">
        <f t="shared" si="23"/>
        <v>ﾄﾚｰﾗ_ｾﾐ_無_無_15t積</v>
      </c>
      <c r="Y546" s="726" t="s">
        <v>3323</v>
      </c>
      <c r="Z546" s="726" t="s">
        <v>10345</v>
      </c>
      <c r="AA546" s="726" t="s">
        <v>10307</v>
      </c>
      <c r="AB546" s="726" t="s">
        <v>5111</v>
      </c>
      <c r="AC546" s="207"/>
      <c r="AD546" s="206"/>
      <c r="AE546" s="206"/>
      <c r="AF546" s="206"/>
      <c r="AG546" s="206"/>
      <c r="AH546" s="206"/>
      <c r="AI546" s="207"/>
      <c r="AJ546" s="206"/>
      <c r="AK546" s="206"/>
      <c r="AL546" s="206"/>
      <c r="AM546" s="206"/>
      <c r="AN546" s="206"/>
      <c r="AO546" s="206"/>
      <c r="AP546" s="206"/>
      <c r="AQ546" s="206"/>
      <c r="AR546" s="311"/>
      <c r="AS546" s="335"/>
      <c r="AT546" s="335"/>
      <c r="AU546" s="335"/>
      <c r="AV546" s="335"/>
      <c r="AW546" s="335"/>
      <c r="AX546" s="335"/>
      <c r="AY546" s="335"/>
      <c r="AZ546" s="335"/>
      <c r="BA546" s="335"/>
      <c r="BB546" s="245">
        <v>11</v>
      </c>
      <c r="BC546" s="246"/>
      <c r="BD546" s="496"/>
      <c r="BE546" s="345" t="s">
        <v>9790</v>
      </c>
      <c r="BF546" s="345"/>
      <c r="BG546" s="407"/>
      <c r="BH546" s="407"/>
      <c r="BI546" s="406"/>
      <c r="BJ546" s="406"/>
      <c r="BK546" s="345"/>
      <c r="BL546" s="345" t="s">
        <v>9830</v>
      </c>
      <c r="BM546" s="208"/>
      <c r="BN546" s="208"/>
      <c r="BO546" s="209"/>
      <c r="BP546" s="209"/>
      <c r="BQ546" s="209"/>
      <c r="BR546" s="247"/>
      <c r="BS546" s="247"/>
      <c r="BT546" s="247"/>
      <c r="BU546" s="247"/>
      <c r="BV546" s="247"/>
      <c r="BW546" s="247"/>
      <c r="BX546" s="247"/>
      <c r="BY546" s="247"/>
      <c r="BZ546" s="247"/>
      <c r="CA546" s="247"/>
      <c r="CB546" s="247"/>
      <c r="CC546" s="247"/>
      <c r="CD546" s="247"/>
      <c r="CE546" s="247"/>
      <c r="CF546" s="247"/>
      <c r="CG546" s="247"/>
      <c r="CH546" s="247"/>
      <c r="CI546" s="247"/>
      <c r="CJ546" s="247"/>
      <c r="CK546" s="247"/>
      <c r="CL546" s="247"/>
      <c r="CM546" s="247"/>
      <c r="CN546" s="247"/>
      <c r="CO546" s="247"/>
      <c r="CP546" s="247"/>
      <c r="CQ546" s="247"/>
      <c r="CR546" s="247"/>
      <c r="CS546" s="247"/>
      <c r="CT546" s="247"/>
      <c r="CU546" s="247"/>
      <c r="CV546" s="312"/>
      <c r="CW546" s="312"/>
      <c r="CX546" s="312"/>
      <c r="CY546" s="312"/>
      <c r="CZ546" s="312"/>
      <c r="DA546" s="312"/>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335"/>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335"/>
    </row>
    <row r="547" spans="1:267" s="481" customFormat="1" ht="14.45" customHeight="1">
      <c r="A547" s="206"/>
      <c r="B547" s="206"/>
      <c r="C547" s="206"/>
      <c r="D547" s="206"/>
      <c r="E547" s="206"/>
      <c r="F547" s="206"/>
      <c r="G547" s="206"/>
      <c r="H547" s="206"/>
      <c r="I547" s="206"/>
      <c r="J547" s="207"/>
      <c r="K547" s="206"/>
      <c r="L547" s="207"/>
      <c r="M547" s="207"/>
      <c r="N547" s="207"/>
      <c r="O547" s="207"/>
      <c r="P547" s="207"/>
      <c r="Q547" s="720" t="s">
        <v>754</v>
      </c>
      <c r="R547" s="720" t="s">
        <v>10627</v>
      </c>
      <c r="S547" s="720" t="s">
        <v>12165</v>
      </c>
      <c r="T547" s="720" t="s">
        <v>12165</v>
      </c>
      <c r="U547" s="720" t="s">
        <v>780</v>
      </c>
      <c r="V547" s="720"/>
      <c r="W547" s="952" t="str">
        <f t="shared" si="24"/>
        <v>ﾄﾚｰﾗ_ｾﾐ_無_無</v>
      </c>
      <c r="X547" s="952" t="str">
        <f t="shared" si="23"/>
        <v>ﾄﾚｰﾗ_ｾﾐ_無_無_20t積</v>
      </c>
      <c r="Y547" s="726" t="s">
        <v>3323</v>
      </c>
      <c r="Z547" s="726" t="s">
        <v>10345</v>
      </c>
      <c r="AA547" s="726" t="s">
        <v>10321</v>
      </c>
      <c r="AB547" s="726" t="s">
        <v>5111</v>
      </c>
      <c r="AC547" s="207"/>
      <c r="AD547" s="206"/>
      <c r="AE547" s="206"/>
      <c r="AF547" s="206"/>
      <c r="AG547" s="206"/>
      <c r="AH547" s="206"/>
      <c r="AI547" s="207"/>
      <c r="AJ547" s="206"/>
      <c r="AK547" s="206"/>
      <c r="AL547" s="206"/>
      <c r="AM547" s="206"/>
      <c r="AN547" s="206"/>
      <c r="AO547" s="206"/>
      <c r="AP547" s="206"/>
      <c r="AQ547" s="206"/>
      <c r="AR547" s="311"/>
      <c r="AS547" s="335"/>
      <c r="AT547" s="335"/>
      <c r="AU547" s="335"/>
      <c r="AV547" s="335"/>
      <c r="AW547" s="335"/>
      <c r="AX547" s="335"/>
      <c r="AY547" s="335"/>
      <c r="AZ547" s="335"/>
      <c r="BA547" s="335"/>
      <c r="BB547" s="245">
        <v>12</v>
      </c>
      <c r="BC547" s="246"/>
      <c r="BD547" s="496"/>
      <c r="BE547" s="1058" t="s">
        <v>12660</v>
      </c>
      <c r="BF547" s="911"/>
      <c r="BG547" s="407"/>
      <c r="BH547" s="407"/>
      <c r="BI547" s="406"/>
      <c r="BJ547" s="406"/>
      <c r="BK547" s="345"/>
      <c r="BL547" s="345" t="s">
        <v>9831</v>
      </c>
      <c r="BM547" s="208"/>
      <c r="BN547" s="208"/>
      <c r="BO547" s="209"/>
      <c r="BP547" s="209"/>
      <c r="BQ547" s="209"/>
      <c r="BR547" s="247"/>
      <c r="BS547" s="247"/>
      <c r="BT547" s="247"/>
      <c r="BU547" s="247"/>
      <c r="BV547" s="247"/>
      <c r="BW547" s="247"/>
      <c r="BX547" s="247"/>
      <c r="BY547" s="247"/>
      <c r="BZ547" s="247"/>
      <c r="CA547" s="247"/>
      <c r="CB547" s="247"/>
      <c r="CC547" s="247"/>
      <c r="CD547" s="247"/>
      <c r="CE547" s="247"/>
      <c r="CF547" s="247"/>
      <c r="CG547" s="247"/>
      <c r="CH547" s="247"/>
      <c r="CI547" s="247"/>
      <c r="CJ547" s="247"/>
      <c r="CK547" s="247"/>
      <c r="CL547" s="247"/>
      <c r="CM547" s="247"/>
      <c r="CN547" s="247"/>
      <c r="CO547" s="247"/>
      <c r="CP547" s="247"/>
      <c r="CQ547" s="247"/>
      <c r="CR547" s="247"/>
      <c r="CS547" s="247"/>
      <c r="CT547" s="247"/>
      <c r="CU547" s="247"/>
      <c r="CV547" s="312"/>
      <c r="CW547" s="312"/>
      <c r="CX547" s="312"/>
      <c r="CY547" s="312"/>
      <c r="CZ547" s="312"/>
      <c r="DA547" s="312"/>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335"/>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335"/>
    </row>
    <row r="548" spans="1:267" s="481" customFormat="1" ht="14.45" customHeight="1">
      <c r="A548" s="206"/>
      <c r="B548" s="206"/>
      <c r="C548" s="206"/>
      <c r="D548" s="206"/>
      <c r="E548" s="206"/>
      <c r="F548" s="206"/>
      <c r="G548" s="206"/>
      <c r="H548" s="206"/>
      <c r="I548" s="206"/>
      <c r="J548" s="207"/>
      <c r="K548" s="206"/>
      <c r="L548" s="207"/>
      <c r="M548" s="207"/>
      <c r="N548" s="207"/>
      <c r="O548" s="207"/>
      <c r="P548" s="207"/>
      <c r="Q548" s="720" t="s">
        <v>754</v>
      </c>
      <c r="R548" s="720" t="s">
        <v>10627</v>
      </c>
      <c r="S548" s="720" t="s">
        <v>12165</v>
      </c>
      <c r="T548" s="720" t="s">
        <v>12165</v>
      </c>
      <c r="U548" s="720" t="s">
        <v>781</v>
      </c>
      <c r="V548" s="720"/>
      <c r="W548" s="952" t="str">
        <f t="shared" si="24"/>
        <v>ﾄﾚｰﾗ_ｾﾐ_無_無</v>
      </c>
      <c r="X548" s="952" t="str">
        <f t="shared" si="23"/>
        <v>ﾄﾚｰﾗ_ｾﾐ_無_無_25t積</v>
      </c>
      <c r="Y548" s="726" t="s">
        <v>3323</v>
      </c>
      <c r="Z548" s="726" t="s">
        <v>10345</v>
      </c>
      <c r="AA548" s="726" t="s">
        <v>10451</v>
      </c>
      <c r="AB548" s="726" t="s">
        <v>5111</v>
      </c>
      <c r="AC548" s="207"/>
      <c r="AD548" s="206"/>
      <c r="AE548" s="206"/>
      <c r="AF548" s="206"/>
      <c r="AG548" s="206"/>
      <c r="AH548" s="206"/>
      <c r="AI548" s="207"/>
      <c r="AJ548" s="206"/>
      <c r="AK548" s="206"/>
      <c r="AL548" s="206"/>
      <c r="AM548" s="206"/>
      <c r="AN548" s="206"/>
      <c r="AO548" s="206"/>
      <c r="AP548" s="206"/>
      <c r="AQ548" s="206"/>
      <c r="AR548" s="311"/>
      <c r="AS548" s="335"/>
      <c r="AT548" s="335"/>
      <c r="AU548" s="335"/>
      <c r="AV548" s="335"/>
      <c r="AW548" s="335"/>
      <c r="AX548" s="335"/>
      <c r="AY548" s="335"/>
      <c r="AZ548" s="335"/>
      <c r="BA548" s="335"/>
      <c r="BB548" s="245">
        <v>13</v>
      </c>
      <c r="BC548" s="246"/>
      <c r="BD548" s="496"/>
      <c r="BE548" s="345" t="s">
        <v>9791</v>
      </c>
      <c r="BF548" s="345"/>
      <c r="BG548" s="407"/>
      <c r="BH548" s="407"/>
      <c r="BI548" s="406"/>
      <c r="BJ548" s="406"/>
      <c r="BK548" s="345"/>
      <c r="BL548" s="345" t="s">
        <v>9832</v>
      </c>
      <c r="BM548" s="208"/>
      <c r="BN548" s="208"/>
      <c r="BO548" s="209"/>
      <c r="BP548" s="209"/>
      <c r="BQ548" s="209"/>
      <c r="BR548" s="247"/>
      <c r="BS548" s="247"/>
      <c r="BT548" s="247"/>
      <c r="BU548" s="247"/>
      <c r="BV548" s="247"/>
      <c r="BW548" s="247"/>
      <c r="BX548" s="247"/>
      <c r="BY548" s="247"/>
      <c r="BZ548" s="247"/>
      <c r="CA548" s="247"/>
      <c r="CB548" s="247"/>
      <c r="CC548" s="247"/>
      <c r="CD548" s="247"/>
      <c r="CE548" s="247"/>
      <c r="CF548" s="247"/>
      <c r="CG548" s="247"/>
      <c r="CH548" s="247"/>
      <c r="CI548" s="247"/>
      <c r="CJ548" s="247"/>
      <c r="CK548" s="247"/>
      <c r="CL548" s="247"/>
      <c r="CM548" s="247"/>
      <c r="CN548" s="247"/>
      <c r="CO548" s="247"/>
      <c r="CP548" s="247"/>
      <c r="CQ548" s="247"/>
      <c r="CR548" s="247"/>
      <c r="CS548" s="247"/>
      <c r="CT548" s="247"/>
      <c r="CU548" s="247"/>
      <c r="CV548" s="312"/>
      <c r="CW548" s="312"/>
      <c r="CX548" s="312"/>
      <c r="CY548" s="312"/>
      <c r="CZ548" s="312"/>
      <c r="DA548" s="312"/>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335"/>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335"/>
    </row>
    <row r="549" spans="1:267" s="481" customFormat="1" ht="14.45" customHeight="1">
      <c r="A549" s="206"/>
      <c r="B549" s="206"/>
      <c r="C549" s="206"/>
      <c r="D549" s="206"/>
      <c r="E549" s="206"/>
      <c r="F549" s="206"/>
      <c r="G549" s="206"/>
      <c r="H549" s="206"/>
      <c r="I549" s="206"/>
      <c r="J549" s="207"/>
      <c r="K549" s="206"/>
      <c r="L549" s="207"/>
      <c r="M549" s="207"/>
      <c r="N549" s="207"/>
      <c r="O549" s="207"/>
      <c r="P549" s="207"/>
      <c r="Q549" s="720" t="s">
        <v>754</v>
      </c>
      <c r="R549" s="720" t="s">
        <v>10627</v>
      </c>
      <c r="S549" s="720" t="s">
        <v>12165</v>
      </c>
      <c r="T549" s="720" t="s">
        <v>12165</v>
      </c>
      <c r="U549" s="720" t="s">
        <v>782</v>
      </c>
      <c r="V549" s="720"/>
      <c r="W549" s="952" t="str">
        <f t="shared" si="24"/>
        <v>ﾄﾚｰﾗ_ｾﾐ_無_無</v>
      </c>
      <c r="X549" s="952" t="str">
        <f t="shared" si="23"/>
        <v>ﾄﾚｰﾗ_ｾﾐ_無_無_28t積</v>
      </c>
      <c r="Y549" s="726" t="s">
        <v>3323</v>
      </c>
      <c r="Z549" s="726" t="s">
        <v>10345</v>
      </c>
      <c r="AA549" s="726" t="s">
        <v>10322</v>
      </c>
      <c r="AB549" s="726" t="s">
        <v>5111</v>
      </c>
      <c r="AC549" s="207"/>
      <c r="AD549" s="206"/>
      <c r="AE549" s="206"/>
      <c r="AF549" s="206"/>
      <c r="AG549" s="206"/>
      <c r="AH549" s="206"/>
      <c r="AI549" s="207"/>
      <c r="AJ549" s="206"/>
      <c r="AK549" s="206"/>
      <c r="AL549" s="206"/>
      <c r="AM549" s="206"/>
      <c r="AN549" s="206"/>
      <c r="AO549" s="206"/>
      <c r="AP549" s="206"/>
      <c r="AQ549" s="206"/>
      <c r="AR549" s="311"/>
      <c r="AS549" s="335"/>
      <c r="AT549" s="335"/>
      <c r="AU549" s="335"/>
      <c r="AV549" s="335"/>
      <c r="AW549" s="335"/>
      <c r="AX549" s="335"/>
      <c r="AY549" s="335"/>
      <c r="AZ549" s="335"/>
      <c r="BA549" s="335"/>
      <c r="BB549" s="245">
        <v>14</v>
      </c>
      <c r="BC549" s="246"/>
      <c r="BD549" s="496"/>
      <c r="BE549" s="345" t="s">
        <v>9792</v>
      </c>
      <c r="BF549" s="345"/>
      <c r="BG549" s="407"/>
      <c r="BH549" s="407"/>
      <c r="BI549" s="406"/>
      <c r="BJ549" s="406"/>
      <c r="BK549" s="345"/>
      <c r="BL549" s="345" t="s">
        <v>9833</v>
      </c>
      <c r="BM549" s="208"/>
      <c r="BN549" s="208"/>
      <c r="BO549" s="209"/>
      <c r="BP549" s="209"/>
      <c r="BQ549" s="209"/>
      <c r="BR549" s="247"/>
      <c r="BS549" s="247"/>
      <c r="BT549" s="247"/>
      <c r="BU549" s="247"/>
      <c r="BV549" s="247"/>
      <c r="BW549" s="247"/>
      <c r="BX549" s="247"/>
      <c r="BY549" s="247"/>
      <c r="BZ549" s="247"/>
      <c r="CA549" s="247"/>
      <c r="CB549" s="247"/>
      <c r="CC549" s="247"/>
      <c r="CD549" s="247"/>
      <c r="CE549" s="247"/>
      <c r="CF549" s="247"/>
      <c r="CG549" s="247"/>
      <c r="CH549" s="247"/>
      <c r="CI549" s="247"/>
      <c r="CJ549" s="247"/>
      <c r="CK549" s="247"/>
      <c r="CL549" s="247"/>
      <c r="CM549" s="247"/>
      <c r="CN549" s="247"/>
      <c r="CO549" s="247"/>
      <c r="CP549" s="247"/>
      <c r="CQ549" s="247"/>
      <c r="CR549" s="247"/>
      <c r="CS549" s="247"/>
      <c r="CT549" s="247"/>
      <c r="CU549" s="247"/>
      <c r="CV549" s="312"/>
      <c r="CW549" s="312"/>
      <c r="CX549" s="312"/>
      <c r="CY549" s="312"/>
      <c r="CZ549" s="312"/>
      <c r="DA549" s="312"/>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335"/>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335"/>
    </row>
    <row r="550" spans="1:267" s="481" customFormat="1" ht="14.45" customHeight="1">
      <c r="A550" s="206"/>
      <c r="B550" s="206"/>
      <c r="C550" s="206"/>
      <c r="D550" s="206"/>
      <c r="E550" s="206"/>
      <c r="F550" s="206"/>
      <c r="G550" s="206"/>
      <c r="H550" s="206"/>
      <c r="I550" s="206"/>
      <c r="J550" s="207"/>
      <c r="K550" s="206"/>
      <c r="L550" s="207"/>
      <c r="M550" s="207"/>
      <c r="N550" s="207"/>
      <c r="O550" s="207"/>
      <c r="P550" s="207"/>
      <c r="Q550" s="720" t="s">
        <v>754</v>
      </c>
      <c r="R550" s="720" t="s">
        <v>10627</v>
      </c>
      <c r="S550" s="720" t="s">
        <v>12165</v>
      </c>
      <c r="T550" s="720" t="s">
        <v>12165</v>
      </c>
      <c r="U550" s="720" t="s">
        <v>783</v>
      </c>
      <c r="V550" s="720"/>
      <c r="W550" s="952" t="str">
        <f t="shared" si="24"/>
        <v>ﾄﾚｰﾗ_ｾﾐ_無_無</v>
      </c>
      <c r="X550" s="952" t="str">
        <f t="shared" si="23"/>
        <v>ﾄﾚｰﾗ_ｾﾐ_無_無_32t積</v>
      </c>
      <c r="Y550" s="726" t="s">
        <v>3323</v>
      </c>
      <c r="Z550" s="726" t="s">
        <v>10345</v>
      </c>
      <c r="AA550" s="726" t="s">
        <v>10310</v>
      </c>
      <c r="AB550" s="726" t="s">
        <v>5111</v>
      </c>
      <c r="AC550" s="207"/>
      <c r="AD550" s="206"/>
      <c r="AE550" s="206"/>
      <c r="AF550" s="206"/>
      <c r="AG550" s="206"/>
      <c r="AH550" s="206"/>
      <c r="AI550" s="207"/>
      <c r="AJ550" s="206"/>
      <c r="AK550" s="206"/>
      <c r="AL550" s="206"/>
      <c r="AM550" s="206"/>
      <c r="AN550" s="206"/>
      <c r="AO550" s="206"/>
      <c r="AP550" s="206"/>
      <c r="AQ550" s="206"/>
      <c r="AR550" s="311"/>
      <c r="AS550" s="335"/>
      <c r="AT550" s="335"/>
      <c r="AU550" s="335"/>
      <c r="AV550" s="335"/>
      <c r="AW550" s="335"/>
      <c r="AX550" s="335"/>
      <c r="AY550" s="335"/>
      <c r="AZ550" s="335"/>
      <c r="BA550" s="335"/>
      <c r="BB550" s="245">
        <v>15</v>
      </c>
      <c r="BC550" s="246"/>
      <c r="BD550" s="496"/>
      <c r="BE550" s="1058" t="s">
        <v>12662</v>
      </c>
      <c r="BF550" s="345"/>
      <c r="BG550" s="407"/>
      <c r="BH550" s="407"/>
      <c r="BI550" s="406"/>
      <c r="BJ550" s="406"/>
      <c r="BK550" s="345"/>
      <c r="BL550" s="345" t="s">
        <v>9834</v>
      </c>
      <c r="BM550" s="208"/>
      <c r="BN550" s="208"/>
      <c r="BO550" s="209"/>
      <c r="BP550" s="209"/>
      <c r="BQ550" s="209"/>
      <c r="BR550" s="247"/>
      <c r="BS550" s="247"/>
      <c r="BT550" s="247"/>
      <c r="BU550" s="247"/>
      <c r="BV550" s="247"/>
      <c r="BW550" s="247"/>
      <c r="BX550" s="247"/>
      <c r="BY550" s="247"/>
      <c r="BZ550" s="247"/>
      <c r="CA550" s="247"/>
      <c r="CB550" s="247"/>
      <c r="CC550" s="247"/>
      <c r="CD550" s="247"/>
      <c r="CE550" s="247"/>
      <c r="CF550" s="247"/>
      <c r="CG550" s="247"/>
      <c r="CH550" s="247"/>
      <c r="CI550" s="247"/>
      <c r="CJ550" s="247"/>
      <c r="CK550" s="247"/>
      <c r="CL550" s="247"/>
      <c r="CM550" s="247"/>
      <c r="CN550" s="247"/>
      <c r="CO550" s="247"/>
      <c r="CP550" s="247"/>
      <c r="CQ550" s="247"/>
      <c r="CR550" s="247"/>
      <c r="CS550" s="247"/>
      <c r="CT550" s="247"/>
      <c r="CU550" s="247"/>
      <c r="CV550" s="312"/>
      <c r="CW550" s="312"/>
      <c r="CX550" s="312"/>
      <c r="CY550" s="312"/>
      <c r="CZ550" s="312"/>
      <c r="DA550" s="312"/>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35"/>
      <c r="EG550" s="335"/>
      <c r="EH550" s="335"/>
      <c r="EI550" s="335"/>
      <c r="EJ550" s="335"/>
      <c r="EK550" s="335"/>
      <c r="EL550" s="335"/>
      <c r="EM550" s="335"/>
      <c r="EN550" s="335"/>
      <c r="EO550" s="335"/>
      <c r="EP550" s="335"/>
      <c r="EQ550" s="335"/>
      <c r="ER550" s="335"/>
      <c r="ES550" s="335"/>
      <c r="ET550" s="335"/>
      <c r="EU550" s="335"/>
      <c r="EV550" s="335"/>
      <c r="EW550" s="335"/>
      <c r="EX550" s="335"/>
      <c r="EY550" s="335"/>
      <c r="EZ550" s="335"/>
      <c r="FA550" s="335"/>
      <c r="FB550" s="335"/>
      <c r="FC550" s="335"/>
      <c r="FD550" s="335"/>
      <c r="FE550" s="335"/>
      <c r="FF550" s="335"/>
      <c r="FG550" s="335"/>
      <c r="FH550" s="335"/>
      <c r="FI550" s="335"/>
      <c r="FJ550" s="335"/>
      <c r="FK550" s="335"/>
      <c r="FL550" s="335"/>
      <c r="FM550" s="335"/>
      <c r="FN550" s="335"/>
      <c r="FO550" s="335"/>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335"/>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335"/>
    </row>
    <row r="551" spans="1:267" s="481" customFormat="1" ht="14.45" customHeight="1">
      <c r="A551" s="206"/>
      <c r="B551" s="206"/>
      <c r="C551" s="206"/>
      <c r="D551" s="206"/>
      <c r="E551" s="206"/>
      <c r="F551" s="206"/>
      <c r="G551" s="206"/>
      <c r="H551" s="206"/>
      <c r="I551" s="206"/>
      <c r="J551" s="207"/>
      <c r="K551" s="206"/>
      <c r="L551" s="207"/>
      <c r="M551" s="207"/>
      <c r="N551" s="207"/>
      <c r="O551" s="207"/>
      <c r="P551" s="207"/>
      <c r="Q551" s="720" t="s">
        <v>754</v>
      </c>
      <c r="R551" s="720" t="s">
        <v>10627</v>
      </c>
      <c r="S551" s="720" t="s">
        <v>12165</v>
      </c>
      <c r="T551" s="720" t="s">
        <v>12165</v>
      </c>
      <c r="U551" s="720" t="s">
        <v>784</v>
      </c>
      <c r="V551" s="720"/>
      <c r="W551" s="952" t="str">
        <f t="shared" si="24"/>
        <v>ﾄﾚｰﾗ_ｾﾐ_無_無</v>
      </c>
      <c r="X551" s="952" t="str">
        <f t="shared" si="23"/>
        <v>ﾄﾚｰﾗ_ｾﾐ_無_無_40t積</v>
      </c>
      <c r="Y551" s="726" t="s">
        <v>3323</v>
      </c>
      <c r="Z551" s="726" t="s">
        <v>10345</v>
      </c>
      <c r="AA551" s="726" t="s">
        <v>10431</v>
      </c>
      <c r="AB551" s="726" t="s">
        <v>5111</v>
      </c>
      <c r="AC551" s="207"/>
      <c r="AD551" s="206"/>
      <c r="AE551" s="206"/>
      <c r="AF551" s="206"/>
      <c r="AG551" s="206"/>
      <c r="AH551" s="206"/>
      <c r="AI551" s="207"/>
      <c r="AJ551" s="206"/>
      <c r="AK551" s="206"/>
      <c r="AL551" s="206"/>
      <c r="AM551" s="206"/>
      <c r="AN551" s="206"/>
      <c r="AO551" s="206"/>
      <c r="AP551" s="206"/>
      <c r="AQ551" s="206"/>
      <c r="AR551" s="311"/>
      <c r="AS551" s="335"/>
      <c r="AT551" s="335"/>
      <c r="AU551" s="335"/>
      <c r="AV551" s="335"/>
      <c r="AW551" s="335"/>
      <c r="AX551" s="335"/>
      <c r="AY551" s="335"/>
      <c r="AZ551" s="335"/>
      <c r="BA551" s="335"/>
      <c r="BB551" s="245">
        <v>16</v>
      </c>
      <c r="BC551" s="246"/>
      <c r="BD551" s="496"/>
      <c r="BE551" s="1058" t="s">
        <v>12664</v>
      </c>
      <c r="BF551" s="345"/>
      <c r="BG551" s="407"/>
      <c r="BH551" s="407"/>
      <c r="BI551" s="406"/>
      <c r="BJ551" s="406"/>
      <c r="BK551" s="345"/>
      <c r="BL551" s="345" t="s">
        <v>9835</v>
      </c>
      <c r="BM551" s="208"/>
      <c r="BN551" s="208"/>
      <c r="BO551" s="209"/>
      <c r="BP551" s="209"/>
      <c r="BQ551" s="209"/>
      <c r="BR551" s="247"/>
      <c r="BS551" s="247"/>
      <c r="BT551" s="247"/>
      <c r="BU551" s="247"/>
      <c r="BV551" s="247"/>
      <c r="BW551" s="247"/>
      <c r="BX551" s="247"/>
      <c r="BY551" s="247"/>
      <c r="BZ551" s="247"/>
      <c r="CA551" s="247"/>
      <c r="CB551" s="247"/>
      <c r="CC551" s="247"/>
      <c r="CD551" s="247"/>
      <c r="CE551" s="247"/>
      <c r="CF551" s="247"/>
      <c r="CG551" s="247"/>
      <c r="CH551" s="247"/>
      <c r="CI551" s="247"/>
      <c r="CJ551" s="247"/>
      <c r="CK551" s="247"/>
      <c r="CL551" s="247"/>
      <c r="CM551" s="247"/>
      <c r="CN551" s="247"/>
      <c r="CO551" s="247"/>
      <c r="CP551" s="247"/>
      <c r="CQ551" s="247"/>
      <c r="CR551" s="247"/>
      <c r="CS551" s="247"/>
      <c r="CT551" s="247"/>
      <c r="CU551" s="247"/>
      <c r="CV551" s="312"/>
      <c r="CW551" s="312"/>
      <c r="CX551" s="312"/>
      <c r="CY551" s="312"/>
      <c r="CZ551" s="312"/>
      <c r="DA551" s="312"/>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35"/>
      <c r="EG551" s="335"/>
      <c r="EH551" s="335"/>
      <c r="EI551" s="335"/>
      <c r="EJ551" s="335"/>
      <c r="EK551" s="335"/>
      <c r="EL551" s="335"/>
      <c r="EM551" s="335"/>
      <c r="EN551" s="335"/>
      <c r="EO551" s="335"/>
      <c r="EP551" s="335"/>
      <c r="EQ551" s="335"/>
      <c r="ER551" s="335"/>
      <c r="ES551" s="335"/>
      <c r="ET551" s="335"/>
      <c r="EU551" s="335"/>
      <c r="EV551" s="335"/>
      <c r="EW551" s="335"/>
      <c r="EX551" s="335"/>
      <c r="EY551" s="335"/>
      <c r="EZ551" s="335"/>
      <c r="FA551" s="335"/>
      <c r="FB551" s="335"/>
      <c r="FC551" s="335"/>
      <c r="FD551" s="335"/>
      <c r="FE551" s="335"/>
      <c r="FF551" s="335"/>
      <c r="FG551" s="335"/>
      <c r="FH551" s="335"/>
      <c r="FI551" s="335"/>
      <c r="FJ551" s="335"/>
      <c r="FK551" s="335"/>
      <c r="FL551" s="335"/>
      <c r="FM551" s="335"/>
      <c r="FN551" s="335"/>
      <c r="FO551" s="335"/>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335"/>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335"/>
    </row>
    <row r="552" spans="1:267" s="481" customFormat="1" ht="14.45" customHeight="1">
      <c r="A552" s="206"/>
      <c r="B552" s="206"/>
      <c r="C552" s="206"/>
      <c r="D552" s="206"/>
      <c r="E552" s="206"/>
      <c r="F552" s="206"/>
      <c r="G552" s="206"/>
      <c r="H552" s="206"/>
      <c r="I552" s="206"/>
      <c r="J552" s="207"/>
      <c r="K552" s="206"/>
      <c r="L552" s="207"/>
      <c r="M552" s="207"/>
      <c r="N552" s="207"/>
      <c r="O552" s="207"/>
      <c r="P552" s="207"/>
      <c r="Q552" s="720" t="s">
        <v>754</v>
      </c>
      <c r="R552" s="720" t="s">
        <v>10627</v>
      </c>
      <c r="S552" s="720" t="s">
        <v>12165</v>
      </c>
      <c r="T552" s="720" t="s">
        <v>12165</v>
      </c>
      <c r="U552" s="720" t="s">
        <v>785</v>
      </c>
      <c r="V552" s="720"/>
      <c r="W552" s="952" t="str">
        <f t="shared" si="24"/>
        <v>ﾄﾚｰﾗ_ｾﾐ_無_無</v>
      </c>
      <c r="X552" s="952" t="str">
        <f t="shared" si="23"/>
        <v>ﾄﾚｰﾗ_ｾﾐ_無_無_50t積</v>
      </c>
      <c r="Y552" s="726" t="s">
        <v>3323</v>
      </c>
      <c r="Z552" s="726" t="s">
        <v>10345</v>
      </c>
      <c r="AA552" s="726" t="s">
        <v>10433</v>
      </c>
      <c r="AB552" s="726" t="s">
        <v>5111</v>
      </c>
      <c r="AC552" s="207"/>
      <c r="AD552" s="206"/>
      <c r="AE552" s="206"/>
      <c r="AF552" s="206"/>
      <c r="AG552" s="206"/>
      <c r="AH552" s="206"/>
      <c r="AI552" s="207"/>
      <c r="AJ552" s="206"/>
      <c r="AK552" s="206"/>
      <c r="AL552" s="206"/>
      <c r="AM552" s="206"/>
      <c r="AN552" s="206"/>
      <c r="AO552" s="206"/>
      <c r="AP552" s="206"/>
      <c r="AQ552" s="206"/>
      <c r="AR552" s="311"/>
      <c r="AS552" s="335"/>
      <c r="AT552" s="335"/>
      <c r="AU552" s="335"/>
      <c r="AV552" s="335"/>
      <c r="AW552" s="335"/>
      <c r="AX552" s="335"/>
      <c r="AY552" s="335"/>
      <c r="AZ552" s="335"/>
      <c r="BA552" s="335"/>
      <c r="BB552" s="245">
        <v>17</v>
      </c>
      <c r="BC552" s="246"/>
      <c r="BD552" s="496"/>
      <c r="BE552" s="345" t="s">
        <v>9793</v>
      </c>
      <c r="BF552" s="345"/>
      <c r="BG552" s="407"/>
      <c r="BH552" s="407"/>
      <c r="BI552" s="406"/>
      <c r="BJ552" s="406"/>
      <c r="BK552" s="345"/>
      <c r="BL552" s="345" t="s">
        <v>9836</v>
      </c>
      <c r="BM552" s="208"/>
      <c r="BN552" s="208"/>
      <c r="BO552" s="209"/>
      <c r="BP552" s="209"/>
      <c r="BQ552" s="209"/>
      <c r="BR552" s="247"/>
      <c r="BS552" s="247"/>
      <c r="BT552" s="247"/>
      <c r="BU552" s="247"/>
      <c r="BV552" s="247"/>
      <c r="BW552" s="247"/>
      <c r="BX552" s="247"/>
      <c r="BY552" s="247"/>
      <c r="BZ552" s="247"/>
      <c r="CA552" s="247"/>
      <c r="CB552" s="247"/>
      <c r="CC552" s="247"/>
      <c r="CD552" s="247"/>
      <c r="CE552" s="247"/>
      <c r="CF552" s="247"/>
      <c r="CG552" s="247"/>
      <c r="CH552" s="247"/>
      <c r="CI552" s="247"/>
      <c r="CJ552" s="247"/>
      <c r="CK552" s="247"/>
      <c r="CL552" s="247"/>
      <c r="CM552" s="247"/>
      <c r="CN552" s="247"/>
      <c r="CO552" s="247"/>
      <c r="CP552" s="247"/>
      <c r="CQ552" s="247"/>
      <c r="CR552" s="247"/>
      <c r="CS552" s="247"/>
      <c r="CT552" s="247"/>
      <c r="CU552" s="247"/>
      <c r="CV552" s="312"/>
      <c r="CW552" s="312"/>
      <c r="CX552" s="312"/>
      <c r="CY552" s="312"/>
      <c r="CZ552" s="312"/>
      <c r="DA552" s="312"/>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35"/>
      <c r="EG552" s="335"/>
      <c r="EH552" s="335"/>
      <c r="EI552" s="335"/>
      <c r="EJ552" s="335"/>
      <c r="EK552" s="335"/>
      <c r="EL552" s="335"/>
      <c r="EM552" s="335"/>
      <c r="EN552" s="335"/>
      <c r="EO552" s="335"/>
      <c r="EP552" s="335"/>
      <c r="EQ552" s="335"/>
      <c r="ER552" s="335"/>
      <c r="ES552" s="335"/>
      <c r="ET552" s="335"/>
      <c r="EU552" s="335"/>
      <c r="EV552" s="335"/>
      <c r="EW552" s="335"/>
      <c r="EX552" s="335"/>
      <c r="EY552" s="335"/>
      <c r="EZ552" s="335"/>
      <c r="FA552" s="335"/>
      <c r="FB552" s="335"/>
      <c r="FC552" s="335"/>
      <c r="FD552" s="335"/>
      <c r="FE552" s="335"/>
      <c r="FF552" s="335"/>
      <c r="FG552" s="335"/>
      <c r="FH552" s="335"/>
      <c r="FI552" s="335"/>
      <c r="FJ552" s="335"/>
      <c r="FK552" s="335"/>
      <c r="FL552" s="335"/>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335"/>
      <c r="GR552" s="335"/>
      <c r="GS552" s="335"/>
      <c r="GT552" s="335"/>
      <c r="GU552" s="335"/>
      <c r="GV552" s="335"/>
      <c r="GW552" s="335"/>
      <c r="GX552" s="335"/>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335"/>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335"/>
    </row>
    <row r="553" spans="1:267" s="481" customFormat="1" ht="14.45" customHeight="1">
      <c r="A553" s="206"/>
      <c r="B553" s="206"/>
      <c r="C553" s="206"/>
      <c r="D553" s="206"/>
      <c r="E553" s="206"/>
      <c r="F553" s="206"/>
      <c r="G553" s="206"/>
      <c r="H553" s="206"/>
      <c r="I553" s="206"/>
      <c r="J553" s="207"/>
      <c r="K553" s="206"/>
      <c r="L553" s="207"/>
      <c r="M553" s="207"/>
      <c r="N553" s="207"/>
      <c r="O553" s="207"/>
      <c r="P553" s="207"/>
      <c r="Q553" s="720" t="s">
        <v>9007</v>
      </c>
      <c r="R553" s="720" t="s">
        <v>12210</v>
      </c>
      <c r="S553" s="720" t="s">
        <v>12165</v>
      </c>
      <c r="T553" s="720" t="s">
        <v>12165</v>
      </c>
      <c r="U553" s="720" t="s">
        <v>10705</v>
      </c>
      <c r="V553" s="720"/>
      <c r="W553" s="952" t="str">
        <f t="shared" si="24"/>
        <v>不整地運搬車_ｸﾛｰﾗ型・ﾀﾞﾝﾌﾟ式_無_無</v>
      </c>
      <c r="X553" s="952" t="str">
        <f t="shared" si="23"/>
        <v>不整地運搬車_ｸﾛｰﾗ型・ﾀﾞﾝﾌﾟ式_無_無_0.6t積</v>
      </c>
      <c r="Y553" s="726" t="s">
        <v>510</v>
      </c>
      <c r="Z553" s="726" t="s">
        <v>10345</v>
      </c>
      <c r="AA553" s="726" t="s">
        <v>10354</v>
      </c>
      <c r="AB553" s="726" t="s">
        <v>5111</v>
      </c>
      <c r="AC553" s="207"/>
      <c r="AD553" s="206"/>
      <c r="AE553" s="206"/>
      <c r="AF553" s="206"/>
      <c r="AG553" s="206"/>
      <c r="AH553" s="206"/>
      <c r="AI553" s="207"/>
      <c r="AJ553" s="206"/>
      <c r="AK553" s="206"/>
      <c r="AL553" s="206"/>
      <c r="AM553" s="206"/>
      <c r="AN553" s="206"/>
      <c r="AO553" s="206"/>
      <c r="AP553" s="206"/>
      <c r="AQ553" s="206"/>
      <c r="AR553" s="311"/>
      <c r="AS553" s="335"/>
      <c r="AT553" s="335"/>
      <c r="AU553" s="335"/>
      <c r="AV553" s="335"/>
      <c r="AW553" s="335"/>
      <c r="AX553" s="335"/>
      <c r="AY553" s="335"/>
      <c r="AZ553" s="335"/>
      <c r="BA553" s="335"/>
      <c r="BB553" s="245">
        <v>18</v>
      </c>
      <c r="BC553" s="246"/>
      <c r="BD553" s="496"/>
      <c r="BE553" s="345" t="s">
        <v>9794</v>
      </c>
      <c r="BF553" s="345"/>
      <c r="BG553" s="407"/>
      <c r="BH553" s="407"/>
      <c r="BI553" s="406"/>
      <c r="BJ553" s="406"/>
      <c r="BK553" s="345"/>
      <c r="BL553" s="345" t="s">
        <v>9837</v>
      </c>
      <c r="BM553" s="208"/>
      <c r="BN553" s="208"/>
      <c r="BO553" s="209"/>
      <c r="BP553" s="209"/>
      <c r="BQ553" s="209"/>
      <c r="BR553" s="247"/>
      <c r="BS553" s="247"/>
      <c r="BT553" s="247"/>
      <c r="BU553" s="247"/>
      <c r="BV553" s="247"/>
      <c r="BW553" s="247"/>
      <c r="BX553" s="247"/>
      <c r="BY553" s="247"/>
      <c r="BZ553" s="247"/>
      <c r="CA553" s="247"/>
      <c r="CB553" s="247"/>
      <c r="CC553" s="247"/>
      <c r="CD553" s="247"/>
      <c r="CE553" s="247"/>
      <c r="CF553" s="247"/>
      <c r="CG553" s="247"/>
      <c r="CH553" s="247"/>
      <c r="CI553" s="247"/>
      <c r="CJ553" s="247"/>
      <c r="CK553" s="247"/>
      <c r="CL553" s="247"/>
      <c r="CM553" s="247"/>
      <c r="CN553" s="247"/>
      <c r="CO553" s="247"/>
      <c r="CP553" s="247"/>
      <c r="CQ553" s="247"/>
      <c r="CR553" s="247"/>
      <c r="CS553" s="247"/>
      <c r="CT553" s="247"/>
      <c r="CU553" s="247"/>
      <c r="CV553" s="312"/>
      <c r="CW553" s="312"/>
      <c r="CX553" s="312"/>
      <c r="CY553" s="312"/>
      <c r="CZ553" s="312"/>
      <c r="DA553" s="312"/>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35"/>
      <c r="FQ553" s="335"/>
      <c r="FR553" s="335"/>
      <c r="FS553" s="335"/>
      <c r="FT553" s="335"/>
      <c r="FU553" s="335"/>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335"/>
      <c r="GQ553" s="335"/>
      <c r="GR553" s="335"/>
      <c r="GS553" s="335"/>
      <c r="GT553" s="335"/>
      <c r="GU553" s="335"/>
      <c r="GV553" s="335"/>
      <c r="GW553" s="335"/>
      <c r="GX553" s="335"/>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335"/>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335"/>
    </row>
    <row r="554" spans="1:267" s="481" customFormat="1" ht="14.45" customHeight="1">
      <c r="A554" s="206"/>
      <c r="B554" s="206"/>
      <c r="C554" s="206"/>
      <c r="D554" s="206"/>
      <c r="E554" s="206"/>
      <c r="F554" s="206"/>
      <c r="G554" s="206"/>
      <c r="H554" s="206"/>
      <c r="I554" s="206"/>
      <c r="J554" s="207"/>
      <c r="K554" s="206"/>
      <c r="L554" s="207"/>
      <c r="M554" s="207"/>
      <c r="N554" s="207"/>
      <c r="O554" s="207"/>
      <c r="P554" s="207"/>
      <c r="Q554" s="720" t="s">
        <v>9007</v>
      </c>
      <c r="R554" s="720" t="s">
        <v>12210</v>
      </c>
      <c r="S554" s="720" t="s">
        <v>12165</v>
      </c>
      <c r="T554" s="720" t="s">
        <v>12165</v>
      </c>
      <c r="U554" s="720" t="s">
        <v>758</v>
      </c>
      <c r="V554" s="720"/>
      <c r="W554" s="952" t="str">
        <f t="shared" si="24"/>
        <v>不整地運搬車_ｸﾛｰﾗ型・ﾀﾞﾝﾌﾟ式_無_無</v>
      </c>
      <c r="X554" s="952" t="str">
        <f t="shared" si="23"/>
        <v>不整地運搬車_ｸﾛｰﾗ型・ﾀﾞﾝﾌﾟ式_無_無_1t積</v>
      </c>
      <c r="Y554" s="726" t="s">
        <v>510</v>
      </c>
      <c r="Z554" s="726" t="s">
        <v>10345</v>
      </c>
      <c r="AA554" s="726" t="s">
        <v>10356</v>
      </c>
      <c r="AB554" s="726" t="s">
        <v>5111</v>
      </c>
      <c r="AC554" s="207"/>
      <c r="AD554" s="206"/>
      <c r="AE554" s="206"/>
      <c r="AF554" s="206"/>
      <c r="AG554" s="206"/>
      <c r="AH554" s="206"/>
      <c r="AI554" s="207"/>
      <c r="AJ554" s="206"/>
      <c r="AK554" s="206"/>
      <c r="AL554" s="206"/>
      <c r="AM554" s="206"/>
      <c r="AN554" s="206"/>
      <c r="AO554" s="206"/>
      <c r="AP554" s="206"/>
      <c r="AQ554" s="206"/>
      <c r="AR554" s="311"/>
      <c r="AS554" s="335"/>
      <c r="AT554" s="335"/>
      <c r="AU554" s="335"/>
      <c r="AV554" s="335"/>
      <c r="AW554" s="335"/>
      <c r="AX554" s="335"/>
      <c r="AY554" s="335"/>
      <c r="AZ554" s="335"/>
      <c r="BA554" s="335"/>
      <c r="BB554" s="245">
        <v>19</v>
      </c>
      <c r="BC554" s="246"/>
      <c r="BD554" s="496"/>
      <c r="BE554" s="345" t="s">
        <v>9795</v>
      </c>
      <c r="BF554" s="345"/>
      <c r="BG554" s="407"/>
      <c r="BH554" s="407"/>
      <c r="BI554" s="406"/>
      <c r="BJ554" s="406"/>
      <c r="BK554" s="345"/>
      <c r="BL554" s="1058" t="s">
        <v>12681</v>
      </c>
      <c r="BM554" s="208"/>
      <c r="BN554" s="208"/>
      <c r="BO554" s="209"/>
      <c r="BP554" s="209"/>
      <c r="BQ554" s="209"/>
      <c r="BR554" s="247"/>
      <c r="BS554" s="247"/>
      <c r="BT554" s="247"/>
      <c r="BU554" s="247"/>
      <c r="BV554" s="247"/>
      <c r="BW554" s="247"/>
      <c r="BX554" s="247"/>
      <c r="BY554" s="247"/>
      <c r="BZ554" s="247"/>
      <c r="CA554" s="247"/>
      <c r="CB554" s="247"/>
      <c r="CC554" s="247"/>
      <c r="CD554" s="247"/>
      <c r="CE554" s="247"/>
      <c r="CF554" s="247"/>
      <c r="CG554" s="247"/>
      <c r="CH554" s="247"/>
      <c r="CI554" s="247"/>
      <c r="CJ554" s="247"/>
      <c r="CK554" s="247"/>
      <c r="CL554" s="247"/>
      <c r="CM554" s="247"/>
      <c r="CN554" s="247"/>
      <c r="CO554" s="247"/>
      <c r="CP554" s="247"/>
      <c r="CQ554" s="247"/>
      <c r="CR554" s="247"/>
      <c r="CS554" s="247"/>
      <c r="CT554" s="247"/>
      <c r="CU554" s="247"/>
      <c r="CV554" s="312"/>
      <c r="CW554" s="312"/>
      <c r="CX554" s="312"/>
      <c r="CY554" s="312"/>
      <c r="CZ554" s="312"/>
      <c r="DA554" s="312"/>
      <c r="DB554" s="335"/>
      <c r="DC554" s="335"/>
      <c r="DD554" s="335"/>
      <c r="DE554" s="335"/>
      <c r="DF554" s="335"/>
      <c r="DG554" s="335"/>
      <c r="DH554" s="335"/>
      <c r="DI554" s="335"/>
      <c r="DJ554" s="335"/>
      <c r="DK554" s="335"/>
      <c r="DL554" s="335"/>
      <c r="DM554" s="335"/>
      <c r="DN554" s="335"/>
      <c r="DO554" s="335"/>
      <c r="DP554" s="335"/>
      <c r="DQ554" s="335"/>
      <c r="DR554" s="335"/>
      <c r="DS554" s="335"/>
      <c r="DT554" s="335"/>
      <c r="DU554" s="335"/>
      <c r="DV554" s="335"/>
      <c r="DW554" s="335"/>
      <c r="DX554" s="335"/>
      <c r="DY554" s="335"/>
      <c r="DZ554" s="335"/>
      <c r="EA554" s="335"/>
      <c r="EB554" s="335"/>
      <c r="EC554" s="335"/>
      <c r="ED554" s="335"/>
      <c r="EE554" s="335"/>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335"/>
      <c r="GQ554" s="335"/>
      <c r="GR554" s="335"/>
      <c r="GS554" s="335"/>
      <c r="GT554" s="335"/>
      <c r="GU554" s="335"/>
      <c r="GV554" s="335"/>
      <c r="GW554" s="335"/>
      <c r="GX554" s="335"/>
      <c r="GY554" s="335"/>
      <c r="GZ554" s="335"/>
      <c r="HA554" s="335"/>
      <c r="HB554" s="335"/>
      <c r="HC554" s="335"/>
      <c r="HD554" s="335"/>
      <c r="HE554" s="335"/>
      <c r="HF554" s="335"/>
      <c r="HG554" s="335"/>
      <c r="HH554" s="335"/>
      <c r="HI554" s="335"/>
      <c r="HJ554" s="335"/>
      <c r="HK554" s="335"/>
      <c r="HL554" s="335"/>
      <c r="HM554" s="335"/>
      <c r="HN554" s="335"/>
      <c r="HO554" s="335"/>
      <c r="HP554" s="335"/>
      <c r="HQ554" s="335"/>
      <c r="HR554" s="335"/>
      <c r="HS554" s="335"/>
      <c r="HT554" s="335"/>
      <c r="HU554" s="335"/>
      <c r="HV554" s="335"/>
      <c r="HW554" s="335"/>
      <c r="HX554" s="335"/>
      <c r="HY554" s="335"/>
      <c r="HZ554" s="335"/>
      <c r="IA554" s="335"/>
      <c r="IB554" s="335"/>
      <c r="IC554" s="335"/>
      <c r="ID554" s="335"/>
      <c r="IE554" s="335"/>
      <c r="IF554" s="335"/>
      <c r="IG554" s="335"/>
      <c r="IH554" s="335"/>
      <c r="II554" s="335"/>
      <c r="IJ554" s="335"/>
      <c r="IK554" s="335"/>
      <c r="IL554" s="335"/>
      <c r="IM554" s="335"/>
      <c r="IN554" s="335"/>
      <c r="IO554" s="335"/>
      <c r="IP554" s="335"/>
      <c r="IQ554" s="335"/>
      <c r="IR554" s="335"/>
      <c r="IS554" s="335"/>
      <c r="IT554" s="335"/>
      <c r="IU554" s="335"/>
      <c r="IV554" s="335"/>
      <c r="IW554" s="335"/>
      <c r="IX554" s="335"/>
      <c r="IY554" s="335"/>
      <c r="IZ554" s="335"/>
      <c r="JA554" s="335"/>
      <c r="JB554" s="335"/>
      <c r="JC554" s="335"/>
      <c r="JD554" s="335"/>
      <c r="JE554" s="335"/>
      <c r="JF554" s="335"/>
      <c r="JG554" s="335"/>
    </row>
    <row r="555" spans="1:267" s="481" customFormat="1" ht="14.45" customHeight="1">
      <c r="A555" s="206"/>
      <c r="B555" s="206"/>
      <c r="C555" s="206"/>
      <c r="D555" s="206"/>
      <c r="E555" s="206"/>
      <c r="F555" s="206"/>
      <c r="G555" s="206"/>
      <c r="H555" s="206"/>
      <c r="I555" s="206"/>
      <c r="J555" s="207"/>
      <c r="K555" s="206"/>
      <c r="L555" s="207"/>
      <c r="M555" s="207"/>
      <c r="N555" s="207"/>
      <c r="O555" s="207"/>
      <c r="P555" s="207"/>
      <c r="Q555" s="720" t="s">
        <v>9007</v>
      </c>
      <c r="R555" s="720" t="s">
        <v>12210</v>
      </c>
      <c r="S555" s="720" t="s">
        <v>12165</v>
      </c>
      <c r="T555" s="720" t="s">
        <v>12165</v>
      </c>
      <c r="U555" s="720" t="s">
        <v>374</v>
      </c>
      <c r="V555" s="720"/>
      <c r="W555" s="952" t="str">
        <f t="shared" si="24"/>
        <v>不整地運搬車_ｸﾛｰﾗ型・ﾀﾞﾝﾌﾟ式_無_無</v>
      </c>
      <c r="X555" s="952" t="str">
        <f t="shared" si="23"/>
        <v>不整地運搬車_ｸﾛｰﾗ型・ﾀﾞﾝﾌﾟ式_無_無_2t積</v>
      </c>
      <c r="Y555" s="726" t="s">
        <v>510</v>
      </c>
      <c r="Z555" s="726" t="s">
        <v>10345</v>
      </c>
      <c r="AA555" s="726" t="s">
        <v>10388</v>
      </c>
      <c r="AB555" s="726" t="s">
        <v>5111</v>
      </c>
      <c r="AC555" s="207"/>
      <c r="AD555" s="206"/>
      <c r="AE555" s="206"/>
      <c r="AF555" s="206"/>
      <c r="AG555" s="206"/>
      <c r="AH555" s="206"/>
      <c r="AI555" s="207"/>
      <c r="AJ555" s="206"/>
      <c r="AK555" s="206"/>
      <c r="AL555" s="206"/>
      <c r="AM555" s="206"/>
      <c r="AN555" s="206"/>
      <c r="AO555" s="206"/>
      <c r="AP555" s="206"/>
      <c r="AQ555" s="206"/>
      <c r="AR555" s="311"/>
      <c r="AS555" s="335"/>
      <c r="AT555" s="335"/>
      <c r="AU555" s="335"/>
      <c r="AV555" s="335"/>
      <c r="AW555" s="335"/>
      <c r="AX555" s="335"/>
      <c r="AY555" s="335"/>
      <c r="AZ555" s="335"/>
      <c r="BA555" s="335"/>
      <c r="BB555" s="245">
        <v>20</v>
      </c>
      <c r="BC555" s="246"/>
      <c r="BD555" s="496"/>
      <c r="BE555" s="345" t="s">
        <v>9796</v>
      </c>
      <c r="BF555" s="345"/>
      <c r="BG555" s="407"/>
      <c r="BH555" s="407"/>
      <c r="BI555" s="406"/>
      <c r="BJ555" s="406"/>
      <c r="BK555" s="345"/>
      <c r="BL555" s="341" t="s">
        <v>285</v>
      </c>
      <c r="BM555" s="208"/>
      <c r="BN555" s="208"/>
      <c r="BO555" s="209"/>
      <c r="BP555" s="209"/>
      <c r="BQ555" s="209"/>
      <c r="BR555" s="247"/>
      <c r="BS555" s="247"/>
      <c r="BT555" s="247"/>
      <c r="BU555" s="247"/>
      <c r="BV555" s="247"/>
      <c r="BW555" s="247"/>
      <c r="BX555" s="247"/>
      <c r="BY555" s="247"/>
      <c r="BZ555" s="247"/>
      <c r="CA555" s="247"/>
      <c r="CB555" s="247"/>
      <c r="CC555" s="247"/>
      <c r="CD555" s="247"/>
      <c r="CE555" s="247"/>
      <c r="CF555" s="247"/>
      <c r="CG555" s="247"/>
      <c r="CH555" s="247"/>
      <c r="CI555" s="247"/>
      <c r="CJ555" s="247"/>
      <c r="CK555" s="247"/>
      <c r="CL555" s="247"/>
      <c r="CM555" s="247"/>
      <c r="CN555" s="247"/>
      <c r="CO555" s="247"/>
      <c r="CP555" s="247"/>
      <c r="CQ555" s="247"/>
      <c r="CR555" s="247"/>
      <c r="CS555" s="247"/>
      <c r="CT555" s="247"/>
      <c r="CU555" s="247"/>
      <c r="CV555" s="312"/>
      <c r="CW555" s="312"/>
      <c r="CX555" s="312"/>
      <c r="CY555" s="312"/>
      <c r="CZ555" s="312"/>
      <c r="DA555" s="312"/>
      <c r="DB555" s="335"/>
      <c r="DC555" s="335"/>
      <c r="DD555" s="335"/>
      <c r="DE555" s="335"/>
      <c r="DF555" s="335"/>
      <c r="DG555" s="335"/>
      <c r="DH555" s="335"/>
      <c r="DI555" s="335"/>
      <c r="DJ555" s="335"/>
      <c r="DK555" s="335"/>
      <c r="DL555" s="335"/>
      <c r="DM555" s="335"/>
      <c r="DN555" s="335"/>
      <c r="DO555" s="335"/>
      <c r="DP555" s="335"/>
      <c r="DQ555" s="335"/>
      <c r="DR555" s="335"/>
      <c r="DS555" s="335"/>
      <c r="DT555" s="335"/>
      <c r="DU555" s="335"/>
      <c r="DV555" s="335"/>
      <c r="DW555" s="335"/>
      <c r="DX555" s="335"/>
      <c r="DY555" s="335"/>
      <c r="DZ555" s="335"/>
      <c r="EA555" s="335"/>
      <c r="EB555" s="335"/>
      <c r="EC555" s="335"/>
      <c r="ED555" s="335"/>
      <c r="EE555" s="335"/>
      <c r="EF555" s="335"/>
      <c r="EG555" s="335"/>
      <c r="EH555" s="335"/>
      <c r="EI555" s="335"/>
      <c r="EJ555" s="335"/>
      <c r="EK555" s="335"/>
      <c r="EL555" s="335"/>
      <c r="EM555" s="335"/>
      <c r="EN555" s="335"/>
      <c r="EO555" s="335"/>
      <c r="EP555" s="335"/>
      <c r="EQ555" s="335"/>
      <c r="ER555" s="335"/>
      <c r="ES555" s="335"/>
      <c r="ET555" s="335"/>
      <c r="EU555" s="335"/>
      <c r="EV555" s="335"/>
      <c r="EW555" s="335"/>
      <c r="EX555" s="335"/>
      <c r="EY555" s="335"/>
      <c r="EZ555" s="335"/>
      <c r="FA555" s="335"/>
      <c r="FB555" s="335"/>
      <c r="FC555" s="335"/>
      <c r="FD555" s="335"/>
      <c r="FE555" s="335"/>
      <c r="FF555" s="335"/>
      <c r="FG555" s="335"/>
      <c r="FH555" s="335"/>
      <c r="FI555" s="335"/>
      <c r="FJ555" s="335"/>
      <c r="FK555" s="335"/>
      <c r="FL555" s="335"/>
      <c r="FM555" s="335"/>
      <c r="FN555" s="335"/>
      <c r="FO555" s="335"/>
      <c r="FP555" s="335"/>
      <c r="FQ555" s="335"/>
      <c r="FR555" s="335"/>
      <c r="FS555" s="335"/>
      <c r="FT555" s="335"/>
      <c r="FU555" s="335"/>
      <c r="FV555" s="335"/>
      <c r="FW555" s="335"/>
      <c r="FX555" s="335"/>
      <c r="FY555" s="335"/>
      <c r="FZ555" s="335"/>
      <c r="GA555" s="335"/>
      <c r="GB555" s="335"/>
      <c r="GC555" s="335"/>
      <c r="GD555" s="335"/>
      <c r="GE555" s="335"/>
      <c r="GF555" s="335"/>
      <c r="GG555" s="335"/>
      <c r="GH555" s="335"/>
      <c r="GI555" s="335"/>
      <c r="GJ555" s="335"/>
      <c r="GK555" s="335"/>
      <c r="GL555" s="335"/>
      <c r="GM555" s="335"/>
      <c r="GN555" s="335"/>
      <c r="GO555" s="335"/>
      <c r="GP555" s="335"/>
      <c r="GQ555" s="335"/>
      <c r="GR555" s="335"/>
      <c r="GS555" s="335"/>
      <c r="GT555" s="335"/>
      <c r="GU555" s="335"/>
      <c r="GV555" s="335"/>
      <c r="GW555" s="335"/>
      <c r="GX555" s="335"/>
      <c r="GY555" s="335"/>
      <c r="GZ555" s="335"/>
      <c r="HA555" s="335"/>
      <c r="HB555" s="335"/>
      <c r="HC555" s="335"/>
      <c r="HD555" s="335"/>
      <c r="HE555" s="335"/>
      <c r="HF555" s="335"/>
      <c r="HG555" s="335"/>
      <c r="HH555" s="335"/>
      <c r="HI555" s="335"/>
      <c r="HJ555" s="335"/>
      <c r="HK555" s="335"/>
      <c r="HL555" s="335"/>
      <c r="HM555" s="335"/>
      <c r="HN555" s="335"/>
      <c r="HO555" s="335"/>
      <c r="HP555" s="335"/>
      <c r="HQ555" s="335"/>
      <c r="HR555" s="335"/>
      <c r="HS555" s="335"/>
      <c r="HT555" s="335"/>
      <c r="HU555" s="335"/>
      <c r="HV555" s="335"/>
      <c r="HW555" s="335"/>
      <c r="HX555" s="335"/>
      <c r="HY555" s="335"/>
      <c r="HZ555" s="335"/>
      <c r="IA555" s="335"/>
      <c r="IB555" s="335"/>
      <c r="IC555" s="335"/>
      <c r="ID555" s="335"/>
      <c r="IE555" s="335"/>
      <c r="IF555" s="335"/>
      <c r="IG555" s="335"/>
      <c r="IH555" s="335"/>
      <c r="II555" s="335"/>
      <c r="IJ555" s="335"/>
      <c r="IK555" s="335"/>
      <c r="IL555" s="335"/>
      <c r="IM555" s="335"/>
      <c r="IN555" s="335"/>
      <c r="IO555" s="335"/>
      <c r="IP555" s="335"/>
      <c r="IQ555" s="335"/>
      <c r="IR555" s="335"/>
      <c r="IS555" s="335"/>
      <c r="IT555" s="335"/>
      <c r="IU555" s="335"/>
      <c r="IV555" s="335"/>
      <c r="IW555" s="335"/>
      <c r="IX555" s="335"/>
      <c r="IY555" s="335"/>
      <c r="IZ555" s="335"/>
      <c r="JA555" s="335"/>
      <c r="JB555" s="335"/>
      <c r="JC555" s="335"/>
      <c r="JD555" s="335"/>
      <c r="JE555" s="335"/>
      <c r="JF555" s="335"/>
      <c r="JG555" s="335"/>
    </row>
    <row r="556" spans="1:267" s="481" customFormat="1" ht="14.45" customHeight="1">
      <c r="A556" s="206"/>
      <c r="B556" s="206"/>
      <c r="C556" s="206"/>
      <c r="D556" s="206"/>
      <c r="E556" s="206"/>
      <c r="F556" s="206"/>
      <c r="G556" s="206"/>
      <c r="H556" s="206"/>
      <c r="I556" s="206"/>
      <c r="J556" s="207"/>
      <c r="K556" s="206"/>
      <c r="L556" s="207"/>
      <c r="M556" s="207"/>
      <c r="N556" s="207"/>
      <c r="O556" s="207"/>
      <c r="P556" s="207"/>
      <c r="Q556" s="720" t="s">
        <v>9007</v>
      </c>
      <c r="R556" s="720" t="s">
        <v>12210</v>
      </c>
      <c r="S556" s="720" t="s">
        <v>12165</v>
      </c>
      <c r="T556" s="720" t="s">
        <v>12165</v>
      </c>
      <c r="U556" s="720" t="s">
        <v>759</v>
      </c>
      <c r="V556" s="720"/>
      <c r="W556" s="952" t="str">
        <f t="shared" si="24"/>
        <v>不整地運搬車_ｸﾛｰﾗ型・ﾀﾞﾝﾌﾟ式_無_無</v>
      </c>
      <c r="X556" s="952" t="str">
        <f t="shared" si="23"/>
        <v>不整地運搬車_ｸﾛｰﾗ型・ﾀﾞﾝﾌﾟ式_無_無_2.5t積</v>
      </c>
      <c r="Y556" s="726" t="s">
        <v>510</v>
      </c>
      <c r="Z556" s="726" t="s">
        <v>10345</v>
      </c>
      <c r="AA556" s="726" t="s">
        <v>10325</v>
      </c>
      <c r="AB556" s="726" t="s">
        <v>5111</v>
      </c>
      <c r="AC556" s="207"/>
      <c r="AD556" s="206"/>
      <c r="AE556" s="206"/>
      <c r="AF556" s="206"/>
      <c r="AG556" s="206"/>
      <c r="AH556" s="206"/>
      <c r="AI556" s="207"/>
      <c r="AJ556" s="206"/>
      <c r="AK556" s="206"/>
      <c r="AL556" s="206"/>
      <c r="AM556" s="206"/>
      <c r="AN556" s="206"/>
      <c r="AO556" s="206"/>
      <c r="AP556" s="206"/>
      <c r="AQ556" s="206"/>
      <c r="AR556" s="311"/>
      <c r="AS556" s="335"/>
      <c r="AT556" s="335"/>
      <c r="AU556" s="335"/>
      <c r="AV556" s="335"/>
      <c r="AW556" s="335"/>
      <c r="AX556" s="335"/>
      <c r="AY556" s="335"/>
      <c r="AZ556" s="335"/>
      <c r="BA556" s="335"/>
      <c r="BB556" s="245">
        <v>21</v>
      </c>
      <c r="BC556" s="246"/>
      <c r="BD556" s="496"/>
      <c r="BE556" s="345" t="s">
        <v>9797</v>
      </c>
      <c r="BF556" s="345"/>
      <c r="BG556" s="407"/>
      <c r="BH556" s="407"/>
      <c r="BI556" s="406"/>
      <c r="BJ556" s="406"/>
      <c r="BK556" s="345"/>
      <c r="BL556" s="345"/>
      <c r="BM556" s="208"/>
      <c r="BN556" s="208"/>
      <c r="BO556" s="209"/>
      <c r="BP556" s="209"/>
      <c r="BQ556" s="209"/>
      <c r="BR556" s="247"/>
      <c r="BS556" s="247"/>
      <c r="BT556" s="247"/>
      <c r="BU556" s="247"/>
      <c r="BV556" s="247"/>
      <c r="BW556" s="247"/>
      <c r="BX556" s="247"/>
      <c r="BY556" s="247"/>
      <c r="BZ556" s="247"/>
      <c r="CA556" s="247"/>
      <c r="CB556" s="247"/>
      <c r="CC556" s="247"/>
      <c r="CD556" s="247"/>
      <c r="CE556" s="247"/>
      <c r="CF556" s="247"/>
      <c r="CG556" s="247"/>
      <c r="CH556" s="247"/>
      <c r="CI556" s="247"/>
      <c r="CJ556" s="247"/>
      <c r="CK556" s="247"/>
      <c r="CL556" s="247"/>
      <c r="CM556" s="247"/>
      <c r="CN556" s="247"/>
      <c r="CO556" s="247"/>
      <c r="CP556" s="247"/>
      <c r="CQ556" s="247"/>
      <c r="CR556" s="247"/>
      <c r="CS556" s="247"/>
      <c r="CT556" s="247"/>
      <c r="CU556" s="247"/>
      <c r="CV556" s="312"/>
      <c r="CW556" s="312"/>
      <c r="CX556" s="312"/>
      <c r="CY556" s="312"/>
      <c r="CZ556" s="312"/>
      <c r="DA556" s="312"/>
      <c r="DB556" s="335"/>
      <c r="DC556" s="335"/>
      <c r="DD556" s="335"/>
      <c r="DE556" s="335"/>
      <c r="DF556" s="335"/>
      <c r="DG556" s="335"/>
      <c r="DH556" s="335"/>
      <c r="DI556" s="335"/>
      <c r="DJ556" s="335"/>
      <c r="DK556" s="335"/>
      <c r="DL556" s="335"/>
      <c r="DM556" s="335"/>
      <c r="DN556" s="335"/>
      <c r="DO556" s="335"/>
      <c r="DP556" s="335"/>
      <c r="DQ556" s="335"/>
      <c r="DR556" s="335"/>
      <c r="DS556" s="335"/>
      <c r="DT556" s="335"/>
      <c r="DU556" s="335"/>
      <c r="DV556" s="335"/>
      <c r="DW556" s="335"/>
      <c r="DX556" s="335"/>
      <c r="DY556" s="335"/>
      <c r="DZ556" s="335"/>
      <c r="EA556" s="335"/>
      <c r="EB556" s="335"/>
      <c r="EC556" s="335"/>
      <c r="ED556" s="335"/>
      <c r="EE556" s="335"/>
      <c r="EF556" s="335"/>
      <c r="EG556" s="335"/>
      <c r="EH556" s="335"/>
      <c r="EI556" s="335"/>
      <c r="EJ556" s="335"/>
      <c r="EK556" s="335"/>
      <c r="EL556" s="335"/>
      <c r="EM556" s="335"/>
      <c r="EN556" s="335"/>
      <c r="EO556" s="335"/>
      <c r="EP556" s="335"/>
      <c r="EQ556" s="335"/>
      <c r="ER556" s="335"/>
      <c r="ES556" s="335"/>
      <c r="ET556" s="335"/>
      <c r="EU556" s="335"/>
      <c r="EV556" s="335"/>
      <c r="EW556" s="335"/>
      <c r="EX556" s="335"/>
      <c r="EY556" s="335"/>
      <c r="EZ556" s="335"/>
      <c r="FA556" s="335"/>
      <c r="FB556" s="335"/>
      <c r="FC556" s="335"/>
      <c r="FD556" s="335"/>
      <c r="FE556" s="335"/>
      <c r="FF556" s="335"/>
      <c r="FG556" s="335"/>
      <c r="FH556" s="335"/>
      <c r="FI556" s="335"/>
      <c r="FJ556" s="335"/>
      <c r="FK556" s="335"/>
      <c r="FL556" s="335"/>
      <c r="FM556" s="335"/>
      <c r="FN556" s="335"/>
      <c r="FO556" s="335"/>
      <c r="FP556" s="335"/>
      <c r="FQ556" s="335"/>
      <c r="FR556" s="335"/>
      <c r="FS556" s="335"/>
      <c r="FT556" s="335"/>
      <c r="FU556" s="335"/>
      <c r="FV556" s="335"/>
      <c r="FW556" s="335"/>
      <c r="FX556" s="335"/>
      <c r="FY556" s="335"/>
      <c r="FZ556" s="335"/>
      <c r="GA556" s="335"/>
      <c r="GB556" s="335"/>
      <c r="GC556" s="335"/>
      <c r="GD556" s="335"/>
      <c r="GE556" s="335"/>
      <c r="GF556" s="335"/>
      <c r="GG556" s="335"/>
      <c r="GH556" s="335"/>
      <c r="GI556" s="335"/>
      <c r="GJ556" s="335"/>
      <c r="GK556" s="335"/>
      <c r="GL556" s="335"/>
      <c r="GM556" s="335"/>
      <c r="GN556" s="335"/>
      <c r="GO556" s="335"/>
      <c r="GP556" s="335"/>
      <c r="GQ556" s="335"/>
      <c r="GR556" s="335"/>
      <c r="GS556" s="335"/>
      <c r="GT556" s="335"/>
      <c r="GU556" s="335"/>
      <c r="GV556" s="335"/>
      <c r="GW556" s="335"/>
      <c r="GX556" s="335"/>
      <c r="GY556" s="335"/>
      <c r="GZ556" s="335"/>
      <c r="HA556" s="335"/>
      <c r="HB556" s="335"/>
      <c r="HC556" s="335"/>
      <c r="HD556" s="335"/>
      <c r="HE556" s="335"/>
      <c r="HF556" s="335"/>
      <c r="HG556" s="335"/>
      <c r="HH556" s="335"/>
      <c r="HI556" s="335"/>
      <c r="HJ556" s="335"/>
      <c r="HK556" s="335"/>
      <c r="HL556" s="335"/>
      <c r="HM556" s="335"/>
      <c r="HN556" s="335"/>
      <c r="HO556" s="335"/>
      <c r="HP556" s="335"/>
      <c r="HQ556" s="335"/>
      <c r="HR556" s="335"/>
      <c r="HS556" s="335"/>
      <c r="HT556" s="335"/>
      <c r="HU556" s="335"/>
      <c r="HV556" s="335"/>
      <c r="HW556" s="335"/>
      <c r="HX556" s="335"/>
      <c r="HY556" s="335"/>
      <c r="HZ556" s="335"/>
      <c r="IA556" s="335"/>
      <c r="IB556" s="335"/>
      <c r="IC556" s="335"/>
      <c r="ID556" s="335"/>
      <c r="IE556" s="335"/>
      <c r="IF556" s="335"/>
      <c r="IG556" s="335"/>
      <c r="IH556" s="335"/>
      <c r="II556" s="335"/>
      <c r="IJ556" s="335"/>
      <c r="IK556" s="335"/>
      <c r="IL556" s="335"/>
      <c r="IM556" s="335"/>
      <c r="IN556" s="335"/>
      <c r="IO556" s="335"/>
      <c r="IP556" s="335"/>
      <c r="IQ556" s="335"/>
      <c r="IR556" s="335"/>
      <c r="IS556" s="335"/>
      <c r="IT556" s="335"/>
      <c r="IU556" s="335"/>
      <c r="IV556" s="335"/>
      <c r="IW556" s="335"/>
      <c r="IX556" s="335"/>
      <c r="IY556" s="335"/>
      <c r="IZ556" s="335"/>
      <c r="JA556" s="335"/>
      <c r="JB556" s="335"/>
      <c r="JC556" s="335"/>
      <c r="JD556" s="335"/>
      <c r="JE556" s="335"/>
      <c r="JF556" s="335"/>
      <c r="JG556" s="335"/>
    </row>
    <row r="557" spans="1:267" s="481" customFormat="1" ht="14.45" customHeight="1">
      <c r="A557" s="206"/>
      <c r="B557" s="206"/>
      <c r="C557" s="206"/>
      <c r="D557" s="206"/>
      <c r="E557" s="206"/>
      <c r="F557" s="206"/>
      <c r="G557" s="206"/>
      <c r="H557" s="206"/>
      <c r="I557" s="206"/>
      <c r="J557" s="207"/>
      <c r="K557" s="206"/>
      <c r="L557" s="207"/>
      <c r="M557" s="207"/>
      <c r="N557" s="207"/>
      <c r="O557" s="207"/>
      <c r="P557" s="207"/>
      <c r="Q557" s="720" t="s">
        <v>9007</v>
      </c>
      <c r="R557" s="720" t="s">
        <v>12210</v>
      </c>
      <c r="S557" s="720" t="s">
        <v>12165</v>
      </c>
      <c r="T557" s="720" t="s">
        <v>12165</v>
      </c>
      <c r="U557" s="720" t="s">
        <v>762</v>
      </c>
      <c r="V557" s="720"/>
      <c r="W557" s="952" t="str">
        <f t="shared" si="24"/>
        <v>不整地運搬車_ｸﾛｰﾗ型・ﾀﾞﾝﾌﾟ式_無_無</v>
      </c>
      <c r="X557" s="952" t="str">
        <f t="shared" si="23"/>
        <v>不整地運搬車_ｸﾛｰﾗ型・ﾀﾞﾝﾌﾟ式_無_無_3t積</v>
      </c>
      <c r="Y557" s="726" t="s">
        <v>510</v>
      </c>
      <c r="Z557" s="726" t="s">
        <v>10345</v>
      </c>
      <c r="AA557" s="726" t="s">
        <v>10303</v>
      </c>
      <c r="AB557" s="726" t="s">
        <v>5111</v>
      </c>
      <c r="AC557" s="207"/>
      <c r="AD557" s="206"/>
      <c r="AE557" s="206"/>
      <c r="AF557" s="206"/>
      <c r="AG557" s="206"/>
      <c r="AH557" s="206"/>
      <c r="AI557" s="207"/>
      <c r="AJ557" s="206"/>
      <c r="AK557" s="206"/>
      <c r="AL557" s="206"/>
      <c r="AM557" s="206"/>
      <c r="AN557" s="206"/>
      <c r="AO557" s="206"/>
      <c r="AP557" s="206"/>
      <c r="AQ557" s="206"/>
      <c r="AR557" s="311"/>
      <c r="AS557" s="335"/>
      <c r="AT557" s="335"/>
      <c r="AU557" s="335"/>
      <c r="AV557" s="335"/>
      <c r="AW557" s="335"/>
      <c r="AX557" s="335"/>
      <c r="AY557" s="335"/>
      <c r="AZ557" s="335"/>
      <c r="BA557" s="335"/>
      <c r="BB557" s="245">
        <v>22</v>
      </c>
      <c r="BC557" s="246"/>
      <c r="BD557" s="496"/>
      <c r="BE557" s="1058" t="s">
        <v>12665</v>
      </c>
      <c r="BF557" s="345"/>
      <c r="BG557" s="407"/>
      <c r="BH557" s="407"/>
      <c r="BI557" s="406"/>
      <c r="BJ557" s="406"/>
      <c r="BK557" s="345"/>
      <c r="BL557" s="345"/>
      <c r="BM557" s="208"/>
      <c r="BN557" s="208"/>
      <c r="BO557" s="209"/>
      <c r="BP557" s="209"/>
      <c r="BQ557" s="209"/>
      <c r="BR557" s="247"/>
      <c r="BS557" s="247"/>
      <c r="BT557" s="247"/>
      <c r="BU557" s="247"/>
      <c r="BV557" s="247"/>
      <c r="BW557" s="247"/>
      <c r="BX557" s="247"/>
      <c r="BY557" s="247"/>
      <c r="BZ557" s="247"/>
      <c r="CA557" s="247"/>
      <c r="CB557" s="247"/>
      <c r="CC557" s="247"/>
      <c r="CD557" s="247"/>
      <c r="CE557" s="247"/>
      <c r="CF557" s="247"/>
      <c r="CG557" s="247"/>
      <c r="CH557" s="247"/>
      <c r="CI557" s="247"/>
      <c r="CJ557" s="247"/>
      <c r="CK557" s="247"/>
      <c r="CL557" s="247"/>
      <c r="CM557" s="247"/>
      <c r="CN557" s="247"/>
      <c r="CO557" s="247"/>
      <c r="CP557" s="247"/>
      <c r="CQ557" s="247"/>
      <c r="CR557" s="247"/>
      <c r="CS557" s="247"/>
      <c r="CT557" s="247"/>
      <c r="CU557" s="247"/>
      <c r="CV557" s="312"/>
      <c r="CW557" s="312"/>
      <c r="CX557" s="312"/>
      <c r="CY557" s="312"/>
      <c r="CZ557" s="312"/>
      <c r="DA557" s="312"/>
      <c r="DB557" s="335"/>
      <c r="DC557" s="335"/>
      <c r="DD557" s="335"/>
      <c r="DE557" s="335"/>
      <c r="DF557" s="335"/>
      <c r="DG557" s="335"/>
      <c r="DH557" s="335"/>
      <c r="DI557" s="335"/>
      <c r="DJ557" s="335"/>
      <c r="DK557" s="335"/>
      <c r="DL557" s="335"/>
      <c r="DM557" s="335"/>
      <c r="DN557" s="335"/>
      <c r="DO557" s="335"/>
      <c r="DP557" s="335"/>
      <c r="DQ557" s="335"/>
      <c r="DR557" s="335"/>
      <c r="DS557" s="335"/>
      <c r="DT557" s="335"/>
      <c r="DU557" s="335"/>
      <c r="DV557" s="335"/>
      <c r="DW557" s="335"/>
      <c r="DX557" s="335"/>
      <c r="DY557" s="335"/>
      <c r="DZ557" s="335"/>
      <c r="EA557" s="335"/>
      <c r="EB557" s="335"/>
      <c r="EC557" s="335"/>
      <c r="ED557" s="335"/>
      <c r="EE557" s="335"/>
      <c r="EF557" s="335"/>
      <c r="EG557" s="335"/>
      <c r="EH557" s="335"/>
      <c r="EI557" s="335"/>
      <c r="EJ557" s="335"/>
      <c r="EK557" s="335"/>
      <c r="EL557" s="335"/>
      <c r="EM557" s="335"/>
      <c r="EN557" s="335"/>
      <c r="EO557" s="335"/>
      <c r="EP557" s="335"/>
      <c r="EQ557" s="335"/>
      <c r="ER557" s="335"/>
      <c r="ES557" s="335"/>
      <c r="ET557" s="335"/>
      <c r="EU557" s="335"/>
      <c r="EV557" s="335"/>
      <c r="EW557" s="335"/>
      <c r="EX557" s="335"/>
      <c r="EY557" s="335"/>
      <c r="EZ557" s="335"/>
      <c r="FA557" s="335"/>
      <c r="FB557" s="335"/>
      <c r="FC557" s="335"/>
      <c r="FD557" s="335"/>
      <c r="FE557" s="335"/>
      <c r="FF557" s="335"/>
      <c r="FG557" s="335"/>
      <c r="FH557" s="335"/>
      <c r="FI557" s="335"/>
      <c r="FJ557" s="335"/>
      <c r="FK557" s="335"/>
      <c r="FL557" s="335"/>
      <c r="FM557" s="335"/>
      <c r="FN557" s="335"/>
      <c r="FO557" s="335"/>
      <c r="FP557" s="335"/>
      <c r="FQ557" s="335"/>
      <c r="FR557" s="335"/>
      <c r="FS557" s="335"/>
      <c r="FT557" s="335"/>
      <c r="FU557" s="335"/>
      <c r="FV557" s="335"/>
      <c r="FW557" s="335"/>
      <c r="FX557" s="335"/>
      <c r="FY557" s="335"/>
      <c r="FZ557" s="335"/>
      <c r="GA557" s="335"/>
      <c r="GB557" s="335"/>
      <c r="GC557" s="335"/>
      <c r="GD557" s="335"/>
      <c r="GE557" s="335"/>
      <c r="GF557" s="335"/>
      <c r="GG557" s="335"/>
      <c r="GH557" s="335"/>
      <c r="GI557" s="335"/>
      <c r="GJ557" s="335"/>
      <c r="GK557" s="335"/>
      <c r="GL557" s="335"/>
      <c r="GM557" s="335"/>
      <c r="GN557" s="335"/>
      <c r="GO557" s="335"/>
      <c r="GP557" s="335"/>
      <c r="GQ557" s="335"/>
      <c r="GR557" s="335"/>
      <c r="GS557" s="335"/>
      <c r="GT557" s="335"/>
      <c r="GU557" s="335"/>
      <c r="GV557" s="335"/>
      <c r="GW557" s="335"/>
      <c r="GX557" s="335"/>
      <c r="GY557" s="335"/>
      <c r="GZ557" s="335"/>
      <c r="HA557" s="335"/>
      <c r="HB557" s="335"/>
      <c r="HC557" s="335"/>
      <c r="HD557" s="335"/>
      <c r="HE557" s="335"/>
      <c r="HF557" s="335"/>
      <c r="HG557" s="335"/>
      <c r="HH557" s="335"/>
      <c r="HI557" s="335"/>
      <c r="HJ557" s="335"/>
      <c r="HK557" s="335"/>
      <c r="HL557" s="335"/>
      <c r="HM557" s="335"/>
      <c r="HN557" s="335"/>
      <c r="HO557" s="335"/>
      <c r="HP557" s="335"/>
      <c r="HQ557" s="335"/>
      <c r="HR557" s="335"/>
      <c r="HS557" s="335"/>
      <c r="HT557" s="335"/>
      <c r="HU557" s="335"/>
      <c r="HV557" s="335"/>
      <c r="HW557" s="335"/>
      <c r="HX557" s="335"/>
      <c r="HY557" s="335"/>
      <c r="HZ557" s="335"/>
      <c r="IA557" s="335"/>
      <c r="IB557" s="335"/>
      <c r="IC557" s="335"/>
      <c r="ID557" s="335"/>
      <c r="IE557" s="335"/>
      <c r="IF557" s="335"/>
      <c r="IG557" s="335"/>
      <c r="IH557" s="335"/>
      <c r="II557" s="335"/>
      <c r="IJ557" s="335"/>
      <c r="IK557" s="335"/>
      <c r="IL557" s="335"/>
      <c r="IM557" s="335"/>
      <c r="IN557" s="335"/>
      <c r="IO557" s="335"/>
      <c r="IP557" s="335"/>
      <c r="IQ557" s="335"/>
      <c r="IR557" s="335"/>
      <c r="IS557" s="335"/>
      <c r="IT557" s="335"/>
      <c r="IU557" s="335"/>
      <c r="IV557" s="335"/>
      <c r="IW557" s="335"/>
      <c r="IX557" s="335"/>
      <c r="IY557" s="335"/>
      <c r="IZ557" s="335"/>
      <c r="JA557" s="335"/>
      <c r="JB557" s="335"/>
      <c r="JC557" s="335"/>
      <c r="JD557" s="335"/>
      <c r="JE557" s="335"/>
      <c r="JF557" s="335"/>
      <c r="JG557" s="335"/>
    </row>
    <row r="558" spans="1:267" s="481" customFormat="1" ht="14.45" customHeight="1">
      <c r="A558" s="206"/>
      <c r="B558" s="206"/>
      <c r="C558" s="206"/>
      <c r="D558" s="206"/>
      <c r="E558" s="206"/>
      <c r="F558" s="206"/>
      <c r="G558" s="206"/>
      <c r="H558" s="206"/>
      <c r="I558" s="206"/>
      <c r="J558" s="207"/>
      <c r="K558" s="206"/>
      <c r="L558" s="207"/>
      <c r="M558" s="207"/>
      <c r="N558" s="207"/>
      <c r="O558" s="207"/>
      <c r="P558" s="207"/>
      <c r="Q558" s="720" t="s">
        <v>9007</v>
      </c>
      <c r="R558" s="720" t="s">
        <v>12210</v>
      </c>
      <c r="S558" s="720" t="s">
        <v>12165</v>
      </c>
      <c r="T558" s="720" t="s">
        <v>12165</v>
      </c>
      <c r="U558" s="720" t="s">
        <v>10706</v>
      </c>
      <c r="V558" s="720"/>
      <c r="W558" s="952" t="str">
        <f t="shared" si="24"/>
        <v>不整地運搬車_ｸﾛｰﾗ型・ﾀﾞﾝﾌﾟ式_無_無</v>
      </c>
      <c r="X558" s="952" t="str">
        <f t="shared" si="23"/>
        <v>不整地運搬車_ｸﾛｰﾗ型・ﾀﾞﾝﾌﾟ式_無_無_3.5t積</v>
      </c>
      <c r="Y558" s="726" t="s">
        <v>510</v>
      </c>
      <c r="Z558" s="726" t="s">
        <v>10345</v>
      </c>
      <c r="AA558" s="726" t="s">
        <v>5113</v>
      </c>
      <c r="AB558" s="726" t="s">
        <v>5111</v>
      </c>
      <c r="AC558" s="207"/>
      <c r="AD558" s="206"/>
      <c r="AE558" s="206"/>
      <c r="AF558" s="206"/>
      <c r="AG558" s="206"/>
      <c r="AH558" s="206"/>
      <c r="AI558" s="207"/>
      <c r="AJ558" s="206"/>
      <c r="AK558" s="206"/>
      <c r="AL558" s="206"/>
      <c r="AM558" s="206"/>
      <c r="AN558" s="206"/>
      <c r="AO558" s="206"/>
      <c r="AP558" s="206"/>
      <c r="AQ558" s="206"/>
      <c r="AR558" s="311"/>
      <c r="AS558" s="335"/>
      <c r="AT558" s="335"/>
      <c r="AU558" s="335"/>
      <c r="AV558" s="335"/>
      <c r="AW558" s="335"/>
      <c r="AX558" s="335"/>
      <c r="AY558" s="335"/>
      <c r="AZ558" s="335"/>
      <c r="BA558" s="335"/>
      <c r="BB558" s="245">
        <v>23</v>
      </c>
      <c r="BC558" s="246"/>
      <c r="BD558" s="496"/>
      <c r="BE558" s="345" t="s">
        <v>9798</v>
      </c>
      <c r="BF558" s="345"/>
      <c r="BG558" s="407"/>
      <c r="BH558" s="407"/>
      <c r="BI558" s="406"/>
      <c r="BJ558" s="406"/>
      <c r="BK558" s="345"/>
      <c r="BL558" s="345"/>
      <c r="BM558" s="208"/>
      <c r="BN558" s="208"/>
      <c r="BO558" s="209"/>
      <c r="BP558" s="209"/>
      <c r="BQ558" s="209"/>
      <c r="BR558" s="247"/>
      <c r="BS558" s="247"/>
      <c r="BT558" s="247"/>
      <c r="BU558" s="247"/>
      <c r="BV558" s="247"/>
      <c r="BW558" s="247"/>
      <c r="BX558" s="247"/>
      <c r="BY558" s="247"/>
      <c r="BZ558" s="247"/>
      <c r="CA558" s="247"/>
      <c r="CB558" s="247"/>
      <c r="CC558" s="247"/>
      <c r="CD558" s="247"/>
      <c r="CE558" s="247"/>
      <c r="CF558" s="247"/>
      <c r="CG558" s="247"/>
      <c r="CH558" s="247"/>
      <c r="CI558" s="247"/>
      <c r="CJ558" s="247"/>
      <c r="CK558" s="247"/>
      <c r="CL558" s="247"/>
      <c r="CM558" s="247"/>
      <c r="CN558" s="247"/>
      <c r="CO558" s="247"/>
      <c r="CP558" s="247"/>
      <c r="CQ558" s="247"/>
      <c r="CR558" s="247"/>
      <c r="CS558" s="247"/>
      <c r="CT558" s="247"/>
      <c r="CU558" s="247"/>
      <c r="CV558" s="312"/>
      <c r="CW558" s="312"/>
      <c r="CX558" s="312"/>
      <c r="CY558" s="312"/>
      <c r="CZ558" s="312"/>
      <c r="DA558" s="312"/>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335"/>
      <c r="HX558" s="335"/>
      <c r="HY558" s="335"/>
      <c r="HZ558" s="335"/>
      <c r="IA558" s="335"/>
      <c r="IB558" s="335"/>
      <c r="IC558" s="335"/>
      <c r="ID558" s="335"/>
      <c r="IE558" s="335"/>
      <c r="IF558" s="335"/>
      <c r="IG558" s="335"/>
      <c r="IH558" s="335"/>
      <c r="II558" s="335"/>
      <c r="IJ558" s="335"/>
      <c r="IK558" s="335"/>
      <c r="IL558" s="335"/>
      <c r="IM558" s="335"/>
      <c r="IN558" s="335"/>
      <c r="IO558" s="335"/>
      <c r="IP558" s="335"/>
      <c r="IQ558" s="335"/>
      <c r="IR558" s="335"/>
      <c r="IS558" s="335"/>
      <c r="IT558" s="335"/>
      <c r="IU558" s="335"/>
      <c r="IV558" s="335"/>
      <c r="IW558" s="335"/>
      <c r="IX558" s="335"/>
      <c r="IY558" s="335"/>
      <c r="IZ558" s="335"/>
      <c r="JA558" s="335"/>
      <c r="JB558" s="335"/>
      <c r="JC558" s="335"/>
      <c r="JD558" s="335"/>
      <c r="JE558" s="335"/>
      <c r="JF558" s="335"/>
      <c r="JG558" s="335"/>
    </row>
    <row r="559" spans="1:267" s="481" customFormat="1" ht="14.45" customHeight="1">
      <c r="A559" s="206"/>
      <c r="B559" s="206"/>
      <c r="C559" s="206"/>
      <c r="D559" s="206"/>
      <c r="E559" s="206"/>
      <c r="F559" s="206"/>
      <c r="G559" s="206"/>
      <c r="H559" s="206"/>
      <c r="I559" s="206"/>
      <c r="J559" s="207"/>
      <c r="K559" s="206"/>
      <c r="L559" s="207"/>
      <c r="M559" s="207"/>
      <c r="N559" s="207"/>
      <c r="O559" s="207"/>
      <c r="P559" s="207"/>
      <c r="Q559" s="720" t="s">
        <v>9007</v>
      </c>
      <c r="R559" s="720" t="s">
        <v>12210</v>
      </c>
      <c r="S559" s="720" t="s">
        <v>12165</v>
      </c>
      <c r="T559" s="720" t="s">
        <v>12165</v>
      </c>
      <c r="U559" s="720" t="s">
        <v>764</v>
      </c>
      <c r="V559" s="720"/>
      <c r="W559" s="952" t="str">
        <f t="shared" si="24"/>
        <v>不整地運搬車_ｸﾛｰﾗ型・ﾀﾞﾝﾌﾟ式_無_無</v>
      </c>
      <c r="X559" s="952" t="str">
        <f t="shared" si="23"/>
        <v>不整地運搬車_ｸﾛｰﾗ型・ﾀﾞﾝﾌﾟ式_無_無_4t積</v>
      </c>
      <c r="Y559" s="726" t="s">
        <v>510</v>
      </c>
      <c r="Z559" s="726" t="s">
        <v>10345</v>
      </c>
      <c r="AA559" s="726" t="s">
        <v>10316</v>
      </c>
      <c r="AB559" s="726" t="s">
        <v>5111</v>
      </c>
      <c r="AC559" s="207"/>
      <c r="AD559" s="206"/>
      <c r="AE559" s="206"/>
      <c r="AF559" s="206"/>
      <c r="AG559" s="206"/>
      <c r="AH559" s="206"/>
      <c r="AI559" s="207"/>
      <c r="AJ559" s="206"/>
      <c r="AK559" s="206"/>
      <c r="AL559" s="206"/>
      <c r="AM559" s="206"/>
      <c r="AN559" s="206"/>
      <c r="AO559" s="206"/>
      <c r="AP559" s="206"/>
      <c r="AQ559" s="206"/>
      <c r="AR559" s="311"/>
      <c r="AS559" s="335"/>
      <c r="AT559" s="335"/>
      <c r="AU559" s="335"/>
      <c r="AV559" s="335"/>
      <c r="AW559" s="335"/>
      <c r="AX559" s="335"/>
      <c r="AY559" s="335"/>
      <c r="AZ559" s="335"/>
      <c r="BA559" s="335"/>
      <c r="BB559" s="245">
        <v>24</v>
      </c>
      <c r="BC559" s="246"/>
      <c r="BD559" s="496"/>
      <c r="BE559" s="1058" t="s">
        <v>12668</v>
      </c>
      <c r="BF559" s="345"/>
      <c r="BG559" s="407"/>
      <c r="BH559" s="407"/>
      <c r="BI559" s="406"/>
      <c r="BJ559" s="406"/>
      <c r="BK559" s="345"/>
      <c r="BL559" s="345"/>
      <c r="BM559" s="208"/>
      <c r="BN559" s="208"/>
      <c r="BO559" s="209"/>
      <c r="BP559" s="209"/>
      <c r="BQ559" s="209"/>
      <c r="BR559" s="247"/>
      <c r="BS559" s="247"/>
      <c r="BT559" s="247"/>
      <c r="BU559" s="247"/>
      <c r="BV559" s="247"/>
      <c r="BW559" s="247"/>
      <c r="BX559" s="247"/>
      <c r="BY559" s="247"/>
      <c r="BZ559" s="247"/>
      <c r="CA559" s="247"/>
      <c r="CB559" s="247"/>
      <c r="CC559" s="247"/>
      <c r="CD559" s="247"/>
      <c r="CE559" s="247"/>
      <c r="CF559" s="247"/>
      <c r="CG559" s="247"/>
      <c r="CH559" s="247"/>
      <c r="CI559" s="247"/>
      <c r="CJ559" s="247"/>
      <c r="CK559" s="247"/>
      <c r="CL559" s="247"/>
      <c r="CM559" s="247"/>
      <c r="CN559" s="247"/>
      <c r="CO559" s="247"/>
      <c r="CP559" s="247"/>
      <c r="CQ559" s="247"/>
      <c r="CR559" s="247"/>
      <c r="CS559" s="247"/>
      <c r="CT559" s="247"/>
      <c r="CU559" s="247"/>
      <c r="CV559" s="312"/>
      <c r="CW559" s="312"/>
      <c r="CX559" s="312"/>
      <c r="CY559" s="312"/>
      <c r="CZ559" s="312"/>
      <c r="DA559" s="312"/>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335"/>
      <c r="HX559" s="335"/>
      <c r="HY559" s="335"/>
      <c r="HZ559" s="335"/>
      <c r="IA559" s="335"/>
      <c r="IB559" s="335"/>
      <c r="IC559" s="335"/>
      <c r="ID559" s="335"/>
      <c r="IE559" s="335"/>
      <c r="IF559" s="335"/>
      <c r="IG559" s="335"/>
      <c r="IH559" s="335"/>
      <c r="II559" s="335"/>
      <c r="IJ559" s="335"/>
      <c r="IK559" s="335"/>
      <c r="IL559" s="335"/>
      <c r="IM559" s="335"/>
      <c r="IN559" s="335"/>
      <c r="IO559" s="335"/>
      <c r="IP559" s="335"/>
      <c r="IQ559" s="335"/>
      <c r="IR559" s="335"/>
      <c r="IS559" s="335"/>
      <c r="IT559" s="335"/>
      <c r="IU559" s="335"/>
      <c r="IV559" s="335"/>
      <c r="IW559" s="335"/>
      <c r="IX559" s="335"/>
      <c r="IY559" s="335"/>
      <c r="IZ559" s="335"/>
      <c r="JA559" s="335"/>
      <c r="JB559" s="335"/>
      <c r="JC559" s="335"/>
      <c r="JD559" s="335"/>
      <c r="JE559" s="335"/>
      <c r="JF559" s="335"/>
      <c r="JG559" s="335"/>
    </row>
    <row r="560" spans="1:267" s="481" customFormat="1" ht="14.45" customHeight="1">
      <c r="A560" s="206"/>
      <c r="B560" s="206"/>
      <c r="C560" s="206"/>
      <c r="D560" s="206"/>
      <c r="E560" s="206"/>
      <c r="F560" s="206"/>
      <c r="G560" s="206"/>
      <c r="H560" s="206"/>
      <c r="I560" s="206"/>
      <c r="J560" s="207"/>
      <c r="K560" s="206"/>
      <c r="L560" s="207"/>
      <c r="M560" s="207"/>
      <c r="N560" s="207"/>
      <c r="O560" s="207"/>
      <c r="P560" s="207"/>
      <c r="Q560" s="720" t="s">
        <v>9007</v>
      </c>
      <c r="R560" s="720" t="s">
        <v>12210</v>
      </c>
      <c r="S560" s="720" t="s">
        <v>12165</v>
      </c>
      <c r="T560" s="720" t="s">
        <v>12165</v>
      </c>
      <c r="U560" s="720" t="s">
        <v>765</v>
      </c>
      <c r="V560" s="720"/>
      <c r="W560" s="952" t="str">
        <f t="shared" si="24"/>
        <v>不整地運搬車_ｸﾛｰﾗ型・ﾀﾞﾝﾌﾟ式_無_無</v>
      </c>
      <c r="X560" s="952" t="str">
        <f t="shared" si="23"/>
        <v>不整地運搬車_ｸﾛｰﾗ型・ﾀﾞﾝﾌﾟ式_無_無_5t積</v>
      </c>
      <c r="Y560" s="726" t="s">
        <v>510</v>
      </c>
      <c r="Z560" s="726" t="s">
        <v>10345</v>
      </c>
      <c r="AA560" s="726" t="s">
        <v>10389</v>
      </c>
      <c r="AB560" s="726" t="s">
        <v>5111</v>
      </c>
      <c r="AC560" s="207"/>
      <c r="AD560" s="206"/>
      <c r="AE560" s="206"/>
      <c r="AF560" s="206"/>
      <c r="AG560" s="206"/>
      <c r="AH560" s="206"/>
      <c r="AI560" s="207"/>
      <c r="AJ560" s="206"/>
      <c r="AK560" s="206"/>
      <c r="AL560" s="206"/>
      <c r="AM560" s="206"/>
      <c r="AN560" s="206"/>
      <c r="AO560" s="206"/>
      <c r="AP560" s="206"/>
      <c r="AQ560" s="206"/>
      <c r="AR560" s="311"/>
      <c r="AS560" s="335"/>
      <c r="AT560" s="335"/>
      <c r="AU560" s="335"/>
      <c r="AV560" s="335"/>
      <c r="AW560" s="335"/>
      <c r="AX560" s="335"/>
      <c r="AY560" s="335"/>
      <c r="AZ560" s="335"/>
      <c r="BA560" s="335"/>
      <c r="BB560" s="245">
        <v>25</v>
      </c>
      <c r="BC560" s="246"/>
      <c r="BD560" s="496"/>
      <c r="BE560" s="345" t="s">
        <v>9799</v>
      </c>
      <c r="BF560" s="345"/>
      <c r="BG560" s="407"/>
      <c r="BH560" s="407"/>
      <c r="BI560" s="406"/>
      <c r="BJ560" s="406"/>
      <c r="BK560" s="345"/>
      <c r="BL560" s="345"/>
      <c r="BM560" s="208"/>
      <c r="BN560" s="208"/>
      <c r="BO560" s="209"/>
      <c r="BP560" s="209"/>
      <c r="BQ560" s="209"/>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312"/>
      <c r="CW560" s="312"/>
      <c r="CX560" s="312"/>
      <c r="CY560" s="312"/>
      <c r="CZ560" s="312"/>
      <c r="DA560" s="312"/>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335"/>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335"/>
    </row>
    <row r="561" spans="1:267" s="481" customFormat="1" ht="14.45" customHeight="1">
      <c r="A561" s="206"/>
      <c r="B561" s="206"/>
      <c r="C561" s="206"/>
      <c r="D561" s="206"/>
      <c r="E561" s="206"/>
      <c r="F561" s="206"/>
      <c r="G561" s="206"/>
      <c r="H561" s="206"/>
      <c r="I561" s="206"/>
      <c r="J561" s="207"/>
      <c r="K561" s="206"/>
      <c r="L561" s="207"/>
      <c r="M561" s="207"/>
      <c r="N561" s="207"/>
      <c r="O561" s="207"/>
      <c r="P561" s="207"/>
      <c r="Q561" s="720" t="s">
        <v>9007</v>
      </c>
      <c r="R561" s="720" t="s">
        <v>12210</v>
      </c>
      <c r="S561" s="720" t="s">
        <v>12332</v>
      </c>
      <c r="T561" s="720" t="s">
        <v>12165</v>
      </c>
      <c r="U561" s="720" t="s">
        <v>374</v>
      </c>
      <c r="V561" s="720"/>
      <c r="W561" s="952" t="str">
        <f t="shared" si="24"/>
        <v>不整地運搬車_ｸﾛｰﾗ型・ﾀﾞﾝﾌﾟ式_第1次_無</v>
      </c>
      <c r="X561" s="952" t="str">
        <f t="shared" si="23"/>
        <v>不整地運搬車_ｸﾛｰﾗ型・ﾀﾞﾝﾌﾟ式_第1次_無_2t積</v>
      </c>
      <c r="Y561" s="726" t="s">
        <v>510</v>
      </c>
      <c r="Z561" s="726" t="s">
        <v>10302</v>
      </c>
      <c r="AA561" s="726" t="s">
        <v>10388</v>
      </c>
      <c r="AB561" s="726" t="s">
        <v>5111</v>
      </c>
      <c r="AC561" s="207"/>
      <c r="AD561" s="206"/>
      <c r="AE561" s="206"/>
      <c r="AF561" s="206"/>
      <c r="AG561" s="206"/>
      <c r="AH561" s="206"/>
      <c r="AI561" s="207"/>
      <c r="AJ561" s="206"/>
      <c r="AK561" s="206"/>
      <c r="AL561" s="206"/>
      <c r="AM561" s="206"/>
      <c r="AN561" s="206"/>
      <c r="AO561" s="206"/>
      <c r="AP561" s="206"/>
      <c r="AQ561" s="206"/>
      <c r="AR561" s="311"/>
      <c r="AS561" s="335"/>
      <c r="AT561" s="335"/>
      <c r="AU561" s="335"/>
      <c r="AV561" s="335"/>
      <c r="AW561" s="335"/>
      <c r="AX561" s="335"/>
      <c r="AY561" s="335"/>
      <c r="AZ561" s="335"/>
      <c r="BA561" s="335"/>
      <c r="BB561" s="245">
        <v>26</v>
      </c>
      <c r="BC561" s="246"/>
      <c r="BD561" s="496"/>
      <c r="BE561" s="345" t="s">
        <v>9800</v>
      </c>
      <c r="BF561" s="345"/>
      <c r="BG561" s="407"/>
      <c r="BH561" s="407"/>
      <c r="BI561" s="406"/>
      <c r="BJ561" s="406"/>
      <c r="BK561" s="345"/>
      <c r="BL561" s="345"/>
      <c r="BM561" s="208"/>
      <c r="BN561" s="208"/>
      <c r="BO561" s="209"/>
      <c r="BP561" s="209"/>
      <c r="BQ561" s="209"/>
      <c r="BR561" s="247"/>
      <c r="BS561" s="247"/>
      <c r="BT561" s="247"/>
      <c r="BU561" s="247"/>
      <c r="BV561" s="247"/>
      <c r="BW561" s="247"/>
      <c r="BX561" s="247"/>
      <c r="BY561" s="247"/>
      <c r="BZ561" s="247"/>
      <c r="CA561" s="247"/>
      <c r="CB561" s="247"/>
      <c r="CC561" s="247"/>
      <c r="CD561" s="247"/>
      <c r="CE561" s="247"/>
      <c r="CF561" s="247"/>
      <c r="CG561" s="247"/>
      <c r="CH561" s="247"/>
      <c r="CI561" s="247"/>
      <c r="CJ561" s="247"/>
      <c r="CK561" s="247"/>
      <c r="CL561" s="247"/>
      <c r="CM561" s="247"/>
      <c r="CN561" s="247"/>
      <c r="CO561" s="247"/>
      <c r="CP561" s="247"/>
      <c r="CQ561" s="247"/>
      <c r="CR561" s="247"/>
      <c r="CS561" s="247"/>
      <c r="CT561" s="247"/>
      <c r="CU561" s="247"/>
      <c r="CV561" s="312"/>
      <c r="CW561" s="312"/>
      <c r="CX561" s="312"/>
      <c r="CY561" s="312"/>
      <c r="CZ561" s="312"/>
      <c r="DA561" s="312"/>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335"/>
      <c r="GZ561" s="335"/>
      <c r="HA561" s="335"/>
      <c r="HB561" s="335"/>
      <c r="HC561" s="335"/>
      <c r="HD561" s="335"/>
      <c r="HE561" s="335"/>
      <c r="HF561" s="335"/>
      <c r="HG561" s="335"/>
      <c r="HH561" s="335"/>
      <c r="HI561" s="335"/>
      <c r="HJ561" s="335"/>
      <c r="HK561" s="335"/>
      <c r="HL561" s="335"/>
      <c r="HM561" s="335"/>
      <c r="HN561" s="335"/>
      <c r="HO561" s="335"/>
      <c r="HP561" s="335"/>
      <c r="HQ561" s="335"/>
      <c r="HR561" s="335"/>
      <c r="HS561" s="335"/>
      <c r="HT561" s="335"/>
      <c r="HU561" s="335"/>
      <c r="HV561" s="335"/>
      <c r="HW561" s="335"/>
      <c r="HX561" s="335"/>
      <c r="HY561" s="335"/>
      <c r="HZ561" s="335"/>
      <c r="IA561" s="335"/>
      <c r="IB561" s="335"/>
      <c r="IC561" s="335"/>
      <c r="ID561" s="335"/>
      <c r="IE561" s="335"/>
      <c r="IF561" s="335"/>
      <c r="IG561" s="335"/>
      <c r="IH561" s="335"/>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335"/>
    </row>
    <row r="562" spans="1:267" s="481" customFormat="1" ht="14.45" customHeight="1">
      <c r="A562" s="206"/>
      <c r="B562" s="206"/>
      <c r="C562" s="206"/>
      <c r="D562" s="206"/>
      <c r="E562" s="206"/>
      <c r="F562" s="206"/>
      <c r="G562" s="206"/>
      <c r="H562" s="206"/>
      <c r="I562" s="206"/>
      <c r="J562" s="207"/>
      <c r="K562" s="206"/>
      <c r="L562" s="207"/>
      <c r="M562" s="207"/>
      <c r="N562" s="207"/>
      <c r="O562" s="207"/>
      <c r="P562" s="207"/>
      <c r="Q562" s="720" t="s">
        <v>9007</v>
      </c>
      <c r="R562" s="720" t="s">
        <v>12210</v>
      </c>
      <c r="S562" s="720" t="s">
        <v>12332</v>
      </c>
      <c r="T562" s="720" t="s">
        <v>12165</v>
      </c>
      <c r="U562" s="720" t="s">
        <v>760</v>
      </c>
      <c r="V562" s="720"/>
      <c r="W562" s="952" t="str">
        <f t="shared" si="24"/>
        <v>不整地運搬車_ｸﾛｰﾗ型・ﾀﾞﾝﾌﾟ式_第1次_無</v>
      </c>
      <c r="X562" s="952" t="str">
        <f t="shared" si="23"/>
        <v>不整地運搬車_ｸﾛｰﾗ型・ﾀﾞﾝﾌﾟ式_第1次_無_3.3～3.5t積</v>
      </c>
      <c r="Y562" s="726" t="s">
        <v>510</v>
      </c>
      <c r="Z562" s="726" t="s">
        <v>10302</v>
      </c>
      <c r="AA562" s="726" t="s">
        <v>5113</v>
      </c>
      <c r="AB562" s="726" t="s">
        <v>5111</v>
      </c>
      <c r="AC562" s="207"/>
      <c r="AD562" s="206"/>
      <c r="AE562" s="206"/>
      <c r="AF562" s="206"/>
      <c r="AG562" s="206"/>
      <c r="AH562" s="206"/>
      <c r="AI562" s="207"/>
      <c r="AJ562" s="206"/>
      <c r="AK562" s="206"/>
      <c r="AL562" s="206"/>
      <c r="AM562" s="206"/>
      <c r="AN562" s="206"/>
      <c r="AO562" s="206"/>
      <c r="AP562" s="206"/>
      <c r="AQ562" s="206"/>
      <c r="AR562" s="311"/>
      <c r="AS562" s="335"/>
      <c r="AT562" s="335"/>
      <c r="AU562" s="335"/>
      <c r="AV562" s="335"/>
      <c r="AW562" s="335"/>
      <c r="AX562" s="335"/>
      <c r="AY562" s="335"/>
      <c r="AZ562" s="335"/>
      <c r="BA562" s="335"/>
      <c r="BB562" s="245">
        <v>27</v>
      </c>
      <c r="BC562" s="246"/>
      <c r="BD562" s="496"/>
      <c r="BE562" s="345" t="s">
        <v>9801</v>
      </c>
      <c r="BF562" s="345"/>
      <c r="BG562" s="407"/>
      <c r="BH562" s="407"/>
      <c r="BI562" s="406"/>
      <c r="BJ562" s="406"/>
      <c r="BK562" s="345"/>
      <c r="BL562" s="345"/>
      <c r="BM562" s="208"/>
      <c r="BN562" s="208"/>
      <c r="BO562" s="209"/>
      <c r="BP562" s="209"/>
      <c r="BQ562" s="209"/>
      <c r="BR562" s="247"/>
      <c r="BS562" s="247"/>
      <c r="BT562" s="247"/>
      <c r="BU562" s="247"/>
      <c r="BV562" s="247"/>
      <c r="BW562" s="247"/>
      <c r="BX562" s="247"/>
      <c r="BY562" s="247"/>
      <c r="BZ562" s="247"/>
      <c r="CA562" s="247"/>
      <c r="CB562" s="247"/>
      <c r="CC562" s="247"/>
      <c r="CD562" s="247"/>
      <c r="CE562" s="247"/>
      <c r="CF562" s="247"/>
      <c r="CG562" s="247"/>
      <c r="CH562" s="247"/>
      <c r="CI562" s="247"/>
      <c r="CJ562" s="247"/>
      <c r="CK562" s="247"/>
      <c r="CL562" s="247"/>
      <c r="CM562" s="247"/>
      <c r="CN562" s="247"/>
      <c r="CO562" s="247"/>
      <c r="CP562" s="247"/>
      <c r="CQ562" s="247"/>
      <c r="CR562" s="247"/>
      <c r="CS562" s="247"/>
      <c r="CT562" s="247"/>
      <c r="CU562" s="247"/>
      <c r="CV562" s="312"/>
      <c r="CW562" s="312"/>
      <c r="CX562" s="312"/>
      <c r="CY562" s="312"/>
      <c r="CZ562" s="312"/>
      <c r="DA562" s="312"/>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335"/>
      <c r="GZ562" s="335"/>
      <c r="HA562" s="335"/>
      <c r="HB562" s="335"/>
      <c r="HC562" s="335"/>
      <c r="HD562" s="335"/>
      <c r="HE562" s="335"/>
      <c r="HF562" s="335"/>
      <c r="HG562" s="335"/>
      <c r="HH562" s="335"/>
      <c r="HI562" s="335"/>
      <c r="HJ562" s="335"/>
      <c r="HK562" s="335"/>
      <c r="HL562" s="335"/>
      <c r="HM562" s="335"/>
      <c r="HN562" s="335"/>
      <c r="HO562" s="335"/>
      <c r="HP562" s="335"/>
      <c r="HQ562" s="335"/>
      <c r="HR562" s="335"/>
      <c r="HS562" s="335"/>
      <c r="HT562" s="335"/>
      <c r="HU562" s="335"/>
      <c r="HV562" s="335"/>
      <c r="HW562" s="335"/>
      <c r="HX562" s="335"/>
      <c r="HY562" s="335"/>
      <c r="HZ562" s="335"/>
      <c r="IA562" s="335"/>
      <c r="IB562" s="335"/>
      <c r="IC562" s="335"/>
      <c r="ID562" s="335"/>
      <c r="IE562" s="335"/>
      <c r="IF562" s="335"/>
      <c r="IG562" s="335"/>
      <c r="IH562" s="335"/>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335"/>
    </row>
    <row r="563" spans="1:267" s="481" customFormat="1" ht="14.45" customHeight="1">
      <c r="A563" s="206"/>
      <c r="B563" s="206"/>
      <c r="C563" s="206"/>
      <c r="D563" s="206"/>
      <c r="E563" s="206"/>
      <c r="F563" s="206"/>
      <c r="G563" s="206"/>
      <c r="H563" s="206"/>
      <c r="I563" s="206"/>
      <c r="J563" s="207"/>
      <c r="K563" s="206"/>
      <c r="L563" s="207"/>
      <c r="M563" s="207"/>
      <c r="N563" s="207"/>
      <c r="O563" s="207"/>
      <c r="P563" s="207"/>
      <c r="Q563" s="720" t="s">
        <v>9007</v>
      </c>
      <c r="R563" s="720" t="s">
        <v>12210</v>
      </c>
      <c r="S563" s="720" t="s">
        <v>12332</v>
      </c>
      <c r="T563" s="720" t="s">
        <v>12165</v>
      </c>
      <c r="U563" s="720" t="s">
        <v>763</v>
      </c>
      <c r="V563" s="720"/>
      <c r="W563" s="952" t="str">
        <f t="shared" si="24"/>
        <v>不整地運搬車_ｸﾛｰﾗ型・ﾀﾞﾝﾌﾟ式_第1次_無</v>
      </c>
      <c r="X563" s="952" t="str">
        <f t="shared" si="23"/>
        <v>不整地運搬車_ｸﾛｰﾗ型・ﾀﾞﾝﾌﾟ式_第1次_無_4～5t積</v>
      </c>
      <c r="Y563" s="726" t="s">
        <v>510</v>
      </c>
      <c r="Z563" s="726" t="s">
        <v>10302</v>
      </c>
      <c r="AA563" s="726" t="s">
        <v>10389</v>
      </c>
      <c r="AB563" s="726" t="s">
        <v>5111</v>
      </c>
      <c r="AC563" s="207"/>
      <c r="AD563" s="206"/>
      <c r="AE563" s="206"/>
      <c r="AF563" s="206"/>
      <c r="AG563" s="206"/>
      <c r="AH563" s="206"/>
      <c r="AI563" s="207"/>
      <c r="AJ563" s="206"/>
      <c r="AK563" s="206"/>
      <c r="AL563" s="206"/>
      <c r="AM563" s="206"/>
      <c r="AN563" s="206"/>
      <c r="AO563" s="206"/>
      <c r="AP563" s="206"/>
      <c r="AQ563" s="206"/>
      <c r="AR563" s="311"/>
      <c r="AS563" s="335"/>
      <c r="AT563" s="335"/>
      <c r="AU563" s="335"/>
      <c r="AV563" s="335"/>
      <c r="AW563" s="335"/>
      <c r="AX563" s="335"/>
      <c r="AY563" s="335"/>
      <c r="AZ563" s="335"/>
      <c r="BA563" s="335"/>
      <c r="BB563" s="245">
        <v>28</v>
      </c>
      <c r="BC563" s="246"/>
      <c r="BD563" s="496"/>
      <c r="BE563" s="345" t="s">
        <v>9802</v>
      </c>
      <c r="BF563" s="345"/>
      <c r="BG563" s="407"/>
      <c r="BH563" s="407"/>
      <c r="BI563" s="406"/>
      <c r="BJ563" s="406"/>
      <c r="BK563" s="345"/>
      <c r="BL563" s="345"/>
      <c r="BM563" s="208"/>
      <c r="BN563" s="208"/>
      <c r="BO563" s="209"/>
      <c r="BP563" s="209"/>
      <c r="BQ563" s="209"/>
      <c r="BR563" s="247"/>
      <c r="BS563" s="247"/>
      <c r="BT563" s="247"/>
      <c r="BU563" s="247"/>
      <c r="BV563" s="247"/>
      <c r="BW563" s="247"/>
      <c r="BX563" s="247"/>
      <c r="BY563" s="247"/>
      <c r="BZ563" s="247"/>
      <c r="CA563" s="247"/>
      <c r="CB563" s="247"/>
      <c r="CC563" s="247"/>
      <c r="CD563" s="247"/>
      <c r="CE563" s="247"/>
      <c r="CF563" s="247"/>
      <c r="CG563" s="247"/>
      <c r="CH563" s="247"/>
      <c r="CI563" s="247"/>
      <c r="CJ563" s="247"/>
      <c r="CK563" s="247"/>
      <c r="CL563" s="247"/>
      <c r="CM563" s="247"/>
      <c r="CN563" s="247"/>
      <c r="CO563" s="247"/>
      <c r="CP563" s="247"/>
      <c r="CQ563" s="247"/>
      <c r="CR563" s="247"/>
      <c r="CS563" s="247"/>
      <c r="CT563" s="247"/>
      <c r="CU563" s="247"/>
      <c r="CV563" s="312"/>
      <c r="CW563" s="312"/>
      <c r="CX563" s="312"/>
      <c r="CY563" s="312"/>
      <c r="CZ563" s="312"/>
      <c r="DA563" s="312"/>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335"/>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335"/>
    </row>
    <row r="564" spans="1:267" s="481" customFormat="1" ht="14.45" customHeight="1">
      <c r="A564" s="206"/>
      <c r="B564" s="206"/>
      <c r="C564" s="206"/>
      <c r="D564" s="206"/>
      <c r="E564" s="206"/>
      <c r="F564" s="206"/>
      <c r="G564" s="206"/>
      <c r="H564" s="206"/>
      <c r="I564" s="206"/>
      <c r="J564" s="207"/>
      <c r="K564" s="206"/>
      <c r="L564" s="207"/>
      <c r="M564" s="207"/>
      <c r="N564" s="207"/>
      <c r="O564" s="207"/>
      <c r="P564" s="207"/>
      <c r="Q564" s="720" t="s">
        <v>9007</v>
      </c>
      <c r="R564" s="720" t="s">
        <v>12210</v>
      </c>
      <c r="S564" s="720" t="s">
        <v>12332</v>
      </c>
      <c r="T564" s="720" t="s">
        <v>12165</v>
      </c>
      <c r="U564" s="720" t="s">
        <v>766</v>
      </c>
      <c r="V564" s="720"/>
      <c r="W564" s="952" t="str">
        <f t="shared" si="24"/>
        <v>不整地運搬車_ｸﾛｰﾗ型・ﾀﾞﾝﾌﾟ式_第1次_無</v>
      </c>
      <c r="X564" s="952" t="str">
        <f t="shared" si="23"/>
        <v>不整地運搬車_ｸﾛｰﾗ型・ﾀﾞﾝﾌﾟ式_第1次_無_6.3～7t積</v>
      </c>
      <c r="Y564" s="726" t="s">
        <v>510</v>
      </c>
      <c r="Z564" s="726" t="s">
        <v>10302</v>
      </c>
      <c r="AA564" s="726" t="s">
        <v>10317</v>
      </c>
      <c r="AB564" s="726" t="s">
        <v>5111</v>
      </c>
      <c r="AC564" s="207"/>
      <c r="AD564" s="206"/>
      <c r="AE564" s="206"/>
      <c r="AF564" s="206"/>
      <c r="AG564" s="206"/>
      <c r="AH564" s="206"/>
      <c r="AI564" s="207"/>
      <c r="AJ564" s="206"/>
      <c r="AK564" s="206"/>
      <c r="AL564" s="206"/>
      <c r="AM564" s="206"/>
      <c r="AN564" s="206"/>
      <c r="AO564" s="206"/>
      <c r="AP564" s="206"/>
      <c r="AQ564" s="206"/>
      <c r="AR564" s="311"/>
      <c r="AS564" s="335"/>
      <c r="AT564" s="335"/>
      <c r="AU564" s="335"/>
      <c r="AV564" s="335"/>
      <c r="AW564" s="335"/>
      <c r="AX564" s="335"/>
      <c r="AY564" s="335"/>
      <c r="AZ564" s="335"/>
      <c r="BA564" s="335"/>
      <c r="BB564" s="245">
        <v>29</v>
      </c>
      <c r="BC564" s="246"/>
      <c r="BD564" s="496"/>
      <c r="BE564" s="345" t="s">
        <v>9803</v>
      </c>
      <c r="BF564" s="345"/>
      <c r="BG564" s="407"/>
      <c r="BH564" s="407"/>
      <c r="BI564" s="406"/>
      <c r="BJ564" s="406"/>
      <c r="BK564" s="345"/>
      <c r="BL564" s="345"/>
      <c r="BM564" s="208"/>
      <c r="BN564" s="208"/>
      <c r="BO564" s="209"/>
      <c r="BP564" s="209"/>
      <c r="BQ564" s="209"/>
      <c r="BR564" s="247"/>
      <c r="BS564" s="247"/>
      <c r="BT564" s="247"/>
      <c r="BU564" s="247"/>
      <c r="BV564" s="247"/>
      <c r="BW564" s="247"/>
      <c r="BX564" s="247"/>
      <c r="BY564" s="247"/>
      <c r="BZ564" s="247"/>
      <c r="CA564" s="247"/>
      <c r="CB564" s="247"/>
      <c r="CC564" s="247"/>
      <c r="CD564" s="247"/>
      <c r="CE564" s="247"/>
      <c r="CF564" s="247"/>
      <c r="CG564" s="247"/>
      <c r="CH564" s="247"/>
      <c r="CI564" s="247"/>
      <c r="CJ564" s="247"/>
      <c r="CK564" s="247"/>
      <c r="CL564" s="247"/>
      <c r="CM564" s="247"/>
      <c r="CN564" s="247"/>
      <c r="CO564" s="247"/>
      <c r="CP564" s="247"/>
      <c r="CQ564" s="247"/>
      <c r="CR564" s="247"/>
      <c r="CS564" s="247"/>
      <c r="CT564" s="247"/>
      <c r="CU564" s="247"/>
      <c r="CV564" s="312"/>
      <c r="CW564" s="312"/>
      <c r="CX564" s="312"/>
      <c r="CY564" s="312"/>
      <c r="CZ564" s="312"/>
      <c r="DA564" s="312"/>
      <c r="DB564" s="335"/>
      <c r="DC564" s="335"/>
      <c r="DD564" s="335"/>
      <c r="DE564" s="335"/>
      <c r="DF564" s="335"/>
      <c r="DG564" s="335"/>
      <c r="DH564" s="335"/>
      <c r="DI564" s="335"/>
      <c r="DJ564" s="335"/>
      <c r="DK564" s="335"/>
      <c r="DL564" s="335"/>
      <c r="DM564" s="335"/>
      <c r="DN564" s="335"/>
      <c r="DO564" s="335"/>
      <c r="DP564" s="335"/>
      <c r="DQ564" s="335"/>
      <c r="DR564" s="335"/>
      <c r="DS564" s="335"/>
      <c r="DT564" s="335"/>
      <c r="DU564" s="335"/>
      <c r="DV564" s="335"/>
      <c r="DW564" s="335"/>
      <c r="DX564" s="335"/>
      <c r="DY564" s="335"/>
      <c r="DZ564" s="335"/>
      <c r="EA564" s="335"/>
      <c r="EB564" s="335"/>
      <c r="EC564" s="335"/>
      <c r="ED564" s="335"/>
      <c r="EE564" s="335"/>
      <c r="EF564" s="335"/>
      <c r="EG564" s="335"/>
      <c r="EH564" s="335"/>
      <c r="EI564" s="335"/>
      <c r="EJ564" s="335"/>
      <c r="EK564" s="335"/>
      <c r="EL564" s="335"/>
      <c r="EM564" s="335"/>
      <c r="EN564" s="335"/>
      <c r="EO564" s="335"/>
      <c r="EP564" s="335"/>
      <c r="EQ564" s="335"/>
      <c r="ER564" s="335"/>
      <c r="ES564" s="335"/>
      <c r="ET564" s="335"/>
      <c r="EU564" s="335"/>
      <c r="EV564" s="335"/>
      <c r="EW564" s="335"/>
      <c r="EX564" s="335"/>
      <c r="EY564" s="335"/>
      <c r="EZ564" s="335"/>
      <c r="FA564" s="335"/>
      <c r="FB564" s="335"/>
      <c r="FC564" s="335"/>
      <c r="FD564" s="335"/>
      <c r="FE564" s="335"/>
      <c r="FF564" s="335"/>
      <c r="FG564" s="335"/>
      <c r="FH564" s="335"/>
      <c r="FI564" s="335"/>
      <c r="FJ564" s="335"/>
      <c r="FK564" s="335"/>
      <c r="FL564" s="335"/>
      <c r="FM564" s="335"/>
      <c r="FN564" s="335"/>
      <c r="FO564" s="335"/>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335"/>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335"/>
    </row>
    <row r="565" spans="1:267" s="481" customFormat="1" ht="14.45" customHeight="1">
      <c r="A565" s="206"/>
      <c r="B565" s="206"/>
      <c r="C565" s="206"/>
      <c r="D565" s="206"/>
      <c r="E565" s="206"/>
      <c r="F565" s="206"/>
      <c r="G565" s="206"/>
      <c r="H565" s="206"/>
      <c r="I565" s="206"/>
      <c r="J565" s="207"/>
      <c r="K565" s="206"/>
      <c r="L565" s="207"/>
      <c r="M565" s="207"/>
      <c r="N565" s="207"/>
      <c r="O565" s="207"/>
      <c r="P565" s="207"/>
      <c r="Q565" s="720" t="s">
        <v>9007</v>
      </c>
      <c r="R565" s="720" t="s">
        <v>12210</v>
      </c>
      <c r="S565" s="720" t="s">
        <v>12332</v>
      </c>
      <c r="T565" s="720" t="s">
        <v>12165</v>
      </c>
      <c r="U565" s="720" t="s">
        <v>769</v>
      </c>
      <c r="V565" s="720"/>
      <c r="W565" s="952" t="str">
        <f t="shared" si="24"/>
        <v>不整地運搬車_ｸﾛｰﾗ型・ﾀﾞﾝﾌﾟ式_第1次_無</v>
      </c>
      <c r="X565" s="952" t="str">
        <f t="shared" si="23"/>
        <v>不整地運搬車_ｸﾛｰﾗ型・ﾀﾞﾝﾌﾟ式_第1次_無_8～11t積</v>
      </c>
      <c r="Y565" s="726" t="s">
        <v>510</v>
      </c>
      <c r="Z565" s="726" t="s">
        <v>10302</v>
      </c>
      <c r="AA565" s="726" t="s">
        <v>10306</v>
      </c>
      <c r="AB565" s="726" t="s">
        <v>5111</v>
      </c>
      <c r="AC565" s="207"/>
      <c r="AD565" s="206"/>
      <c r="AE565" s="206"/>
      <c r="AF565" s="206"/>
      <c r="AG565" s="206"/>
      <c r="AH565" s="206"/>
      <c r="AI565" s="207"/>
      <c r="AJ565" s="206"/>
      <c r="AK565" s="206"/>
      <c r="AL565" s="206"/>
      <c r="AM565" s="206"/>
      <c r="AN565" s="206"/>
      <c r="AO565" s="206"/>
      <c r="AP565" s="206"/>
      <c r="AQ565" s="206"/>
      <c r="AR565" s="311"/>
      <c r="AS565" s="335"/>
      <c r="AT565" s="335"/>
      <c r="AU565" s="335"/>
      <c r="AV565" s="335"/>
      <c r="AW565" s="335"/>
      <c r="AX565" s="335"/>
      <c r="AY565" s="335"/>
      <c r="AZ565" s="335"/>
      <c r="BA565" s="335"/>
      <c r="BB565" s="245">
        <v>30</v>
      </c>
      <c r="BC565" s="246"/>
      <c r="BD565" s="496"/>
      <c r="BE565" s="345" t="s">
        <v>9804</v>
      </c>
      <c r="BF565" s="345"/>
      <c r="BG565" s="407"/>
      <c r="BH565" s="407"/>
      <c r="BI565" s="406"/>
      <c r="BJ565" s="406"/>
      <c r="BK565" s="345"/>
      <c r="BL565" s="345"/>
      <c r="BM565" s="208"/>
      <c r="BN565" s="208"/>
      <c r="BO565" s="209"/>
      <c r="BP565" s="209"/>
      <c r="BQ565" s="209"/>
      <c r="BR565" s="247"/>
      <c r="BS565" s="247"/>
      <c r="BT565" s="247"/>
      <c r="BU565" s="247"/>
      <c r="BV565" s="247"/>
      <c r="BW565" s="247"/>
      <c r="BX565" s="247"/>
      <c r="BY565" s="247"/>
      <c r="BZ565" s="247"/>
      <c r="CA565" s="247"/>
      <c r="CB565" s="247"/>
      <c r="CC565" s="247"/>
      <c r="CD565" s="247"/>
      <c r="CE565" s="247"/>
      <c r="CF565" s="247"/>
      <c r="CG565" s="247"/>
      <c r="CH565" s="247"/>
      <c r="CI565" s="247"/>
      <c r="CJ565" s="247"/>
      <c r="CK565" s="247"/>
      <c r="CL565" s="247"/>
      <c r="CM565" s="247"/>
      <c r="CN565" s="247"/>
      <c r="CO565" s="247"/>
      <c r="CP565" s="247"/>
      <c r="CQ565" s="247"/>
      <c r="CR565" s="247"/>
      <c r="CS565" s="247"/>
      <c r="CT565" s="247"/>
      <c r="CU565" s="247"/>
      <c r="CV565" s="312"/>
      <c r="CW565" s="312"/>
      <c r="CX565" s="312"/>
      <c r="CY565" s="312"/>
      <c r="CZ565" s="312"/>
      <c r="DA565" s="312"/>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35"/>
      <c r="EG565" s="335"/>
      <c r="EH565" s="335"/>
      <c r="EI565" s="335"/>
      <c r="EJ565" s="335"/>
      <c r="EK565" s="335"/>
      <c r="EL565" s="335"/>
      <c r="EM565" s="335"/>
      <c r="EN565" s="335"/>
      <c r="EO565" s="335"/>
      <c r="EP565" s="335"/>
      <c r="EQ565" s="335"/>
      <c r="ER565" s="335"/>
      <c r="ES565" s="335"/>
      <c r="ET565" s="335"/>
      <c r="EU565" s="335"/>
      <c r="EV565" s="335"/>
      <c r="EW565" s="335"/>
      <c r="EX565" s="335"/>
      <c r="EY565" s="335"/>
      <c r="EZ565" s="335"/>
      <c r="FA565" s="335"/>
      <c r="FB565" s="335"/>
      <c r="FC565" s="335"/>
      <c r="FD565" s="335"/>
      <c r="FE565" s="335"/>
      <c r="FF565" s="335"/>
      <c r="FG565" s="335"/>
      <c r="FH565" s="335"/>
      <c r="FI565" s="335"/>
      <c r="FJ565" s="335"/>
      <c r="FK565" s="335"/>
      <c r="FL565" s="335"/>
      <c r="FM565" s="335"/>
      <c r="FN565" s="335"/>
      <c r="FO565" s="335"/>
      <c r="FP565" s="335"/>
      <c r="FQ565" s="335"/>
      <c r="FR565" s="335"/>
      <c r="FS565" s="335"/>
      <c r="FT565" s="335"/>
      <c r="FU565" s="335"/>
      <c r="FV565" s="335"/>
      <c r="FW565" s="335"/>
      <c r="FX565" s="335"/>
      <c r="FY565" s="335"/>
      <c r="FZ565" s="335"/>
      <c r="GA565" s="335"/>
      <c r="GB565" s="335"/>
      <c r="GC565" s="335"/>
      <c r="GD565" s="335"/>
      <c r="GE565" s="335"/>
      <c r="GF565" s="335"/>
      <c r="GG565" s="335"/>
      <c r="GH565" s="335"/>
      <c r="GI565" s="335"/>
      <c r="GJ565" s="335"/>
      <c r="GK565" s="335"/>
      <c r="GL565" s="335"/>
      <c r="GM565" s="335"/>
      <c r="GN565" s="335"/>
      <c r="GO565" s="335"/>
      <c r="GP565" s="335"/>
      <c r="GQ565" s="335"/>
      <c r="GR565" s="335"/>
      <c r="GS565" s="335"/>
      <c r="GT565" s="335"/>
      <c r="GU565" s="335"/>
      <c r="GV565" s="335"/>
      <c r="GW565" s="335"/>
      <c r="GX565" s="335"/>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335"/>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335"/>
    </row>
    <row r="566" spans="1:267" s="481" customFormat="1" ht="14.45" customHeight="1">
      <c r="A566" s="206"/>
      <c r="B566" s="206"/>
      <c r="C566" s="206"/>
      <c r="D566" s="206"/>
      <c r="E566" s="206"/>
      <c r="F566" s="206"/>
      <c r="G566" s="206"/>
      <c r="H566" s="206"/>
      <c r="I566" s="206"/>
      <c r="J566" s="207"/>
      <c r="K566" s="206"/>
      <c r="L566" s="207"/>
      <c r="M566" s="207"/>
      <c r="N566" s="207"/>
      <c r="O566" s="207"/>
      <c r="P566" s="207"/>
      <c r="Q566" s="720" t="s">
        <v>9007</v>
      </c>
      <c r="R566" s="720" t="s">
        <v>12210</v>
      </c>
      <c r="S566" s="720" t="s">
        <v>12332</v>
      </c>
      <c r="T566" s="720" t="s">
        <v>12165</v>
      </c>
      <c r="U566" s="720" t="s">
        <v>757</v>
      </c>
      <c r="V566" s="720"/>
      <c r="W566" s="952" t="str">
        <f t="shared" si="24"/>
        <v>不整地運搬車_ｸﾛｰﾗ型・ﾀﾞﾝﾌﾟ式_第1次_無</v>
      </c>
      <c r="X566" s="952" t="str">
        <f t="shared" si="23"/>
        <v>不整地運搬車_ｸﾛｰﾗ型・ﾀﾞﾝﾌﾟ式_第1次_無_12.5～15t積</v>
      </c>
      <c r="Y566" s="726" t="s">
        <v>510</v>
      </c>
      <c r="Z566" s="726" t="s">
        <v>10302</v>
      </c>
      <c r="AA566" s="726" t="s">
        <v>10307</v>
      </c>
      <c r="AB566" s="726" t="s">
        <v>5111</v>
      </c>
      <c r="AC566" s="207"/>
      <c r="AD566" s="206"/>
      <c r="AE566" s="206"/>
      <c r="AF566" s="206"/>
      <c r="AG566" s="206"/>
      <c r="AH566" s="206"/>
      <c r="AI566" s="207"/>
      <c r="AJ566" s="206"/>
      <c r="AK566" s="206"/>
      <c r="AL566" s="206"/>
      <c r="AM566" s="206"/>
      <c r="AN566" s="206"/>
      <c r="AO566" s="206"/>
      <c r="AP566" s="206"/>
      <c r="AQ566" s="206"/>
      <c r="AR566" s="311"/>
      <c r="AS566" s="335"/>
      <c r="AT566" s="335"/>
      <c r="AU566" s="335"/>
      <c r="AV566" s="335"/>
      <c r="AW566" s="335"/>
      <c r="AX566" s="335"/>
      <c r="AY566" s="335"/>
      <c r="AZ566" s="335"/>
      <c r="BA566" s="335"/>
      <c r="BB566" s="245">
        <v>31</v>
      </c>
      <c r="BC566" s="246"/>
      <c r="BD566" s="496"/>
      <c r="BE566" s="345" t="s">
        <v>9805</v>
      </c>
      <c r="BF566" s="345"/>
      <c r="BG566" s="407"/>
      <c r="BH566" s="407"/>
      <c r="BI566" s="406"/>
      <c r="BJ566" s="406"/>
      <c r="BK566" s="345"/>
      <c r="BL566" s="345"/>
      <c r="BM566" s="208"/>
      <c r="BN566" s="208"/>
      <c r="BO566" s="209"/>
      <c r="BP566" s="209"/>
      <c r="BQ566" s="209"/>
      <c r="BR566" s="247"/>
      <c r="BS566" s="247"/>
      <c r="BT566" s="247"/>
      <c r="BU566" s="247"/>
      <c r="BV566" s="247"/>
      <c r="BW566" s="247"/>
      <c r="BX566" s="247"/>
      <c r="BY566" s="247"/>
      <c r="BZ566" s="247"/>
      <c r="CA566" s="247"/>
      <c r="CB566" s="247"/>
      <c r="CC566" s="247"/>
      <c r="CD566" s="247"/>
      <c r="CE566" s="247"/>
      <c r="CF566" s="247"/>
      <c r="CG566" s="247"/>
      <c r="CH566" s="247"/>
      <c r="CI566" s="247"/>
      <c r="CJ566" s="247"/>
      <c r="CK566" s="247"/>
      <c r="CL566" s="247"/>
      <c r="CM566" s="247"/>
      <c r="CN566" s="247"/>
      <c r="CO566" s="247"/>
      <c r="CP566" s="247"/>
      <c r="CQ566" s="247"/>
      <c r="CR566" s="247"/>
      <c r="CS566" s="247"/>
      <c r="CT566" s="247"/>
      <c r="CU566" s="247"/>
      <c r="CV566" s="312"/>
      <c r="CW566" s="312"/>
      <c r="CX566" s="312"/>
      <c r="CY566" s="312"/>
      <c r="CZ566" s="312"/>
      <c r="DA566" s="312"/>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35"/>
      <c r="FQ566" s="335"/>
      <c r="FR566" s="335"/>
      <c r="FS566" s="335"/>
      <c r="FT566" s="335"/>
      <c r="FU566" s="335"/>
      <c r="FV566" s="335"/>
      <c r="FW566" s="335"/>
      <c r="FX566" s="335"/>
      <c r="FY566" s="335"/>
      <c r="FZ566" s="335"/>
      <c r="GA566" s="335"/>
      <c r="GB566" s="335"/>
      <c r="GC566" s="335"/>
      <c r="GD566" s="335"/>
      <c r="GE566" s="335"/>
      <c r="GF566" s="335"/>
      <c r="GG566" s="335"/>
      <c r="GH566" s="335"/>
      <c r="GI566" s="335"/>
      <c r="GJ566" s="335"/>
      <c r="GK566" s="335"/>
      <c r="GL566" s="335"/>
      <c r="GM566" s="335"/>
      <c r="GN566" s="335"/>
      <c r="GO566" s="335"/>
      <c r="GP566" s="335"/>
      <c r="GQ566" s="335"/>
      <c r="GR566" s="335"/>
      <c r="GS566" s="335"/>
      <c r="GT566" s="335"/>
      <c r="GU566" s="335"/>
      <c r="GV566" s="335"/>
      <c r="GW566" s="335"/>
      <c r="GX566" s="335"/>
      <c r="GY566" s="335"/>
      <c r="GZ566" s="335"/>
      <c r="HA566" s="335"/>
      <c r="HB566" s="335"/>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335"/>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335"/>
    </row>
    <row r="567" spans="1:267" s="481" customFormat="1" ht="14.45" customHeight="1">
      <c r="A567" s="206"/>
      <c r="B567" s="206"/>
      <c r="C567" s="206"/>
      <c r="D567" s="206"/>
      <c r="E567" s="206"/>
      <c r="F567" s="206"/>
      <c r="G567" s="206"/>
      <c r="H567" s="206"/>
      <c r="I567" s="206"/>
      <c r="J567" s="207"/>
      <c r="K567" s="206"/>
      <c r="L567" s="207"/>
      <c r="M567" s="207"/>
      <c r="N567" s="207"/>
      <c r="O567" s="207"/>
      <c r="P567" s="207"/>
      <c r="Q567" s="720" t="s">
        <v>9007</v>
      </c>
      <c r="R567" s="720" t="s">
        <v>12210</v>
      </c>
      <c r="S567" s="720" t="s">
        <v>10643</v>
      </c>
      <c r="T567" s="720" t="s">
        <v>12165</v>
      </c>
      <c r="U567" s="720" t="s">
        <v>758</v>
      </c>
      <c r="V567" s="720"/>
      <c r="W567" s="952" t="str">
        <f t="shared" si="24"/>
        <v>不整地運搬車_ｸﾛｰﾗ型・ﾀﾞﾝﾌﾟ式_第2次_無</v>
      </c>
      <c r="X567" s="952" t="str">
        <f t="shared" si="23"/>
        <v>不整地運搬車_ｸﾛｰﾗ型・ﾀﾞﾝﾌﾟ式_第2次_無_1t積</v>
      </c>
      <c r="Y567" s="726" t="s">
        <v>510</v>
      </c>
      <c r="Z567" s="726" t="s">
        <v>10311</v>
      </c>
      <c r="AA567" s="726" t="s">
        <v>10356</v>
      </c>
      <c r="AB567" s="726" t="s">
        <v>5111</v>
      </c>
      <c r="AC567" s="207"/>
      <c r="AD567" s="206"/>
      <c r="AE567" s="206"/>
      <c r="AF567" s="206"/>
      <c r="AG567" s="206"/>
      <c r="AH567" s="206"/>
      <c r="AI567" s="207"/>
      <c r="AJ567" s="206"/>
      <c r="AK567" s="206"/>
      <c r="AL567" s="206"/>
      <c r="AM567" s="206"/>
      <c r="AN567" s="206"/>
      <c r="AO567" s="206"/>
      <c r="AP567" s="206"/>
      <c r="AQ567" s="206"/>
      <c r="AR567" s="311"/>
      <c r="AS567" s="335"/>
      <c r="AT567" s="335"/>
      <c r="AU567" s="335"/>
      <c r="AV567" s="335"/>
      <c r="AW567" s="335"/>
      <c r="AX567" s="335"/>
      <c r="AY567" s="335"/>
      <c r="AZ567" s="335"/>
      <c r="BA567" s="335"/>
      <c r="BB567" s="245">
        <v>32</v>
      </c>
      <c r="BC567" s="246"/>
      <c r="BD567" s="496"/>
      <c r="BE567" s="345" t="s">
        <v>9806</v>
      </c>
      <c r="BF567" s="345"/>
      <c r="BG567" s="407"/>
      <c r="BH567" s="407"/>
      <c r="BI567" s="406"/>
      <c r="BJ567" s="406"/>
      <c r="BK567" s="345"/>
      <c r="BL567" s="345"/>
      <c r="BM567" s="208"/>
      <c r="BN567" s="208"/>
      <c r="BO567" s="209"/>
      <c r="BP567" s="209"/>
      <c r="BQ567" s="209"/>
      <c r="BR567" s="247"/>
      <c r="BS567" s="247"/>
      <c r="BT567" s="247"/>
      <c r="BU567" s="247"/>
      <c r="BV567" s="247"/>
      <c r="BW567" s="247"/>
      <c r="BX567" s="247"/>
      <c r="BY567" s="247"/>
      <c r="BZ567" s="247"/>
      <c r="CA567" s="247"/>
      <c r="CB567" s="247"/>
      <c r="CC567" s="247"/>
      <c r="CD567" s="247"/>
      <c r="CE567" s="247"/>
      <c r="CF567" s="247"/>
      <c r="CG567" s="247"/>
      <c r="CH567" s="247"/>
      <c r="CI567" s="247"/>
      <c r="CJ567" s="247"/>
      <c r="CK567" s="247"/>
      <c r="CL567" s="247"/>
      <c r="CM567" s="247"/>
      <c r="CN567" s="247"/>
      <c r="CO567" s="247"/>
      <c r="CP567" s="247"/>
      <c r="CQ567" s="247"/>
      <c r="CR567" s="247"/>
      <c r="CS567" s="247"/>
      <c r="CT567" s="247"/>
      <c r="CU567" s="247"/>
      <c r="CV567" s="312"/>
      <c r="CW567" s="312"/>
      <c r="CX567" s="312"/>
      <c r="CY567" s="312"/>
      <c r="CZ567" s="312"/>
      <c r="DA567" s="312"/>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335"/>
      <c r="GZ567" s="335"/>
      <c r="HA567" s="335"/>
      <c r="HB567" s="335"/>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335"/>
      <c r="HX567" s="335"/>
      <c r="HY567" s="335"/>
      <c r="HZ567" s="335"/>
      <c r="IA567" s="335"/>
      <c r="IB567" s="335"/>
      <c r="IC567" s="335"/>
      <c r="ID567" s="335"/>
      <c r="IE567" s="335"/>
      <c r="IF567" s="335"/>
      <c r="IG567" s="335"/>
      <c r="IH567" s="335"/>
      <c r="II567" s="335"/>
      <c r="IJ567" s="335"/>
      <c r="IK567" s="335"/>
      <c r="IL567" s="335"/>
      <c r="IM567" s="335"/>
      <c r="IN567" s="335"/>
      <c r="IO567" s="335"/>
      <c r="IP567" s="335"/>
      <c r="IQ567" s="335"/>
      <c r="IR567" s="335"/>
      <c r="IS567" s="335"/>
      <c r="IT567" s="335"/>
      <c r="IU567" s="335"/>
      <c r="IV567" s="335"/>
      <c r="IW567" s="335"/>
      <c r="IX567" s="335"/>
      <c r="IY567" s="335"/>
      <c r="IZ567" s="335"/>
      <c r="JA567" s="335"/>
      <c r="JB567" s="335"/>
      <c r="JC567" s="335"/>
      <c r="JD567" s="335"/>
      <c r="JE567" s="335"/>
      <c r="JF567" s="335"/>
      <c r="JG567" s="335"/>
    </row>
    <row r="568" spans="1:267" s="481" customFormat="1" ht="14.45" customHeight="1">
      <c r="A568" s="206"/>
      <c r="B568" s="206"/>
      <c r="C568" s="206"/>
      <c r="D568" s="206"/>
      <c r="E568" s="206"/>
      <c r="F568" s="206"/>
      <c r="G568" s="206"/>
      <c r="H568" s="206"/>
      <c r="I568" s="206"/>
      <c r="J568" s="207"/>
      <c r="K568" s="206"/>
      <c r="L568" s="207"/>
      <c r="M568" s="207"/>
      <c r="N568" s="207"/>
      <c r="O568" s="207"/>
      <c r="P568" s="207"/>
      <c r="Q568" s="720" t="s">
        <v>9007</v>
      </c>
      <c r="R568" s="720" t="s">
        <v>12210</v>
      </c>
      <c r="S568" s="720" t="s">
        <v>10643</v>
      </c>
      <c r="T568" s="720" t="s">
        <v>12165</v>
      </c>
      <c r="U568" s="720" t="s">
        <v>371</v>
      </c>
      <c r="V568" s="720"/>
      <c r="W568" s="952" t="str">
        <f t="shared" si="24"/>
        <v>不整地運搬車_ｸﾛｰﾗ型・ﾀﾞﾝﾌﾟ式_第2次_無</v>
      </c>
      <c r="X568" s="952" t="str">
        <f t="shared" si="23"/>
        <v>不整地運搬車_ｸﾛｰﾗ型・ﾀﾞﾝﾌﾟ式_第2次_無_1.5t積</v>
      </c>
      <c r="Y568" s="726" t="s">
        <v>510</v>
      </c>
      <c r="Z568" s="726" t="s">
        <v>10311</v>
      </c>
      <c r="AA568" s="726" t="s">
        <v>10313</v>
      </c>
      <c r="AB568" s="726" t="s">
        <v>5111</v>
      </c>
      <c r="AC568" s="207"/>
      <c r="AD568" s="206"/>
      <c r="AE568" s="206"/>
      <c r="AF568" s="206"/>
      <c r="AG568" s="206"/>
      <c r="AH568" s="206"/>
      <c r="AI568" s="207"/>
      <c r="AJ568" s="206"/>
      <c r="AK568" s="206"/>
      <c r="AL568" s="206"/>
      <c r="AM568" s="206"/>
      <c r="AN568" s="206"/>
      <c r="AO568" s="206"/>
      <c r="AP568" s="206"/>
      <c r="AQ568" s="206"/>
      <c r="AR568" s="311"/>
      <c r="AS568" s="335"/>
      <c r="AT568" s="335"/>
      <c r="AU568" s="335"/>
      <c r="AV568" s="335"/>
      <c r="AW568" s="335"/>
      <c r="AX568" s="335"/>
      <c r="AY568" s="335"/>
      <c r="AZ568" s="335"/>
      <c r="BA568" s="335"/>
      <c r="BB568" s="245">
        <v>33</v>
      </c>
      <c r="BC568" s="246"/>
      <c r="BD568" s="496"/>
      <c r="BE568" s="345" t="s">
        <v>9807</v>
      </c>
      <c r="BF568" s="345"/>
      <c r="BG568" s="407"/>
      <c r="BH568" s="407"/>
      <c r="BI568" s="406"/>
      <c r="BJ568" s="406"/>
      <c r="BK568" s="345"/>
      <c r="BL568" s="345"/>
      <c r="BM568" s="208"/>
      <c r="BN568" s="208"/>
      <c r="BO568" s="209"/>
      <c r="BP568" s="209"/>
      <c r="BQ568" s="209"/>
      <c r="BR568" s="247"/>
      <c r="BS568" s="247"/>
      <c r="BT568" s="247"/>
      <c r="BU568" s="247"/>
      <c r="BV568" s="247"/>
      <c r="BW568" s="247"/>
      <c r="BX568" s="247"/>
      <c r="BY568" s="247"/>
      <c r="BZ568" s="247"/>
      <c r="CA568" s="247"/>
      <c r="CB568" s="247"/>
      <c r="CC568" s="247"/>
      <c r="CD568" s="247"/>
      <c r="CE568" s="247"/>
      <c r="CF568" s="247"/>
      <c r="CG568" s="247"/>
      <c r="CH568" s="247"/>
      <c r="CI568" s="247"/>
      <c r="CJ568" s="247"/>
      <c r="CK568" s="247"/>
      <c r="CL568" s="247"/>
      <c r="CM568" s="247"/>
      <c r="CN568" s="247"/>
      <c r="CO568" s="247"/>
      <c r="CP568" s="247"/>
      <c r="CQ568" s="247"/>
      <c r="CR568" s="247"/>
      <c r="CS568" s="247"/>
      <c r="CT568" s="247"/>
      <c r="CU568" s="247"/>
      <c r="CV568" s="312"/>
      <c r="CW568" s="312"/>
      <c r="CX568" s="312"/>
      <c r="CY568" s="312"/>
      <c r="CZ568" s="312"/>
      <c r="DA568" s="312"/>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335"/>
      <c r="HX568" s="335"/>
      <c r="HY568" s="335"/>
      <c r="HZ568" s="335"/>
      <c r="IA568" s="335"/>
      <c r="IB568" s="335"/>
      <c r="IC568" s="335"/>
      <c r="ID568" s="335"/>
      <c r="IE568" s="335"/>
      <c r="IF568" s="335"/>
      <c r="IG568" s="335"/>
      <c r="IH568" s="335"/>
      <c r="II568" s="335"/>
      <c r="IJ568" s="335"/>
      <c r="IK568" s="335"/>
      <c r="IL568" s="335"/>
      <c r="IM568" s="335"/>
      <c r="IN568" s="335"/>
      <c r="IO568" s="335"/>
      <c r="IP568" s="335"/>
      <c r="IQ568" s="335"/>
      <c r="IR568" s="335"/>
      <c r="IS568" s="335"/>
      <c r="IT568" s="335"/>
      <c r="IU568" s="335"/>
      <c r="IV568" s="335"/>
      <c r="IW568" s="335"/>
      <c r="IX568" s="335"/>
      <c r="IY568" s="335"/>
      <c r="IZ568" s="335"/>
      <c r="JA568" s="335"/>
      <c r="JB568" s="335"/>
      <c r="JC568" s="335"/>
      <c r="JD568" s="335"/>
      <c r="JE568" s="335"/>
      <c r="JF568" s="335"/>
      <c r="JG568" s="335"/>
    </row>
    <row r="569" spans="1:267" s="481" customFormat="1" ht="14.45" customHeight="1">
      <c r="A569" s="206"/>
      <c r="B569" s="206"/>
      <c r="C569" s="206"/>
      <c r="D569" s="206"/>
      <c r="E569" s="206"/>
      <c r="F569" s="206"/>
      <c r="G569" s="206"/>
      <c r="H569" s="206"/>
      <c r="I569" s="206"/>
      <c r="J569" s="207"/>
      <c r="K569" s="206"/>
      <c r="L569" s="207"/>
      <c r="M569" s="207"/>
      <c r="N569" s="207"/>
      <c r="O569" s="207"/>
      <c r="P569" s="207"/>
      <c r="Q569" s="720" t="s">
        <v>9007</v>
      </c>
      <c r="R569" s="720" t="s">
        <v>12210</v>
      </c>
      <c r="S569" s="720" t="s">
        <v>10643</v>
      </c>
      <c r="T569" s="720" t="s">
        <v>12165</v>
      </c>
      <c r="U569" s="720" t="s">
        <v>759</v>
      </c>
      <c r="V569" s="720"/>
      <c r="W569" s="952" t="str">
        <f t="shared" si="24"/>
        <v>不整地運搬車_ｸﾛｰﾗ型・ﾀﾞﾝﾌﾟ式_第2次_無</v>
      </c>
      <c r="X569" s="952" t="str">
        <f t="shared" si="23"/>
        <v>不整地運搬車_ｸﾛｰﾗ型・ﾀﾞﾝﾌﾟ式_第2次_無_2.5t積</v>
      </c>
      <c r="Y569" s="726" t="s">
        <v>510</v>
      </c>
      <c r="Z569" s="726" t="s">
        <v>10311</v>
      </c>
      <c r="AA569" s="726" t="s">
        <v>10325</v>
      </c>
      <c r="AB569" s="726" t="s">
        <v>5111</v>
      </c>
      <c r="AC569" s="207"/>
      <c r="AD569" s="206"/>
      <c r="AE569" s="206"/>
      <c r="AF569" s="206"/>
      <c r="AG569" s="206"/>
      <c r="AH569" s="206"/>
      <c r="AI569" s="207"/>
      <c r="AJ569" s="206"/>
      <c r="AK569" s="206"/>
      <c r="AL569" s="206"/>
      <c r="AM569" s="206"/>
      <c r="AN569" s="206"/>
      <c r="AO569" s="206"/>
      <c r="AP569" s="206"/>
      <c r="AQ569" s="206"/>
      <c r="AR569" s="311"/>
      <c r="AS569" s="335"/>
      <c r="AT569" s="335"/>
      <c r="AU569" s="335"/>
      <c r="AV569" s="335"/>
      <c r="AW569" s="335"/>
      <c r="AX569" s="335"/>
      <c r="AY569" s="335"/>
      <c r="AZ569" s="335"/>
      <c r="BA569" s="335"/>
      <c r="BB569" s="245">
        <v>34</v>
      </c>
      <c r="BC569" s="246"/>
      <c r="BD569" s="496"/>
      <c r="BE569" s="345" t="s">
        <v>9808</v>
      </c>
      <c r="BF569" s="345"/>
      <c r="BG569" s="407"/>
      <c r="BH569" s="407"/>
      <c r="BI569" s="406"/>
      <c r="BJ569" s="406"/>
      <c r="BK569" s="345"/>
      <c r="BL569" s="345"/>
      <c r="BM569" s="208"/>
      <c r="BN569" s="208"/>
      <c r="BO569" s="209"/>
      <c r="BP569" s="209"/>
      <c r="BQ569" s="209"/>
      <c r="BR569" s="247"/>
      <c r="BS569" s="247"/>
      <c r="BT569" s="247"/>
      <c r="BU569" s="247"/>
      <c r="BV569" s="247"/>
      <c r="BW569" s="247"/>
      <c r="BX569" s="247"/>
      <c r="BY569" s="247"/>
      <c r="BZ569" s="247"/>
      <c r="CA569" s="247"/>
      <c r="CB569" s="247"/>
      <c r="CC569" s="247"/>
      <c r="CD569" s="247"/>
      <c r="CE569" s="247"/>
      <c r="CF569" s="247"/>
      <c r="CG569" s="247"/>
      <c r="CH569" s="247"/>
      <c r="CI569" s="247"/>
      <c r="CJ569" s="247"/>
      <c r="CK569" s="247"/>
      <c r="CL569" s="247"/>
      <c r="CM569" s="247"/>
      <c r="CN569" s="247"/>
      <c r="CO569" s="247"/>
      <c r="CP569" s="247"/>
      <c r="CQ569" s="247"/>
      <c r="CR569" s="247"/>
      <c r="CS569" s="247"/>
      <c r="CT569" s="247"/>
      <c r="CU569" s="247"/>
      <c r="CV569" s="312"/>
      <c r="CW569" s="312"/>
      <c r="CX569" s="312"/>
      <c r="CY569" s="312"/>
      <c r="CZ569" s="312"/>
      <c r="DA569" s="312"/>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335"/>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335"/>
    </row>
    <row r="570" spans="1:267" s="481" customFormat="1" ht="14.45" customHeight="1">
      <c r="A570" s="206"/>
      <c r="B570" s="206"/>
      <c r="C570" s="206"/>
      <c r="D570" s="206"/>
      <c r="E570" s="206"/>
      <c r="F570" s="206"/>
      <c r="G570" s="206"/>
      <c r="H570" s="206"/>
      <c r="I570" s="206"/>
      <c r="J570" s="207"/>
      <c r="K570" s="206"/>
      <c r="L570" s="207"/>
      <c r="M570" s="207"/>
      <c r="N570" s="207"/>
      <c r="O570" s="207"/>
      <c r="P570" s="207"/>
      <c r="Q570" s="720" t="s">
        <v>9007</v>
      </c>
      <c r="R570" s="720" t="s">
        <v>12210</v>
      </c>
      <c r="S570" s="720" t="s">
        <v>10643</v>
      </c>
      <c r="T570" s="720" t="s">
        <v>12165</v>
      </c>
      <c r="U570" s="720" t="s">
        <v>761</v>
      </c>
      <c r="V570" s="720"/>
      <c r="W570" s="952" t="str">
        <f t="shared" si="24"/>
        <v>不整地運搬車_ｸﾛｰﾗ型・ﾀﾞﾝﾌﾟ式_第2次_無</v>
      </c>
      <c r="X570" s="952" t="str">
        <f t="shared" si="23"/>
        <v>不整地運搬車_ｸﾛｰﾗ型・ﾀﾞﾝﾌﾟ式_第2次_無_3.8t積</v>
      </c>
      <c r="Y570" s="726" t="s">
        <v>510</v>
      </c>
      <c r="Z570" s="726" t="s">
        <v>10311</v>
      </c>
      <c r="AA570" s="726" t="s">
        <v>10461</v>
      </c>
      <c r="AB570" s="726" t="s">
        <v>5111</v>
      </c>
      <c r="AC570" s="207"/>
      <c r="AD570" s="206"/>
      <c r="AE570" s="206"/>
      <c r="AF570" s="206"/>
      <c r="AG570" s="206"/>
      <c r="AH570" s="206"/>
      <c r="AI570" s="207"/>
      <c r="AJ570" s="206"/>
      <c r="AK570" s="206"/>
      <c r="AL570" s="206"/>
      <c r="AM570" s="206"/>
      <c r="AN570" s="206"/>
      <c r="AO570" s="206"/>
      <c r="AP570" s="206"/>
      <c r="AQ570" s="206"/>
      <c r="AR570" s="311"/>
      <c r="AS570" s="335"/>
      <c r="AT570" s="335"/>
      <c r="AU570" s="335"/>
      <c r="AV570" s="335"/>
      <c r="AW570" s="335"/>
      <c r="AX570" s="335"/>
      <c r="AY570" s="335"/>
      <c r="AZ570" s="335"/>
      <c r="BA570" s="335"/>
      <c r="BB570" s="245">
        <v>35</v>
      </c>
      <c r="BC570" s="246"/>
      <c r="BD570" s="496"/>
      <c r="BE570" s="345" t="s">
        <v>9809</v>
      </c>
      <c r="BF570" s="345"/>
      <c r="BG570" s="407"/>
      <c r="BH570" s="407"/>
      <c r="BI570" s="406"/>
      <c r="BJ570" s="406"/>
      <c r="BK570" s="345"/>
      <c r="BL570" s="345"/>
      <c r="BM570" s="208"/>
      <c r="BN570" s="208"/>
      <c r="BO570" s="209"/>
      <c r="BP570" s="209"/>
      <c r="BQ570" s="209"/>
      <c r="BR570" s="247"/>
      <c r="BS570" s="247"/>
      <c r="BT570" s="247"/>
      <c r="BU570" s="247"/>
      <c r="BV570" s="247"/>
      <c r="BW570" s="247"/>
      <c r="BX570" s="247"/>
      <c r="BY570" s="247"/>
      <c r="BZ570" s="247"/>
      <c r="CA570" s="247"/>
      <c r="CB570" s="247"/>
      <c r="CC570" s="247"/>
      <c r="CD570" s="247"/>
      <c r="CE570" s="247"/>
      <c r="CF570" s="247"/>
      <c r="CG570" s="247"/>
      <c r="CH570" s="247"/>
      <c r="CI570" s="247"/>
      <c r="CJ570" s="247"/>
      <c r="CK570" s="247"/>
      <c r="CL570" s="247"/>
      <c r="CM570" s="247"/>
      <c r="CN570" s="247"/>
      <c r="CO570" s="247"/>
      <c r="CP570" s="247"/>
      <c r="CQ570" s="247"/>
      <c r="CR570" s="247"/>
      <c r="CS570" s="247"/>
      <c r="CT570" s="247"/>
      <c r="CU570" s="247"/>
      <c r="CV570" s="312"/>
      <c r="CW570" s="312"/>
      <c r="CX570" s="312"/>
      <c r="CY570" s="312"/>
      <c r="CZ570" s="312"/>
      <c r="DA570" s="312"/>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335"/>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335"/>
    </row>
    <row r="571" spans="1:267" s="481" customFormat="1" ht="14.45" customHeight="1">
      <c r="A571" s="206"/>
      <c r="B571" s="206"/>
      <c r="C571" s="206"/>
      <c r="D571" s="206"/>
      <c r="E571" s="206"/>
      <c r="F571" s="206"/>
      <c r="G571" s="206"/>
      <c r="H571" s="206"/>
      <c r="I571" s="206"/>
      <c r="J571" s="207"/>
      <c r="K571" s="206"/>
      <c r="L571" s="207"/>
      <c r="M571" s="207"/>
      <c r="N571" s="207"/>
      <c r="O571" s="207"/>
      <c r="P571" s="207"/>
      <c r="Q571" s="720" t="s">
        <v>9007</v>
      </c>
      <c r="R571" s="720" t="s">
        <v>12210</v>
      </c>
      <c r="S571" s="720" t="s">
        <v>10643</v>
      </c>
      <c r="T571" s="720" t="s">
        <v>12165</v>
      </c>
      <c r="U571" s="720" t="s">
        <v>763</v>
      </c>
      <c r="V571" s="720"/>
      <c r="W571" s="952" t="str">
        <f t="shared" si="24"/>
        <v>不整地運搬車_ｸﾛｰﾗ型・ﾀﾞﾝﾌﾟ式_第2次_無</v>
      </c>
      <c r="X571" s="952" t="str">
        <f t="shared" si="23"/>
        <v>不整地運搬車_ｸﾛｰﾗ型・ﾀﾞﾝﾌﾟ式_第2次_無_4～5t積</v>
      </c>
      <c r="Y571" s="726" t="s">
        <v>510</v>
      </c>
      <c r="Z571" s="726" t="s">
        <v>10311</v>
      </c>
      <c r="AA571" s="726" t="s">
        <v>10389</v>
      </c>
      <c r="AB571" s="726" t="s">
        <v>5111</v>
      </c>
      <c r="AC571" s="207"/>
      <c r="AD571" s="206"/>
      <c r="AE571" s="206"/>
      <c r="AF571" s="206"/>
      <c r="AG571" s="206"/>
      <c r="AH571" s="206"/>
      <c r="AI571" s="207"/>
      <c r="AJ571" s="206"/>
      <c r="AK571" s="206"/>
      <c r="AL571" s="206"/>
      <c r="AM571" s="206"/>
      <c r="AN571" s="206"/>
      <c r="AO571" s="206"/>
      <c r="AP571" s="206"/>
      <c r="AQ571" s="206"/>
      <c r="AR571" s="311"/>
      <c r="AS571" s="335"/>
      <c r="AT571" s="335"/>
      <c r="AU571" s="335"/>
      <c r="AV571" s="335"/>
      <c r="AW571" s="335"/>
      <c r="AX571" s="335"/>
      <c r="AY571" s="335"/>
      <c r="AZ571" s="335"/>
      <c r="BA571" s="335"/>
      <c r="BB571" s="245">
        <v>36</v>
      </c>
      <c r="BC571" s="246"/>
      <c r="BD571" s="496"/>
      <c r="BE571" s="345" t="s">
        <v>9810</v>
      </c>
      <c r="BF571" s="345"/>
      <c r="BG571" s="407"/>
      <c r="BH571" s="407"/>
      <c r="BI571" s="406"/>
      <c r="BJ571" s="406"/>
      <c r="BK571" s="345"/>
      <c r="BL571" s="345"/>
      <c r="BM571" s="208"/>
      <c r="BN571" s="208"/>
      <c r="BO571" s="209"/>
      <c r="BP571" s="209"/>
      <c r="BQ571" s="209"/>
      <c r="BR571" s="247"/>
      <c r="BS571" s="247"/>
      <c r="BT571" s="247"/>
      <c r="BU571" s="247"/>
      <c r="BV571" s="247"/>
      <c r="BW571" s="247"/>
      <c r="BX571" s="247"/>
      <c r="BY571" s="247"/>
      <c r="BZ571" s="247"/>
      <c r="CA571" s="247"/>
      <c r="CB571" s="247"/>
      <c r="CC571" s="247"/>
      <c r="CD571" s="247"/>
      <c r="CE571" s="247"/>
      <c r="CF571" s="247"/>
      <c r="CG571" s="247"/>
      <c r="CH571" s="247"/>
      <c r="CI571" s="247"/>
      <c r="CJ571" s="247"/>
      <c r="CK571" s="247"/>
      <c r="CL571" s="247"/>
      <c r="CM571" s="247"/>
      <c r="CN571" s="247"/>
      <c r="CO571" s="247"/>
      <c r="CP571" s="247"/>
      <c r="CQ571" s="247"/>
      <c r="CR571" s="247"/>
      <c r="CS571" s="247"/>
      <c r="CT571" s="247"/>
      <c r="CU571" s="247"/>
      <c r="CV571" s="312"/>
      <c r="CW571" s="312"/>
      <c r="CX571" s="312"/>
      <c r="CY571" s="312"/>
      <c r="CZ571" s="312"/>
      <c r="DA571" s="312"/>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335"/>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335"/>
    </row>
    <row r="572" spans="1:267" s="481" customFormat="1" ht="14.45" customHeight="1">
      <c r="A572" s="206"/>
      <c r="B572" s="206"/>
      <c r="C572" s="206"/>
      <c r="D572" s="206"/>
      <c r="E572" s="206"/>
      <c r="F572" s="206"/>
      <c r="G572" s="206"/>
      <c r="H572" s="206"/>
      <c r="I572" s="206"/>
      <c r="J572" s="207"/>
      <c r="K572" s="206"/>
      <c r="L572" s="207"/>
      <c r="M572" s="207"/>
      <c r="N572" s="207"/>
      <c r="O572" s="207"/>
      <c r="P572" s="207"/>
      <c r="Q572" s="720" t="s">
        <v>9007</v>
      </c>
      <c r="R572" s="720" t="s">
        <v>12210</v>
      </c>
      <c r="S572" s="720" t="s">
        <v>10643</v>
      </c>
      <c r="T572" s="720" t="s">
        <v>12165</v>
      </c>
      <c r="U572" s="720" t="s">
        <v>768</v>
      </c>
      <c r="V572" s="720"/>
      <c r="W572" s="952" t="str">
        <f t="shared" si="24"/>
        <v>不整地運搬車_ｸﾛｰﾗ型・ﾀﾞﾝﾌﾟ式_第2次_無</v>
      </c>
      <c r="X572" s="952" t="str">
        <f t="shared" si="23"/>
        <v>不整地運搬車_ｸﾛｰﾗ型・ﾀﾞﾝﾌﾟ式_第2次_無_7t積</v>
      </c>
      <c r="Y572" s="726" t="s">
        <v>510</v>
      </c>
      <c r="Z572" s="726" t="s">
        <v>10311</v>
      </c>
      <c r="AA572" s="726" t="s">
        <v>10317</v>
      </c>
      <c r="AB572" s="726" t="s">
        <v>5111</v>
      </c>
      <c r="AC572" s="207"/>
      <c r="AD572" s="206"/>
      <c r="AE572" s="206"/>
      <c r="AF572" s="206"/>
      <c r="AG572" s="206"/>
      <c r="AH572" s="206"/>
      <c r="AI572" s="207"/>
      <c r="AJ572" s="206"/>
      <c r="AK572" s="206"/>
      <c r="AL572" s="206"/>
      <c r="AM572" s="206"/>
      <c r="AN572" s="206"/>
      <c r="AO572" s="206"/>
      <c r="AP572" s="206"/>
      <c r="AQ572" s="206"/>
      <c r="AR572" s="311"/>
      <c r="AS572" s="335"/>
      <c r="AT572" s="335"/>
      <c r="AU572" s="335"/>
      <c r="AV572" s="335"/>
      <c r="AW572" s="335"/>
      <c r="AX572" s="335"/>
      <c r="AY572" s="335"/>
      <c r="AZ572" s="335"/>
      <c r="BA572" s="335"/>
      <c r="BB572" s="245">
        <v>37</v>
      </c>
      <c r="BC572" s="246"/>
      <c r="BD572" s="496"/>
      <c r="BE572" s="345" t="s">
        <v>9811</v>
      </c>
      <c r="BF572" s="345"/>
      <c r="BG572" s="407"/>
      <c r="BH572" s="407"/>
      <c r="BI572" s="406"/>
      <c r="BJ572" s="406"/>
      <c r="BK572" s="345"/>
      <c r="BL572" s="345"/>
      <c r="BM572" s="208"/>
      <c r="BN572" s="208"/>
      <c r="BO572" s="209"/>
      <c r="BP572" s="209"/>
      <c r="BQ572" s="209"/>
      <c r="BR572" s="247"/>
      <c r="BS572" s="247"/>
      <c r="BT572" s="247"/>
      <c r="BU572" s="247"/>
      <c r="BV572" s="247"/>
      <c r="BW572" s="247"/>
      <c r="BX572" s="247"/>
      <c r="BY572" s="247"/>
      <c r="BZ572" s="247"/>
      <c r="CA572" s="247"/>
      <c r="CB572" s="247"/>
      <c r="CC572" s="247"/>
      <c r="CD572" s="247"/>
      <c r="CE572" s="247"/>
      <c r="CF572" s="247"/>
      <c r="CG572" s="247"/>
      <c r="CH572" s="247"/>
      <c r="CI572" s="247"/>
      <c r="CJ572" s="247"/>
      <c r="CK572" s="247"/>
      <c r="CL572" s="247"/>
      <c r="CM572" s="247"/>
      <c r="CN572" s="247"/>
      <c r="CO572" s="247"/>
      <c r="CP572" s="247"/>
      <c r="CQ572" s="247"/>
      <c r="CR572" s="247"/>
      <c r="CS572" s="247"/>
      <c r="CT572" s="247"/>
      <c r="CU572" s="247"/>
      <c r="CV572" s="312"/>
      <c r="CW572" s="312"/>
      <c r="CX572" s="312"/>
      <c r="CY572" s="312"/>
      <c r="CZ572" s="312"/>
      <c r="DA572" s="312"/>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335"/>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335"/>
    </row>
    <row r="573" spans="1:267" s="481" customFormat="1" ht="14.45" customHeight="1">
      <c r="A573" s="206"/>
      <c r="B573" s="206"/>
      <c r="C573" s="206"/>
      <c r="D573" s="206"/>
      <c r="E573" s="206"/>
      <c r="F573" s="206"/>
      <c r="G573" s="206"/>
      <c r="H573" s="206"/>
      <c r="I573" s="206"/>
      <c r="J573" s="207"/>
      <c r="K573" s="206"/>
      <c r="L573" s="207"/>
      <c r="M573" s="207"/>
      <c r="N573" s="207"/>
      <c r="O573" s="207"/>
      <c r="P573" s="207"/>
      <c r="Q573" s="720" t="s">
        <v>9007</v>
      </c>
      <c r="R573" s="720" t="s">
        <v>12210</v>
      </c>
      <c r="S573" s="720" t="s">
        <v>10643</v>
      </c>
      <c r="T573" s="720" t="s">
        <v>12165</v>
      </c>
      <c r="U573" s="720" t="s">
        <v>756</v>
      </c>
      <c r="V573" s="720"/>
      <c r="W573" s="952" t="str">
        <f t="shared" si="24"/>
        <v>不整地運搬車_ｸﾛｰﾗ型・ﾀﾞﾝﾌﾟ式_第2次_無</v>
      </c>
      <c r="X573" s="952" t="str">
        <f t="shared" si="23"/>
        <v>不整地運搬車_ｸﾛｰﾗ型・ﾀﾞﾝﾌﾟ式_第2次_無_10t積</v>
      </c>
      <c r="Y573" s="726" t="s">
        <v>510</v>
      </c>
      <c r="Z573" s="726" t="s">
        <v>10311</v>
      </c>
      <c r="AA573" s="726" t="s">
        <v>10318</v>
      </c>
      <c r="AB573" s="726" t="s">
        <v>5111</v>
      </c>
      <c r="AC573" s="207"/>
      <c r="AD573" s="206"/>
      <c r="AE573" s="206"/>
      <c r="AF573" s="206"/>
      <c r="AG573" s="206"/>
      <c r="AH573" s="206"/>
      <c r="AI573" s="207"/>
      <c r="AJ573" s="206"/>
      <c r="AK573" s="206"/>
      <c r="AL573" s="206"/>
      <c r="AM573" s="206"/>
      <c r="AN573" s="206"/>
      <c r="AO573" s="206"/>
      <c r="AP573" s="206"/>
      <c r="AQ573" s="206"/>
      <c r="AR573" s="311"/>
      <c r="AS573" s="335"/>
      <c r="AT573" s="335"/>
      <c r="AU573" s="335"/>
      <c r="AV573" s="335"/>
      <c r="AW573" s="335"/>
      <c r="AX573" s="335"/>
      <c r="AY573" s="335"/>
      <c r="AZ573" s="335"/>
      <c r="BA573" s="335"/>
      <c r="BB573" s="245">
        <v>38</v>
      </c>
      <c r="BC573" s="246"/>
      <c r="BD573" s="496"/>
      <c r="BE573" s="345" t="s">
        <v>9812</v>
      </c>
      <c r="BF573" s="345"/>
      <c r="BG573" s="407"/>
      <c r="BH573" s="407"/>
      <c r="BI573" s="406"/>
      <c r="BJ573" s="406"/>
      <c r="BK573" s="345"/>
      <c r="BL573" s="345"/>
      <c r="BM573" s="208"/>
      <c r="BN573" s="208"/>
      <c r="BO573" s="209"/>
      <c r="BP573" s="209"/>
      <c r="BQ573" s="209"/>
      <c r="BR573" s="247"/>
      <c r="BS573" s="247"/>
      <c r="BT573" s="247"/>
      <c r="BU573" s="247"/>
      <c r="BV573" s="247"/>
      <c r="BW573" s="247"/>
      <c r="BX573" s="247"/>
      <c r="BY573" s="247"/>
      <c r="BZ573" s="247"/>
      <c r="CA573" s="247"/>
      <c r="CB573" s="247"/>
      <c r="CC573" s="247"/>
      <c r="CD573" s="247"/>
      <c r="CE573" s="247"/>
      <c r="CF573" s="247"/>
      <c r="CG573" s="247"/>
      <c r="CH573" s="247"/>
      <c r="CI573" s="247"/>
      <c r="CJ573" s="247"/>
      <c r="CK573" s="247"/>
      <c r="CL573" s="247"/>
      <c r="CM573" s="247"/>
      <c r="CN573" s="247"/>
      <c r="CO573" s="247"/>
      <c r="CP573" s="247"/>
      <c r="CQ573" s="247"/>
      <c r="CR573" s="247"/>
      <c r="CS573" s="247"/>
      <c r="CT573" s="247"/>
      <c r="CU573" s="247"/>
      <c r="CV573" s="312"/>
      <c r="CW573" s="312"/>
      <c r="CX573" s="312"/>
      <c r="CY573" s="312"/>
      <c r="CZ573" s="312"/>
      <c r="DA573" s="312"/>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335"/>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335"/>
    </row>
    <row r="574" spans="1:267" s="481" customFormat="1" ht="14.45" customHeight="1">
      <c r="A574" s="206"/>
      <c r="B574" s="206"/>
      <c r="C574" s="206"/>
      <c r="D574" s="206"/>
      <c r="E574" s="206"/>
      <c r="F574" s="206"/>
      <c r="G574" s="206"/>
      <c r="H574" s="206"/>
      <c r="I574" s="206"/>
      <c r="J574" s="207"/>
      <c r="K574" s="206"/>
      <c r="L574" s="207"/>
      <c r="M574" s="207"/>
      <c r="N574" s="207"/>
      <c r="O574" s="207"/>
      <c r="P574" s="207"/>
      <c r="Q574" s="720" t="s">
        <v>9007</v>
      </c>
      <c r="R574" s="720" t="s">
        <v>12210</v>
      </c>
      <c r="S574" s="720" t="s">
        <v>10645</v>
      </c>
      <c r="T574" s="720" t="s">
        <v>12165</v>
      </c>
      <c r="U574" s="720" t="s">
        <v>10707</v>
      </c>
      <c r="V574" s="720"/>
      <c r="W574" s="952" t="str">
        <f t="shared" si="24"/>
        <v>不整地運搬車_ｸﾛｰﾗ型・ﾀﾞﾝﾌﾟ式_第3次_無</v>
      </c>
      <c r="X574" s="952" t="str">
        <f t="shared" si="23"/>
        <v>不整地運搬車_ｸﾛｰﾗ型・ﾀﾞﾝﾌﾟ式_第3次_無_1.8t積</v>
      </c>
      <c r="Y574" s="726" t="s">
        <v>510</v>
      </c>
      <c r="Z574" s="726" t="s">
        <v>10312</v>
      </c>
      <c r="AA574" s="726" t="s">
        <v>10462</v>
      </c>
      <c r="AB574" s="726" t="s">
        <v>5111</v>
      </c>
      <c r="AC574" s="207"/>
      <c r="AD574" s="206"/>
      <c r="AE574" s="206"/>
      <c r="AF574" s="206"/>
      <c r="AG574" s="206"/>
      <c r="AH574" s="206"/>
      <c r="AI574" s="207"/>
      <c r="AJ574" s="206"/>
      <c r="AK574" s="206"/>
      <c r="AL574" s="206"/>
      <c r="AM574" s="206"/>
      <c r="AN574" s="206"/>
      <c r="AO574" s="206"/>
      <c r="AP574" s="206"/>
      <c r="AQ574" s="206"/>
      <c r="AR574" s="311"/>
      <c r="AS574" s="335"/>
      <c r="AT574" s="335"/>
      <c r="AU574" s="335"/>
      <c r="AV574" s="335"/>
      <c r="AW574" s="335"/>
      <c r="AX574" s="335"/>
      <c r="AY574" s="335"/>
      <c r="AZ574" s="335"/>
      <c r="BA574" s="335"/>
      <c r="BB574" s="245">
        <v>39</v>
      </c>
      <c r="BC574" s="246"/>
      <c r="BD574" s="496"/>
      <c r="BE574" s="345" t="s">
        <v>9813</v>
      </c>
      <c r="BF574" s="345"/>
      <c r="BG574" s="407"/>
      <c r="BH574" s="407"/>
      <c r="BI574" s="406"/>
      <c r="BJ574" s="406"/>
      <c r="BK574" s="345"/>
      <c r="BL574" s="345"/>
      <c r="BM574" s="208"/>
      <c r="BN574" s="208"/>
      <c r="BO574" s="209"/>
      <c r="BP574" s="209"/>
      <c r="BQ574" s="209"/>
      <c r="BR574" s="247"/>
      <c r="BS574" s="247"/>
      <c r="BT574" s="247"/>
      <c r="BU574" s="247"/>
      <c r="BV574" s="247"/>
      <c r="BW574" s="247"/>
      <c r="BX574" s="247"/>
      <c r="BY574" s="247"/>
      <c r="BZ574" s="247"/>
      <c r="CA574" s="247"/>
      <c r="CB574" s="247"/>
      <c r="CC574" s="247"/>
      <c r="CD574" s="247"/>
      <c r="CE574" s="247"/>
      <c r="CF574" s="247"/>
      <c r="CG574" s="247"/>
      <c r="CH574" s="247"/>
      <c r="CI574" s="247"/>
      <c r="CJ574" s="247"/>
      <c r="CK574" s="247"/>
      <c r="CL574" s="247"/>
      <c r="CM574" s="247"/>
      <c r="CN574" s="247"/>
      <c r="CO574" s="247"/>
      <c r="CP574" s="247"/>
      <c r="CQ574" s="247"/>
      <c r="CR574" s="247"/>
      <c r="CS574" s="247"/>
      <c r="CT574" s="247"/>
      <c r="CU574" s="247"/>
      <c r="CV574" s="312"/>
      <c r="CW574" s="312"/>
      <c r="CX574" s="312"/>
      <c r="CY574" s="312"/>
      <c r="CZ574" s="312"/>
      <c r="DA574" s="312"/>
      <c r="DB574" s="335"/>
      <c r="DC574" s="335"/>
      <c r="DD574" s="335"/>
      <c r="DE574" s="335"/>
      <c r="DF574" s="335"/>
      <c r="DG574" s="335"/>
      <c r="DH574" s="335"/>
      <c r="DI574" s="335"/>
      <c r="DJ574" s="335"/>
      <c r="DK574" s="335"/>
      <c r="DL574" s="335"/>
      <c r="DM574" s="335"/>
      <c r="DN574" s="335"/>
      <c r="DO574" s="335"/>
      <c r="DP574" s="335"/>
      <c r="DQ574" s="335"/>
      <c r="DR574" s="335"/>
      <c r="DS574" s="335"/>
      <c r="DT574" s="335"/>
      <c r="DU574" s="335"/>
      <c r="DV574" s="335"/>
      <c r="DW574" s="335"/>
      <c r="DX574" s="335"/>
      <c r="DY574" s="335"/>
      <c r="DZ574" s="335"/>
      <c r="EA574" s="335"/>
      <c r="EB574" s="335"/>
      <c r="EC574" s="335"/>
      <c r="ED574" s="335"/>
      <c r="EE574" s="335"/>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335"/>
      <c r="GZ574" s="335"/>
      <c r="HA574" s="335"/>
      <c r="HB574" s="335"/>
      <c r="HC574" s="335"/>
      <c r="HD574" s="335"/>
      <c r="HE574" s="335"/>
      <c r="HF574" s="335"/>
      <c r="HG574" s="335"/>
      <c r="HH574" s="335"/>
      <c r="HI574" s="335"/>
      <c r="HJ574" s="335"/>
      <c r="HK574" s="335"/>
      <c r="HL574" s="335"/>
      <c r="HM574" s="335"/>
      <c r="HN574" s="335"/>
      <c r="HO574" s="335"/>
      <c r="HP574" s="335"/>
      <c r="HQ574" s="335"/>
      <c r="HR574" s="335"/>
      <c r="HS574" s="335"/>
      <c r="HT574" s="335"/>
      <c r="HU574" s="335"/>
      <c r="HV574" s="335"/>
      <c r="HW574" s="335"/>
      <c r="HX574" s="335"/>
      <c r="HY574" s="335"/>
      <c r="HZ574" s="335"/>
      <c r="IA574" s="335"/>
      <c r="IB574" s="335"/>
      <c r="IC574" s="335"/>
      <c r="ID574" s="335"/>
      <c r="IE574" s="335"/>
      <c r="IF574" s="335"/>
      <c r="IG574" s="335"/>
      <c r="IH574" s="335"/>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335"/>
    </row>
    <row r="575" spans="1:267" s="481" customFormat="1" ht="14.45" customHeight="1">
      <c r="A575" s="206"/>
      <c r="B575" s="206"/>
      <c r="C575" s="206"/>
      <c r="D575" s="206"/>
      <c r="E575" s="206"/>
      <c r="F575" s="206"/>
      <c r="G575" s="206"/>
      <c r="H575" s="206"/>
      <c r="I575" s="206"/>
      <c r="J575" s="207"/>
      <c r="K575" s="206"/>
      <c r="L575" s="207"/>
      <c r="M575" s="207"/>
      <c r="N575" s="207"/>
      <c r="O575" s="207"/>
      <c r="P575" s="207"/>
      <c r="Q575" s="720" t="s">
        <v>9007</v>
      </c>
      <c r="R575" s="720" t="s">
        <v>12210</v>
      </c>
      <c r="S575" s="720" t="s">
        <v>10645</v>
      </c>
      <c r="T575" s="720" t="s">
        <v>12165</v>
      </c>
      <c r="U575" s="720" t="s">
        <v>759</v>
      </c>
      <c r="V575" s="720"/>
      <c r="W575" s="952" t="str">
        <f t="shared" si="24"/>
        <v>不整地運搬車_ｸﾛｰﾗ型・ﾀﾞﾝﾌﾟ式_第3次_無</v>
      </c>
      <c r="X575" s="952" t="str">
        <f t="shared" si="23"/>
        <v>不整地運搬車_ｸﾛｰﾗ型・ﾀﾞﾝﾌﾟ式_第3次_無_2.5t積</v>
      </c>
      <c r="Y575" s="726" t="s">
        <v>510</v>
      </c>
      <c r="Z575" s="726" t="s">
        <v>10312</v>
      </c>
      <c r="AA575" s="726" t="s">
        <v>10325</v>
      </c>
      <c r="AB575" s="726" t="s">
        <v>5111</v>
      </c>
      <c r="AC575" s="207"/>
      <c r="AD575" s="206"/>
      <c r="AE575" s="206"/>
      <c r="AF575" s="206"/>
      <c r="AG575" s="206"/>
      <c r="AH575" s="206"/>
      <c r="AI575" s="207"/>
      <c r="AJ575" s="206"/>
      <c r="AK575" s="206"/>
      <c r="AL575" s="206"/>
      <c r="AM575" s="206"/>
      <c r="AN575" s="206"/>
      <c r="AO575" s="206"/>
      <c r="AP575" s="206"/>
      <c r="AQ575" s="206"/>
      <c r="AR575" s="311"/>
      <c r="AS575" s="335"/>
      <c r="AT575" s="335"/>
      <c r="AU575" s="335"/>
      <c r="AV575" s="335"/>
      <c r="AW575" s="335"/>
      <c r="AX575" s="335"/>
      <c r="AY575" s="335"/>
      <c r="AZ575" s="335"/>
      <c r="BA575" s="335"/>
      <c r="BB575" s="245">
        <v>40</v>
      </c>
      <c r="BC575" s="246"/>
      <c r="BD575" s="496"/>
      <c r="BE575" s="345" t="s">
        <v>9814</v>
      </c>
      <c r="BF575" s="345"/>
      <c r="BG575" s="407"/>
      <c r="BH575" s="407"/>
      <c r="BI575" s="406"/>
      <c r="BJ575" s="406"/>
      <c r="BK575" s="345"/>
      <c r="BL575" s="345"/>
      <c r="BM575" s="208"/>
      <c r="BN575" s="208"/>
      <c r="BO575" s="209"/>
      <c r="BP575" s="209"/>
      <c r="BQ575" s="209"/>
      <c r="BR575" s="247"/>
      <c r="BS575" s="247"/>
      <c r="BT575" s="247"/>
      <c r="BU575" s="247"/>
      <c r="BV575" s="247"/>
      <c r="BW575" s="247"/>
      <c r="BX575" s="247"/>
      <c r="BY575" s="247"/>
      <c r="BZ575" s="247"/>
      <c r="CA575" s="247"/>
      <c r="CB575" s="247"/>
      <c r="CC575" s="247"/>
      <c r="CD575" s="247"/>
      <c r="CE575" s="247"/>
      <c r="CF575" s="247"/>
      <c r="CG575" s="247"/>
      <c r="CH575" s="247"/>
      <c r="CI575" s="247"/>
      <c r="CJ575" s="247"/>
      <c r="CK575" s="247"/>
      <c r="CL575" s="247"/>
      <c r="CM575" s="247"/>
      <c r="CN575" s="247"/>
      <c r="CO575" s="247"/>
      <c r="CP575" s="247"/>
      <c r="CQ575" s="247"/>
      <c r="CR575" s="247"/>
      <c r="CS575" s="247"/>
      <c r="CT575" s="247"/>
      <c r="CU575" s="247"/>
      <c r="CV575" s="312"/>
      <c r="CW575" s="312"/>
      <c r="CX575" s="312"/>
      <c r="CY575" s="312"/>
      <c r="CZ575" s="312"/>
      <c r="DA575" s="312"/>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335"/>
      <c r="GZ575" s="335"/>
      <c r="HA575" s="335"/>
      <c r="HB575" s="335"/>
      <c r="HC575" s="335"/>
      <c r="HD575" s="335"/>
      <c r="HE575" s="335"/>
      <c r="HF575" s="335"/>
      <c r="HG575" s="335"/>
      <c r="HH575" s="335"/>
      <c r="HI575" s="335"/>
      <c r="HJ575" s="335"/>
      <c r="HK575" s="335"/>
      <c r="HL575" s="335"/>
      <c r="HM575" s="335"/>
      <c r="HN575" s="335"/>
      <c r="HO575" s="335"/>
      <c r="HP575" s="335"/>
      <c r="HQ575" s="335"/>
      <c r="HR575" s="335"/>
      <c r="HS575" s="335"/>
      <c r="HT575" s="335"/>
      <c r="HU575" s="335"/>
      <c r="HV575" s="335"/>
      <c r="HW575" s="335"/>
      <c r="HX575" s="335"/>
      <c r="HY575" s="335"/>
      <c r="HZ575" s="335"/>
      <c r="IA575" s="335"/>
      <c r="IB575" s="335"/>
      <c r="IC575" s="335"/>
      <c r="ID575" s="335"/>
      <c r="IE575" s="335"/>
      <c r="IF575" s="335"/>
      <c r="IG575" s="335"/>
      <c r="IH575" s="335"/>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335"/>
    </row>
    <row r="576" spans="1:267" s="481" customFormat="1" ht="14.45" customHeight="1">
      <c r="A576" s="206"/>
      <c r="B576" s="206"/>
      <c r="C576" s="206"/>
      <c r="D576" s="206"/>
      <c r="E576" s="206"/>
      <c r="F576" s="206"/>
      <c r="G576" s="206"/>
      <c r="H576" s="206"/>
      <c r="I576" s="206"/>
      <c r="J576" s="207"/>
      <c r="K576" s="206"/>
      <c r="L576" s="207"/>
      <c r="M576" s="207"/>
      <c r="N576" s="207"/>
      <c r="O576" s="207"/>
      <c r="P576" s="207"/>
      <c r="Q576" s="720" t="s">
        <v>9007</v>
      </c>
      <c r="R576" s="720" t="s">
        <v>12210</v>
      </c>
      <c r="S576" s="720" t="s">
        <v>10645</v>
      </c>
      <c r="T576" s="720" t="s">
        <v>12165</v>
      </c>
      <c r="U576" s="720" t="s">
        <v>761</v>
      </c>
      <c r="V576" s="720"/>
      <c r="W576" s="952" t="str">
        <f t="shared" si="24"/>
        <v>不整地運搬車_ｸﾛｰﾗ型・ﾀﾞﾝﾌﾟ式_第3次_無</v>
      </c>
      <c r="X576" s="952" t="str">
        <f t="shared" si="23"/>
        <v>不整地運搬車_ｸﾛｰﾗ型・ﾀﾞﾝﾌﾟ式_第3次_無_3.8t積</v>
      </c>
      <c r="Y576" s="726" t="s">
        <v>510</v>
      </c>
      <c r="Z576" s="726" t="s">
        <v>10312</v>
      </c>
      <c r="AA576" s="726" t="s">
        <v>10461</v>
      </c>
      <c r="AB576" s="726" t="s">
        <v>5111</v>
      </c>
      <c r="AC576" s="207"/>
      <c r="AD576" s="206"/>
      <c r="AE576" s="206"/>
      <c r="AF576" s="206"/>
      <c r="AG576" s="206"/>
      <c r="AH576" s="206"/>
      <c r="AI576" s="207"/>
      <c r="AJ576" s="206"/>
      <c r="AK576" s="206"/>
      <c r="AL576" s="206"/>
      <c r="AM576" s="206"/>
      <c r="AN576" s="206"/>
      <c r="AO576" s="206"/>
      <c r="AP576" s="206"/>
      <c r="AQ576" s="206"/>
      <c r="AR576" s="311"/>
      <c r="AS576" s="335"/>
      <c r="AT576" s="335"/>
      <c r="AU576" s="335"/>
      <c r="AV576" s="335"/>
      <c r="AW576" s="335"/>
      <c r="AX576" s="335"/>
      <c r="AY576" s="335"/>
      <c r="AZ576" s="335"/>
      <c r="BA576" s="335"/>
      <c r="BB576" s="245">
        <v>41</v>
      </c>
      <c r="BC576" s="246"/>
      <c r="BD576" s="496"/>
      <c r="BE576" s="345" t="s">
        <v>9815</v>
      </c>
      <c r="BF576" s="345"/>
      <c r="BG576" s="407"/>
      <c r="BH576" s="407"/>
      <c r="BI576" s="406"/>
      <c r="BJ576" s="406"/>
      <c r="BK576" s="345"/>
      <c r="BL576" s="345"/>
      <c r="BM576" s="208"/>
      <c r="BN576" s="208"/>
      <c r="BO576" s="209"/>
      <c r="BP576" s="209"/>
      <c r="BQ576" s="209"/>
      <c r="BR576" s="247"/>
      <c r="BS576" s="247"/>
      <c r="BT576" s="247"/>
      <c r="BU576" s="247"/>
      <c r="BV576" s="247"/>
      <c r="BW576" s="247"/>
      <c r="BX576" s="247"/>
      <c r="BY576" s="247"/>
      <c r="BZ576" s="247"/>
      <c r="CA576" s="247"/>
      <c r="CB576" s="247"/>
      <c r="CC576" s="247"/>
      <c r="CD576" s="247"/>
      <c r="CE576" s="247"/>
      <c r="CF576" s="247"/>
      <c r="CG576" s="247"/>
      <c r="CH576" s="247"/>
      <c r="CI576" s="247"/>
      <c r="CJ576" s="247"/>
      <c r="CK576" s="247"/>
      <c r="CL576" s="247"/>
      <c r="CM576" s="247"/>
      <c r="CN576" s="247"/>
      <c r="CO576" s="247"/>
      <c r="CP576" s="247"/>
      <c r="CQ576" s="247"/>
      <c r="CR576" s="247"/>
      <c r="CS576" s="247"/>
      <c r="CT576" s="247"/>
      <c r="CU576" s="247"/>
      <c r="CV576" s="312"/>
      <c r="CW576" s="312"/>
      <c r="CX576" s="312"/>
      <c r="CY576" s="312"/>
      <c r="CZ576" s="312"/>
      <c r="DA576" s="312"/>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335"/>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335"/>
    </row>
    <row r="577" spans="1:271" s="481" customFormat="1" ht="14.45" customHeight="1">
      <c r="A577" s="206"/>
      <c r="B577" s="206"/>
      <c r="C577" s="206"/>
      <c r="D577" s="206"/>
      <c r="E577" s="206"/>
      <c r="F577" s="206"/>
      <c r="G577" s="206"/>
      <c r="H577" s="206"/>
      <c r="I577" s="206"/>
      <c r="J577" s="207"/>
      <c r="K577" s="206"/>
      <c r="L577" s="207"/>
      <c r="M577" s="207"/>
      <c r="N577" s="207"/>
      <c r="O577" s="207"/>
      <c r="P577" s="207"/>
      <c r="Q577" s="720" t="s">
        <v>9007</v>
      </c>
      <c r="R577" s="720" t="s">
        <v>12210</v>
      </c>
      <c r="S577" s="720">
        <v>2011</v>
      </c>
      <c r="T577" s="720" t="s">
        <v>12165</v>
      </c>
      <c r="U577" s="720" t="s">
        <v>766</v>
      </c>
      <c r="V577" s="720"/>
      <c r="W577" s="952" t="str">
        <f t="shared" si="24"/>
        <v>不整地運搬車_ｸﾛｰﾗ型・ﾀﾞﾝﾌﾟ式_2011_無</v>
      </c>
      <c r="X577" s="952" t="str">
        <f t="shared" si="23"/>
        <v>不整地運搬車_ｸﾛｰﾗ型・ﾀﾞﾝﾌﾟ式_2011_無_6.3～7t積</v>
      </c>
      <c r="Y577" s="726" t="s">
        <v>510</v>
      </c>
      <c r="Z577" s="726" t="s">
        <v>10313</v>
      </c>
      <c r="AA577" s="726" t="s">
        <v>10317</v>
      </c>
      <c r="AB577" s="726" t="s">
        <v>5111</v>
      </c>
      <c r="AC577" s="207"/>
      <c r="AD577" s="206"/>
      <c r="AE577" s="206"/>
      <c r="AF577" s="206"/>
      <c r="AG577" s="206"/>
      <c r="AH577" s="206"/>
      <c r="AI577" s="207"/>
      <c r="AJ577" s="206"/>
      <c r="AK577" s="206"/>
      <c r="AL577" s="206"/>
      <c r="AM577" s="206"/>
      <c r="AN577" s="206"/>
      <c r="AO577" s="206"/>
      <c r="AP577" s="206"/>
      <c r="AQ577" s="206"/>
      <c r="AR577" s="311"/>
      <c r="AS577" s="335"/>
      <c r="AT577" s="335"/>
      <c r="AU577" s="335"/>
      <c r="AV577" s="335"/>
      <c r="AW577" s="335"/>
      <c r="AX577" s="335"/>
      <c r="AY577" s="335"/>
      <c r="AZ577" s="335"/>
      <c r="BA577" s="335"/>
      <c r="BB577" s="245">
        <v>42</v>
      </c>
      <c r="BC577" s="246"/>
      <c r="BD577" s="496"/>
      <c r="BE577" s="345" t="s">
        <v>285</v>
      </c>
      <c r="BF577" s="345"/>
      <c r="BG577" s="407"/>
      <c r="BH577" s="407"/>
      <c r="BI577" s="406"/>
      <c r="BJ577" s="406"/>
      <c r="BK577" s="345"/>
      <c r="BL577" s="345"/>
      <c r="BM577" s="208"/>
      <c r="BN577" s="208"/>
      <c r="BO577" s="209"/>
      <c r="BP577" s="209"/>
      <c r="BQ577" s="209"/>
      <c r="BR577" s="247"/>
      <c r="BS577" s="247"/>
      <c r="BT577" s="247"/>
      <c r="BU577" s="247"/>
      <c r="BV577" s="247"/>
      <c r="BW577" s="247"/>
      <c r="BX577" s="247"/>
      <c r="BY577" s="247"/>
      <c r="BZ577" s="247"/>
      <c r="CA577" s="247"/>
      <c r="CB577" s="247"/>
      <c r="CC577" s="247"/>
      <c r="CD577" s="247"/>
      <c r="CE577" s="247"/>
      <c r="CF577" s="247"/>
      <c r="CG577" s="247"/>
      <c r="CH577" s="247"/>
      <c r="CI577" s="247"/>
      <c r="CJ577" s="247"/>
      <c r="CK577" s="247"/>
      <c r="CL577" s="247"/>
      <c r="CM577" s="247"/>
      <c r="CN577" s="247"/>
      <c r="CO577" s="247"/>
      <c r="CP577" s="247"/>
      <c r="CQ577" s="247"/>
      <c r="CR577" s="247"/>
      <c r="CS577" s="247"/>
      <c r="CT577" s="247"/>
      <c r="CU577" s="247"/>
      <c r="CV577" s="312"/>
      <c r="CW577" s="312"/>
      <c r="CX577" s="312"/>
      <c r="CY577" s="312"/>
      <c r="CZ577" s="312"/>
      <c r="DA577" s="312"/>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335"/>
      <c r="HX577" s="335"/>
      <c r="HY577" s="335"/>
      <c r="HZ577" s="335"/>
      <c r="IA577" s="335"/>
      <c r="IB577" s="335"/>
      <c r="IC577" s="335"/>
      <c r="ID577" s="335"/>
      <c r="IE577" s="335"/>
      <c r="IF577" s="335"/>
      <c r="IG577" s="335"/>
      <c r="IH577" s="335"/>
      <c r="II577" s="335"/>
      <c r="IJ577" s="335"/>
      <c r="IK577" s="335"/>
      <c r="IL577" s="335"/>
      <c r="IM577" s="335"/>
      <c r="IN577" s="335"/>
      <c r="IO577" s="335"/>
      <c r="IP577" s="335"/>
      <c r="IQ577" s="335"/>
      <c r="IR577" s="335"/>
      <c r="IS577" s="335"/>
      <c r="IT577" s="335"/>
      <c r="IU577" s="335"/>
      <c r="IV577" s="335"/>
      <c r="IW577" s="335"/>
      <c r="IX577" s="335"/>
      <c r="IY577" s="335"/>
      <c r="IZ577" s="335"/>
      <c r="JA577" s="335"/>
      <c r="JB577" s="335"/>
      <c r="JC577" s="335"/>
      <c r="JD577" s="335"/>
      <c r="JE577" s="335"/>
      <c r="JF577" s="335"/>
      <c r="JG577" s="335"/>
    </row>
    <row r="578" spans="1:271" s="481" customFormat="1" ht="14.45" customHeight="1">
      <c r="A578" s="206"/>
      <c r="B578" s="206"/>
      <c r="C578" s="206"/>
      <c r="D578" s="206"/>
      <c r="E578" s="206"/>
      <c r="F578" s="206"/>
      <c r="G578" s="206"/>
      <c r="H578" s="206"/>
      <c r="I578" s="206"/>
      <c r="J578" s="207"/>
      <c r="K578" s="206"/>
      <c r="L578" s="207"/>
      <c r="M578" s="207"/>
      <c r="N578" s="207"/>
      <c r="O578" s="207"/>
      <c r="P578" s="207"/>
      <c r="Q578" s="720" t="s">
        <v>9007</v>
      </c>
      <c r="R578" s="720" t="s">
        <v>12210</v>
      </c>
      <c r="S578" s="720">
        <v>2014</v>
      </c>
      <c r="T578" s="720" t="s">
        <v>12165</v>
      </c>
      <c r="U578" s="720" t="s">
        <v>765</v>
      </c>
      <c r="V578" s="720"/>
      <c r="W578" s="952" t="str">
        <f t="shared" si="24"/>
        <v>不整地運搬車_ｸﾛｰﾗ型・ﾀﾞﾝﾌﾟ式_2014_無</v>
      </c>
      <c r="X578" s="952" t="str">
        <f t="shared" ref="X578:X641" si="25">IF($V578="",$Q578&amp;"_"&amp;$R578&amp;"_"&amp;$S578&amp;"_"&amp;$T578&amp;"_"&amp;$U578,$Q578&amp;"_"&amp;$R578&amp;"_"&amp;$S578&amp;"_"&amp;$T578&amp;"_"&amp;$U578&amp;$V578)</f>
        <v>不整地運搬車_ｸﾛｰﾗ型・ﾀﾞﾝﾌﾟ式_2014_無_5t積</v>
      </c>
      <c r="Y578" s="726" t="s">
        <v>510</v>
      </c>
      <c r="Z578" s="726" t="s">
        <v>10314</v>
      </c>
      <c r="AA578" s="726" t="s">
        <v>10389</v>
      </c>
      <c r="AB578" s="726" t="s">
        <v>5111</v>
      </c>
      <c r="AC578" s="207"/>
      <c r="AD578" s="206"/>
      <c r="AE578" s="206"/>
      <c r="AF578" s="206"/>
      <c r="AG578" s="206"/>
      <c r="AH578" s="206"/>
      <c r="AI578" s="207"/>
      <c r="AJ578" s="206"/>
      <c r="AK578" s="206"/>
      <c r="AL578" s="206"/>
      <c r="AM578" s="206"/>
      <c r="AN578" s="206"/>
      <c r="AO578" s="206"/>
      <c r="AP578" s="206"/>
      <c r="AQ578" s="206"/>
      <c r="AR578" s="311"/>
      <c r="AS578" s="335"/>
      <c r="AT578" s="335"/>
      <c r="AU578" s="335"/>
      <c r="AV578" s="335"/>
      <c r="AW578" s="335"/>
      <c r="AX578" s="335"/>
      <c r="AY578" s="335"/>
      <c r="AZ578" s="335"/>
      <c r="BA578" s="335"/>
      <c r="BB578" s="245">
        <v>43</v>
      </c>
      <c r="BC578" s="246"/>
      <c r="BD578" s="496"/>
      <c r="BE578" s="345"/>
      <c r="BF578" s="345"/>
      <c r="BG578" s="407"/>
      <c r="BH578" s="407"/>
      <c r="BI578" s="406"/>
      <c r="BJ578" s="406"/>
      <c r="BK578" s="345"/>
      <c r="BL578" s="345"/>
      <c r="BM578" s="208"/>
      <c r="BN578" s="208"/>
      <c r="BO578" s="209"/>
      <c r="BP578" s="209"/>
      <c r="BQ578" s="209"/>
      <c r="BR578" s="247"/>
      <c r="BS578" s="247"/>
      <c r="BT578" s="247"/>
      <c r="BU578" s="247"/>
      <c r="BV578" s="247"/>
      <c r="BW578" s="247"/>
      <c r="BX578" s="247"/>
      <c r="BY578" s="247"/>
      <c r="BZ578" s="247"/>
      <c r="CA578" s="247"/>
      <c r="CB578" s="247"/>
      <c r="CC578" s="247"/>
      <c r="CD578" s="247"/>
      <c r="CE578" s="247"/>
      <c r="CF578" s="247"/>
      <c r="CG578" s="247"/>
      <c r="CH578" s="247"/>
      <c r="CI578" s="247"/>
      <c r="CJ578" s="247"/>
      <c r="CK578" s="247"/>
      <c r="CL578" s="247"/>
      <c r="CM578" s="247"/>
      <c r="CN578" s="247"/>
      <c r="CO578" s="247"/>
      <c r="CP578" s="247"/>
      <c r="CQ578" s="247"/>
      <c r="CR578" s="247"/>
      <c r="CS578" s="247"/>
      <c r="CT578" s="247"/>
      <c r="CU578" s="247"/>
      <c r="CV578" s="312"/>
      <c r="CW578" s="312"/>
      <c r="CX578" s="312"/>
      <c r="CY578" s="312"/>
      <c r="CZ578" s="312"/>
      <c r="DA578" s="312"/>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P578" s="335"/>
      <c r="EQ578" s="335"/>
      <c r="ER578" s="335"/>
      <c r="ES578" s="335"/>
      <c r="ET578" s="335"/>
      <c r="EU578" s="335"/>
      <c r="EV578" s="335"/>
      <c r="EW578" s="335"/>
      <c r="EX578" s="335"/>
      <c r="EY578" s="335"/>
      <c r="EZ578" s="335"/>
      <c r="FA578" s="335"/>
      <c r="FB578" s="335"/>
      <c r="FC578" s="335"/>
      <c r="FD578" s="335"/>
      <c r="FE578" s="335"/>
      <c r="FF578" s="335"/>
      <c r="FG578" s="335"/>
      <c r="FH578" s="335"/>
      <c r="FI578" s="335"/>
      <c r="FJ578" s="335"/>
      <c r="FK578" s="335"/>
      <c r="FL578" s="335"/>
      <c r="FM578" s="335"/>
      <c r="FN578" s="335"/>
      <c r="FO578" s="335"/>
      <c r="FP578" s="335"/>
      <c r="FQ578" s="335"/>
      <c r="FR578" s="335"/>
      <c r="FS578" s="335"/>
      <c r="FT578" s="335"/>
      <c r="FU578" s="335"/>
      <c r="FV578" s="335"/>
      <c r="FW578" s="335"/>
      <c r="FX578" s="335"/>
      <c r="FY578" s="335"/>
      <c r="FZ578" s="335"/>
      <c r="GA578" s="335"/>
      <c r="GB578" s="335"/>
      <c r="GC578" s="335"/>
      <c r="GD578" s="335"/>
      <c r="GE578" s="335"/>
      <c r="GF578" s="335"/>
      <c r="GG578" s="335"/>
      <c r="GH578" s="335"/>
      <c r="GI578" s="335"/>
      <c r="GJ578" s="335"/>
      <c r="GK578" s="335"/>
      <c r="GL578" s="335"/>
      <c r="GM578" s="335"/>
      <c r="GN578" s="335"/>
      <c r="GO578" s="335"/>
      <c r="GP578" s="335"/>
      <c r="GQ578" s="335"/>
      <c r="GR578" s="335"/>
      <c r="GS578" s="335"/>
      <c r="GT578" s="335"/>
      <c r="GU578" s="335"/>
      <c r="GV578" s="335"/>
      <c r="GW578" s="335"/>
      <c r="GX578" s="335"/>
      <c r="GY578" s="335"/>
      <c r="GZ578" s="335"/>
      <c r="HA578" s="335"/>
      <c r="HB578" s="335"/>
      <c r="HC578" s="335"/>
      <c r="HD578" s="335"/>
      <c r="HE578" s="335"/>
      <c r="HF578" s="335"/>
      <c r="HG578" s="335"/>
      <c r="HH578" s="335"/>
      <c r="HI578" s="335"/>
      <c r="HJ578" s="335"/>
      <c r="HK578" s="335"/>
      <c r="HL578" s="335"/>
      <c r="HM578" s="335"/>
      <c r="HN578" s="335"/>
      <c r="HO578" s="335"/>
      <c r="HP578" s="335"/>
      <c r="HQ578" s="335"/>
      <c r="HR578" s="335"/>
      <c r="HS578" s="335"/>
      <c r="HT578" s="335"/>
      <c r="HU578" s="335"/>
      <c r="HV578" s="335"/>
      <c r="HW578" s="335"/>
      <c r="HX578" s="335"/>
      <c r="HY578" s="335"/>
      <c r="HZ578" s="335"/>
      <c r="IA578" s="335"/>
      <c r="IB578" s="335"/>
      <c r="IC578" s="335"/>
      <c r="ID578" s="335"/>
      <c r="IE578" s="335"/>
      <c r="IF578" s="335"/>
      <c r="IG578" s="335"/>
      <c r="IH578" s="335"/>
      <c r="II578" s="335"/>
      <c r="IJ578" s="335"/>
      <c r="IK578" s="335"/>
      <c r="IL578" s="335"/>
      <c r="IM578" s="335"/>
      <c r="IN578" s="335"/>
      <c r="IO578" s="335"/>
      <c r="IP578" s="335"/>
      <c r="IQ578" s="335"/>
      <c r="IR578" s="335"/>
      <c r="IS578" s="335"/>
      <c r="IT578" s="335"/>
      <c r="IU578" s="335"/>
      <c r="IV578" s="335"/>
      <c r="IW578" s="335"/>
      <c r="IX578" s="335"/>
      <c r="IY578" s="335"/>
      <c r="IZ578" s="335"/>
      <c r="JA578" s="335"/>
      <c r="JB578" s="335"/>
      <c r="JC578" s="335"/>
      <c r="JD578" s="335"/>
      <c r="JE578" s="335"/>
      <c r="JF578" s="335"/>
      <c r="JG578" s="335"/>
    </row>
    <row r="579" spans="1:271" s="481" customFormat="1" ht="14.45" customHeight="1">
      <c r="A579" s="206"/>
      <c r="B579" s="206"/>
      <c r="C579" s="206"/>
      <c r="D579" s="206"/>
      <c r="E579" s="206"/>
      <c r="F579" s="206"/>
      <c r="G579" s="206"/>
      <c r="H579" s="206"/>
      <c r="I579" s="206"/>
      <c r="J579" s="207"/>
      <c r="K579" s="206"/>
      <c r="L579" s="207"/>
      <c r="M579" s="207"/>
      <c r="N579" s="207"/>
      <c r="O579" s="207"/>
      <c r="P579" s="207"/>
      <c r="Q579" s="720" t="s">
        <v>9007</v>
      </c>
      <c r="R579" s="720" t="s">
        <v>12210</v>
      </c>
      <c r="S579" s="720">
        <v>2014</v>
      </c>
      <c r="T579" s="720" t="s">
        <v>12165</v>
      </c>
      <c r="U579" s="720" t="s">
        <v>767</v>
      </c>
      <c r="V579" s="720"/>
      <c r="W579" s="952" t="str">
        <f t="shared" ref="W579:W642" si="26">$Q579&amp;"_"&amp;$R579&amp;"_"&amp;$S579&amp;"_"&amp;T579</f>
        <v>不整地運搬車_ｸﾛｰﾗ型・ﾀﾞﾝﾌﾟ式_2014_無</v>
      </c>
      <c r="X579" s="952" t="str">
        <f t="shared" si="25"/>
        <v>不整地運搬車_ｸﾛｰﾗ型・ﾀﾞﾝﾌﾟ式_2014_無_6～7t積</v>
      </c>
      <c r="Y579" s="726" t="s">
        <v>510</v>
      </c>
      <c r="Z579" s="726" t="s">
        <v>10314</v>
      </c>
      <c r="AA579" s="726" t="s">
        <v>10317</v>
      </c>
      <c r="AB579" s="726" t="s">
        <v>5111</v>
      </c>
      <c r="AC579" s="207"/>
      <c r="AD579" s="206"/>
      <c r="AE579" s="206"/>
      <c r="AF579" s="206"/>
      <c r="AG579" s="206"/>
      <c r="AH579" s="206"/>
      <c r="AI579" s="207"/>
      <c r="AJ579" s="206"/>
      <c r="AK579" s="206"/>
      <c r="AL579" s="206"/>
      <c r="AM579" s="206"/>
      <c r="AN579" s="206"/>
      <c r="AO579" s="206"/>
      <c r="AP579" s="206"/>
      <c r="AQ579" s="206"/>
      <c r="AR579" s="311"/>
      <c r="AS579" s="335"/>
      <c r="AT579" s="335"/>
      <c r="AU579" s="335"/>
      <c r="AV579" s="335"/>
      <c r="AW579" s="335"/>
      <c r="AX579" s="335"/>
      <c r="AY579" s="335"/>
      <c r="AZ579" s="335"/>
      <c r="BA579" s="335"/>
      <c r="BB579" s="245">
        <v>44</v>
      </c>
      <c r="BC579" s="246"/>
      <c r="BD579" s="496"/>
      <c r="BE579" s="345"/>
      <c r="BF579" s="345"/>
      <c r="BG579" s="407"/>
      <c r="BH579" s="407"/>
      <c r="BI579" s="406"/>
      <c r="BJ579" s="406"/>
      <c r="BK579" s="345"/>
      <c r="BL579" s="345"/>
      <c r="BM579" s="208"/>
      <c r="BN579" s="208"/>
      <c r="BO579" s="209"/>
      <c r="BP579" s="209"/>
      <c r="BQ579" s="209"/>
      <c r="BR579" s="247"/>
      <c r="BS579" s="247"/>
      <c r="BT579" s="247"/>
      <c r="BU579" s="247"/>
      <c r="BV579" s="247"/>
      <c r="BW579" s="247"/>
      <c r="BX579" s="247"/>
      <c r="BY579" s="247"/>
      <c r="BZ579" s="247"/>
      <c r="CA579" s="247"/>
      <c r="CB579" s="247"/>
      <c r="CC579" s="247"/>
      <c r="CD579" s="247"/>
      <c r="CE579" s="247"/>
      <c r="CF579" s="247"/>
      <c r="CG579" s="247"/>
      <c r="CH579" s="247"/>
      <c r="CI579" s="247"/>
      <c r="CJ579" s="247"/>
      <c r="CK579" s="247"/>
      <c r="CL579" s="247"/>
      <c r="CM579" s="247"/>
      <c r="CN579" s="247"/>
      <c r="CO579" s="247"/>
      <c r="CP579" s="247"/>
      <c r="CQ579" s="247"/>
      <c r="CR579" s="247"/>
      <c r="CS579" s="247"/>
      <c r="CT579" s="247"/>
      <c r="CU579" s="247"/>
      <c r="CV579" s="312"/>
      <c r="CW579" s="312"/>
      <c r="CX579" s="312"/>
      <c r="CY579" s="312"/>
      <c r="CZ579" s="312"/>
      <c r="DA579" s="312"/>
      <c r="DB579" s="335"/>
      <c r="DC579" s="335"/>
      <c r="DD579" s="335"/>
      <c r="DE579" s="335"/>
      <c r="DF579" s="335"/>
      <c r="DG579" s="335"/>
      <c r="DH579" s="335"/>
      <c r="DI579" s="335"/>
      <c r="DJ579" s="335"/>
      <c r="DK579" s="335"/>
      <c r="DL579" s="335"/>
      <c r="DM579" s="335"/>
      <c r="DN579" s="335"/>
      <c r="DO579" s="335"/>
      <c r="DP579" s="335"/>
      <c r="DQ579" s="335"/>
      <c r="DR579" s="335"/>
      <c r="DS579" s="335"/>
      <c r="DT579" s="335"/>
      <c r="DU579" s="335"/>
      <c r="DV579" s="335"/>
      <c r="DW579" s="335"/>
      <c r="DX579" s="335"/>
      <c r="DY579" s="335"/>
      <c r="DZ579" s="335"/>
      <c r="EA579" s="335"/>
      <c r="EB579" s="335"/>
      <c r="EC579" s="335"/>
      <c r="ED579" s="335"/>
      <c r="EE579" s="335"/>
      <c r="EF579" s="335"/>
      <c r="EG579" s="335"/>
      <c r="EH579" s="335"/>
      <c r="EI579" s="335"/>
      <c r="EJ579" s="335"/>
      <c r="EK579" s="335"/>
      <c r="EL579" s="335"/>
      <c r="EM579" s="335"/>
      <c r="EN579" s="335"/>
      <c r="EO579" s="335"/>
      <c r="EP579" s="335"/>
      <c r="EQ579" s="335"/>
      <c r="ER579" s="335"/>
      <c r="ES579" s="335"/>
      <c r="ET579" s="335"/>
      <c r="EU579" s="335"/>
      <c r="EV579" s="335"/>
      <c r="EW579" s="335"/>
      <c r="EX579" s="335"/>
      <c r="EY579" s="335"/>
      <c r="EZ579" s="335"/>
      <c r="FA579" s="335"/>
      <c r="FB579" s="335"/>
      <c r="FC579" s="335"/>
      <c r="FD579" s="335"/>
      <c r="FE579" s="335"/>
      <c r="FF579" s="335"/>
      <c r="FG579" s="335"/>
      <c r="FH579" s="335"/>
      <c r="FI579" s="335"/>
      <c r="FJ579" s="335"/>
      <c r="FK579" s="335"/>
      <c r="FL579" s="335"/>
      <c r="FM579" s="335"/>
      <c r="FN579" s="335"/>
      <c r="FO579" s="335"/>
      <c r="FP579" s="335"/>
      <c r="FQ579" s="335"/>
      <c r="FR579" s="335"/>
      <c r="FS579" s="335"/>
      <c r="FT579" s="335"/>
      <c r="FU579" s="335"/>
      <c r="FV579" s="335"/>
      <c r="FW579" s="335"/>
      <c r="FX579" s="335"/>
      <c r="FY579" s="335"/>
      <c r="FZ579" s="335"/>
      <c r="GA579" s="335"/>
      <c r="GB579" s="335"/>
      <c r="GC579" s="335"/>
      <c r="GD579" s="335"/>
      <c r="GE579" s="335"/>
      <c r="GF579" s="335"/>
      <c r="GG579" s="335"/>
      <c r="GH579" s="335"/>
      <c r="GI579" s="335"/>
      <c r="GJ579" s="335"/>
      <c r="GK579" s="335"/>
      <c r="GL579" s="335"/>
      <c r="GM579" s="335"/>
      <c r="GN579" s="335"/>
      <c r="GO579" s="335"/>
      <c r="GP579" s="335"/>
      <c r="GQ579" s="335"/>
      <c r="GR579" s="335"/>
      <c r="GS579" s="335"/>
      <c r="GT579" s="335"/>
      <c r="GU579" s="335"/>
      <c r="GV579" s="335"/>
      <c r="GW579" s="335"/>
      <c r="GX579" s="335"/>
      <c r="GY579" s="335"/>
      <c r="GZ579" s="335"/>
      <c r="HA579" s="335"/>
      <c r="HB579" s="335"/>
      <c r="HC579" s="335"/>
      <c r="HD579" s="335"/>
      <c r="HE579" s="335"/>
      <c r="HF579" s="335"/>
      <c r="HG579" s="335"/>
      <c r="HH579" s="335"/>
      <c r="HI579" s="335"/>
      <c r="HJ579" s="335"/>
      <c r="HK579" s="335"/>
      <c r="HL579" s="335"/>
      <c r="HM579" s="335"/>
      <c r="HN579" s="335"/>
      <c r="HO579" s="335"/>
      <c r="HP579" s="335"/>
      <c r="HQ579" s="335"/>
      <c r="HR579" s="335"/>
      <c r="HS579" s="335"/>
      <c r="HT579" s="335"/>
      <c r="HU579" s="335"/>
      <c r="HV579" s="335"/>
      <c r="HW579" s="335"/>
      <c r="HX579" s="335"/>
      <c r="HY579" s="335"/>
      <c r="HZ579" s="335"/>
      <c r="IA579" s="335"/>
      <c r="IB579" s="335"/>
      <c r="IC579" s="335"/>
      <c r="ID579" s="335"/>
      <c r="IE579" s="335"/>
      <c r="IF579" s="335"/>
      <c r="IG579" s="335"/>
      <c r="IH579" s="335"/>
      <c r="II579" s="335"/>
      <c r="IJ579" s="335"/>
      <c r="IK579" s="335"/>
      <c r="IL579" s="335"/>
      <c r="IM579" s="335"/>
      <c r="IN579" s="335"/>
      <c r="IO579" s="335"/>
      <c r="IP579" s="335"/>
      <c r="IQ579" s="335"/>
      <c r="IR579" s="335"/>
      <c r="IS579" s="335"/>
      <c r="IT579" s="335"/>
      <c r="IU579" s="335"/>
      <c r="IV579" s="335"/>
      <c r="IW579" s="335"/>
      <c r="IX579" s="335"/>
      <c r="IY579" s="335"/>
      <c r="IZ579" s="335"/>
      <c r="JA579" s="335"/>
      <c r="JB579" s="335"/>
      <c r="JC579" s="335"/>
      <c r="JD579" s="335"/>
      <c r="JE579" s="335"/>
      <c r="JF579" s="335"/>
      <c r="JG579" s="335"/>
    </row>
    <row r="580" spans="1:271" s="481" customFormat="1" ht="14.45" customHeight="1">
      <c r="A580" s="206"/>
      <c r="B580" s="206"/>
      <c r="C580" s="206"/>
      <c r="D580" s="206"/>
      <c r="E580" s="206"/>
      <c r="F580" s="206"/>
      <c r="G580" s="206"/>
      <c r="H580" s="206"/>
      <c r="I580" s="206"/>
      <c r="J580" s="207"/>
      <c r="K580" s="206"/>
      <c r="L580" s="207"/>
      <c r="M580" s="207"/>
      <c r="N580" s="207"/>
      <c r="O580" s="207"/>
      <c r="P580" s="207"/>
      <c r="Q580" s="720" t="s">
        <v>9007</v>
      </c>
      <c r="R580" s="720" t="s">
        <v>12210</v>
      </c>
      <c r="S580" s="720">
        <v>2014</v>
      </c>
      <c r="T580" s="720" t="s">
        <v>12165</v>
      </c>
      <c r="U580" s="720" t="s">
        <v>372</v>
      </c>
      <c r="V580" s="720"/>
      <c r="W580" s="952" t="str">
        <f t="shared" si="26"/>
        <v>不整地運搬車_ｸﾛｰﾗ型・ﾀﾞﾝﾌﾟ式_2014_無</v>
      </c>
      <c r="X580" s="952" t="str">
        <f t="shared" si="25"/>
        <v>不整地運搬車_ｸﾛｰﾗ型・ﾀﾞﾝﾌﾟ式_2014_無_11t積</v>
      </c>
      <c r="Y580" s="726" t="s">
        <v>510</v>
      </c>
      <c r="Z580" s="726" t="s">
        <v>10314</v>
      </c>
      <c r="AA580" s="726" t="s">
        <v>10306</v>
      </c>
      <c r="AB580" s="726" t="s">
        <v>5111</v>
      </c>
      <c r="AC580" s="207"/>
      <c r="AD580" s="206"/>
      <c r="AE580" s="206"/>
      <c r="AF580" s="206"/>
      <c r="AG580" s="206"/>
      <c r="AH580" s="206"/>
      <c r="AI580" s="207"/>
      <c r="AJ580" s="206"/>
      <c r="AK580" s="206"/>
      <c r="AL580" s="206"/>
      <c r="AM580" s="206"/>
      <c r="AN580" s="206"/>
      <c r="AO580" s="206"/>
      <c r="AP580" s="206"/>
      <c r="AQ580" s="206"/>
      <c r="AR580" s="311"/>
      <c r="AS580" s="335"/>
      <c r="AT580" s="335"/>
      <c r="AU580" s="335"/>
      <c r="AV580" s="335"/>
      <c r="AW580" s="335"/>
      <c r="AX580" s="335"/>
      <c r="AY580" s="335"/>
      <c r="AZ580" s="335"/>
      <c r="BA580" s="335"/>
      <c r="BB580" s="245">
        <v>45</v>
      </c>
      <c r="BC580" s="246"/>
      <c r="BD580" s="496"/>
      <c r="BE580" s="345"/>
      <c r="BF580" s="345"/>
      <c r="BG580" s="407"/>
      <c r="BH580" s="407"/>
      <c r="BI580" s="406"/>
      <c r="BJ580" s="406"/>
      <c r="BK580" s="345"/>
      <c r="BL580" s="345"/>
      <c r="BM580" s="208"/>
      <c r="BN580" s="208"/>
      <c r="BO580" s="209"/>
      <c r="BP580" s="209"/>
      <c r="BQ580" s="209"/>
      <c r="BR580" s="247"/>
      <c r="BS580" s="247"/>
      <c r="BT580" s="247"/>
      <c r="BU580" s="247"/>
      <c r="BV580" s="247"/>
      <c r="BW580" s="247"/>
      <c r="BX580" s="247"/>
      <c r="BY580" s="247"/>
      <c r="BZ580" s="247"/>
      <c r="CA580" s="247"/>
      <c r="CB580" s="247"/>
      <c r="CC580" s="247"/>
      <c r="CD580" s="247"/>
      <c r="CE580" s="247"/>
      <c r="CF580" s="247"/>
      <c r="CG580" s="247"/>
      <c r="CH580" s="247"/>
      <c r="CI580" s="247"/>
      <c r="CJ580" s="247"/>
      <c r="CK580" s="247"/>
      <c r="CL580" s="247"/>
      <c r="CM580" s="247"/>
      <c r="CN580" s="247"/>
      <c r="CO580" s="247"/>
      <c r="CP580" s="247"/>
      <c r="CQ580" s="247"/>
      <c r="CR580" s="247"/>
      <c r="CS580" s="247"/>
      <c r="CT580" s="247"/>
      <c r="CU580" s="247"/>
      <c r="CV580" s="312"/>
      <c r="CW580" s="312"/>
      <c r="CX580" s="312"/>
      <c r="CY580" s="312"/>
      <c r="CZ580" s="312"/>
      <c r="DA580" s="312"/>
      <c r="DB580" s="335"/>
      <c r="DC580" s="335"/>
      <c r="DD580" s="335"/>
      <c r="DE580" s="335"/>
      <c r="DF580" s="335"/>
      <c r="DG580" s="335"/>
      <c r="DH580" s="335"/>
      <c r="DI580" s="335"/>
      <c r="DJ580" s="335"/>
      <c r="DK580" s="335"/>
      <c r="DL580" s="335"/>
      <c r="DM580" s="335"/>
      <c r="DN580" s="335"/>
      <c r="DO580" s="335"/>
      <c r="DP580" s="335"/>
      <c r="DQ580" s="335"/>
      <c r="DR580" s="335"/>
      <c r="DS580" s="335"/>
      <c r="DT580" s="335"/>
      <c r="DU580" s="335"/>
      <c r="DV580" s="335"/>
      <c r="DW580" s="335"/>
      <c r="DX580" s="335"/>
      <c r="DY580" s="335"/>
      <c r="DZ580" s="335"/>
      <c r="EA580" s="335"/>
      <c r="EB580" s="335"/>
      <c r="EC580" s="335"/>
      <c r="ED580" s="335"/>
      <c r="EE580" s="335"/>
      <c r="EF580" s="335"/>
      <c r="EG580" s="335"/>
      <c r="EH580" s="335"/>
      <c r="EI580" s="335"/>
      <c r="EJ580" s="335"/>
      <c r="EK580" s="335"/>
      <c r="EL580" s="335"/>
      <c r="EM580" s="335"/>
      <c r="EN580" s="335"/>
      <c r="EO580" s="335"/>
      <c r="EP580" s="335"/>
      <c r="EQ580" s="335"/>
      <c r="ER580" s="335"/>
      <c r="ES580" s="335"/>
      <c r="ET580" s="335"/>
      <c r="EU580" s="335"/>
      <c r="EV580" s="335"/>
      <c r="EW580" s="335"/>
      <c r="EX580" s="335"/>
      <c r="EY580" s="335"/>
      <c r="EZ580" s="335"/>
      <c r="FA580" s="335"/>
      <c r="FB580" s="335"/>
      <c r="FC580" s="335"/>
      <c r="FD580" s="335"/>
      <c r="FE580" s="335"/>
      <c r="FF580" s="335"/>
      <c r="FG580" s="335"/>
      <c r="FH580" s="335"/>
      <c r="FI580" s="335"/>
      <c r="FJ580" s="335"/>
      <c r="FK580" s="335"/>
      <c r="FL580" s="335"/>
      <c r="FM580" s="335"/>
      <c r="FN580" s="335"/>
      <c r="FO580" s="335"/>
      <c r="FP580" s="335"/>
      <c r="FQ580" s="335"/>
      <c r="FR580" s="335"/>
      <c r="FS580" s="335"/>
      <c r="FT580" s="335"/>
      <c r="FU580" s="335"/>
      <c r="FV580" s="335"/>
      <c r="FW580" s="335"/>
      <c r="FX580" s="335"/>
      <c r="FY580" s="335"/>
      <c r="FZ580" s="335"/>
      <c r="GA580" s="335"/>
      <c r="GB580" s="335"/>
      <c r="GC580" s="335"/>
      <c r="GD580" s="335"/>
      <c r="GE580" s="335"/>
      <c r="GF580" s="335"/>
      <c r="GG580" s="335"/>
      <c r="GH580" s="335"/>
      <c r="GI580" s="335"/>
      <c r="GJ580" s="335"/>
      <c r="GK580" s="335"/>
      <c r="GL580" s="335"/>
      <c r="GM580" s="335"/>
      <c r="GN580" s="335"/>
      <c r="GO580" s="335"/>
      <c r="GP580" s="335"/>
      <c r="GQ580" s="335"/>
      <c r="GR580" s="335"/>
      <c r="GS580" s="335"/>
      <c r="GT580" s="335"/>
      <c r="GU580" s="335"/>
      <c r="GV580" s="335"/>
      <c r="GW580" s="335"/>
      <c r="GX580" s="335"/>
      <c r="GY580" s="335"/>
      <c r="GZ580" s="335"/>
      <c r="HA580" s="335"/>
      <c r="HB580" s="335"/>
      <c r="HC580" s="335"/>
      <c r="HD580" s="335"/>
      <c r="HE580" s="335"/>
      <c r="HF580" s="335"/>
      <c r="HG580" s="335"/>
      <c r="HH580" s="335"/>
      <c r="HI580" s="335"/>
      <c r="HJ580" s="335"/>
      <c r="HK580" s="335"/>
      <c r="HL580" s="335"/>
      <c r="HM580" s="335"/>
      <c r="HN580" s="335"/>
      <c r="HO580" s="335"/>
      <c r="HP580" s="335"/>
      <c r="HQ580" s="335"/>
      <c r="HR580" s="335"/>
      <c r="HS580" s="335"/>
      <c r="HT580" s="335"/>
      <c r="HU580" s="335"/>
      <c r="HV580" s="335"/>
      <c r="HW580" s="335"/>
      <c r="HX580" s="335"/>
      <c r="HY580" s="335"/>
      <c r="HZ580" s="335"/>
      <c r="IA580" s="335"/>
      <c r="IB580" s="335"/>
      <c r="IC580" s="335"/>
      <c r="ID580" s="335"/>
      <c r="IE580" s="335"/>
      <c r="IF580" s="335"/>
      <c r="IG580" s="335"/>
      <c r="IH580" s="335"/>
      <c r="II580" s="335"/>
      <c r="IJ580" s="335"/>
      <c r="IK580" s="335"/>
      <c r="IL580" s="335"/>
      <c r="IM580" s="335"/>
      <c r="IN580" s="335"/>
      <c r="IO580" s="335"/>
      <c r="IP580" s="335"/>
      <c r="IQ580" s="335"/>
      <c r="IR580" s="335"/>
      <c r="IS580" s="335"/>
      <c r="IT580" s="335"/>
      <c r="IU580" s="335"/>
      <c r="IV580" s="335"/>
      <c r="IW580" s="335"/>
      <c r="IX580" s="335"/>
      <c r="IY580" s="335"/>
      <c r="IZ580" s="335"/>
      <c r="JA580" s="335"/>
      <c r="JB580" s="335"/>
      <c r="JC580" s="335"/>
      <c r="JD580" s="335"/>
      <c r="JE580" s="335"/>
      <c r="JF580" s="335"/>
      <c r="JG580" s="335"/>
    </row>
    <row r="581" spans="1:271" s="481" customFormat="1" ht="14.45" customHeight="1">
      <c r="A581" s="206"/>
      <c r="B581" s="206"/>
      <c r="C581" s="206"/>
      <c r="D581" s="206"/>
      <c r="E581" s="206"/>
      <c r="F581" s="206"/>
      <c r="G581" s="206"/>
      <c r="H581" s="206"/>
      <c r="I581" s="206"/>
      <c r="J581" s="207"/>
      <c r="K581" s="206"/>
      <c r="L581" s="207"/>
      <c r="M581" s="207"/>
      <c r="N581" s="207"/>
      <c r="O581" s="207"/>
      <c r="P581" s="207"/>
      <c r="Q581" s="720" t="s">
        <v>9007</v>
      </c>
      <c r="R581" s="720" t="s">
        <v>12212</v>
      </c>
      <c r="S581" s="720" t="s">
        <v>12165</v>
      </c>
      <c r="T581" s="720" t="s">
        <v>12165</v>
      </c>
      <c r="U581" s="720" t="s">
        <v>10708</v>
      </c>
      <c r="V581" s="720"/>
      <c r="W581" s="952" t="str">
        <f t="shared" si="26"/>
        <v>不整地運搬車_ｸﾛｰﾗ型・ｶｰｺﾞ式・ｸﾚｰﾝ装置付_無_無</v>
      </c>
      <c r="X581" s="952" t="str">
        <f t="shared" si="25"/>
        <v>不整地運搬車_ｸﾛｰﾗ型・ｶｰｺﾞ式・ｸﾚｰﾝ装置付_無_無_1.7t積　1t吊</v>
      </c>
      <c r="Y581" s="726" t="s">
        <v>510</v>
      </c>
      <c r="Z581" s="726" t="s">
        <v>10421</v>
      </c>
      <c r="AA581" s="726" t="s">
        <v>10463</v>
      </c>
      <c r="AB581" s="726" t="s">
        <v>5111</v>
      </c>
      <c r="AC581" s="207"/>
      <c r="AD581" s="206"/>
      <c r="AE581" s="206"/>
      <c r="AF581" s="206"/>
      <c r="AG581" s="206"/>
      <c r="AH581" s="206"/>
      <c r="AI581" s="207"/>
      <c r="AJ581" s="206"/>
      <c r="AK581" s="206"/>
      <c r="AL581" s="206"/>
      <c r="AM581" s="206"/>
      <c r="AN581" s="206"/>
      <c r="AO581" s="206"/>
      <c r="AP581" s="206"/>
      <c r="AQ581" s="206"/>
      <c r="AR581" s="311"/>
      <c r="AS581" s="335"/>
      <c r="AT581" s="335"/>
      <c r="AU581" s="335"/>
      <c r="AV581" s="335"/>
      <c r="AW581" s="335"/>
      <c r="AX581" s="335"/>
      <c r="AY581" s="335"/>
      <c r="AZ581" s="335"/>
      <c r="BA581" s="335"/>
      <c r="BB581" s="245">
        <v>46</v>
      </c>
      <c r="BC581" s="246"/>
      <c r="BD581" s="552"/>
      <c r="BE581" s="552"/>
      <c r="BF581" s="552"/>
      <c r="BG581" s="552"/>
      <c r="BH581" s="552"/>
      <c r="BI581" s="552"/>
      <c r="BJ581" s="482"/>
      <c r="BK581" s="249"/>
      <c r="BL581" s="247"/>
      <c r="BM581" s="247"/>
      <c r="BN581" s="247"/>
      <c r="BO581" s="247"/>
      <c r="BP581" s="247"/>
      <c r="BQ581" s="247"/>
      <c r="BR581" s="247"/>
      <c r="BS581" s="247"/>
      <c r="BT581" s="247"/>
      <c r="BU581" s="247"/>
      <c r="BV581" s="247"/>
      <c r="BW581" s="247"/>
      <c r="BX581" s="247"/>
      <c r="BY581" s="247"/>
      <c r="BZ581" s="247"/>
      <c r="CA581" s="247"/>
      <c r="CB581" s="247"/>
      <c r="CC581" s="247"/>
      <c r="CD581" s="247"/>
      <c r="CE581" s="247"/>
      <c r="CF581" s="247"/>
      <c r="CG581" s="247"/>
      <c r="CH581" s="247"/>
      <c r="CI581" s="247"/>
      <c r="CJ581" s="247"/>
      <c r="CK581" s="247"/>
      <c r="CL581" s="247"/>
      <c r="CM581" s="247"/>
      <c r="CN581" s="247"/>
      <c r="CO581" s="247"/>
      <c r="CP581" s="247"/>
      <c r="CQ581" s="247"/>
      <c r="CR581" s="247"/>
      <c r="CS581" s="247"/>
      <c r="CT581" s="247"/>
      <c r="CU581" s="247"/>
      <c r="CV581" s="247"/>
      <c r="CW581" s="247"/>
      <c r="CX581" s="312"/>
      <c r="CY581" s="335"/>
      <c r="CZ581" s="335"/>
      <c r="DA581" s="335"/>
      <c r="DB581" s="335"/>
      <c r="DC581" s="335"/>
      <c r="DD581" s="335"/>
      <c r="DE581" s="335"/>
      <c r="DF581" s="335"/>
      <c r="DG581" s="335"/>
      <c r="DH581" s="335"/>
      <c r="DI581" s="335"/>
      <c r="DJ581" s="335"/>
      <c r="DK581" s="335"/>
      <c r="DL581" s="335"/>
      <c r="DM581" s="335"/>
      <c r="DN581" s="335"/>
      <c r="DO581" s="335"/>
      <c r="DP581" s="335"/>
      <c r="DQ581" s="335"/>
      <c r="DR581" s="335"/>
      <c r="DS581" s="335"/>
      <c r="DT581" s="335"/>
      <c r="DU581" s="335"/>
      <c r="DV581" s="335"/>
      <c r="DW581" s="335"/>
      <c r="DX581" s="335"/>
      <c r="DY581" s="335"/>
      <c r="DZ581" s="335"/>
      <c r="EA581" s="335"/>
      <c r="EB581" s="335"/>
      <c r="EC581" s="335"/>
      <c r="ED581" s="335"/>
      <c r="EE581" s="335"/>
      <c r="EF581" s="335"/>
      <c r="EG581" s="335"/>
      <c r="EH581" s="335"/>
      <c r="EI581" s="335"/>
      <c r="EJ581" s="335"/>
      <c r="EK581" s="335"/>
      <c r="EL581" s="335"/>
      <c r="EM581" s="335"/>
      <c r="EN581" s="335"/>
      <c r="EO581" s="335"/>
      <c r="EP581" s="335"/>
      <c r="EQ581" s="335"/>
      <c r="ER581" s="335"/>
      <c r="ES581" s="335"/>
      <c r="ET581" s="335"/>
      <c r="EU581" s="335"/>
      <c r="EV581" s="335"/>
      <c r="EW581" s="335"/>
      <c r="EX581" s="335"/>
      <c r="EY581" s="335"/>
      <c r="EZ581" s="335"/>
      <c r="FA581" s="335"/>
      <c r="FB581" s="335"/>
      <c r="FC581" s="335"/>
      <c r="FD581" s="335"/>
      <c r="FE581" s="335"/>
      <c r="FF581" s="335"/>
      <c r="FG581" s="335"/>
      <c r="FH581" s="335"/>
      <c r="FI581" s="335"/>
      <c r="FJ581" s="335"/>
      <c r="FK581" s="335"/>
      <c r="FL581" s="335"/>
      <c r="FM581" s="335"/>
      <c r="FN581" s="335"/>
      <c r="FO581" s="335"/>
      <c r="FP581" s="335"/>
      <c r="FQ581" s="335"/>
      <c r="FR581" s="335"/>
      <c r="FS581" s="335"/>
      <c r="FT581" s="335"/>
      <c r="FU581" s="335"/>
      <c r="FV581" s="335"/>
      <c r="FW581" s="335"/>
      <c r="FX581" s="335"/>
      <c r="FY581" s="335"/>
      <c r="FZ581" s="335"/>
      <c r="GA581" s="335"/>
      <c r="GB581" s="335"/>
      <c r="GC581" s="335"/>
      <c r="GD581" s="335"/>
      <c r="GE581" s="335"/>
      <c r="GF581" s="335"/>
      <c r="GG581" s="335"/>
      <c r="GH581" s="335"/>
      <c r="GI581" s="335"/>
      <c r="GJ581" s="335"/>
      <c r="GK581" s="335"/>
      <c r="GL581" s="335"/>
      <c r="GM581" s="335"/>
      <c r="GN581" s="335"/>
      <c r="GO581" s="335"/>
      <c r="GP581" s="335"/>
      <c r="GQ581" s="335"/>
      <c r="GR581" s="335"/>
      <c r="GS581" s="335"/>
      <c r="GT581" s="335"/>
      <c r="GU581" s="335"/>
      <c r="GV581" s="335"/>
      <c r="GW581" s="335"/>
      <c r="GX581" s="335"/>
      <c r="GY581" s="335"/>
      <c r="GZ581" s="335"/>
      <c r="HA581" s="335"/>
      <c r="HB581" s="335"/>
      <c r="HC581" s="335"/>
      <c r="HD581" s="335"/>
      <c r="HE581" s="335"/>
      <c r="HF581" s="335"/>
      <c r="HG581" s="335"/>
      <c r="HH581" s="335"/>
      <c r="HI581" s="335"/>
      <c r="HJ581" s="335"/>
      <c r="HK581" s="335"/>
      <c r="HL581" s="335"/>
      <c r="HM581" s="335"/>
      <c r="HN581" s="335"/>
      <c r="HO581" s="335"/>
      <c r="HP581" s="335"/>
      <c r="HQ581" s="335"/>
      <c r="HR581" s="335"/>
      <c r="HS581" s="335"/>
      <c r="HT581" s="335"/>
      <c r="HU581" s="335"/>
      <c r="HV581" s="335"/>
      <c r="HW581" s="335"/>
      <c r="HX581" s="335"/>
      <c r="HY581" s="335"/>
      <c r="HZ581" s="335"/>
      <c r="IA581" s="335"/>
      <c r="IB581" s="335"/>
      <c r="IC581" s="335"/>
      <c r="ID581" s="335"/>
      <c r="IE581" s="335"/>
      <c r="IF581" s="335"/>
      <c r="IG581" s="335"/>
      <c r="IH581" s="335"/>
      <c r="II581" s="335"/>
      <c r="IJ581" s="335"/>
      <c r="IK581" s="335"/>
      <c r="IL581" s="335"/>
      <c r="IM581" s="335"/>
      <c r="IN581" s="335"/>
      <c r="IO581" s="335"/>
      <c r="IP581" s="335"/>
      <c r="IQ581" s="335"/>
      <c r="IR581" s="335"/>
      <c r="IS581" s="335"/>
      <c r="IT581" s="335"/>
      <c r="IU581" s="335"/>
      <c r="IV581" s="335"/>
      <c r="IW581" s="335"/>
      <c r="IX581" s="335"/>
      <c r="IY581" s="335"/>
      <c r="IZ581" s="335"/>
      <c r="JA581" s="335"/>
      <c r="JB581" s="335"/>
      <c r="JC581" s="335"/>
      <c r="JD581" s="335"/>
      <c r="JE581" s="335"/>
      <c r="JF581" s="335"/>
      <c r="JG581" s="335"/>
      <c r="JH581" s="335"/>
      <c r="JI581" s="335"/>
    </row>
    <row r="582" spans="1:271" s="481" customFormat="1" ht="14.45" customHeight="1">
      <c r="A582" s="206"/>
      <c r="B582" s="206"/>
      <c r="C582" s="206"/>
      <c r="D582" s="206"/>
      <c r="E582" s="206"/>
      <c r="F582" s="206"/>
      <c r="G582" s="206"/>
      <c r="H582" s="206"/>
      <c r="I582" s="206"/>
      <c r="J582" s="207"/>
      <c r="K582" s="206"/>
      <c r="L582" s="207"/>
      <c r="M582" s="207"/>
      <c r="N582" s="207"/>
      <c r="O582" s="207"/>
      <c r="P582" s="207"/>
      <c r="Q582" s="720" t="s">
        <v>9007</v>
      </c>
      <c r="R582" s="720" t="s">
        <v>12212</v>
      </c>
      <c r="S582" s="720" t="s">
        <v>12165</v>
      </c>
      <c r="T582" s="720" t="s">
        <v>12165</v>
      </c>
      <c r="U582" s="720" t="s">
        <v>10709</v>
      </c>
      <c r="V582" s="720"/>
      <c r="W582" s="952" t="str">
        <f t="shared" si="26"/>
        <v>不整地運搬車_ｸﾛｰﾗ型・ｶｰｺﾞ式・ｸﾚｰﾝ装置付_無_無</v>
      </c>
      <c r="X582" s="952" t="str">
        <f t="shared" si="25"/>
        <v>不整地運搬車_ｸﾛｰﾗ型・ｶｰｺﾞ式・ｸﾚｰﾝ装置付_無_無_2t積　1t吊</v>
      </c>
      <c r="Y582" s="726" t="s">
        <v>510</v>
      </c>
      <c r="Z582" s="726" t="s">
        <v>10421</v>
      </c>
      <c r="AA582" s="726" t="s">
        <v>10464</v>
      </c>
      <c r="AB582" s="726" t="s">
        <v>5111</v>
      </c>
      <c r="AC582" s="207"/>
      <c r="AD582" s="206"/>
      <c r="AE582" s="206"/>
      <c r="AF582" s="206"/>
      <c r="AG582" s="206"/>
      <c r="AH582" s="206"/>
      <c r="AI582" s="207"/>
      <c r="AJ582" s="206"/>
      <c r="AK582" s="206"/>
      <c r="AL582" s="206"/>
      <c r="AM582" s="206"/>
      <c r="AN582" s="206"/>
      <c r="AO582" s="206"/>
      <c r="AP582" s="206"/>
      <c r="AQ582" s="206"/>
      <c r="AR582" s="311"/>
      <c r="AS582" s="335"/>
      <c r="AT582" s="335"/>
      <c r="AU582" s="335"/>
      <c r="AV582" s="335"/>
      <c r="AW582" s="335"/>
      <c r="AX582" s="335"/>
      <c r="AY582" s="335"/>
      <c r="AZ582" s="335"/>
      <c r="BA582" s="335"/>
      <c r="BB582" s="245">
        <v>1</v>
      </c>
      <c r="BC582" s="433" t="s">
        <v>3503</v>
      </c>
      <c r="BD582" s="426" t="s">
        <v>3339</v>
      </c>
      <c r="BE582" s="426" t="s">
        <v>3339</v>
      </c>
      <c r="BF582" s="426" t="s">
        <v>3340</v>
      </c>
      <c r="BG582" s="426" t="s">
        <v>3340</v>
      </c>
      <c r="BH582" s="426" t="s">
        <v>3341</v>
      </c>
      <c r="BI582" s="426">
        <v>1311</v>
      </c>
      <c r="BJ582" s="426" t="s">
        <v>3342</v>
      </c>
      <c r="BK582" s="426" t="s">
        <v>3342</v>
      </c>
      <c r="BL582" s="426" t="s">
        <v>3343</v>
      </c>
      <c r="BM582" s="426" t="s">
        <v>3343</v>
      </c>
      <c r="BN582" s="426" t="s">
        <v>3344</v>
      </c>
      <c r="BO582" s="426">
        <v>1341</v>
      </c>
      <c r="BP582" s="247"/>
      <c r="BQ582" s="247"/>
      <c r="BR582" s="247"/>
      <c r="BS582" s="247"/>
      <c r="BT582" s="247"/>
      <c r="BU582" s="247"/>
      <c r="BV582" s="247"/>
      <c r="BW582" s="247"/>
      <c r="BX582" s="247"/>
      <c r="BY582" s="247"/>
      <c r="BZ582" s="247"/>
      <c r="CA582" s="247"/>
      <c r="CB582" s="247"/>
      <c r="CC582" s="247"/>
      <c r="CD582" s="247"/>
      <c r="CE582" s="247"/>
      <c r="CF582" s="247"/>
      <c r="CG582" s="247"/>
      <c r="CH582" s="247"/>
      <c r="CI582" s="247"/>
      <c r="CJ582" s="247"/>
      <c r="CK582" s="247"/>
      <c r="CL582" s="247"/>
      <c r="CM582" s="247"/>
      <c r="CN582" s="247"/>
      <c r="CO582" s="247"/>
      <c r="CP582" s="247"/>
      <c r="CQ582" s="247"/>
      <c r="CR582" s="247"/>
      <c r="CS582" s="247"/>
      <c r="CT582" s="247"/>
      <c r="CU582" s="247"/>
      <c r="CV582" s="247"/>
      <c r="CW582" s="247"/>
      <c r="CX582" s="247"/>
      <c r="CY582" s="247"/>
      <c r="CZ582" s="247"/>
      <c r="DA582" s="312"/>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P582" s="335"/>
      <c r="EQ582" s="335"/>
      <c r="ER582" s="335"/>
      <c r="ES582" s="335"/>
      <c r="ET582" s="335"/>
      <c r="EU582" s="335"/>
      <c r="EV582" s="335"/>
      <c r="EW582" s="335"/>
      <c r="EX582" s="335"/>
      <c r="EY582" s="335"/>
      <c r="EZ582" s="335"/>
      <c r="FA582" s="335"/>
      <c r="FB582" s="335"/>
      <c r="FC582" s="335"/>
      <c r="FD582" s="335"/>
      <c r="FE582" s="335"/>
      <c r="FF582" s="335"/>
      <c r="FG582" s="335"/>
      <c r="FH582" s="335"/>
      <c r="FI582" s="335"/>
      <c r="FJ582" s="335"/>
      <c r="FK582" s="335"/>
      <c r="FL582" s="335"/>
      <c r="FM582" s="335"/>
      <c r="FN582" s="335"/>
      <c r="FO582" s="335"/>
      <c r="FP582" s="335"/>
      <c r="FQ582" s="335"/>
      <c r="FR582" s="335"/>
      <c r="FS582" s="335"/>
      <c r="FT582" s="335"/>
      <c r="FU582" s="335"/>
      <c r="FV582" s="335"/>
      <c r="FW582" s="335"/>
      <c r="FX582" s="335"/>
      <c r="FY582" s="335"/>
      <c r="FZ582" s="335"/>
      <c r="GA582" s="335"/>
      <c r="GB582" s="335"/>
      <c r="GC582" s="335"/>
      <c r="GD582" s="335"/>
      <c r="GE582" s="335"/>
      <c r="GF582" s="335"/>
      <c r="GG582" s="335"/>
      <c r="GH582" s="335"/>
      <c r="GI582" s="335"/>
      <c r="GJ582" s="335"/>
      <c r="GK582" s="335"/>
      <c r="GL582" s="335"/>
      <c r="GM582" s="335"/>
      <c r="GN582" s="335"/>
      <c r="GO582" s="335"/>
      <c r="GP582" s="335"/>
      <c r="GQ582" s="335"/>
      <c r="GR582" s="335"/>
      <c r="GS582" s="335"/>
      <c r="GT582" s="335"/>
      <c r="GU582" s="335"/>
      <c r="GV582" s="335"/>
      <c r="GW582" s="335"/>
      <c r="GX582" s="335"/>
      <c r="GY582" s="335"/>
      <c r="GZ582" s="335"/>
      <c r="HA582" s="335"/>
      <c r="HB582" s="335"/>
      <c r="HC582" s="335"/>
      <c r="HD582" s="335"/>
      <c r="HE582" s="335"/>
      <c r="HF582" s="335"/>
      <c r="HG582" s="335"/>
      <c r="HH582" s="335"/>
      <c r="HI582" s="335"/>
      <c r="HJ582" s="335"/>
      <c r="HK582" s="335"/>
      <c r="HL582" s="335"/>
      <c r="HM582" s="335"/>
      <c r="HN582" s="335"/>
      <c r="HO582" s="335"/>
      <c r="HP582" s="335"/>
      <c r="HQ582" s="335"/>
      <c r="HR582" s="335"/>
      <c r="HS582" s="335"/>
      <c r="HT582" s="335"/>
      <c r="HU582" s="335"/>
      <c r="HV582" s="335"/>
      <c r="HW582" s="335"/>
      <c r="HX582" s="335"/>
      <c r="HY582" s="335"/>
      <c r="HZ582" s="335"/>
      <c r="IA582" s="335"/>
      <c r="IB582" s="335"/>
      <c r="IC582" s="335"/>
      <c r="ID582" s="335"/>
      <c r="IE582" s="335"/>
      <c r="IF582" s="335"/>
      <c r="IG582" s="335"/>
      <c r="IH582" s="335"/>
      <c r="II582" s="335"/>
      <c r="IJ582" s="335"/>
      <c r="IK582" s="335"/>
      <c r="IL582" s="335"/>
      <c r="IM582" s="335"/>
      <c r="IN582" s="335"/>
      <c r="IO582" s="335"/>
      <c r="IP582" s="335"/>
      <c r="IQ582" s="335"/>
      <c r="IR582" s="335"/>
      <c r="IS582" s="335"/>
      <c r="IT582" s="335"/>
      <c r="IU582" s="335"/>
      <c r="IV582" s="335"/>
      <c r="IW582" s="335"/>
      <c r="IX582" s="335"/>
      <c r="IY582" s="335"/>
      <c r="IZ582" s="335"/>
      <c r="JA582" s="335"/>
      <c r="JB582" s="335"/>
      <c r="JC582" s="335"/>
      <c r="JD582" s="335"/>
      <c r="JE582" s="335"/>
      <c r="JF582" s="335"/>
      <c r="JG582" s="335"/>
      <c r="JH582" s="335"/>
      <c r="JI582" s="335"/>
      <c r="JJ582" s="335"/>
      <c r="JK582" s="335"/>
    </row>
    <row r="583" spans="1:271" ht="14.45" customHeight="1">
      <c r="Q583" s="720" t="s">
        <v>9007</v>
      </c>
      <c r="R583" s="720" t="s">
        <v>12212</v>
      </c>
      <c r="S583" s="720" t="s">
        <v>12165</v>
      </c>
      <c r="T583" s="720" t="s">
        <v>12165</v>
      </c>
      <c r="U583" s="720" t="s">
        <v>10710</v>
      </c>
      <c r="V583" s="720"/>
      <c r="W583" s="952" t="str">
        <f t="shared" si="26"/>
        <v>不整地運搬車_ｸﾛｰﾗ型・ｶｰｺﾞ式・ｸﾚｰﾝ装置付_無_無</v>
      </c>
      <c r="X583" s="952" t="str">
        <f t="shared" si="25"/>
        <v>不整地運搬車_ｸﾛｰﾗ型・ｶｰｺﾞ式・ｸﾚｰﾝ装置付_無_無_2.5t積　2t吊</v>
      </c>
      <c r="Y583" s="726" t="s">
        <v>510</v>
      </c>
      <c r="Z583" s="726" t="s">
        <v>10421</v>
      </c>
      <c r="AA583" s="726" t="s">
        <v>10465</v>
      </c>
      <c r="AB583" s="726" t="s">
        <v>5111</v>
      </c>
      <c r="AR583" s="311"/>
      <c r="AS583" s="335"/>
      <c r="AT583" s="335"/>
      <c r="AU583" s="335"/>
      <c r="AV583" s="335"/>
      <c r="AW583" s="335"/>
      <c r="AX583" s="335"/>
      <c r="AY583" s="335"/>
      <c r="AZ583" s="335"/>
      <c r="BA583" s="335"/>
      <c r="BB583" s="245">
        <v>2</v>
      </c>
      <c r="BD583" s="303" t="s">
        <v>879</v>
      </c>
      <c r="BE583" s="303" t="s">
        <v>9888</v>
      </c>
      <c r="BF583" s="303" t="s">
        <v>891</v>
      </c>
      <c r="BG583" s="303" t="s">
        <v>3602</v>
      </c>
      <c r="BH583" s="303" t="s">
        <v>894</v>
      </c>
      <c r="BI583" s="303" t="s">
        <v>909</v>
      </c>
      <c r="BJ583" s="303" t="s">
        <v>895</v>
      </c>
      <c r="BK583" s="303" t="s">
        <v>9937</v>
      </c>
      <c r="BL583" s="303" t="s">
        <v>902</v>
      </c>
      <c r="BM583" s="303" t="s">
        <v>908</v>
      </c>
      <c r="BN583" s="303" t="s">
        <v>905</v>
      </c>
      <c r="BO583" s="303" t="s">
        <v>9941</v>
      </c>
      <c r="BP583" s="247"/>
      <c r="BQ583" s="247"/>
      <c r="BR583" s="247"/>
      <c r="BS583" s="247"/>
      <c r="BT583" s="247"/>
      <c r="BU583" s="247"/>
      <c r="BV583" s="247"/>
      <c r="BW583" s="247"/>
      <c r="BX583" s="247"/>
      <c r="BY583" s="247"/>
      <c r="BZ583" s="247"/>
      <c r="CA583" s="247"/>
      <c r="CB583" s="247"/>
      <c r="CC583" s="247"/>
      <c r="CD583" s="247"/>
      <c r="CE583" s="247"/>
      <c r="CF583" s="247"/>
      <c r="CG583" s="247"/>
      <c r="CH583" s="247"/>
      <c r="CI583" s="247"/>
      <c r="CJ583" s="247"/>
      <c r="CK583" s="247"/>
      <c r="CL583" s="247"/>
      <c r="CM583" s="247"/>
      <c r="CN583" s="247"/>
      <c r="CO583" s="247"/>
      <c r="CP583" s="247"/>
      <c r="CQ583" s="247"/>
      <c r="CR583" s="247"/>
      <c r="CS583" s="247"/>
      <c r="CT583" s="247"/>
      <c r="CU583" s="247"/>
      <c r="CV583" s="247"/>
      <c r="CW583" s="247"/>
      <c r="CX583" s="247"/>
      <c r="CY583" s="247"/>
      <c r="CZ583" s="247"/>
      <c r="DA583" s="312"/>
      <c r="DB583" s="335"/>
      <c r="DC583" s="335"/>
      <c r="DD583" s="335"/>
      <c r="DE583" s="335"/>
      <c r="DF583" s="335"/>
      <c r="DG583" s="335"/>
      <c r="DH583" s="335"/>
      <c r="DI583" s="335"/>
      <c r="DJ583" s="335"/>
      <c r="DK583" s="335"/>
      <c r="DL583" s="335"/>
      <c r="DM583" s="335"/>
      <c r="DN583" s="335"/>
      <c r="DO583" s="335"/>
      <c r="DP583" s="335"/>
      <c r="DQ583" s="335"/>
      <c r="DR583" s="335"/>
      <c r="DS583" s="335"/>
      <c r="DT583" s="335"/>
      <c r="DU583" s="335"/>
      <c r="DV583" s="335"/>
      <c r="DW583" s="335"/>
      <c r="DX583" s="335"/>
      <c r="DY583" s="335"/>
      <c r="DZ583" s="335"/>
      <c r="EA583" s="335"/>
      <c r="EB583" s="335"/>
      <c r="EC583" s="335"/>
      <c r="ED583" s="335"/>
      <c r="EE583" s="335"/>
      <c r="EF583" s="335"/>
      <c r="EG583" s="335"/>
      <c r="EH583" s="335"/>
      <c r="EI583" s="335"/>
      <c r="EJ583" s="335"/>
      <c r="EK583" s="335"/>
      <c r="EL583" s="335"/>
      <c r="EM583" s="335"/>
      <c r="EN583" s="335"/>
      <c r="EO583" s="335"/>
      <c r="EP583" s="335"/>
      <c r="EQ583" s="335"/>
      <c r="ER583" s="335"/>
      <c r="ES583" s="335"/>
      <c r="ET583" s="335"/>
      <c r="EU583" s="335"/>
      <c r="EV583" s="335"/>
      <c r="EW583" s="335"/>
      <c r="EX583" s="335"/>
      <c r="EY583" s="335"/>
      <c r="EZ583" s="335"/>
      <c r="FA583" s="335"/>
      <c r="FB583" s="335"/>
      <c r="FC583" s="335"/>
      <c r="FD583" s="335"/>
      <c r="FE583" s="335"/>
      <c r="FF583" s="335"/>
      <c r="FG583" s="335"/>
      <c r="FH583" s="335"/>
      <c r="FI583" s="335"/>
      <c r="FJ583" s="335"/>
      <c r="FK583" s="335"/>
      <c r="FL583" s="335"/>
      <c r="FM583" s="335"/>
      <c r="FN583" s="335"/>
      <c r="FO583" s="335"/>
      <c r="FP583" s="335"/>
      <c r="FQ583" s="335"/>
      <c r="FR583" s="335"/>
      <c r="FS583" s="335"/>
      <c r="FT583" s="335"/>
      <c r="FU583" s="335"/>
      <c r="FV583" s="335"/>
      <c r="FW583" s="335"/>
      <c r="FX583" s="335"/>
      <c r="FY583" s="335"/>
      <c r="FZ583" s="335"/>
      <c r="GA583" s="335"/>
      <c r="GB583" s="335"/>
      <c r="GC583" s="335"/>
      <c r="GD583" s="335"/>
      <c r="GE583" s="335"/>
      <c r="GF583" s="335"/>
      <c r="GG583" s="335"/>
      <c r="GH583" s="335"/>
      <c r="GI583" s="335"/>
      <c r="GJ583" s="335"/>
      <c r="GK583" s="335"/>
      <c r="GL583" s="335"/>
      <c r="GM583" s="335"/>
      <c r="GN583" s="335"/>
      <c r="GO583" s="335"/>
      <c r="GP583" s="335"/>
      <c r="GQ583" s="335"/>
      <c r="GR583" s="335"/>
      <c r="GS583" s="335"/>
      <c r="GT583" s="335"/>
      <c r="GU583" s="335"/>
      <c r="GV583" s="335"/>
      <c r="GW583" s="335"/>
      <c r="GX583" s="335"/>
      <c r="GY583" s="335"/>
      <c r="GZ583" s="335"/>
      <c r="HA583" s="335"/>
      <c r="HB583" s="335"/>
      <c r="HC583" s="335"/>
      <c r="HD583" s="335"/>
      <c r="HE583" s="335"/>
      <c r="HF583" s="335"/>
      <c r="HG583" s="335"/>
      <c r="HH583" s="335"/>
      <c r="HI583" s="335"/>
      <c r="HJ583" s="335"/>
      <c r="HK583" s="335"/>
      <c r="HL583" s="335"/>
      <c r="HM583" s="335"/>
      <c r="HN583" s="335"/>
      <c r="HO583" s="335"/>
      <c r="HP583" s="335"/>
      <c r="HQ583" s="335"/>
      <c r="HR583" s="335"/>
      <c r="HS583" s="335"/>
      <c r="HT583" s="335"/>
      <c r="HU583" s="335"/>
      <c r="HV583" s="335"/>
      <c r="HW583" s="335"/>
      <c r="HX583" s="335"/>
      <c r="HY583" s="335"/>
      <c r="HZ583" s="335"/>
      <c r="IA583" s="335"/>
      <c r="IB583" s="335"/>
      <c r="IC583" s="335"/>
      <c r="ID583" s="335"/>
      <c r="IE583" s="335"/>
      <c r="IF583" s="335"/>
      <c r="IG583" s="335"/>
      <c r="IH583" s="335"/>
      <c r="II583" s="335"/>
      <c r="IJ583" s="335"/>
      <c r="IK583" s="335"/>
      <c r="IL583" s="335"/>
      <c r="IM583" s="335"/>
      <c r="IN583" s="335"/>
      <c r="IO583" s="335"/>
      <c r="IP583" s="335"/>
      <c r="IQ583" s="335"/>
      <c r="IR583" s="335"/>
      <c r="IS583" s="335"/>
      <c r="IT583" s="335"/>
      <c r="IU583" s="335"/>
      <c r="IV583" s="335"/>
      <c r="IW583" s="335"/>
      <c r="IX583" s="335"/>
      <c r="IY583" s="335"/>
      <c r="IZ583" s="335"/>
      <c r="JA583" s="335"/>
      <c r="JB583" s="335"/>
      <c r="JC583" s="335"/>
      <c r="JD583" s="335"/>
      <c r="JE583" s="335"/>
      <c r="JF583" s="335"/>
      <c r="JG583" s="335"/>
      <c r="JH583" s="335"/>
      <c r="JI583" s="335"/>
      <c r="JJ583" s="335"/>
      <c r="JK583" s="335"/>
    </row>
    <row r="584" spans="1:271" ht="14.45" customHeight="1">
      <c r="Q584" s="720" t="s">
        <v>9007</v>
      </c>
      <c r="R584" s="720" t="s">
        <v>12212</v>
      </c>
      <c r="S584" s="720" t="s">
        <v>12165</v>
      </c>
      <c r="T584" s="720" t="s">
        <v>12165</v>
      </c>
      <c r="U584" s="720" t="s">
        <v>9475</v>
      </c>
      <c r="V584" s="720"/>
      <c r="W584" s="952" t="str">
        <f t="shared" si="26"/>
        <v>不整地運搬車_ｸﾛｰﾗ型・ｶｰｺﾞ式・ｸﾚｰﾝ装置付_無_無</v>
      </c>
      <c r="X584" s="952" t="str">
        <f t="shared" si="25"/>
        <v>不整地運搬車_ｸﾛｰﾗ型・ｶｰｺﾞ式・ｸﾚｰﾝ装置付_無_無_3.5t積　2t吊</v>
      </c>
      <c r="Y584" s="726" t="s">
        <v>510</v>
      </c>
      <c r="Z584" s="726" t="s">
        <v>10421</v>
      </c>
      <c r="AA584" s="726" t="s">
        <v>10466</v>
      </c>
      <c r="AB584" s="726" t="s">
        <v>5111</v>
      </c>
      <c r="AR584" s="311"/>
      <c r="AS584" s="335"/>
      <c r="AT584" s="335"/>
      <c r="AU584" s="335"/>
      <c r="AV584" s="335"/>
      <c r="AW584" s="335"/>
      <c r="AX584" s="335"/>
      <c r="AY584" s="335"/>
      <c r="AZ584" s="335"/>
      <c r="BA584" s="335"/>
      <c r="BB584" s="245">
        <v>3</v>
      </c>
      <c r="BD584" s="306" t="s">
        <v>880</v>
      </c>
      <c r="BE584" s="306" t="s">
        <v>9889</v>
      </c>
      <c r="BF584" s="306" t="s">
        <v>892</v>
      </c>
      <c r="BG584" s="306" t="s">
        <v>9860</v>
      </c>
      <c r="BH584" s="306" t="s">
        <v>896</v>
      </c>
      <c r="BI584" s="306" t="s">
        <v>9914</v>
      </c>
      <c r="BJ584" s="306" t="s">
        <v>897</v>
      </c>
      <c r="BK584" s="306" t="s">
        <v>9895</v>
      </c>
      <c r="BL584" s="306" t="s">
        <v>903</v>
      </c>
      <c r="BM584" s="306" t="s">
        <v>9938</v>
      </c>
      <c r="BN584" s="306" t="s">
        <v>903</v>
      </c>
      <c r="BO584" s="306" t="s">
        <v>9894</v>
      </c>
      <c r="BP584" s="247"/>
      <c r="BQ584" s="247"/>
      <c r="BR584" s="247"/>
      <c r="BS584" s="247"/>
      <c r="BT584" s="247"/>
      <c r="BU584" s="247"/>
      <c r="BV584" s="247"/>
      <c r="BW584" s="247"/>
      <c r="BX584" s="247"/>
      <c r="BY584" s="247"/>
      <c r="BZ584" s="247"/>
      <c r="CA584" s="247"/>
      <c r="CB584" s="247"/>
      <c r="CC584" s="247"/>
      <c r="CD584" s="247"/>
      <c r="CE584" s="247"/>
      <c r="CF584" s="247"/>
      <c r="CG584" s="247"/>
      <c r="CH584" s="247"/>
      <c r="CI584" s="247"/>
      <c r="CJ584" s="247"/>
      <c r="CK584" s="247"/>
      <c r="CL584" s="247"/>
      <c r="CM584" s="247"/>
      <c r="CN584" s="247"/>
      <c r="CO584" s="247"/>
      <c r="CP584" s="247"/>
      <c r="CQ584" s="247"/>
      <c r="CR584" s="247"/>
      <c r="CS584" s="247"/>
      <c r="CT584" s="247"/>
      <c r="CU584" s="247"/>
      <c r="CV584" s="247"/>
      <c r="CW584" s="247"/>
      <c r="CX584" s="247"/>
      <c r="CY584" s="247"/>
      <c r="CZ584" s="247"/>
      <c r="DA584" s="312"/>
      <c r="DB584" s="335"/>
      <c r="DC584" s="335"/>
      <c r="DD584" s="335"/>
      <c r="DE584" s="335"/>
      <c r="DF584" s="335"/>
      <c r="DG584" s="335"/>
      <c r="DH584" s="335"/>
      <c r="DI584" s="335"/>
      <c r="DJ584" s="335"/>
      <c r="DK584" s="335"/>
      <c r="DL584" s="335"/>
      <c r="DM584" s="335"/>
      <c r="DN584" s="335"/>
      <c r="DO584" s="335"/>
      <c r="DP584" s="335"/>
      <c r="DQ584" s="335"/>
      <c r="DR584" s="335"/>
      <c r="DS584" s="335"/>
      <c r="DT584" s="335"/>
      <c r="DU584" s="335"/>
      <c r="DV584" s="335"/>
      <c r="DW584" s="335"/>
      <c r="DX584" s="335"/>
      <c r="DY584" s="335"/>
      <c r="DZ584" s="335"/>
      <c r="EA584" s="335"/>
      <c r="EB584" s="335"/>
      <c r="EC584" s="335"/>
      <c r="ED584" s="335"/>
      <c r="EE584" s="335"/>
      <c r="EF584" s="335"/>
      <c r="EG584" s="335"/>
      <c r="EH584" s="335"/>
      <c r="EI584" s="335"/>
      <c r="EJ584" s="335"/>
      <c r="EK584" s="335"/>
      <c r="EL584" s="335"/>
      <c r="EM584" s="335"/>
      <c r="EN584" s="335"/>
      <c r="EO584" s="335"/>
      <c r="EP584" s="335"/>
      <c r="EQ584" s="335"/>
      <c r="ER584" s="335"/>
      <c r="ES584" s="335"/>
      <c r="ET584" s="335"/>
      <c r="EU584" s="335"/>
      <c r="EV584" s="335"/>
      <c r="EW584" s="335"/>
      <c r="EX584" s="335"/>
      <c r="EY584" s="335"/>
      <c r="EZ584" s="335"/>
      <c r="FA584" s="335"/>
      <c r="FB584" s="335"/>
      <c r="FC584" s="335"/>
      <c r="FD584" s="335"/>
      <c r="FE584" s="335"/>
      <c r="FF584" s="335"/>
      <c r="FG584" s="335"/>
      <c r="FH584" s="335"/>
      <c r="FI584" s="335"/>
      <c r="FJ584" s="335"/>
      <c r="FK584" s="335"/>
      <c r="FL584" s="335"/>
      <c r="FM584" s="335"/>
      <c r="FN584" s="335"/>
      <c r="FO584" s="335"/>
      <c r="FP584" s="335"/>
      <c r="FQ584" s="335"/>
      <c r="FR584" s="335"/>
      <c r="FS584" s="335"/>
      <c r="FT584" s="335"/>
      <c r="FU584" s="335"/>
      <c r="FV584" s="335"/>
      <c r="FW584" s="335"/>
      <c r="FX584" s="335"/>
      <c r="FY584" s="335"/>
      <c r="FZ584" s="335"/>
      <c r="GA584" s="335"/>
      <c r="GB584" s="335"/>
      <c r="GC584" s="335"/>
      <c r="GD584" s="335"/>
      <c r="GE584" s="335"/>
      <c r="GF584" s="335"/>
      <c r="GG584" s="335"/>
      <c r="GH584" s="335"/>
      <c r="GI584" s="335"/>
      <c r="GJ584" s="335"/>
      <c r="GK584" s="335"/>
      <c r="GL584" s="335"/>
      <c r="GM584" s="335"/>
      <c r="GN584" s="335"/>
      <c r="GO584" s="335"/>
      <c r="GP584" s="335"/>
      <c r="GQ584" s="335"/>
      <c r="GR584" s="335"/>
      <c r="GS584" s="335"/>
      <c r="GT584" s="335"/>
      <c r="GU584" s="335"/>
      <c r="GV584" s="335"/>
      <c r="GW584" s="335"/>
      <c r="GX584" s="335"/>
      <c r="GY584" s="335"/>
      <c r="GZ584" s="335"/>
      <c r="HA584" s="335"/>
      <c r="HB584" s="335"/>
      <c r="HC584" s="335"/>
      <c r="HD584" s="335"/>
      <c r="HE584" s="335"/>
      <c r="HF584" s="335"/>
      <c r="HG584" s="335"/>
      <c r="HH584" s="335"/>
      <c r="HI584" s="335"/>
      <c r="HJ584" s="335"/>
      <c r="HK584" s="335"/>
      <c r="HL584" s="335"/>
      <c r="HM584" s="335"/>
      <c r="HN584" s="335"/>
      <c r="HO584" s="335"/>
      <c r="HP584" s="335"/>
      <c r="HQ584" s="335"/>
      <c r="HR584" s="335"/>
      <c r="HS584" s="335"/>
      <c r="HT584" s="335"/>
      <c r="HU584" s="335"/>
      <c r="HV584" s="335"/>
      <c r="HW584" s="335"/>
      <c r="HX584" s="335"/>
      <c r="HY584" s="335"/>
      <c r="HZ584" s="335"/>
      <c r="IA584" s="335"/>
      <c r="IB584" s="335"/>
      <c r="IC584" s="335"/>
      <c r="ID584" s="335"/>
      <c r="IE584" s="335"/>
      <c r="IF584" s="335"/>
      <c r="IG584" s="335"/>
      <c r="IH584" s="335"/>
      <c r="II584" s="335"/>
      <c r="IJ584" s="335"/>
      <c r="IK584" s="335"/>
      <c r="IL584" s="335"/>
      <c r="IM584" s="335"/>
      <c r="IN584" s="335"/>
      <c r="IO584" s="335"/>
      <c r="IP584" s="335"/>
      <c r="IQ584" s="335"/>
      <c r="IR584" s="335"/>
      <c r="IS584" s="335"/>
      <c r="IT584" s="335"/>
      <c r="IU584" s="335"/>
      <c r="IV584" s="335"/>
      <c r="IW584" s="335"/>
      <c r="IX584" s="335"/>
      <c r="IY584" s="335"/>
      <c r="IZ584" s="335"/>
      <c r="JA584" s="335"/>
      <c r="JB584" s="335"/>
      <c r="JC584" s="335"/>
      <c r="JD584" s="335"/>
      <c r="JE584" s="335"/>
      <c r="JF584" s="335"/>
      <c r="JG584" s="335"/>
      <c r="JH584" s="335"/>
      <c r="JI584" s="335"/>
      <c r="JJ584" s="335"/>
      <c r="JK584" s="335"/>
    </row>
    <row r="585" spans="1:271" ht="14.45" customHeight="1">
      <c r="Q585" s="720" t="s">
        <v>9007</v>
      </c>
      <c r="R585" s="720" t="s">
        <v>12214</v>
      </c>
      <c r="S585" s="720" t="s">
        <v>12332</v>
      </c>
      <c r="T585" s="720" t="s">
        <v>12165</v>
      </c>
      <c r="U585" s="720" t="s">
        <v>762</v>
      </c>
      <c r="V585" s="720"/>
      <c r="W585" s="952" t="str">
        <f t="shared" si="26"/>
        <v>不整地運搬車_ｸﾛｰﾗ型・ﾀﾞﾝﾌﾟ・全旋回式_第1次_無</v>
      </c>
      <c r="X585" s="952" t="str">
        <f t="shared" si="25"/>
        <v>不整地運搬車_ｸﾛｰﾗ型・ﾀﾞﾝﾌﾟ・全旋回式_第1次_無_3t積</v>
      </c>
      <c r="Y585" s="726" t="s">
        <v>510</v>
      </c>
      <c r="Z585" s="726" t="s">
        <v>10424</v>
      </c>
      <c r="AA585" s="726" t="s">
        <v>10303</v>
      </c>
      <c r="AB585" s="726" t="s">
        <v>5111</v>
      </c>
      <c r="AR585" s="311"/>
      <c r="AS585" s="335"/>
      <c r="AT585" s="335"/>
      <c r="AU585" s="335"/>
      <c r="AV585" s="335"/>
      <c r="AW585" s="335"/>
      <c r="AX585" s="335"/>
      <c r="AY585" s="335"/>
      <c r="AZ585" s="335"/>
      <c r="BA585" s="335"/>
      <c r="BB585" s="245">
        <v>4</v>
      </c>
      <c r="BD585" s="306" t="s">
        <v>881</v>
      </c>
      <c r="BE585" s="306" t="s">
        <v>9890</v>
      </c>
      <c r="BF585" s="306" t="s">
        <v>285</v>
      </c>
      <c r="BG585" s="306" t="s">
        <v>9861</v>
      </c>
      <c r="BH585" s="306" t="s">
        <v>285</v>
      </c>
      <c r="BI585" s="306" t="s">
        <v>9915</v>
      </c>
      <c r="BJ585" s="306" t="s">
        <v>898</v>
      </c>
      <c r="BK585" s="306" t="s">
        <v>9896</v>
      </c>
      <c r="BL585" s="306" t="s">
        <v>285</v>
      </c>
      <c r="BM585" s="306" t="s">
        <v>9939</v>
      </c>
      <c r="BN585" s="306" t="s">
        <v>285</v>
      </c>
      <c r="BO585" s="306" t="s">
        <v>9910</v>
      </c>
      <c r="BP585" s="247"/>
      <c r="BQ585" s="247"/>
      <c r="BR585" s="247"/>
      <c r="BS585" s="247"/>
      <c r="BT585" s="247"/>
      <c r="BU585" s="247"/>
      <c r="BV585" s="247"/>
      <c r="BW585" s="247"/>
      <c r="BX585" s="247"/>
      <c r="BY585" s="247"/>
      <c r="BZ585" s="247"/>
      <c r="CA585" s="247"/>
      <c r="CB585" s="247"/>
      <c r="CC585" s="247"/>
      <c r="CD585" s="247"/>
      <c r="CE585" s="247"/>
      <c r="CF585" s="247"/>
      <c r="CG585" s="247"/>
      <c r="CH585" s="247"/>
      <c r="CI585" s="247"/>
      <c r="CJ585" s="247"/>
      <c r="CK585" s="247"/>
      <c r="CL585" s="247"/>
      <c r="CM585" s="247"/>
      <c r="CN585" s="247"/>
      <c r="CO585" s="247"/>
      <c r="CP585" s="247"/>
      <c r="CQ585" s="247"/>
      <c r="CR585" s="247"/>
      <c r="CS585" s="247"/>
      <c r="CT585" s="247"/>
      <c r="CU585" s="247"/>
      <c r="CV585" s="247"/>
      <c r="CW585" s="247"/>
      <c r="CX585" s="247"/>
      <c r="CY585" s="247"/>
      <c r="CZ585" s="247"/>
      <c r="DA585" s="312"/>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35"/>
      <c r="GZ585" s="335"/>
      <c r="HA585" s="335"/>
      <c r="HB585" s="335"/>
      <c r="HC585" s="335"/>
      <c r="HD585" s="335"/>
      <c r="HE585" s="335"/>
      <c r="HF585" s="335"/>
      <c r="HG585" s="335"/>
      <c r="HH585" s="335"/>
      <c r="HI585" s="335"/>
      <c r="HJ585" s="335"/>
      <c r="HK585" s="335"/>
      <c r="HL585" s="335"/>
      <c r="HM585" s="335"/>
      <c r="HN585" s="335"/>
      <c r="HO585" s="335"/>
      <c r="HP585" s="335"/>
      <c r="HQ585" s="335"/>
      <c r="HR585" s="335"/>
      <c r="HS585" s="335"/>
      <c r="HT585" s="335"/>
      <c r="HU585" s="335"/>
      <c r="HV585" s="335"/>
      <c r="HW585" s="335"/>
      <c r="HX585" s="335"/>
      <c r="HY585" s="335"/>
      <c r="HZ585" s="335"/>
      <c r="IA585" s="335"/>
      <c r="IB585" s="335"/>
      <c r="IC585" s="335"/>
      <c r="ID585" s="335"/>
      <c r="IE585" s="335"/>
      <c r="IF585" s="335"/>
      <c r="IG585" s="335"/>
      <c r="IH585" s="335"/>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335"/>
      <c r="JH585" s="335"/>
      <c r="JI585" s="335"/>
      <c r="JJ585" s="335"/>
      <c r="JK585" s="335"/>
    </row>
    <row r="586" spans="1:271" ht="14.45" customHeight="1">
      <c r="Q586" s="720" t="s">
        <v>9007</v>
      </c>
      <c r="R586" s="720" t="s">
        <v>12214</v>
      </c>
      <c r="S586" s="720" t="s">
        <v>12332</v>
      </c>
      <c r="T586" s="720" t="s">
        <v>12165</v>
      </c>
      <c r="U586" s="720" t="s">
        <v>764</v>
      </c>
      <c r="V586" s="720"/>
      <c r="W586" s="952" t="str">
        <f t="shared" si="26"/>
        <v>不整地運搬車_ｸﾛｰﾗ型・ﾀﾞﾝﾌﾟ・全旋回式_第1次_無</v>
      </c>
      <c r="X586" s="952" t="str">
        <f t="shared" si="25"/>
        <v>不整地運搬車_ｸﾛｰﾗ型・ﾀﾞﾝﾌﾟ・全旋回式_第1次_無_4t積</v>
      </c>
      <c r="Y586" s="726" t="s">
        <v>510</v>
      </c>
      <c r="Z586" s="726" t="s">
        <v>10424</v>
      </c>
      <c r="AA586" s="726" t="s">
        <v>10316</v>
      </c>
      <c r="AB586" s="726" t="s">
        <v>5111</v>
      </c>
      <c r="AR586" s="311"/>
      <c r="AS586" s="335"/>
      <c r="AT586" s="335"/>
      <c r="AU586" s="335"/>
      <c r="AV586" s="335"/>
      <c r="AW586" s="335"/>
      <c r="AX586" s="335"/>
      <c r="AY586" s="335"/>
      <c r="AZ586" s="335"/>
      <c r="BA586" s="335"/>
      <c r="BB586" s="245">
        <v>5</v>
      </c>
      <c r="BD586" s="306" t="s">
        <v>882</v>
      </c>
      <c r="BE586" s="306" t="s">
        <v>9891</v>
      </c>
      <c r="BF586" s="306"/>
      <c r="BG586" s="306" t="s">
        <v>9862</v>
      </c>
      <c r="BH586" s="306"/>
      <c r="BI586" s="306" t="s">
        <v>9916</v>
      </c>
      <c r="BJ586" s="306" t="s">
        <v>285</v>
      </c>
      <c r="BK586" s="306" t="s">
        <v>9897</v>
      </c>
      <c r="BL586" s="306"/>
      <c r="BM586" s="306" t="s">
        <v>9940</v>
      </c>
      <c r="BN586" s="306"/>
      <c r="BO586" s="306" t="s">
        <v>9843</v>
      </c>
      <c r="BP586" s="247"/>
      <c r="BQ586" s="247"/>
      <c r="BR586" s="247"/>
      <c r="BS586" s="247"/>
      <c r="BT586" s="247"/>
      <c r="BU586" s="247"/>
      <c r="BV586" s="247"/>
      <c r="BW586" s="247"/>
      <c r="BX586" s="247"/>
      <c r="BY586" s="247"/>
      <c r="BZ586" s="247"/>
      <c r="CA586" s="247"/>
      <c r="CB586" s="247"/>
      <c r="CC586" s="247"/>
      <c r="CD586" s="247"/>
      <c r="CE586" s="247"/>
      <c r="CF586" s="247"/>
      <c r="CG586" s="247"/>
      <c r="CH586" s="247"/>
      <c r="CI586" s="247"/>
      <c r="CJ586" s="247"/>
      <c r="CK586" s="247"/>
      <c r="CL586" s="247"/>
      <c r="CM586" s="247"/>
      <c r="CN586" s="247"/>
      <c r="CO586" s="247"/>
      <c r="CP586" s="247"/>
      <c r="CQ586" s="247"/>
      <c r="CR586" s="247"/>
      <c r="CS586" s="247"/>
      <c r="CT586" s="247"/>
      <c r="CU586" s="247"/>
      <c r="CV586" s="247"/>
      <c r="CW586" s="247"/>
      <c r="CX586" s="247"/>
      <c r="CY586" s="247"/>
      <c r="CZ586" s="247"/>
      <c r="DA586" s="312"/>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35"/>
      <c r="GZ586" s="335"/>
      <c r="HA586" s="335"/>
      <c r="HB586" s="335"/>
      <c r="HC586" s="335"/>
      <c r="HD586" s="335"/>
      <c r="HE586" s="335"/>
      <c r="HF586" s="335"/>
      <c r="HG586" s="335"/>
      <c r="HH586" s="335"/>
      <c r="HI586" s="335"/>
      <c r="HJ586" s="335"/>
      <c r="HK586" s="335"/>
      <c r="HL586" s="335"/>
      <c r="HM586" s="335"/>
      <c r="HN586" s="335"/>
      <c r="HO586" s="335"/>
      <c r="HP586" s="335"/>
      <c r="HQ586" s="335"/>
      <c r="HR586" s="335"/>
      <c r="HS586" s="335"/>
      <c r="HT586" s="335"/>
      <c r="HU586" s="335"/>
      <c r="HV586" s="335"/>
      <c r="HW586" s="335"/>
      <c r="HX586" s="335"/>
      <c r="HY586" s="335"/>
      <c r="HZ586" s="335"/>
      <c r="IA586" s="335"/>
      <c r="IB586" s="335"/>
      <c r="IC586" s="335"/>
      <c r="ID586" s="335"/>
      <c r="IE586" s="335"/>
      <c r="IF586" s="335"/>
      <c r="IG586" s="335"/>
      <c r="IH586" s="335"/>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335"/>
      <c r="JH586" s="335"/>
      <c r="JI586" s="335"/>
      <c r="JJ586" s="335"/>
      <c r="JK586" s="335"/>
    </row>
    <row r="587" spans="1:271" ht="14.45" customHeight="1">
      <c r="Q587" s="720" t="s">
        <v>9007</v>
      </c>
      <c r="R587" s="720" t="s">
        <v>12214</v>
      </c>
      <c r="S587" s="720" t="s">
        <v>12332</v>
      </c>
      <c r="T587" s="720" t="s">
        <v>12165</v>
      </c>
      <c r="U587" s="720" t="s">
        <v>767</v>
      </c>
      <c r="V587" s="720"/>
      <c r="W587" s="952" t="str">
        <f t="shared" si="26"/>
        <v>不整地運搬車_ｸﾛｰﾗ型・ﾀﾞﾝﾌﾟ・全旋回式_第1次_無</v>
      </c>
      <c r="X587" s="952" t="str">
        <f t="shared" si="25"/>
        <v>不整地運搬車_ｸﾛｰﾗ型・ﾀﾞﾝﾌﾟ・全旋回式_第1次_無_6～7t積</v>
      </c>
      <c r="Y587" s="726" t="s">
        <v>510</v>
      </c>
      <c r="Z587" s="726" t="s">
        <v>10424</v>
      </c>
      <c r="AA587" s="726" t="s">
        <v>10444</v>
      </c>
      <c r="AB587" s="726" t="s">
        <v>5111</v>
      </c>
      <c r="AR587" s="311"/>
      <c r="AS587" s="335"/>
      <c r="AT587" s="335"/>
      <c r="AU587" s="335"/>
      <c r="AV587" s="335"/>
      <c r="AW587" s="335"/>
      <c r="AX587" s="335"/>
      <c r="AY587" s="335"/>
      <c r="AZ587" s="335"/>
      <c r="BA587" s="335"/>
      <c r="BB587" s="245">
        <v>6</v>
      </c>
      <c r="BD587" s="306" t="s">
        <v>285</v>
      </c>
      <c r="BE587" s="306" t="s">
        <v>9892</v>
      </c>
      <c r="BF587" s="306"/>
      <c r="BG587" s="306" t="s">
        <v>9863</v>
      </c>
      <c r="BH587" s="306"/>
      <c r="BI587" s="306" t="s">
        <v>9917</v>
      </c>
      <c r="BJ587" s="306"/>
      <c r="BK587" s="306" t="s">
        <v>9898</v>
      </c>
      <c r="BL587" s="306"/>
      <c r="BM587" s="306" t="s">
        <v>285</v>
      </c>
      <c r="BN587" s="306"/>
      <c r="BO587" s="306" t="s">
        <v>9852</v>
      </c>
      <c r="BP587" s="247"/>
      <c r="BQ587" s="247"/>
      <c r="BR587" s="247"/>
      <c r="BS587" s="247"/>
      <c r="BT587" s="247"/>
      <c r="BU587" s="247"/>
      <c r="BV587" s="247"/>
      <c r="BW587" s="247"/>
      <c r="BX587" s="247"/>
      <c r="BY587" s="247"/>
      <c r="BZ587" s="247"/>
      <c r="CA587" s="247"/>
      <c r="CB587" s="247"/>
      <c r="CC587" s="247"/>
      <c r="CD587" s="247"/>
      <c r="CE587" s="247"/>
      <c r="CF587" s="247"/>
      <c r="CG587" s="247"/>
      <c r="CH587" s="247"/>
      <c r="CI587" s="247"/>
      <c r="CJ587" s="247"/>
      <c r="CK587" s="247"/>
      <c r="CL587" s="247"/>
      <c r="CM587" s="247"/>
      <c r="CN587" s="247"/>
      <c r="CO587" s="247"/>
      <c r="CP587" s="247"/>
      <c r="CQ587" s="247"/>
      <c r="CR587" s="247"/>
      <c r="CS587" s="247"/>
      <c r="CT587" s="247"/>
      <c r="CU587" s="247"/>
      <c r="CV587" s="247"/>
      <c r="CW587" s="247"/>
      <c r="CX587" s="247"/>
      <c r="CY587" s="247"/>
      <c r="CZ587" s="247"/>
      <c r="DA587" s="312"/>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335"/>
      <c r="HX587" s="335"/>
      <c r="HY587" s="335"/>
      <c r="HZ587" s="335"/>
      <c r="IA587" s="335"/>
      <c r="IB587" s="335"/>
      <c r="IC587" s="335"/>
      <c r="ID587" s="335"/>
      <c r="IE587" s="335"/>
      <c r="IF587" s="335"/>
      <c r="IG587" s="335"/>
      <c r="IH587" s="335"/>
      <c r="II587" s="335"/>
      <c r="IJ587" s="335"/>
      <c r="IK587" s="335"/>
      <c r="IL587" s="335"/>
      <c r="IM587" s="335"/>
      <c r="IN587" s="335"/>
      <c r="IO587" s="335"/>
      <c r="IP587" s="335"/>
      <c r="IQ587" s="335"/>
      <c r="IR587" s="335"/>
      <c r="IS587" s="335"/>
      <c r="IT587" s="335"/>
      <c r="IU587" s="335"/>
      <c r="IV587" s="335"/>
      <c r="IW587" s="335"/>
      <c r="IX587" s="335"/>
      <c r="IY587" s="335"/>
      <c r="IZ587" s="335"/>
      <c r="JA587" s="335"/>
      <c r="JB587" s="335"/>
      <c r="JC587" s="335"/>
      <c r="JD587" s="335"/>
      <c r="JE587" s="335"/>
      <c r="JF587" s="335"/>
      <c r="JG587" s="335"/>
      <c r="JH587" s="335"/>
      <c r="JI587" s="335"/>
      <c r="JJ587" s="335"/>
      <c r="JK587" s="335"/>
    </row>
    <row r="588" spans="1:271" ht="14.45" customHeight="1">
      <c r="Q588" s="720" t="s">
        <v>9007</v>
      </c>
      <c r="R588" s="720" t="s">
        <v>12214</v>
      </c>
      <c r="S588" s="720" t="s">
        <v>12332</v>
      </c>
      <c r="T588" s="720" t="s">
        <v>12165</v>
      </c>
      <c r="U588" s="720" t="s">
        <v>755</v>
      </c>
      <c r="V588" s="720"/>
      <c r="W588" s="952" t="str">
        <f t="shared" si="26"/>
        <v>不整地運搬車_ｸﾛｰﾗ型・ﾀﾞﾝﾌﾟ・全旋回式_第1次_無</v>
      </c>
      <c r="X588" s="952" t="str">
        <f t="shared" si="25"/>
        <v>不整地運搬車_ｸﾛｰﾗ型・ﾀﾞﾝﾌﾟ・全旋回式_第1次_無_10～11t積</v>
      </c>
      <c r="Y588" s="726" t="s">
        <v>510</v>
      </c>
      <c r="Z588" s="726" t="s">
        <v>10424</v>
      </c>
      <c r="AA588" s="726" t="s">
        <v>10306</v>
      </c>
      <c r="AB588" s="726" t="s">
        <v>5111</v>
      </c>
      <c r="AR588" s="311"/>
      <c r="AS588" s="335"/>
      <c r="AT588" s="335"/>
      <c r="AU588" s="335"/>
      <c r="AV588" s="335"/>
      <c r="AW588" s="335"/>
      <c r="AX588" s="335"/>
      <c r="AY588" s="335"/>
      <c r="AZ588" s="335"/>
      <c r="BA588" s="335"/>
      <c r="BB588" s="245">
        <v>7</v>
      </c>
      <c r="BD588" s="306"/>
      <c r="BE588" s="306" t="s">
        <v>9893</v>
      </c>
      <c r="BF588" s="306"/>
      <c r="BG588" s="306" t="s">
        <v>9864</v>
      </c>
      <c r="BH588" s="306"/>
      <c r="BI588" s="306" t="s">
        <v>9918</v>
      </c>
      <c r="BJ588" s="306"/>
      <c r="BK588" s="306" t="s">
        <v>9899</v>
      </c>
      <c r="BL588" s="306"/>
      <c r="BM588" s="306"/>
      <c r="BN588" s="306"/>
      <c r="BO588" s="306" t="s">
        <v>9858</v>
      </c>
      <c r="BP588" s="247"/>
      <c r="BQ588" s="247"/>
      <c r="BR588" s="247"/>
      <c r="BS588" s="247"/>
      <c r="BT588" s="247"/>
      <c r="BU588" s="247"/>
      <c r="BV588" s="247"/>
      <c r="BW588" s="247"/>
      <c r="BX588" s="247"/>
      <c r="BY588" s="247"/>
      <c r="BZ588" s="247"/>
      <c r="CA588" s="247"/>
      <c r="CB588" s="247"/>
      <c r="CC588" s="247"/>
      <c r="CD588" s="247"/>
      <c r="CE588" s="247"/>
      <c r="CF588" s="247"/>
      <c r="CG588" s="247"/>
      <c r="CH588" s="247"/>
      <c r="CI588" s="247"/>
      <c r="CJ588" s="247"/>
      <c r="CK588" s="247"/>
      <c r="CL588" s="247"/>
      <c r="CM588" s="247"/>
      <c r="CN588" s="247"/>
      <c r="CO588" s="247"/>
      <c r="CP588" s="247"/>
      <c r="CQ588" s="247"/>
      <c r="CR588" s="247"/>
      <c r="CS588" s="247"/>
      <c r="CT588" s="247"/>
      <c r="CU588" s="247"/>
      <c r="CV588" s="247"/>
      <c r="CW588" s="247"/>
      <c r="CX588" s="247"/>
      <c r="CY588" s="247"/>
      <c r="CZ588" s="247"/>
      <c r="DA588" s="312"/>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335"/>
      <c r="HX588" s="335"/>
      <c r="HY588" s="335"/>
      <c r="HZ588" s="335"/>
      <c r="IA588" s="335"/>
      <c r="IB588" s="335"/>
      <c r="IC588" s="335"/>
      <c r="ID588" s="335"/>
      <c r="IE588" s="335"/>
      <c r="IF588" s="335"/>
      <c r="IG588" s="335"/>
      <c r="IH588" s="335"/>
      <c r="II588" s="335"/>
      <c r="IJ588" s="335"/>
      <c r="IK588" s="335"/>
      <c r="IL588" s="335"/>
      <c r="IM588" s="335"/>
      <c r="IN588" s="335"/>
      <c r="IO588" s="335"/>
      <c r="IP588" s="335"/>
      <c r="IQ588" s="335"/>
      <c r="IR588" s="335"/>
      <c r="IS588" s="335"/>
      <c r="IT588" s="335"/>
      <c r="IU588" s="335"/>
      <c r="IV588" s="335"/>
      <c r="IW588" s="335"/>
      <c r="IX588" s="335"/>
      <c r="IY588" s="335"/>
      <c r="IZ588" s="335"/>
      <c r="JA588" s="335"/>
      <c r="JB588" s="335"/>
      <c r="JC588" s="335"/>
      <c r="JD588" s="335"/>
      <c r="JE588" s="335"/>
      <c r="JF588" s="335"/>
      <c r="JG588" s="335"/>
      <c r="JH588" s="335"/>
      <c r="JI588" s="335"/>
      <c r="JJ588" s="335"/>
      <c r="JK588" s="335"/>
    </row>
    <row r="589" spans="1:271" ht="14.45" customHeight="1">
      <c r="Q589" s="720" t="s">
        <v>9007</v>
      </c>
      <c r="R589" s="720" t="s">
        <v>12214</v>
      </c>
      <c r="S589" s="720" t="s">
        <v>10643</v>
      </c>
      <c r="T589" s="720" t="s">
        <v>12165</v>
      </c>
      <c r="U589" s="720" t="s">
        <v>758</v>
      </c>
      <c r="V589" s="720"/>
      <c r="W589" s="952" t="str">
        <f t="shared" si="26"/>
        <v>不整地運搬車_ｸﾛｰﾗ型・ﾀﾞﾝﾌﾟ・全旋回式_第2次_無</v>
      </c>
      <c r="X589" s="952" t="str">
        <f t="shared" si="25"/>
        <v>不整地運搬車_ｸﾛｰﾗ型・ﾀﾞﾝﾌﾟ・全旋回式_第2次_無_1t積</v>
      </c>
      <c r="Y589" s="726" t="s">
        <v>510</v>
      </c>
      <c r="Z589" s="726" t="s">
        <v>10434</v>
      </c>
      <c r="AA589" s="726" t="s">
        <v>10356</v>
      </c>
      <c r="AB589" s="726" t="s">
        <v>5111</v>
      </c>
      <c r="AR589" s="311"/>
      <c r="AS589" s="335"/>
      <c r="AT589" s="335"/>
      <c r="AU589" s="335"/>
      <c r="AV589" s="335"/>
      <c r="AW589" s="335"/>
      <c r="AX589" s="335"/>
      <c r="AY589" s="335"/>
      <c r="AZ589" s="335"/>
      <c r="BA589" s="335"/>
      <c r="BB589" s="245">
        <v>8</v>
      </c>
      <c r="BD589" s="306"/>
      <c r="BE589" s="306" t="s">
        <v>9895</v>
      </c>
      <c r="BF589" s="306"/>
      <c r="BG589" s="306" t="s">
        <v>9865</v>
      </c>
      <c r="BH589" s="306"/>
      <c r="BI589" s="306" t="s">
        <v>9912</v>
      </c>
      <c r="BJ589" s="306"/>
      <c r="BK589" s="306" t="s">
        <v>9906</v>
      </c>
      <c r="BL589" s="306"/>
      <c r="BM589" s="306"/>
      <c r="BN589" s="306"/>
      <c r="BO589" s="306" t="s">
        <v>285</v>
      </c>
      <c r="BP589" s="247"/>
      <c r="BQ589" s="247"/>
      <c r="BR589" s="247"/>
      <c r="BS589" s="247"/>
      <c r="BT589" s="247"/>
      <c r="BU589" s="247"/>
      <c r="BV589" s="247"/>
      <c r="BW589" s="247"/>
      <c r="BX589" s="247"/>
      <c r="BY589" s="247"/>
      <c r="BZ589" s="247"/>
      <c r="CA589" s="247"/>
      <c r="CB589" s="247"/>
      <c r="CC589" s="247"/>
      <c r="CD589" s="247"/>
      <c r="CE589" s="247"/>
      <c r="CF589" s="247"/>
      <c r="CG589" s="247"/>
      <c r="CH589" s="247"/>
      <c r="CI589" s="247"/>
      <c r="CJ589" s="247"/>
      <c r="CK589" s="247"/>
      <c r="CL589" s="247"/>
      <c r="CM589" s="247"/>
      <c r="CN589" s="247"/>
      <c r="CO589" s="247"/>
      <c r="CP589" s="247"/>
      <c r="CQ589" s="247"/>
      <c r="CR589" s="247"/>
      <c r="CS589" s="247"/>
      <c r="CT589" s="247"/>
      <c r="CU589" s="247"/>
      <c r="CV589" s="247"/>
      <c r="CW589" s="247"/>
      <c r="CX589" s="247"/>
      <c r="CY589" s="247"/>
      <c r="CZ589" s="247"/>
      <c r="DA589" s="312"/>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35"/>
      <c r="EG589" s="335"/>
      <c r="EH589" s="335"/>
      <c r="EI589" s="335"/>
      <c r="EJ589" s="335"/>
      <c r="EK589" s="335"/>
      <c r="EL589" s="335"/>
      <c r="EM589" s="335"/>
      <c r="EN589" s="335"/>
      <c r="EO589" s="335"/>
      <c r="EP589" s="335"/>
      <c r="EQ589" s="335"/>
      <c r="ER589" s="335"/>
      <c r="ES589" s="335"/>
      <c r="ET589" s="335"/>
      <c r="EU589" s="335"/>
      <c r="EV589" s="335"/>
      <c r="EW589" s="335"/>
      <c r="EX589" s="335"/>
      <c r="EY589" s="335"/>
      <c r="EZ589" s="335"/>
      <c r="FA589" s="335"/>
      <c r="FB589" s="335"/>
      <c r="FC589" s="335"/>
      <c r="FD589" s="335"/>
      <c r="FE589" s="335"/>
      <c r="FF589" s="335"/>
      <c r="FG589" s="335"/>
      <c r="FH589" s="335"/>
      <c r="FI589" s="335"/>
      <c r="FJ589" s="335"/>
      <c r="FK589" s="335"/>
      <c r="FL589" s="335"/>
      <c r="FM589" s="335"/>
      <c r="FN589" s="335"/>
      <c r="FO589" s="335"/>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335"/>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335"/>
      <c r="JH589" s="335"/>
      <c r="JI589" s="335"/>
      <c r="JJ589" s="335"/>
      <c r="JK589" s="335"/>
    </row>
    <row r="590" spans="1:271" ht="14.45" customHeight="1">
      <c r="Q590" s="720" t="s">
        <v>9007</v>
      </c>
      <c r="R590" s="720" t="s">
        <v>12214</v>
      </c>
      <c r="S590" s="720" t="s">
        <v>10643</v>
      </c>
      <c r="T590" s="720" t="s">
        <v>12165</v>
      </c>
      <c r="U590" s="720" t="s">
        <v>762</v>
      </c>
      <c r="V590" s="720"/>
      <c r="W590" s="952" t="str">
        <f t="shared" si="26"/>
        <v>不整地運搬車_ｸﾛｰﾗ型・ﾀﾞﾝﾌﾟ・全旋回式_第2次_無</v>
      </c>
      <c r="X590" s="952" t="str">
        <f t="shared" si="25"/>
        <v>不整地運搬車_ｸﾛｰﾗ型・ﾀﾞﾝﾌﾟ・全旋回式_第2次_無_3t積</v>
      </c>
      <c r="Y590" s="726" t="s">
        <v>510</v>
      </c>
      <c r="Z590" s="726" t="s">
        <v>10434</v>
      </c>
      <c r="AA590" s="726" t="s">
        <v>10303</v>
      </c>
      <c r="AB590" s="726" t="s">
        <v>5111</v>
      </c>
      <c r="AR590" s="311"/>
      <c r="AS590" s="335"/>
      <c r="AT590" s="335"/>
      <c r="AU590" s="335"/>
      <c r="AV590" s="335"/>
      <c r="AW590" s="335"/>
      <c r="AX590" s="335"/>
      <c r="AY590" s="335"/>
      <c r="AZ590" s="335"/>
      <c r="BA590" s="335"/>
      <c r="BB590" s="245">
        <v>9</v>
      </c>
      <c r="BD590" s="306"/>
      <c r="BE590" s="306" t="s">
        <v>9896</v>
      </c>
      <c r="BF590" s="306"/>
      <c r="BG590" s="306" t="s">
        <v>9866</v>
      </c>
      <c r="BH590" s="306"/>
      <c r="BI590" s="306" t="s">
        <v>9913</v>
      </c>
      <c r="BJ590" s="306"/>
      <c r="BK590" s="306" t="s">
        <v>9907</v>
      </c>
      <c r="BL590" s="306"/>
      <c r="BM590" s="306"/>
      <c r="BN590" s="306"/>
      <c r="BO590" s="306"/>
      <c r="BP590" s="247"/>
      <c r="BQ590" s="247"/>
      <c r="BR590" s="247"/>
      <c r="BS590" s="247"/>
      <c r="BT590" s="247"/>
      <c r="BU590" s="247"/>
      <c r="BV590" s="247"/>
      <c r="BW590" s="247"/>
      <c r="BX590" s="247"/>
      <c r="BY590" s="247"/>
      <c r="BZ590" s="247"/>
      <c r="CA590" s="247"/>
      <c r="CB590" s="247"/>
      <c r="CC590" s="247"/>
      <c r="CD590" s="247"/>
      <c r="CE590" s="247"/>
      <c r="CF590" s="247"/>
      <c r="CG590" s="247"/>
      <c r="CH590" s="247"/>
      <c r="CI590" s="247"/>
      <c r="CJ590" s="247"/>
      <c r="CK590" s="247"/>
      <c r="CL590" s="247"/>
      <c r="CM590" s="247"/>
      <c r="CN590" s="247"/>
      <c r="CO590" s="247"/>
      <c r="CP590" s="247"/>
      <c r="CQ590" s="247"/>
      <c r="CR590" s="247"/>
      <c r="CS590" s="247"/>
      <c r="CT590" s="247"/>
      <c r="CU590" s="247"/>
      <c r="CV590" s="247"/>
      <c r="CW590" s="247"/>
      <c r="CX590" s="247"/>
      <c r="CY590" s="247"/>
      <c r="CZ590" s="247"/>
      <c r="DA590" s="312"/>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35"/>
      <c r="EG590" s="335"/>
      <c r="EH590" s="335"/>
      <c r="EI590" s="335"/>
      <c r="EJ590" s="335"/>
      <c r="EK590" s="335"/>
      <c r="EL590" s="335"/>
      <c r="EM590" s="335"/>
      <c r="EN590" s="335"/>
      <c r="EO590" s="335"/>
      <c r="EP590" s="335"/>
      <c r="EQ590" s="335"/>
      <c r="ER590" s="335"/>
      <c r="ES590" s="335"/>
      <c r="ET590" s="335"/>
      <c r="EU590" s="335"/>
      <c r="EV590" s="335"/>
      <c r="EW590" s="335"/>
      <c r="EX590" s="335"/>
      <c r="EY590" s="335"/>
      <c r="EZ590" s="335"/>
      <c r="FA590" s="335"/>
      <c r="FB590" s="335"/>
      <c r="FC590" s="335"/>
      <c r="FD590" s="335"/>
      <c r="FE590" s="335"/>
      <c r="FF590" s="335"/>
      <c r="FG590" s="335"/>
      <c r="FH590" s="335"/>
      <c r="FI590" s="335"/>
      <c r="FJ590" s="335"/>
      <c r="FK590" s="335"/>
      <c r="FL590" s="335"/>
      <c r="FM590" s="335"/>
      <c r="FN590" s="335"/>
      <c r="FO590" s="335"/>
      <c r="FP590" s="335"/>
      <c r="FQ590" s="335"/>
      <c r="FR590" s="335"/>
      <c r="FS590" s="335"/>
      <c r="FT590" s="335"/>
      <c r="FU590" s="335"/>
      <c r="FV590" s="335"/>
      <c r="FW590" s="335"/>
      <c r="FX590" s="335"/>
      <c r="FY590" s="335"/>
      <c r="FZ590" s="335"/>
      <c r="GA590" s="335"/>
      <c r="GB590" s="335"/>
      <c r="GC590" s="335"/>
      <c r="GD590" s="335"/>
      <c r="GE590" s="335"/>
      <c r="GF590" s="335"/>
      <c r="GG590" s="335"/>
      <c r="GH590" s="335"/>
      <c r="GI590" s="335"/>
      <c r="GJ590" s="335"/>
      <c r="GK590" s="335"/>
      <c r="GL590" s="335"/>
      <c r="GM590" s="335"/>
      <c r="GN590" s="335"/>
      <c r="GO590" s="335"/>
      <c r="GP590" s="335"/>
      <c r="GQ590" s="335"/>
      <c r="GR590" s="335"/>
      <c r="GS590" s="335"/>
      <c r="GT590" s="335"/>
      <c r="GU590" s="335"/>
      <c r="GV590" s="335"/>
      <c r="GW590" s="335"/>
      <c r="GX590" s="335"/>
      <c r="GY590" s="335"/>
      <c r="GZ590" s="335"/>
      <c r="HA590" s="335"/>
      <c r="HB590" s="335"/>
      <c r="HC590" s="335"/>
      <c r="HD590" s="335"/>
      <c r="HE590" s="335"/>
      <c r="HF590" s="335"/>
      <c r="HG590" s="335"/>
      <c r="HH590" s="335"/>
      <c r="HI590" s="335"/>
      <c r="HJ590" s="335"/>
      <c r="HK590" s="335"/>
      <c r="HL590" s="335"/>
      <c r="HM590" s="335"/>
      <c r="HN590" s="335"/>
      <c r="HO590" s="335"/>
      <c r="HP590" s="335"/>
      <c r="HQ590" s="335"/>
      <c r="HR590" s="335"/>
      <c r="HS590" s="335"/>
      <c r="HT590" s="335"/>
      <c r="HU590" s="335"/>
      <c r="HV590" s="335"/>
      <c r="HW590" s="335"/>
      <c r="HX590" s="335"/>
      <c r="HY590" s="335"/>
      <c r="HZ590" s="335"/>
      <c r="IA590" s="335"/>
      <c r="IB590" s="335"/>
      <c r="IC590" s="335"/>
      <c r="ID590" s="335"/>
      <c r="IE590" s="335"/>
      <c r="IF590" s="335"/>
      <c r="IG590" s="335"/>
      <c r="IH590" s="335"/>
      <c r="II590" s="335"/>
      <c r="IJ590" s="335"/>
      <c r="IK590" s="335"/>
      <c r="IL590" s="335"/>
      <c r="IM590" s="335"/>
      <c r="IN590" s="335"/>
      <c r="IO590" s="335"/>
      <c r="IP590" s="335"/>
      <c r="IQ590" s="335"/>
      <c r="IR590" s="335"/>
      <c r="IS590" s="335"/>
      <c r="IT590" s="335"/>
      <c r="IU590" s="335"/>
      <c r="IV590" s="335"/>
      <c r="IW590" s="335"/>
      <c r="IX590" s="335"/>
      <c r="IY590" s="335"/>
      <c r="IZ590" s="335"/>
      <c r="JA590" s="335"/>
      <c r="JB590" s="335"/>
      <c r="JC590" s="335"/>
      <c r="JD590" s="335"/>
      <c r="JE590" s="335"/>
      <c r="JF590" s="335"/>
      <c r="JG590" s="335"/>
      <c r="JH590" s="335"/>
      <c r="JI590" s="335"/>
      <c r="JJ590" s="335"/>
      <c r="JK590" s="335"/>
    </row>
    <row r="591" spans="1:271" ht="14.45" customHeight="1">
      <c r="Q591" s="720" t="s">
        <v>9007</v>
      </c>
      <c r="R591" s="720" t="s">
        <v>12214</v>
      </c>
      <c r="S591" s="720" t="s">
        <v>10643</v>
      </c>
      <c r="T591" s="720" t="s">
        <v>12165</v>
      </c>
      <c r="U591" s="720" t="s">
        <v>764</v>
      </c>
      <c r="V591" s="720"/>
      <c r="W591" s="952" t="str">
        <f t="shared" si="26"/>
        <v>不整地運搬車_ｸﾛｰﾗ型・ﾀﾞﾝﾌﾟ・全旋回式_第2次_無</v>
      </c>
      <c r="X591" s="952" t="str">
        <f t="shared" si="25"/>
        <v>不整地運搬車_ｸﾛｰﾗ型・ﾀﾞﾝﾌﾟ・全旋回式_第2次_無_4t積</v>
      </c>
      <c r="Y591" s="726" t="s">
        <v>510</v>
      </c>
      <c r="Z591" s="726" t="s">
        <v>10434</v>
      </c>
      <c r="AA591" s="726" t="s">
        <v>10316</v>
      </c>
      <c r="AB591" s="726" t="s">
        <v>5111</v>
      </c>
      <c r="AR591" s="311"/>
      <c r="AS591" s="335"/>
      <c r="AT591" s="335"/>
      <c r="AU591" s="335"/>
      <c r="AV591" s="335"/>
      <c r="AW591" s="335"/>
      <c r="AX591" s="335"/>
      <c r="AY591" s="335"/>
      <c r="AZ591" s="335"/>
      <c r="BA591" s="335"/>
      <c r="BB591" s="245">
        <v>10</v>
      </c>
      <c r="BD591" s="306"/>
      <c r="BE591" s="306" t="s">
        <v>9897</v>
      </c>
      <c r="BF591" s="306"/>
      <c r="BG591" s="306" t="s">
        <v>9867</v>
      </c>
      <c r="BH591" s="306"/>
      <c r="BI591" s="306" t="s">
        <v>9919</v>
      </c>
      <c r="BJ591" s="306"/>
      <c r="BK591" s="306" t="s">
        <v>9908</v>
      </c>
      <c r="BL591" s="306"/>
      <c r="BM591" s="306"/>
      <c r="BN591" s="306"/>
      <c r="BO591" s="306"/>
      <c r="BP591" s="247"/>
      <c r="BQ591" s="247"/>
      <c r="BR591" s="247"/>
      <c r="BS591" s="247"/>
      <c r="BT591" s="247"/>
      <c r="BU591" s="247"/>
      <c r="BV591" s="247"/>
      <c r="BW591" s="247"/>
      <c r="BX591" s="247"/>
      <c r="BY591" s="247"/>
      <c r="BZ591" s="247"/>
      <c r="CA591" s="247"/>
      <c r="CB591" s="247"/>
      <c r="CC591" s="247"/>
      <c r="CD591" s="247"/>
      <c r="CE591" s="247"/>
      <c r="CF591" s="247"/>
      <c r="CG591" s="247"/>
      <c r="CH591" s="247"/>
      <c r="CI591" s="247"/>
      <c r="CJ591" s="247"/>
      <c r="CK591" s="247"/>
      <c r="CL591" s="247"/>
      <c r="CM591" s="247"/>
      <c r="CN591" s="247"/>
      <c r="CO591" s="247"/>
      <c r="CP591" s="247"/>
      <c r="CQ591" s="247"/>
      <c r="CR591" s="247"/>
      <c r="CS591" s="247"/>
      <c r="CT591" s="247"/>
      <c r="CU591" s="247"/>
      <c r="CV591" s="247"/>
      <c r="CW591" s="247"/>
      <c r="CX591" s="247"/>
      <c r="CY591" s="247"/>
      <c r="CZ591" s="247"/>
      <c r="DA591" s="312"/>
      <c r="DB591" s="335"/>
      <c r="DC591" s="335"/>
      <c r="DD591" s="335"/>
      <c r="DE591" s="335"/>
      <c r="DF591" s="335"/>
      <c r="DG591" s="335"/>
      <c r="DH591" s="335"/>
      <c r="DI591" s="335"/>
      <c r="DJ591" s="335"/>
      <c r="DK591" s="335"/>
      <c r="DL591" s="335"/>
      <c r="DM591" s="335"/>
      <c r="DN591" s="335"/>
      <c r="DO591" s="335"/>
      <c r="DP591" s="335"/>
      <c r="DQ591" s="335"/>
      <c r="DR591" s="335"/>
      <c r="DS591" s="335"/>
      <c r="DT591" s="335"/>
      <c r="DU591" s="335"/>
      <c r="DV591" s="335"/>
      <c r="DW591" s="335"/>
      <c r="DX591" s="335"/>
      <c r="DY591" s="335"/>
      <c r="DZ591" s="335"/>
      <c r="EA591" s="335"/>
      <c r="EB591" s="335"/>
      <c r="EC591" s="335"/>
      <c r="ED591" s="335"/>
      <c r="EE591" s="335"/>
      <c r="EF591" s="335"/>
      <c r="EG591" s="335"/>
      <c r="EH591" s="335"/>
      <c r="EI591" s="335"/>
      <c r="EJ591" s="335"/>
      <c r="EK591" s="335"/>
      <c r="EL591" s="335"/>
      <c r="EM591" s="335"/>
      <c r="EN591" s="335"/>
      <c r="EO591" s="335"/>
      <c r="EP591" s="335"/>
      <c r="EQ591" s="335"/>
      <c r="ER591" s="335"/>
      <c r="ES591" s="335"/>
      <c r="ET591" s="335"/>
      <c r="EU591" s="335"/>
      <c r="EV591" s="335"/>
      <c r="EW591" s="335"/>
      <c r="EX591" s="335"/>
      <c r="EY591" s="335"/>
      <c r="EZ591" s="335"/>
      <c r="FA591" s="335"/>
      <c r="FB591" s="335"/>
      <c r="FC591" s="335"/>
      <c r="FD591" s="335"/>
      <c r="FE591" s="335"/>
      <c r="FF591" s="335"/>
      <c r="FG591" s="335"/>
      <c r="FH591" s="335"/>
      <c r="FI591" s="335"/>
      <c r="FJ591" s="335"/>
      <c r="FK591" s="335"/>
      <c r="FL591" s="335"/>
      <c r="FM591" s="335"/>
      <c r="FN591" s="335"/>
      <c r="FO591" s="335"/>
      <c r="FP591" s="335"/>
      <c r="FQ591" s="335"/>
      <c r="FR591" s="335"/>
      <c r="FS591" s="335"/>
      <c r="FT591" s="335"/>
      <c r="FU591" s="335"/>
      <c r="FV591" s="335"/>
      <c r="FW591" s="335"/>
      <c r="FX591" s="335"/>
      <c r="FY591" s="335"/>
      <c r="FZ591" s="335"/>
      <c r="GA591" s="335"/>
      <c r="GB591" s="335"/>
      <c r="GC591" s="335"/>
      <c r="GD591" s="335"/>
      <c r="GE591" s="335"/>
      <c r="GF591" s="335"/>
      <c r="GG591" s="335"/>
      <c r="GH591" s="335"/>
      <c r="GI591" s="335"/>
      <c r="GJ591" s="335"/>
      <c r="GK591" s="335"/>
      <c r="GL591" s="335"/>
      <c r="GM591" s="335"/>
      <c r="GN591" s="335"/>
      <c r="GO591" s="335"/>
      <c r="GP591" s="335"/>
      <c r="GQ591" s="335"/>
      <c r="GR591" s="335"/>
      <c r="GS591" s="335"/>
      <c r="GT591" s="335"/>
      <c r="GU591" s="335"/>
      <c r="GV591" s="335"/>
      <c r="GW591" s="335"/>
      <c r="GX591" s="335"/>
      <c r="GY591" s="335"/>
      <c r="GZ591" s="335"/>
      <c r="HA591" s="335"/>
      <c r="HB591" s="335"/>
      <c r="HC591" s="335"/>
      <c r="HD591" s="335"/>
      <c r="HE591" s="335"/>
      <c r="HF591" s="335"/>
      <c r="HG591" s="335"/>
      <c r="HH591" s="335"/>
      <c r="HI591" s="335"/>
      <c r="HJ591" s="335"/>
      <c r="HK591" s="335"/>
      <c r="HL591" s="335"/>
      <c r="HM591" s="335"/>
      <c r="HN591" s="335"/>
      <c r="HO591" s="335"/>
      <c r="HP591" s="335"/>
      <c r="HQ591" s="335"/>
      <c r="HR591" s="335"/>
      <c r="HS591" s="335"/>
      <c r="HT591" s="335"/>
      <c r="HU591" s="335"/>
      <c r="HV591" s="335"/>
      <c r="HW591" s="335"/>
      <c r="HX591" s="335"/>
      <c r="HY591" s="335"/>
      <c r="HZ591" s="335"/>
      <c r="IA591" s="335"/>
      <c r="IB591" s="335"/>
      <c r="IC591" s="335"/>
      <c r="ID591" s="335"/>
      <c r="IE591" s="335"/>
      <c r="IF591" s="335"/>
      <c r="IG591" s="335"/>
      <c r="IH591" s="335"/>
      <c r="II591" s="335"/>
      <c r="IJ591" s="335"/>
      <c r="IK591" s="335"/>
      <c r="IL591" s="335"/>
      <c r="IM591" s="335"/>
      <c r="IN591" s="335"/>
      <c r="IO591" s="335"/>
      <c r="IP591" s="335"/>
      <c r="IQ591" s="335"/>
      <c r="IR591" s="335"/>
      <c r="IS591" s="335"/>
      <c r="IT591" s="335"/>
      <c r="IU591" s="335"/>
      <c r="IV591" s="335"/>
      <c r="IW591" s="335"/>
      <c r="IX591" s="335"/>
      <c r="IY591" s="335"/>
      <c r="IZ591" s="335"/>
      <c r="JA591" s="335"/>
      <c r="JB591" s="335"/>
      <c r="JC591" s="335"/>
      <c r="JD591" s="335"/>
      <c r="JE591" s="335"/>
      <c r="JF591" s="335"/>
      <c r="JG591" s="335"/>
      <c r="JH591" s="335"/>
      <c r="JI591" s="335"/>
      <c r="JJ591" s="335"/>
      <c r="JK591" s="335"/>
    </row>
    <row r="592" spans="1:271" ht="14.45" customHeight="1">
      <c r="Q592" s="720" t="s">
        <v>9007</v>
      </c>
      <c r="R592" s="720" t="s">
        <v>12214</v>
      </c>
      <c r="S592" s="720" t="s">
        <v>10643</v>
      </c>
      <c r="T592" s="720" t="s">
        <v>12165</v>
      </c>
      <c r="U592" s="720" t="s">
        <v>767</v>
      </c>
      <c r="V592" s="720"/>
      <c r="W592" s="952" t="str">
        <f t="shared" si="26"/>
        <v>不整地運搬車_ｸﾛｰﾗ型・ﾀﾞﾝﾌﾟ・全旋回式_第2次_無</v>
      </c>
      <c r="X592" s="952" t="str">
        <f t="shared" si="25"/>
        <v>不整地運搬車_ｸﾛｰﾗ型・ﾀﾞﾝﾌﾟ・全旋回式_第2次_無_6～7t積</v>
      </c>
      <c r="Y592" s="726" t="s">
        <v>510</v>
      </c>
      <c r="Z592" s="726" t="s">
        <v>10434</v>
      </c>
      <c r="AA592" s="726" t="s">
        <v>10444</v>
      </c>
      <c r="AB592" s="726" t="s">
        <v>5111</v>
      </c>
      <c r="AR592" s="311"/>
      <c r="AS592" s="335"/>
      <c r="AT592" s="335"/>
      <c r="AU592" s="335"/>
      <c r="AV592" s="335"/>
      <c r="AW592" s="335"/>
      <c r="AX592" s="335"/>
      <c r="AY592" s="335"/>
      <c r="AZ592" s="335"/>
      <c r="BA592" s="335"/>
      <c r="BB592" s="245">
        <v>11</v>
      </c>
      <c r="BD592" s="306"/>
      <c r="BE592" s="306" t="s">
        <v>9898</v>
      </c>
      <c r="BF592" s="306"/>
      <c r="BG592" s="306" t="s">
        <v>9868</v>
      </c>
      <c r="BH592" s="306"/>
      <c r="BI592" s="306" t="s">
        <v>9920</v>
      </c>
      <c r="BJ592" s="306"/>
      <c r="BK592" s="306" t="s">
        <v>9909</v>
      </c>
      <c r="BL592" s="306"/>
      <c r="BM592" s="306"/>
      <c r="BN592" s="306"/>
      <c r="BO592" s="306"/>
      <c r="BP592" s="247"/>
      <c r="BQ592" s="247"/>
      <c r="BR592" s="247"/>
      <c r="BS592" s="247"/>
      <c r="BT592" s="247"/>
      <c r="BU592" s="247"/>
      <c r="BV592" s="247"/>
      <c r="BW592" s="247"/>
      <c r="BX592" s="247"/>
      <c r="BY592" s="247"/>
      <c r="BZ592" s="247"/>
      <c r="CA592" s="247"/>
      <c r="CB592" s="247"/>
      <c r="CC592" s="247"/>
      <c r="CD592" s="247"/>
      <c r="CE592" s="247"/>
      <c r="CF592" s="247"/>
      <c r="CG592" s="247"/>
      <c r="CH592" s="247"/>
      <c r="CI592" s="247"/>
      <c r="CJ592" s="247"/>
      <c r="CK592" s="247"/>
      <c r="CL592" s="247"/>
      <c r="CM592" s="247"/>
      <c r="CN592" s="247"/>
      <c r="CO592" s="247"/>
      <c r="CP592" s="247"/>
      <c r="CQ592" s="247"/>
      <c r="CR592" s="247"/>
      <c r="CS592" s="247"/>
      <c r="CT592" s="247"/>
      <c r="CU592" s="247"/>
      <c r="CV592" s="247"/>
      <c r="CW592" s="247"/>
      <c r="CX592" s="247"/>
      <c r="CY592" s="247"/>
      <c r="CZ592" s="247"/>
      <c r="DA592" s="312"/>
      <c r="DB592" s="335"/>
      <c r="DC592" s="335"/>
      <c r="DD592" s="335"/>
      <c r="DE592" s="335"/>
      <c r="DF592" s="335"/>
      <c r="DG592" s="335"/>
      <c r="DH592" s="335"/>
      <c r="DI592" s="335"/>
      <c r="DJ592" s="335"/>
      <c r="DK592" s="335"/>
      <c r="DL592" s="335"/>
      <c r="DM592" s="335"/>
      <c r="DN592" s="335"/>
      <c r="DO592" s="335"/>
      <c r="DP592" s="335"/>
      <c r="DQ592" s="335"/>
      <c r="DR592" s="335"/>
      <c r="DS592" s="335"/>
      <c r="DT592" s="335"/>
      <c r="DU592" s="335"/>
      <c r="DV592" s="335"/>
      <c r="DW592" s="335"/>
      <c r="DX592" s="335"/>
      <c r="DY592" s="335"/>
      <c r="DZ592" s="335"/>
      <c r="EA592" s="335"/>
      <c r="EB592" s="335"/>
      <c r="EC592" s="335"/>
      <c r="ED592" s="335"/>
      <c r="EE592" s="335"/>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35"/>
      <c r="FQ592" s="335"/>
      <c r="FR592" s="335"/>
      <c r="FS592" s="335"/>
      <c r="FT592" s="335"/>
      <c r="FU592" s="335"/>
      <c r="FV592" s="335"/>
      <c r="FW592" s="335"/>
      <c r="FX592" s="335"/>
      <c r="FY592" s="335"/>
      <c r="FZ592" s="335"/>
      <c r="GA592" s="335"/>
      <c r="GB592" s="335"/>
      <c r="GC592" s="335"/>
      <c r="GD592" s="335"/>
      <c r="GE592" s="335"/>
      <c r="GF592" s="335"/>
      <c r="GG592" s="335"/>
      <c r="GH592" s="335"/>
      <c r="GI592" s="335"/>
      <c r="GJ592" s="335"/>
      <c r="GK592" s="335"/>
      <c r="GL592" s="335"/>
      <c r="GM592" s="335"/>
      <c r="GN592" s="335"/>
      <c r="GO592" s="335"/>
      <c r="GP592" s="335"/>
      <c r="GQ592" s="335"/>
      <c r="GR592" s="335"/>
      <c r="GS592" s="335"/>
      <c r="GT592" s="335"/>
      <c r="GU592" s="335"/>
      <c r="GV592" s="335"/>
      <c r="GW592" s="335"/>
      <c r="GX592" s="335"/>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335"/>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335"/>
      <c r="JH592" s="335"/>
      <c r="JI592" s="335"/>
      <c r="JJ592" s="335"/>
      <c r="JK592" s="335"/>
    </row>
    <row r="593" spans="17:271" ht="14.45" customHeight="1">
      <c r="Q593" s="720" t="s">
        <v>9007</v>
      </c>
      <c r="R593" s="720" t="s">
        <v>12214</v>
      </c>
      <c r="S593" s="720" t="s">
        <v>10643</v>
      </c>
      <c r="T593" s="720" t="s">
        <v>12165</v>
      </c>
      <c r="U593" s="720" t="s">
        <v>755</v>
      </c>
      <c r="V593" s="720"/>
      <c r="W593" s="952" t="str">
        <f t="shared" si="26"/>
        <v>不整地運搬車_ｸﾛｰﾗ型・ﾀﾞﾝﾌﾟ・全旋回式_第2次_無</v>
      </c>
      <c r="X593" s="952" t="str">
        <f t="shared" si="25"/>
        <v>不整地運搬車_ｸﾛｰﾗ型・ﾀﾞﾝﾌﾟ・全旋回式_第2次_無_10～11t積</v>
      </c>
      <c r="Y593" s="726" t="s">
        <v>510</v>
      </c>
      <c r="Z593" s="726" t="s">
        <v>10434</v>
      </c>
      <c r="AA593" s="726" t="s">
        <v>10306</v>
      </c>
      <c r="AB593" s="726" t="s">
        <v>5111</v>
      </c>
      <c r="AR593" s="311"/>
      <c r="AS593" s="335"/>
      <c r="AT593" s="335"/>
      <c r="AU593" s="335"/>
      <c r="AV593" s="335"/>
      <c r="AW593" s="335"/>
      <c r="AX593" s="335"/>
      <c r="AY593" s="335"/>
      <c r="AZ593" s="335"/>
      <c r="BA593" s="335"/>
      <c r="BB593" s="245">
        <v>12</v>
      </c>
      <c r="BD593" s="306"/>
      <c r="BE593" s="306" t="s">
        <v>9899</v>
      </c>
      <c r="BF593" s="306"/>
      <c r="BG593" s="306" t="s">
        <v>9869</v>
      </c>
      <c r="BH593" s="306"/>
      <c r="BI593" s="306" t="s">
        <v>9921</v>
      </c>
      <c r="BJ593" s="306"/>
      <c r="BK593" s="306" t="s">
        <v>9838</v>
      </c>
      <c r="BL593" s="306"/>
      <c r="BM593" s="306"/>
      <c r="BN593" s="306"/>
      <c r="BO593" s="306"/>
      <c r="BP593" s="247"/>
      <c r="BQ593" s="247"/>
      <c r="BR593" s="247"/>
      <c r="BS593" s="247"/>
      <c r="BT593" s="247"/>
      <c r="BU593" s="247"/>
      <c r="BV593" s="247"/>
      <c r="BW593" s="247"/>
      <c r="BX593" s="247"/>
      <c r="BY593" s="247"/>
      <c r="BZ593" s="247"/>
      <c r="CA593" s="247"/>
      <c r="CB593" s="247"/>
      <c r="CC593" s="247"/>
      <c r="CD593" s="247"/>
      <c r="CE593" s="247"/>
      <c r="CF593" s="247"/>
      <c r="CG593" s="247"/>
      <c r="CH593" s="247"/>
      <c r="CI593" s="247"/>
      <c r="CJ593" s="247"/>
      <c r="CK593" s="247"/>
      <c r="CL593" s="247"/>
      <c r="CM593" s="247"/>
      <c r="CN593" s="247"/>
      <c r="CO593" s="247"/>
      <c r="CP593" s="247"/>
      <c r="CQ593" s="247"/>
      <c r="CR593" s="247"/>
      <c r="CS593" s="247"/>
      <c r="CT593" s="247"/>
      <c r="CU593" s="247"/>
      <c r="CV593" s="247"/>
      <c r="CW593" s="247"/>
      <c r="CX593" s="247"/>
      <c r="CY593" s="247"/>
      <c r="CZ593" s="247"/>
      <c r="DA593" s="312"/>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35"/>
      <c r="FQ593" s="335"/>
      <c r="FR593" s="335"/>
      <c r="FS593" s="335"/>
      <c r="FT593" s="335"/>
      <c r="FU593" s="335"/>
      <c r="FV593" s="335"/>
      <c r="FW593" s="335"/>
      <c r="FX593" s="335"/>
      <c r="FY593" s="335"/>
      <c r="FZ593" s="335"/>
      <c r="GA593" s="335"/>
      <c r="GB593" s="335"/>
      <c r="GC593" s="335"/>
      <c r="GD593" s="335"/>
      <c r="GE593" s="335"/>
      <c r="GF593" s="335"/>
      <c r="GG593" s="335"/>
      <c r="GH593" s="335"/>
      <c r="GI593" s="335"/>
      <c r="GJ593" s="335"/>
      <c r="GK593" s="335"/>
      <c r="GL593" s="335"/>
      <c r="GM593" s="335"/>
      <c r="GN593" s="335"/>
      <c r="GO593" s="335"/>
      <c r="GP593" s="335"/>
      <c r="GQ593" s="335"/>
      <c r="GR593" s="335"/>
      <c r="GS593" s="335"/>
      <c r="GT593" s="335"/>
      <c r="GU593" s="335"/>
      <c r="GV593" s="335"/>
      <c r="GW593" s="335"/>
      <c r="GX593" s="335"/>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335"/>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335"/>
      <c r="JH593" s="335"/>
      <c r="JI593" s="335"/>
      <c r="JJ593" s="335"/>
      <c r="JK593" s="335"/>
    </row>
    <row r="594" spans="17:271" ht="14.45" customHeight="1">
      <c r="Q594" s="720" t="s">
        <v>73</v>
      </c>
      <c r="R594" s="720" t="s">
        <v>12216</v>
      </c>
      <c r="S594" s="720" t="s">
        <v>12165</v>
      </c>
      <c r="T594" s="720" t="s">
        <v>12165</v>
      </c>
      <c r="U594" s="720" t="s">
        <v>421</v>
      </c>
      <c r="V594" s="720"/>
      <c r="W594" s="952" t="str">
        <f t="shared" si="26"/>
        <v>ｸﾛｰﾗｸﾚｰﾝ_機械駆動式ｳｲﾝﾁ・ﾗﾁｽｼﾞﾌﾞ型_無_無</v>
      </c>
      <c r="X594" s="952" t="str">
        <f t="shared" si="25"/>
        <v>ｸﾛｰﾗｸﾚｰﾝ_機械駆動式ｳｲﾝﾁ・ﾗﾁｽｼﾞﾌﾞ型_無_無_16t吊</v>
      </c>
      <c r="Y594" s="726" t="s">
        <v>505</v>
      </c>
      <c r="Z594" s="726" t="s">
        <v>10345</v>
      </c>
      <c r="AA594" s="726" t="s">
        <v>10314</v>
      </c>
      <c r="AB594" s="726" t="s">
        <v>5111</v>
      </c>
      <c r="AR594" s="311"/>
      <c r="AS594" s="335"/>
      <c r="AT594" s="335"/>
      <c r="AU594" s="335"/>
      <c r="AV594" s="335"/>
      <c r="AW594" s="335"/>
      <c r="AX594" s="335"/>
      <c r="AY594" s="335"/>
      <c r="AZ594" s="335"/>
      <c r="BA594" s="335"/>
      <c r="BB594" s="245">
        <v>13</v>
      </c>
      <c r="BD594" s="306"/>
      <c r="BE594" s="306" t="s">
        <v>9900</v>
      </c>
      <c r="BF594" s="306"/>
      <c r="BG594" s="306" t="s">
        <v>9870</v>
      </c>
      <c r="BH594" s="306"/>
      <c r="BI594" s="306" t="s">
        <v>9922</v>
      </c>
      <c r="BJ594" s="306"/>
      <c r="BK594" s="306" t="s">
        <v>9839</v>
      </c>
      <c r="BL594" s="306"/>
      <c r="BM594" s="306"/>
      <c r="BN594" s="306"/>
      <c r="BO594" s="306"/>
      <c r="BP594" s="247"/>
      <c r="BQ594" s="247"/>
      <c r="BR594" s="247"/>
      <c r="BS594" s="247"/>
      <c r="BT594" s="247"/>
      <c r="BU594" s="247"/>
      <c r="BV594" s="247"/>
      <c r="BW594" s="247"/>
      <c r="BX594" s="247"/>
      <c r="BY594" s="247"/>
      <c r="BZ594" s="247"/>
      <c r="CA594" s="247"/>
      <c r="CB594" s="247"/>
      <c r="CC594" s="247"/>
      <c r="CD594" s="247"/>
      <c r="CE594" s="247"/>
      <c r="CF594" s="247"/>
      <c r="CG594" s="247"/>
      <c r="CH594" s="247"/>
      <c r="CI594" s="247"/>
      <c r="CJ594" s="247"/>
      <c r="CK594" s="247"/>
      <c r="CL594" s="247"/>
      <c r="CM594" s="247"/>
      <c r="CN594" s="247"/>
      <c r="CO594" s="247"/>
      <c r="CP594" s="247"/>
      <c r="CQ594" s="247"/>
      <c r="CR594" s="247"/>
      <c r="CS594" s="247"/>
      <c r="CT594" s="247"/>
      <c r="CU594" s="247"/>
      <c r="CV594" s="247"/>
      <c r="CW594" s="247"/>
      <c r="CX594" s="247"/>
      <c r="CY594" s="247"/>
      <c r="CZ594" s="247"/>
      <c r="DA594" s="312"/>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335"/>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335"/>
      <c r="JH594" s="335"/>
      <c r="JI594" s="335"/>
      <c r="JJ594" s="335"/>
      <c r="JK594" s="335"/>
    </row>
    <row r="595" spans="17:271" ht="14.45" customHeight="1">
      <c r="Q595" s="720" t="s">
        <v>73</v>
      </c>
      <c r="R595" s="720" t="s">
        <v>12216</v>
      </c>
      <c r="S595" s="720" t="s">
        <v>12165</v>
      </c>
      <c r="T595" s="720" t="s">
        <v>12165</v>
      </c>
      <c r="U595" s="720" t="s">
        <v>610</v>
      </c>
      <c r="V595" s="720"/>
      <c r="W595" s="952" t="str">
        <f t="shared" si="26"/>
        <v>ｸﾛｰﾗｸﾚｰﾝ_機械駆動式ｳｲﾝﾁ・ﾗﾁｽｼﾞﾌﾞ型_無_無</v>
      </c>
      <c r="X595" s="952" t="str">
        <f t="shared" si="25"/>
        <v>ｸﾛｰﾗｸﾚｰﾝ_機械駆動式ｳｲﾝﾁ・ﾗﾁｽｼﾞﾌﾞ型_無_無_22.5t吊</v>
      </c>
      <c r="Y595" s="726" t="s">
        <v>505</v>
      </c>
      <c r="Z595" s="726" t="s">
        <v>10345</v>
      </c>
      <c r="AA595" s="726" t="s">
        <v>10388</v>
      </c>
      <c r="AB595" s="726" t="s">
        <v>5111</v>
      </c>
      <c r="AR595" s="311"/>
      <c r="AS595" s="335"/>
      <c r="AT595" s="335"/>
      <c r="AU595" s="335"/>
      <c r="AV595" s="335"/>
      <c r="AW595" s="335"/>
      <c r="AX595" s="335"/>
      <c r="AY595" s="335"/>
      <c r="AZ595" s="335"/>
      <c r="BA595" s="335"/>
      <c r="BB595" s="245">
        <v>14</v>
      </c>
      <c r="BD595" s="306"/>
      <c r="BE595" s="306" t="s">
        <v>9901</v>
      </c>
      <c r="BF595" s="306"/>
      <c r="BG595" s="306" t="s">
        <v>9871</v>
      </c>
      <c r="BH595" s="306"/>
      <c r="BI595" s="306" t="s">
        <v>9923</v>
      </c>
      <c r="BJ595" s="306"/>
      <c r="BK595" s="306" t="s">
        <v>9840</v>
      </c>
      <c r="BL595" s="306"/>
      <c r="BM595" s="306"/>
      <c r="BN595" s="306"/>
      <c r="BO595" s="306"/>
      <c r="BP595" s="247"/>
      <c r="BQ595" s="247"/>
      <c r="BR595" s="247"/>
      <c r="BS595" s="247"/>
      <c r="BT595" s="247"/>
      <c r="BU595" s="247"/>
      <c r="BV595" s="247"/>
      <c r="BW595" s="247"/>
      <c r="BX595" s="247"/>
      <c r="BY595" s="247"/>
      <c r="BZ595" s="247"/>
      <c r="CA595" s="247"/>
      <c r="CB595" s="247"/>
      <c r="CC595" s="247"/>
      <c r="CD595" s="247"/>
      <c r="CE595" s="247"/>
      <c r="CF595" s="247"/>
      <c r="CG595" s="247"/>
      <c r="CH595" s="247"/>
      <c r="CI595" s="247"/>
      <c r="CJ595" s="247"/>
      <c r="CK595" s="247"/>
      <c r="CL595" s="247"/>
      <c r="CM595" s="247"/>
      <c r="CN595" s="247"/>
      <c r="CO595" s="247"/>
      <c r="CP595" s="247"/>
      <c r="CQ595" s="247"/>
      <c r="CR595" s="247"/>
      <c r="CS595" s="247"/>
      <c r="CT595" s="247"/>
      <c r="CU595" s="247"/>
      <c r="CV595" s="247"/>
      <c r="CW595" s="247"/>
      <c r="CX595" s="247"/>
      <c r="CY595" s="247"/>
      <c r="CZ595" s="247"/>
      <c r="DA595" s="312"/>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35"/>
      <c r="FQ595" s="335"/>
      <c r="FR595" s="335"/>
      <c r="FS595" s="335"/>
      <c r="FT595" s="335"/>
      <c r="FU595" s="335"/>
      <c r="FV595" s="335"/>
      <c r="FW595" s="335"/>
      <c r="FX595" s="335"/>
      <c r="FY595" s="335"/>
      <c r="FZ595" s="335"/>
      <c r="GA595" s="335"/>
      <c r="GB595" s="335"/>
      <c r="GC595" s="335"/>
      <c r="GD595" s="335"/>
      <c r="GE595" s="335"/>
      <c r="GF595" s="335"/>
      <c r="GG595" s="335"/>
      <c r="GH595" s="335"/>
      <c r="GI595" s="335"/>
      <c r="GJ595" s="335"/>
      <c r="GK595" s="335"/>
      <c r="GL595" s="335"/>
      <c r="GM595" s="335"/>
      <c r="GN595" s="335"/>
      <c r="GO595" s="335"/>
      <c r="GP595" s="335"/>
      <c r="GQ595" s="335"/>
      <c r="GR595" s="335"/>
      <c r="GS595" s="335"/>
      <c r="GT595" s="335"/>
      <c r="GU595" s="335"/>
      <c r="GV595" s="335"/>
      <c r="GW595" s="335"/>
      <c r="GX595" s="335"/>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335"/>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335"/>
      <c r="JH595" s="335"/>
      <c r="JI595" s="335"/>
      <c r="JJ595" s="335"/>
      <c r="JK595" s="335"/>
    </row>
    <row r="596" spans="17:271" ht="14.45" customHeight="1">
      <c r="Q596" s="720" t="s">
        <v>73</v>
      </c>
      <c r="R596" s="720" t="s">
        <v>12216</v>
      </c>
      <c r="S596" s="720" t="s">
        <v>12165</v>
      </c>
      <c r="T596" s="720" t="s">
        <v>12165</v>
      </c>
      <c r="U596" s="720" t="s">
        <v>614</v>
      </c>
      <c r="V596" s="720"/>
      <c r="W596" s="952" t="str">
        <f t="shared" si="26"/>
        <v>ｸﾛｰﾗｸﾚｰﾝ_機械駆動式ｳｲﾝﾁ・ﾗﾁｽｼﾞﾌﾞ型_無_無</v>
      </c>
      <c r="X596" s="952" t="str">
        <f t="shared" si="25"/>
        <v>ｸﾛｰﾗｸﾚｰﾝ_機械駆動式ｳｲﾝﾁ・ﾗﾁｽｼﾞﾌﾞ型_無_無_35～40t吊</v>
      </c>
      <c r="Y596" s="726" t="s">
        <v>505</v>
      </c>
      <c r="Z596" s="726" t="s">
        <v>10345</v>
      </c>
      <c r="AA596" s="726" t="s">
        <v>10316</v>
      </c>
      <c r="AB596" s="726" t="s">
        <v>5111</v>
      </c>
      <c r="AR596" s="311"/>
      <c r="AS596" s="335"/>
      <c r="AT596" s="335"/>
      <c r="AU596" s="335"/>
      <c r="AV596" s="335"/>
      <c r="AW596" s="335"/>
      <c r="AX596" s="335"/>
      <c r="AY596" s="335"/>
      <c r="AZ596" s="335"/>
      <c r="BA596" s="335"/>
      <c r="BB596" s="245">
        <v>15</v>
      </c>
      <c r="BD596" s="306"/>
      <c r="BE596" s="306" t="s">
        <v>9902</v>
      </c>
      <c r="BF596" s="306"/>
      <c r="BG596" s="306" t="s">
        <v>9872</v>
      </c>
      <c r="BH596" s="306"/>
      <c r="BI596" s="306" t="s">
        <v>9924</v>
      </c>
      <c r="BJ596" s="306"/>
      <c r="BK596" s="306" t="s">
        <v>9841</v>
      </c>
      <c r="BL596" s="306"/>
      <c r="BM596" s="306"/>
      <c r="BN596" s="306"/>
      <c r="BO596" s="306"/>
      <c r="BP596" s="247"/>
      <c r="BQ596" s="247"/>
      <c r="BR596" s="247"/>
      <c r="BS596" s="247"/>
      <c r="BT596" s="247"/>
      <c r="BU596" s="247"/>
      <c r="BV596" s="247"/>
      <c r="BW596" s="247"/>
      <c r="BX596" s="247"/>
      <c r="BY596" s="247"/>
      <c r="BZ596" s="247"/>
      <c r="CA596" s="247"/>
      <c r="CB596" s="247"/>
      <c r="CC596" s="247"/>
      <c r="CD596" s="247"/>
      <c r="CE596" s="247"/>
      <c r="CF596" s="247"/>
      <c r="CG596" s="247"/>
      <c r="CH596" s="247"/>
      <c r="CI596" s="247"/>
      <c r="CJ596" s="247"/>
      <c r="CK596" s="247"/>
      <c r="CL596" s="247"/>
      <c r="CM596" s="247"/>
      <c r="CN596" s="247"/>
      <c r="CO596" s="247"/>
      <c r="CP596" s="247"/>
      <c r="CQ596" s="247"/>
      <c r="CR596" s="247"/>
      <c r="CS596" s="247"/>
      <c r="CT596" s="247"/>
      <c r="CU596" s="247"/>
      <c r="CV596" s="247"/>
      <c r="CW596" s="247"/>
      <c r="CX596" s="247"/>
      <c r="CY596" s="247"/>
      <c r="CZ596" s="247"/>
      <c r="DA596" s="312"/>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EP596" s="335"/>
      <c r="EQ596" s="335"/>
      <c r="ER596" s="335"/>
      <c r="ES596" s="335"/>
      <c r="ET596" s="335"/>
      <c r="EU596" s="335"/>
      <c r="EV596" s="335"/>
      <c r="EW596" s="335"/>
      <c r="EX596" s="335"/>
      <c r="EY596" s="335"/>
      <c r="EZ596" s="335"/>
      <c r="FA596" s="335"/>
      <c r="FB596" s="335"/>
      <c r="FC596" s="335"/>
      <c r="FD596" s="335"/>
      <c r="FE596" s="335"/>
      <c r="FF596" s="335"/>
      <c r="FG596" s="335"/>
      <c r="FH596" s="335"/>
      <c r="FI596" s="335"/>
      <c r="FJ596" s="335"/>
      <c r="FK596" s="335"/>
      <c r="FL596" s="335"/>
      <c r="FM596" s="335"/>
      <c r="FN596" s="335"/>
      <c r="FO596" s="335"/>
      <c r="FP596" s="335"/>
      <c r="FQ596" s="335"/>
      <c r="FR596" s="335"/>
      <c r="FS596" s="335"/>
      <c r="FT596" s="335"/>
      <c r="FU596" s="335"/>
      <c r="FV596" s="335"/>
      <c r="FW596" s="335"/>
      <c r="FX596" s="335"/>
      <c r="FY596" s="335"/>
      <c r="FZ596" s="335"/>
      <c r="GA596" s="335"/>
      <c r="GB596" s="335"/>
      <c r="GC596" s="335"/>
      <c r="GD596" s="335"/>
      <c r="GE596" s="335"/>
      <c r="GF596" s="335"/>
      <c r="GG596" s="335"/>
      <c r="GH596" s="335"/>
      <c r="GI596" s="335"/>
      <c r="GJ596" s="335"/>
      <c r="GK596" s="335"/>
      <c r="GL596" s="335"/>
      <c r="GM596" s="335"/>
      <c r="GN596" s="335"/>
      <c r="GO596" s="335"/>
      <c r="GP596" s="335"/>
      <c r="GQ596" s="335"/>
      <c r="GR596" s="335"/>
      <c r="GS596" s="335"/>
      <c r="GT596" s="335"/>
      <c r="GU596" s="335"/>
      <c r="GV596" s="335"/>
      <c r="GW596" s="335"/>
      <c r="GX596" s="335"/>
      <c r="GY596" s="335"/>
      <c r="GZ596" s="335"/>
      <c r="HA596" s="335"/>
      <c r="HB596" s="335"/>
      <c r="HC596" s="335"/>
      <c r="HD596" s="335"/>
      <c r="HE596" s="335"/>
      <c r="HF596" s="335"/>
      <c r="HG596" s="335"/>
      <c r="HH596" s="335"/>
      <c r="HI596" s="335"/>
      <c r="HJ596" s="335"/>
      <c r="HK596" s="335"/>
      <c r="HL596" s="335"/>
      <c r="HM596" s="335"/>
      <c r="HN596" s="335"/>
      <c r="HO596" s="335"/>
      <c r="HP596" s="335"/>
      <c r="HQ596" s="335"/>
      <c r="HR596" s="335"/>
      <c r="HS596" s="335"/>
      <c r="HT596" s="335"/>
      <c r="HU596" s="335"/>
      <c r="HV596" s="335"/>
      <c r="HW596" s="335"/>
      <c r="HX596" s="335"/>
      <c r="HY596" s="335"/>
      <c r="HZ596" s="335"/>
      <c r="IA596" s="335"/>
      <c r="IB596" s="335"/>
      <c r="IC596" s="335"/>
      <c r="ID596" s="335"/>
      <c r="IE596" s="335"/>
      <c r="IF596" s="335"/>
      <c r="IG596" s="335"/>
      <c r="IH596" s="335"/>
      <c r="II596" s="335"/>
      <c r="IJ596" s="335"/>
      <c r="IK596" s="335"/>
      <c r="IL596" s="335"/>
      <c r="IM596" s="335"/>
      <c r="IN596" s="335"/>
      <c r="IO596" s="335"/>
      <c r="IP596" s="335"/>
      <c r="IQ596" s="335"/>
      <c r="IR596" s="335"/>
      <c r="IS596" s="335"/>
      <c r="IT596" s="335"/>
      <c r="IU596" s="335"/>
      <c r="IV596" s="335"/>
      <c r="IW596" s="335"/>
      <c r="IX596" s="335"/>
      <c r="IY596" s="335"/>
      <c r="IZ596" s="335"/>
      <c r="JA596" s="335"/>
      <c r="JB596" s="335"/>
      <c r="JC596" s="335"/>
      <c r="JD596" s="335"/>
      <c r="JE596" s="335"/>
      <c r="JF596" s="335"/>
      <c r="JG596" s="335"/>
      <c r="JH596" s="335"/>
      <c r="JI596" s="335"/>
      <c r="JJ596" s="335"/>
      <c r="JK596" s="335"/>
    </row>
    <row r="597" spans="17:271" ht="14.45" customHeight="1">
      <c r="Q597" s="720" t="s">
        <v>73</v>
      </c>
      <c r="R597" s="720" t="s">
        <v>12216</v>
      </c>
      <c r="S597" s="720" t="s">
        <v>12165</v>
      </c>
      <c r="T597" s="720" t="s">
        <v>12165</v>
      </c>
      <c r="U597" s="720" t="s">
        <v>618</v>
      </c>
      <c r="V597" s="720"/>
      <c r="W597" s="952" t="str">
        <f t="shared" si="26"/>
        <v>ｸﾛｰﾗｸﾚｰﾝ_機械駆動式ｳｲﾝﾁ・ﾗﾁｽｼﾞﾌﾞ型_無_無</v>
      </c>
      <c r="X597" s="952" t="str">
        <f t="shared" si="25"/>
        <v>ｸﾛｰﾗｸﾚｰﾝ_機械駆動式ｳｲﾝﾁ・ﾗﾁｽｼﾞﾌﾞ型_無_無_45～50t吊</v>
      </c>
      <c r="Y597" s="726" t="s">
        <v>505</v>
      </c>
      <c r="Z597" s="726" t="s">
        <v>10345</v>
      </c>
      <c r="AA597" s="726" t="s">
        <v>10389</v>
      </c>
      <c r="AB597" s="726" t="s">
        <v>5111</v>
      </c>
      <c r="AR597" s="311"/>
      <c r="AS597" s="335"/>
      <c r="AT597" s="335"/>
      <c r="AU597" s="335"/>
      <c r="AV597" s="335"/>
      <c r="AW597" s="335"/>
      <c r="AX597" s="335"/>
      <c r="AY597" s="335"/>
      <c r="AZ597" s="335"/>
      <c r="BA597" s="335"/>
      <c r="BB597" s="245">
        <v>16</v>
      </c>
      <c r="BD597" s="306"/>
      <c r="BE597" s="306" t="s">
        <v>9903</v>
      </c>
      <c r="BF597" s="306"/>
      <c r="BG597" s="306" t="s">
        <v>9873</v>
      </c>
      <c r="BH597" s="306"/>
      <c r="BI597" s="306" t="s">
        <v>9925</v>
      </c>
      <c r="BJ597" s="306"/>
      <c r="BK597" s="306" t="s">
        <v>9842</v>
      </c>
      <c r="BL597" s="306"/>
      <c r="BM597" s="306"/>
      <c r="BN597" s="306"/>
      <c r="BO597" s="306"/>
      <c r="BP597" s="247"/>
      <c r="BQ597" s="247"/>
      <c r="BR597" s="247"/>
      <c r="BS597" s="247"/>
      <c r="BT597" s="247"/>
      <c r="BU597" s="247"/>
      <c r="BV597" s="247"/>
      <c r="BW597" s="247"/>
      <c r="BX597" s="247"/>
      <c r="BY597" s="247"/>
      <c r="BZ597" s="247"/>
      <c r="CA597" s="247"/>
      <c r="CB597" s="247"/>
      <c r="CC597" s="247"/>
      <c r="CD597" s="247"/>
      <c r="CE597" s="247"/>
      <c r="CF597" s="247"/>
      <c r="CG597" s="247"/>
      <c r="CH597" s="247"/>
      <c r="CI597" s="247"/>
      <c r="CJ597" s="247"/>
      <c r="CK597" s="247"/>
      <c r="CL597" s="247"/>
      <c r="CM597" s="247"/>
      <c r="CN597" s="247"/>
      <c r="CO597" s="247"/>
      <c r="CP597" s="247"/>
      <c r="CQ597" s="247"/>
      <c r="CR597" s="247"/>
      <c r="CS597" s="247"/>
      <c r="CT597" s="247"/>
      <c r="CU597" s="247"/>
      <c r="CV597" s="247"/>
      <c r="CW597" s="247"/>
      <c r="CX597" s="247"/>
      <c r="CY597" s="247"/>
      <c r="CZ597" s="247"/>
      <c r="DA597" s="312"/>
      <c r="DB597" s="335"/>
      <c r="DC597" s="335"/>
      <c r="DD597" s="335"/>
      <c r="DE597" s="335"/>
      <c r="DF597" s="335"/>
      <c r="DG597" s="335"/>
      <c r="DH597" s="335"/>
      <c r="DI597" s="335"/>
      <c r="DJ597" s="335"/>
      <c r="DK597" s="335"/>
      <c r="DL597" s="335"/>
      <c r="DM597" s="335"/>
      <c r="DN597" s="335"/>
      <c r="DO597" s="335"/>
      <c r="DP597" s="335"/>
      <c r="DQ597" s="335"/>
      <c r="DR597" s="335"/>
      <c r="DS597" s="335"/>
      <c r="DT597" s="335"/>
      <c r="DU597" s="335"/>
      <c r="DV597" s="335"/>
      <c r="DW597" s="335"/>
      <c r="DX597" s="335"/>
      <c r="DY597" s="335"/>
      <c r="DZ597" s="335"/>
      <c r="EA597" s="335"/>
      <c r="EB597" s="335"/>
      <c r="EC597" s="335"/>
      <c r="ED597" s="335"/>
      <c r="EE597" s="335"/>
      <c r="EF597" s="335"/>
      <c r="EG597" s="335"/>
      <c r="EH597" s="335"/>
      <c r="EI597" s="335"/>
      <c r="EJ597" s="335"/>
      <c r="EK597" s="335"/>
      <c r="EL597" s="335"/>
      <c r="EM597" s="335"/>
      <c r="EN597" s="335"/>
      <c r="EO597" s="335"/>
      <c r="EP597" s="335"/>
      <c r="EQ597" s="335"/>
      <c r="ER597" s="335"/>
      <c r="ES597" s="335"/>
      <c r="ET597" s="335"/>
      <c r="EU597" s="335"/>
      <c r="EV597" s="335"/>
      <c r="EW597" s="335"/>
      <c r="EX597" s="335"/>
      <c r="EY597" s="335"/>
      <c r="EZ597" s="335"/>
      <c r="FA597" s="335"/>
      <c r="FB597" s="335"/>
      <c r="FC597" s="335"/>
      <c r="FD597" s="335"/>
      <c r="FE597" s="335"/>
      <c r="FF597" s="335"/>
      <c r="FG597" s="335"/>
      <c r="FH597" s="335"/>
      <c r="FI597" s="335"/>
      <c r="FJ597" s="335"/>
      <c r="FK597" s="335"/>
      <c r="FL597" s="335"/>
      <c r="FM597" s="335"/>
      <c r="FN597" s="335"/>
      <c r="FO597" s="335"/>
      <c r="FP597" s="335"/>
      <c r="FQ597" s="335"/>
      <c r="FR597" s="335"/>
      <c r="FS597" s="335"/>
      <c r="FT597" s="335"/>
      <c r="FU597" s="335"/>
      <c r="FV597" s="335"/>
      <c r="FW597" s="335"/>
      <c r="FX597" s="335"/>
      <c r="FY597" s="335"/>
      <c r="FZ597" s="335"/>
      <c r="GA597" s="335"/>
      <c r="GB597" s="335"/>
      <c r="GC597" s="335"/>
      <c r="GD597" s="335"/>
      <c r="GE597" s="335"/>
      <c r="GF597" s="335"/>
      <c r="GG597" s="335"/>
      <c r="GH597" s="335"/>
      <c r="GI597" s="335"/>
      <c r="GJ597" s="335"/>
      <c r="GK597" s="335"/>
      <c r="GL597" s="335"/>
      <c r="GM597" s="335"/>
      <c r="GN597" s="335"/>
      <c r="GO597" s="335"/>
      <c r="GP597" s="335"/>
      <c r="GQ597" s="335"/>
      <c r="GR597" s="335"/>
      <c r="GS597" s="335"/>
      <c r="GT597" s="335"/>
      <c r="GU597" s="335"/>
      <c r="GV597" s="335"/>
      <c r="GW597" s="335"/>
      <c r="GX597" s="335"/>
      <c r="GY597" s="335"/>
      <c r="GZ597" s="335"/>
      <c r="HA597" s="335"/>
      <c r="HB597" s="335"/>
      <c r="HC597" s="335"/>
      <c r="HD597" s="335"/>
      <c r="HE597" s="335"/>
      <c r="HF597" s="335"/>
      <c r="HG597" s="335"/>
      <c r="HH597" s="335"/>
      <c r="HI597" s="335"/>
      <c r="HJ597" s="335"/>
      <c r="HK597" s="335"/>
      <c r="HL597" s="335"/>
      <c r="HM597" s="335"/>
      <c r="HN597" s="335"/>
      <c r="HO597" s="335"/>
      <c r="HP597" s="335"/>
      <c r="HQ597" s="335"/>
      <c r="HR597" s="335"/>
      <c r="HS597" s="335"/>
      <c r="HT597" s="335"/>
      <c r="HU597" s="335"/>
      <c r="HV597" s="335"/>
      <c r="HW597" s="335"/>
      <c r="HX597" s="335"/>
      <c r="HY597" s="335"/>
      <c r="HZ597" s="335"/>
      <c r="IA597" s="335"/>
      <c r="IB597" s="335"/>
      <c r="IC597" s="335"/>
      <c r="ID597" s="335"/>
      <c r="IE597" s="335"/>
      <c r="IF597" s="335"/>
      <c r="IG597" s="335"/>
      <c r="IH597" s="335"/>
      <c r="II597" s="335"/>
      <c r="IJ597" s="335"/>
      <c r="IK597" s="335"/>
      <c r="IL597" s="335"/>
      <c r="IM597" s="335"/>
      <c r="IN597" s="335"/>
      <c r="IO597" s="335"/>
      <c r="IP597" s="335"/>
      <c r="IQ597" s="335"/>
      <c r="IR597" s="335"/>
      <c r="IS597" s="335"/>
      <c r="IT597" s="335"/>
      <c r="IU597" s="335"/>
      <c r="IV597" s="335"/>
      <c r="IW597" s="335"/>
      <c r="IX597" s="335"/>
      <c r="IY597" s="335"/>
      <c r="IZ597" s="335"/>
      <c r="JA597" s="335"/>
      <c r="JB597" s="335"/>
      <c r="JC597" s="335"/>
      <c r="JD597" s="335"/>
      <c r="JE597" s="335"/>
      <c r="JF597" s="335"/>
      <c r="JG597" s="335"/>
      <c r="JH597" s="335"/>
      <c r="JI597" s="335"/>
      <c r="JJ597" s="335"/>
      <c r="JK597" s="335"/>
    </row>
    <row r="598" spans="17:271" ht="14.45" customHeight="1">
      <c r="Q598" s="720" t="s">
        <v>73</v>
      </c>
      <c r="R598" s="720" t="s">
        <v>12216</v>
      </c>
      <c r="S598" s="720" t="s">
        <v>12165</v>
      </c>
      <c r="T598" s="720" t="s">
        <v>12165</v>
      </c>
      <c r="U598" s="720" t="s">
        <v>627</v>
      </c>
      <c r="V598" s="720"/>
      <c r="W598" s="952" t="str">
        <f t="shared" si="26"/>
        <v>ｸﾛｰﾗｸﾚｰﾝ_機械駆動式ｳｲﾝﾁ・ﾗﾁｽｼﾞﾌﾞ型_無_無</v>
      </c>
      <c r="X598" s="952" t="str">
        <f t="shared" si="25"/>
        <v>ｸﾛｰﾗｸﾚｰﾝ_機械駆動式ｳｲﾝﾁ・ﾗﾁｽｼﾞﾌﾞ型_無_無_80t吊</v>
      </c>
      <c r="Y598" s="726" t="s">
        <v>505</v>
      </c>
      <c r="Z598" s="726" t="s">
        <v>10345</v>
      </c>
      <c r="AA598" s="726" t="s">
        <v>10390</v>
      </c>
      <c r="AB598" s="726" t="s">
        <v>5111</v>
      </c>
      <c r="AR598" s="311"/>
      <c r="AS598" s="335"/>
      <c r="AT598" s="335"/>
      <c r="AU598" s="335"/>
      <c r="AV598" s="335"/>
      <c r="AW598" s="335"/>
      <c r="AX598" s="335"/>
      <c r="AY598" s="335"/>
      <c r="AZ598" s="335"/>
      <c r="BA598" s="335"/>
      <c r="BB598" s="245">
        <v>17</v>
      </c>
      <c r="BD598" s="309"/>
      <c r="BE598" s="306" t="s">
        <v>9904</v>
      </c>
      <c r="BF598" s="309"/>
      <c r="BG598" s="306" t="s">
        <v>9874</v>
      </c>
      <c r="BH598" s="309"/>
      <c r="BI598" s="306" t="s">
        <v>9926</v>
      </c>
      <c r="BJ598" s="309"/>
      <c r="BK598" s="306" t="s">
        <v>9848</v>
      </c>
      <c r="BL598" s="309"/>
      <c r="BM598" s="309"/>
      <c r="BN598" s="309"/>
      <c r="BO598" s="306"/>
      <c r="BP598" s="247"/>
      <c r="BQ598" s="247"/>
      <c r="BR598" s="247"/>
      <c r="BS598" s="247"/>
      <c r="BT598" s="247"/>
      <c r="BU598" s="247"/>
      <c r="BV598" s="247"/>
      <c r="BW598" s="247"/>
      <c r="BX598" s="247"/>
      <c r="BY598" s="247"/>
      <c r="BZ598" s="247"/>
      <c r="CA598" s="247"/>
      <c r="CB598" s="247"/>
      <c r="CC598" s="247"/>
      <c r="CD598" s="247"/>
      <c r="CE598" s="247"/>
      <c r="CF598" s="247"/>
      <c r="CG598" s="247"/>
      <c r="CH598" s="247"/>
      <c r="CI598" s="247"/>
      <c r="CJ598" s="247"/>
      <c r="CK598" s="247"/>
      <c r="CL598" s="247"/>
      <c r="CM598" s="247"/>
      <c r="CN598" s="247"/>
      <c r="CO598" s="247"/>
      <c r="CP598" s="247"/>
      <c r="CQ598" s="247"/>
      <c r="CR598" s="247"/>
      <c r="CS598" s="247"/>
      <c r="CT598" s="247"/>
      <c r="CU598" s="247"/>
      <c r="CV598" s="247"/>
      <c r="CW598" s="247"/>
      <c r="CX598" s="247"/>
      <c r="CY598" s="247"/>
      <c r="CZ598" s="247"/>
      <c r="DA598" s="312"/>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335"/>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335"/>
      <c r="JH598" s="335"/>
      <c r="JI598" s="335"/>
      <c r="JJ598" s="335"/>
      <c r="JK598" s="335"/>
    </row>
    <row r="599" spans="17:271" ht="14.45" customHeight="1">
      <c r="Q599" s="720" t="s">
        <v>73</v>
      </c>
      <c r="R599" s="720" t="s">
        <v>12216</v>
      </c>
      <c r="S599" s="720" t="s">
        <v>12165</v>
      </c>
      <c r="T599" s="720" t="s">
        <v>12165</v>
      </c>
      <c r="U599" s="720" t="s">
        <v>606</v>
      </c>
      <c r="V599" s="720"/>
      <c r="W599" s="952" t="str">
        <f t="shared" si="26"/>
        <v>ｸﾛｰﾗｸﾚｰﾝ_機械駆動式ｳｲﾝﾁ・ﾗﾁｽｼﾞﾌﾞ型_無_無</v>
      </c>
      <c r="X599" s="952" t="str">
        <f t="shared" si="25"/>
        <v>ｸﾛｰﾗｸﾚｰﾝ_機械駆動式ｳｲﾝﾁ・ﾗﾁｽｼﾞﾌﾞ型_無_無_100t吊</v>
      </c>
      <c r="Y599" s="726" t="s">
        <v>505</v>
      </c>
      <c r="Z599" s="726" t="s">
        <v>10345</v>
      </c>
      <c r="AA599" s="726" t="s">
        <v>10318</v>
      </c>
      <c r="AB599" s="726" t="s">
        <v>5111</v>
      </c>
      <c r="AR599" s="311"/>
      <c r="AS599" s="335"/>
      <c r="AT599" s="335"/>
      <c r="AU599" s="335"/>
      <c r="AV599" s="335"/>
      <c r="AW599" s="335"/>
      <c r="AX599" s="335"/>
      <c r="AY599" s="335"/>
      <c r="AZ599" s="335"/>
      <c r="BA599" s="335"/>
      <c r="BB599" s="245">
        <v>18</v>
      </c>
      <c r="BD599" s="306"/>
      <c r="BE599" s="306" t="s">
        <v>9905</v>
      </c>
      <c r="BF599" s="306"/>
      <c r="BG599" s="306" t="s">
        <v>9875</v>
      </c>
      <c r="BH599" s="306"/>
      <c r="BI599" s="306" t="s">
        <v>9927</v>
      </c>
      <c r="BJ599" s="306"/>
      <c r="BK599" s="306" t="s">
        <v>9849</v>
      </c>
      <c r="BL599" s="306"/>
      <c r="BM599" s="306"/>
      <c r="BN599" s="306"/>
      <c r="BO599" s="306"/>
      <c r="BP599" s="247"/>
      <c r="BQ599" s="247"/>
      <c r="BR599" s="247"/>
      <c r="BS599" s="247"/>
      <c r="BT599" s="247"/>
      <c r="BU599" s="247"/>
      <c r="BV599" s="247"/>
      <c r="BW599" s="247"/>
      <c r="BX599" s="247"/>
      <c r="BY599" s="247"/>
      <c r="BZ599" s="247"/>
      <c r="CA599" s="247"/>
      <c r="CB599" s="247"/>
      <c r="CC599" s="247"/>
      <c r="CD599" s="247"/>
      <c r="CE599" s="247"/>
      <c r="CF599" s="247"/>
      <c r="CG599" s="247"/>
      <c r="CH599" s="247"/>
      <c r="CI599" s="247"/>
      <c r="CJ599" s="247"/>
      <c r="CK599" s="247"/>
      <c r="CL599" s="247"/>
      <c r="CM599" s="247"/>
      <c r="CN599" s="247"/>
      <c r="CO599" s="247"/>
      <c r="CP599" s="247"/>
      <c r="CQ599" s="247"/>
      <c r="CR599" s="247"/>
      <c r="CS599" s="247"/>
      <c r="CT599" s="247"/>
      <c r="CU599" s="247"/>
      <c r="CV599" s="247"/>
      <c r="CW599" s="247"/>
      <c r="CX599" s="247"/>
      <c r="CY599" s="247"/>
      <c r="CZ599" s="247"/>
      <c r="DA599" s="312"/>
      <c r="DB599" s="335"/>
      <c r="DC599" s="335"/>
      <c r="DD599" s="335"/>
      <c r="DE599" s="335"/>
      <c r="DF599" s="335"/>
      <c r="DG599" s="335"/>
      <c r="DH599" s="335"/>
      <c r="DI599" s="335"/>
      <c r="DJ599" s="335"/>
      <c r="DK599" s="335"/>
      <c r="DL599" s="335"/>
      <c r="DM599" s="335"/>
      <c r="DN599" s="335"/>
      <c r="DO599" s="335"/>
      <c r="DP599" s="335"/>
      <c r="DQ599" s="335"/>
      <c r="DR599" s="335"/>
      <c r="DS599" s="335"/>
      <c r="DT599" s="335"/>
      <c r="DU599" s="335"/>
      <c r="DV599" s="335"/>
      <c r="DW599" s="335"/>
      <c r="DX599" s="335"/>
      <c r="DY599" s="335"/>
      <c r="DZ599" s="335"/>
      <c r="EA599" s="335"/>
      <c r="EB599" s="335"/>
      <c r="EC599" s="335"/>
      <c r="ED599" s="335"/>
      <c r="EE599" s="335"/>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335"/>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335"/>
      <c r="JH599" s="335"/>
      <c r="JI599" s="335"/>
      <c r="JJ599" s="335"/>
      <c r="JK599" s="335"/>
    </row>
    <row r="600" spans="17:271" ht="14.45" customHeight="1">
      <c r="Q600" s="720" t="s">
        <v>73</v>
      </c>
      <c r="R600" s="720" t="s">
        <v>12216</v>
      </c>
      <c r="S600" s="720" t="s">
        <v>12165</v>
      </c>
      <c r="T600" s="720" t="s">
        <v>12165</v>
      </c>
      <c r="U600" s="720" t="s">
        <v>608</v>
      </c>
      <c r="V600" s="720"/>
      <c r="W600" s="952" t="str">
        <f t="shared" si="26"/>
        <v>ｸﾛｰﾗｸﾚｰﾝ_機械駆動式ｳｲﾝﾁ・ﾗﾁｽｼﾞﾌﾞ型_無_無</v>
      </c>
      <c r="X600" s="952" t="str">
        <f t="shared" si="25"/>
        <v>ｸﾛｰﾗｸﾚｰﾝ_機械駆動式ｳｲﾝﾁ・ﾗﾁｽｼﾞﾌﾞ型_無_無_150t吊</v>
      </c>
      <c r="Y600" s="726" t="s">
        <v>505</v>
      </c>
      <c r="Z600" s="726" t="s">
        <v>10345</v>
      </c>
      <c r="AA600" s="726" t="s">
        <v>10307</v>
      </c>
      <c r="AB600" s="726" t="s">
        <v>5111</v>
      </c>
      <c r="AR600" s="311"/>
      <c r="AS600" s="335"/>
      <c r="AT600" s="335"/>
      <c r="AU600" s="335"/>
      <c r="AV600" s="335"/>
      <c r="AW600" s="335"/>
      <c r="AX600" s="335"/>
      <c r="AY600" s="335"/>
      <c r="AZ600" s="335"/>
      <c r="BA600" s="335"/>
      <c r="BB600" s="245">
        <v>19</v>
      </c>
      <c r="BD600" s="306"/>
      <c r="BE600" s="306" t="s">
        <v>9906</v>
      </c>
      <c r="BF600" s="306"/>
      <c r="BG600" s="306" t="s">
        <v>9876</v>
      </c>
      <c r="BH600" s="306"/>
      <c r="BI600" s="306" t="s">
        <v>9928</v>
      </c>
      <c r="BJ600" s="306"/>
      <c r="BK600" s="306" t="s">
        <v>9850</v>
      </c>
      <c r="BL600" s="306"/>
      <c r="BM600" s="306"/>
      <c r="BN600" s="306"/>
      <c r="BO600" s="306"/>
      <c r="BP600" s="247"/>
      <c r="BQ600" s="247"/>
      <c r="BR600" s="247"/>
      <c r="BS600" s="247"/>
      <c r="BT600" s="247"/>
      <c r="BU600" s="247"/>
      <c r="BV600" s="247"/>
      <c r="BW600" s="247"/>
      <c r="BX600" s="247"/>
      <c r="BY600" s="247"/>
      <c r="BZ600" s="247"/>
      <c r="CA600" s="247"/>
      <c r="CB600" s="247"/>
      <c r="CC600" s="247"/>
      <c r="CD600" s="247"/>
      <c r="CE600" s="247"/>
      <c r="CF600" s="247"/>
      <c r="CG600" s="247"/>
      <c r="CH600" s="247"/>
      <c r="CI600" s="247"/>
      <c r="CJ600" s="247"/>
      <c r="CK600" s="247"/>
      <c r="CL600" s="247"/>
      <c r="CM600" s="247"/>
      <c r="CN600" s="247"/>
      <c r="CO600" s="247"/>
      <c r="CP600" s="247"/>
      <c r="CQ600" s="247"/>
      <c r="CR600" s="247"/>
      <c r="CS600" s="247"/>
      <c r="CT600" s="247"/>
      <c r="CU600" s="247"/>
      <c r="CV600" s="247"/>
      <c r="CW600" s="247"/>
      <c r="CX600" s="247"/>
      <c r="CY600" s="247"/>
      <c r="CZ600" s="247"/>
      <c r="DA600" s="312"/>
      <c r="DB600" s="335"/>
      <c r="DC600" s="335"/>
      <c r="DD600" s="335"/>
      <c r="DE600" s="335"/>
      <c r="DF600" s="335"/>
      <c r="DG600" s="335"/>
      <c r="DH600" s="335"/>
      <c r="DI600" s="335"/>
      <c r="DJ600" s="335"/>
      <c r="DK600" s="335"/>
      <c r="DL600" s="335"/>
      <c r="DM600" s="335"/>
      <c r="DN600" s="335"/>
      <c r="DO600" s="335"/>
      <c r="DP600" s="335"/>
      <c r="DQ600" s="335"/>
      <c r="DR600" s="335"/>
      <c r="DS600" s="335"/>
      <c r="DT600" s="335"/>
      <c r="DU600" s="335"/>
      <c r="DV600" s="335"/>
      <c r="DW600" s="335"/>
      <c r="DX600" s="335"/>
      <c r="DY600" s="335"/>
      <c r="DZ600" s="335"/>
      <c r="EA600" s="335"/>
      <c r="EB600" s="335"/>
      <c r="EC600" s="335"/>
      <c r="ED600" s="335"/>
      <c r="EE600" s="335"/>
      <c r="EF600" s="335"/>
      <c r="EG600" s="335"/>
      <c r="EH600" s="335"/>
      <c r="EI600" s="335"/>
      <c r="EJ600" s="335"/>
      <c r="EK600" s="335"/>
      <c r="EL600" s="335"/>
      <c r="EM600" s="335"/>
      <c r="EN600" s="335"/>
      <c r="EO600" s="335"/>
      <c r="EP600" s="335"/>
      <c r="EQ600" s="335"/>
      <c r="ER600" s="335"/>
      <c r="ES600" s="335"/>
      <c r="ET600" s="335"/>
      <c r="EU600" s="335"/>
      <c r="EV600" s="335"/>
      <c r="EW600" s="335"/>
      <c r="EX600" s="335"/>
      <c r="EY600" s="335"/>
      <c r="EZ600" s="335"/>
      <c r="FA600" s="335"/>
      <c r="FB600" s="335"/>
      <c r="FC600" s="335"/>
      <c r="FD600" s="335"/>
      <c r="FE600" s="335"/>
      <c r="FF600" s="335"/>
      <c r="FG600" s="335"/>
      <c r="FH600" s="335"/>
      <c r="FI600" s="335"/>
      <c r="FJ600" s="335"/>
      <c r="FK600" s="335"/>
      <c r="FL600" s="335"/>
      <c r="FM600" s="335"/>
      <c r="FN600" s="335"/>
      <c r="FO600" s="335"/>
      <c r="FP600" s="335"/>
      <c r="FQ600" s="335"/>
      <c r="FR600" s="335"/>
      <c r="FS600" s="335"/>
      <c r="FT600" s="335"/>
      <c r="FU600" s="335"/>
      <c r="FV600" s="335"/>
      <c r="FW600" s="335"/>
      <c r="FX600" s="335"/>
      <c r="FY600" s="335"/>
      <c r="FZ600" s="335"/>
      <c r="GA600" s="335"/>
      <c r="GB600" s="335"/>
      <c r="GC600" s="335"/>
      <c r="GD600" s="335"/>
      <c r="GE600" s="335"/>
      <c r="GF600" s="335"/>
      <c r="GG600" s="335"/>
      <c r="GH600" s="335"/>
      <c r="GI600" s="335"/>
      <c r="GJ600" s="335"/>
      <c r="GK600" s="335"/>
      <c r="GL600" s="335"/>
      <c r="GM600" s="335"/>
      <c r="GN600" s="335"/>
      <c r="GO600" s="335"/>
      <c r="GP600" s="335"/>
      <c r="GQ600" s="335"/>
      <c r="GR600" s="335"/>
      <c r="GS600" s="335"/>
      <c r="GT600" s="335"/>
      <c r="GU600" s="335"/>
      <c r="GV600" s="335"/>
      <c r="GW600" s="335"/>
      <c r="GX600" s="335"/>
      <c r="GY600" s="335"/>
      <c r="GZ600" s="335"/>
      <c r="HA600" s="335"/>
      <c r="HB600" s="335"/>
      <c r="HC600" s="335"/>
      <c r="HD600" s="335"/>
      <c r="HE600" s="335"/>
      <c r="HF600" s="335"/>
      <c r="HG600" s="335"/>
      <c r="HH600" s="335"/>
      <c r="HI600" s="335"/>
      <c r="HJ600" s="335"/>
      <c r="HK600" s="335"/>
      <c r="HL600" s="335"/>
      <c r="HM600" s="335"/>
      <c r="HN600" s="335"/>
      <c r="HO600" s="335"/>
      <c r="HP600" s="335"/>
      <c r="HQ600" s="335"/>
      <c r="HR600" s="335"/>
      <c r="HS600" s="335"/>
      <c r="HT600" s="335"/>
      <c r="HU600" s="335"/>
      <c r="HV600" s="335"/>
      <c r="HW600" s="335"/>
      <c r="HX600" s="335"/>
      <c r="HY600" s="335"/>
      <c r="HZ600" s="335"/>
      <c r="IA600" s="335"/>
      <c r="IB600" s="335"/>
      <c r="IC600" s="335"/>
      <c r="ID600" s="335"/>
      <c r="IE600" s="335"/>
      <c r="IF600" s="335"/>
      <c r="IG600" s="335"/>
      <c r="IH600" s="335"/>
      <c r="II600" s="335"/>
      <c r="IJ600" s="335"/>
      <c r="IK600" s="335"/>
      <c r="IL600" s="335"/>
      <c r="IM600" s="335"/>
      <c r="IN600" s="335"/>
      <c r="IO600" s="335"/>
      <c r="IP600" s="335"/>
      <c r="IQ600" s="335"/>
      <c r="IR600" s="335"/>
      <c r="IS600" s="335"/>
      <c r="IT600" s="335"/>
      <c r="IU600" s="335"/>
      <c r="IV600" s="335"/>
      <c r="IW600" s="335"/>
      <c r="IX600" s="335"/>
      <c r="IY600" s="335"/>
      <c r="IZ600" s="335"/>
      <c r="JA600" s="335"/>
      <c r="JB600" s="335"/>
      <c r="JC600" s="335"/>
      <c r="JD600" s="335"/>
      <c r="JE600" s="335"/>
      <c r="JF600" s="335"/>
      <c r="JG600" s="335"/>
      <c r="JH600" s="335"/>
      <c r="JI600" s="335"/>
      <c r="JJ600" s="335"/>
      <c r="JK600" s="335"/>
    </row>
    <row r="601" spans="17:271" ht="14.45" customHeight="1">
      <c r="Q601" s="720" t="s">
        <v>73</v>
      </c>
      <c r="R601" s="720" t="s">
        <v>12217</v>
      </c>
      <c r="S601" s="720" t="s">
        <v>12165</v>
      </c>
      <c r="T601" s="720" t="s">
        <v>12165</v>
      </c>
      <c r="U601" s="720" t="s">
        <v>612</v>
      </c>
      <c r="V601" s="720"/>
      <c r="W601" s="952" t="str">
        <f t="shared" si="26"/>
        <v>ｸﾛｰﾗｸﾚｰﾝ_油圧駆動式ｳｲﾝﾁ・ﾗﾁｽｼﾞﾌﾞ型_無_無</v>
      </c>
      <c r="X601" s="952" t="str">
        <f t="shared" si="25"/>
        <v>ｸﾛｰﾗｸﾚｰﾝ_油圧駆動式ｳｲﾝﾁ・ﾗﾁｽｼﾞﾌﾞ型_無_無_30～35t吊</v>
      </c>
      <c r="Y601" s="726" t="s">
        <v>505</v>
      </c>
      <c r="Z601" s="726" t="s">
        <v>10421</v>
      </c>
      <c r="AA601" s="726" t="s">
        <v>5113</v>
      </c>
      <c r="AB601" s="726" t="s">
        <v>5111</v>
      </c>
      <c r="AR601" s="311"/>
      <c r="AS601" s="335"/>
      <c r="AT601" s="335"/>
      <c r="AU601" s="335"/>
      <c r="AV601" s="335"/>
      <c r="AW601" s="335"/>
      <c r="AX601" s="335"/>
      <c r="AY601" s="335"/>
      <c r="AZ601" s="335"/>
      <c r="BA601" s="335"/>
      <c r="BB601" s="245">
        <v>20</v>
      </c>
      <c r="BD601" s="306"/>
      <c r="BE601" s="306" t="s">
        <v>9907</v>
      </c>
      <c r="BF601" s="306"/>
      <c r="BG601" s="306" t="s">
        <v>9877</v>
      </c>
      <c r="BH601" s="306"/>
      <c r="BI601" s="306" t="s">
        <v>9929</v>
      </c>
      <c r="BJ601" s="306"/>
      <c r="BK601" s="306" t="s">
        <v>9851</v>
      </c>
      <c r="BL601" s="306"/>
      <c r="BM601" s="306"/>
      <c r="BN601" s="306"/>
      <c r="BO601" s="306"/>
      <c r="BP601" s="247"/>
      <c r="BQ601" s="247"/>
      <c r="BR601" s="247"/>
      <c r="BS601" s="247"/>
      <c r="BT601" s="247"/>
      <c r="BU601" s="247"/>
      <c r="BV601" s="247"/>
      <c r="BW601" s="247"/>
      <c r="BX601" s="247"/>
      <c r="BY601" s="247"/>
      <c r="BZ601" s="247"/>
      <c r="CA601" s="247"/>
      <c r="CB601" s="247"/>
      <c r="CC601" s="247"/>
      <c r="CD601" s="247"/>
      <c r="CE601" s="247"/>
      <c r="CF601" s="247"/>
      <c r="CG601" s="247"/>
      <c r="CH601" s="247"/>
      <c r="CI601" s="247"/>
      <c r="CJ601" s="247"/>
      <c r="CK601" s="247"/>
      <c r="CL601" s="247"/>
      <c r="CM601" s="247"/>
      <c r="CN601" s="247"/>
      <c r="CO601" s="247"/>
      <c r="CP601" s="247"/>
      <c r="CQ601" s="247"/>
      <c r="CR601" s="247"/>
      <c r="CS601" s="247"/>
      <c r="CT601" s="247"/>
      <c r="CU601" s="247"/>
      <c r="CV601" s="247"/>
      <c r="CW601" s="247"/>
      <c r="CX601" s="247"/>
      <c r="CY601" s="247"/>
      <c r="CZ601" s="247"/>
      <c r="DA601" s="312"/>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35"/>
      <c r="EG601" s="335"/>
      <c r="EH601" s="335"/>
      <c r="EI601" s="335"/>
      <c r="EJ601" s="335"/>
      <c r="EK601" s="335"/>
      <c r="EL601" s="335"/>
      <c r="EM601" s="335"/>
      <c r="EN601" s="335"/>
      <c r="EO601" s="335"/>
      <c r="EP601" s="335"/>
      <c r="EQ601" s="335"/>
      <c r="ER601" s="335"/>
      <c r="ES601" s="335"/>
      <c r="ET601" s="335"/>
      <c r="EU601" s="335"/>
      <c r="EV601" s="335"/>
      <c r="EW601" s="335"/>
      <c r="EX601" s="335"/>
      <c r="EY601" s="335"/>
      <c r="EZ601" s="335"/>
      <c r="FA601" s="335"/>
      <c r="FB601" s="335"/>
      <c r="FC601" s="335"/>
      <c r="FD601" s="335"/>
      <c r="FE601" s="335"/>
      <c r="FF601" s="335"/>
      <c r="FG601" s="335"/>
      <c r="FH601" s="335"/>
      <c r="FI601" s="335"/>
      <c r="FJ601" s="335"/>
      <c r="FK601" s="335"/>
      <c r="FL601" s="335"/>
      <c r="FM601" s="335"/>
      <c r="FN601" s="335"/>
      <c r="FO601" s="335"/>
      <c r="FP601" s="335"/>
      <c r="FQ601" s="335"/>
      <c r="FR601" s="335"/>
      <c r="FS601" s="335"/>
      <c r="FT601" s="335"/>
      <c r="FU601" s="335"/>
      <c r="FV601" s="335"/>
      <c r="FW601" s="335"/>
      <c r="FX601" s="335"/>
      <c r="FY601" s="335"/>
      <c r="FZ601" s="335"/>
      <c r="GA601" s="335"/>
      <c r="GB601" s="335"/>
      <c r="GC601" s="335"/>
      <c r="GD601" s="335"/>
      <c r="GE601" s="335"/>
      <c r="GF601" s="335"/>
      <c r="GG601" s="335"/>
      <c r="GH601" s="335"/>
      <c r="GI601" s="335"/>
      <c r="GJ601" s="335"/>
      <c r="GK601" s="335"/>
      <c r="GL601" s="335"/>
      <c r="GM601" s="335"/>
      <c r="GN601" s="335"/>
      <c r="GO601" s="335"/>
      <c r="GP601" s="335"/>
      <c r="GQ601" s="335"/>
      <c r="GR601" s="335"/>
      <c r="GS601" s="335"/>
      <c r="GT601" s="335"/>
      <c r="GU601" s="335"/>
      <c r="GV601" s="335"/>
      <c r="GW601" s="335"/>
      <c r="GX601" s="335"/>
      <c r="GY601" s="335"/>
      <c r="GZ601" s="335"/>
      <c r="HA601" s="335"/>
      <c r="HB601" s="335"/>
      <c r="HC601" s="335"/>
      <c r="HD601" s="335"/>
      <c r="HE601" s="335"/>
      <c r="HF601" s="335"/>
      <c r="HG601" s="335"/>
      <c r="HH601" s="335"/>
      <c r="HI601" s="335"/>
      <c r="HJ601" s="335"/>
      <c r="HK601" s="335"/>
      <c r="HL601" s="335"/>
      <c r="HM601" s="335"/>
      <c r="HN601" s="335"/>
      <c r="HO601" s="335"/>
      <c r="HP601" s="335"/>
      <c r="HQ601" s="335"/>
      <c r="HR601" s="335"/>
      <c r="HS601" s="335"/>
      <c r="HT601" s="335"/>
      <c r="HU601" s="335"/>
      <c r="HV601" s="335"/>
      <c r="HW601" s="335"/>
      <c r="HX601" s="335"/>
      <c r="HY601" s="335"/>
      <c r="HZ601" s="335"/>
      <c r="IA601" s="335"/>
      <c r="IB601" s="335"/>
      <c r="IC601" s="335"/>
      <c r="ID601" s="335"/>
      <c r="IE601" s="335"/>
      <c r="IF601" s="335"/>
      <c r="IG601" s="335"/>
      <c r="IH601" s="335"/>
      <c r="II601" s="335"/>
      <c r="IJ601" s="335"/>
      <c r="IK601" s="335"/>
      <c r="IL601" s="335"/>
      <c r="IM601" s="335"/>
      <c r="IN601" s="335"/>
      <c r="IO601" s="335"/>
      <c r="IP601" s="335"/>
      <c r="IQ601" s="335"/>
      <c r="IR601" s="335"/>
      <c r="IS601" s="335"/>
      <c r="IT601" s="335"/>
      <c r="IU601" s="335"/>
      <c r="IV601" s="335"/>
      <c r="IW601" s="335"/>
      <c r="IX601" s="335"/>
      <c r="IY601" s="335"/>
      <c r="IZ601" s="335"/>
      <c r="JA601" s="335"/>
      <c r="JB601" s="335"/>
      <c r="JC601" s="335"/>
      <c r="JD601" s="335"/>
      <c r="JE601" s="335"/>
      <c r="JF601" s="335"/>
      <c r="JG601" s="335"/>
      <c r="JH601" s="335"/>
      <c r="JI601" s="335"/>
      <c r="JJ601" s="335"/>
      <c r="JK601" s="335"/>
    </row>
    <row r="602" spans="17:271" ht="14.45" customHeight="1">
      <c r="Q602" s="720" t="s">
        <v>73</v>
      </c>
      <c r="R602" s="720" t="s">
        <v>12217</v>
      </c>
      <c r="S602" s="720" t="s">
        <v>12165</v>
      </c>
      <c r="T602" s="720" t="s">
        <v>12165</v>
      </c>
      <c r="U602" s="720" t="s">
        <v>616</v>
      </c>
      <c r="V602" s="720"/>
      <c r="W602" s="952" t="str">
        <f t="shared" si="26"/>
        <v>ｸﾛｰﾗｸﾚｰﾝ_油圧駆動式ｳｲﾝﾁ・ﾗﾁｽｼﾞﾌﾞ型_無_無</v>
      </c>
      <c r="X602" s="952" t="str">
        <f t="shared" si="25"/>
        <v>ｸﾛｰﾗｸﾚｰﾝ_油圧駆動式ｳｲﾝﾁ・ﾗﾁｽｼﾞﾌﾞ型_無_無_40～45t吊</v>
      </c>
      <c r="Y602" s="726" t="s">
        <v>505</v>
      </c>
      <c r="Z602" s="726" t="s">
        <v>10421</v>
      </c>
      <c r="AA602" s="726" t="s">
        <v>10399</v>
      </c>
      <c r="AB602" s="726" t="s">
        <v>5111</v>
      </c>
      <c r="AR602" s="311"/>
      <c r="AS602" s="335"/>
      <c r="AT602" s="335"/>
      <c r="AU602" s="335"/>
      <c r="AV602" s="335"/>
      <c r="AW602" s="335"/>
      <c r="AX602" s="335"/>
      <c r="AY602" s="335"/>
      <c r="AZ602" s="335"/>
      <c r="BA602" s="335"/>
      <c r="BB602" s="245">
        <v>21</v>
      </c>
      <c r="BD602" s="306"/>
      <c r="BE602" s="306" t="s">
        <v>9908</v>
      </c>
      <c r="BF602" s="306"/>
      <c r="BG602" s="306" t="s">
        <v>9878</v>
      </c>
      <c r="BH602" s="306"/>
      <c r="BI602" s="306" t="s">
        <v>9930</v>
      </c>
      <c r="BJ602" s="306"/>
      <c r="BK602" s="306" t="s">
        <v>9853</v>
      </c>
      <c r="BL602" s="306"/>
      <c r="BM602" s="306"/>
      <c r="BN602" s="306"/>
      <c r="BO602" s="306"/>
      <c r="BP602" s="247"/>
      <c r="BQ602" s="247"/>
      <c r="BR602" s="247"/>
      <c r="BS602" s="247"/>
      <c r="BT602" s="247"/>
      <c r="BU602" s="247"/>
      <c r="BV602" s="247"/>
      <c r="BW602" s="247"/>
      <c r="BX602" s="247"/>
      <c r="BY602" s="247"/>
      <c r="BZ602" s="247"/>
      <c r="CA602" s="247"/>
      <c r="CB602" s="247"/>
      <c r="CC602" s="247"/>
      <c r="CD602" s="247"/>
      <c r="CE602" s="247"/>
      <c r="CF602" s="247"/>
      <c r="CG602" s="247"/>
      <c r="CH602" s="247"/>
      <c r="CI602" s="247"/>
      <c r="CJ602" s="247"/>
      <c r="CK602" s="247"/>
      <c r="CL602" s="247"/>
      <c r="CM602" s="247"/>
      <c r="CN602" s="247"/>
      <c r="CO602" s="247"/>
      <c r="CP602" s="247"/>
      <c r="CQ602" s="247"/>
      <c r="CR602" s="247"/>
      <c r="CS602" s="247"/>
      <c r="CT602" s="247"/>
      <c r="CU602" s="247"/>
      <c r="CV602" s="247"/>
      <c r="CW602" s="247"/>
      <c r="CX602" s="247"/>
      <c r="CY602" s="247"/>
      <c r="CZ602" s="247"/>
      <c r="DA602" s="312"/>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35"/>
      <c r="FQ602" s="335"/>
      <c r="FR602" s="335"/>
      <c r="FS602" s="335"/>
      <c r="FT602" s="335"/>
      <c r="FU602" s="335"/>
      <c r="FV602" s="335"/>
      <c r="FW602" s="335"/>
      <c r="FX602" s="335"/>
      <c r="FY602" s="335"/>
      <c r="FZ602" s="335"/>
      <c r="GA602" s="335"/>
      <c r="GB602" s="335"/>
      <c r="GC602" s="335"/>
      <c r="GD602" s="335"/>
      <c r="GE602" s="335"/>
      <c r="GF602" s="335"/>
      <c r="GG602" s="335"/>
      <c r="GH602" s="335"/>
      <c r="GI602" s="335"/>
      <c r="GJ602" s="335"/>
      <c r="GK602" s="335"/>
      <c r="GL602" s="335"/>
      <c r="GM602" s="335"/>
      <c r="GN602" s="335"/>
      <c r="GO602" s="335"/>
      <c r="GP602" s="335"/>
      <c r="GQ602" s="335"/>
      <c r="GR602" s="335"/>
      <c r="GS602" s="335"/>
      <c r="GT602" s="335"/>
      <c r="GU602" s="335"/>
      <c r="GV602" s="335"/>
      <c r="GW602" s="335"/>
      <c r="GX602" s="335"/>
      <c r="GY602" s="335"/>
      <c r="GZ602" s="335"/>
      <c r="HA602" s="335"/>
      <c r="HB602" s="335"/>
      <c r="HC602" s="335"/>
      <c r="HD602" s="335"/>
      <c r="HE602" s="335"/>
      <c r="HF602" s="335"/>
      <c r="HG602" s="335"/>
      <c r="HH602" s="335"/>
      <c r="HI602" s="335"/>
      <c r="HJ602" s="335"/>
      <c r="HK602" s="335"/>
      <c r="HL602" s="335"/>
      <c r="HM602" s="335"/>
      <c r="HN602" s="335"/>
      <c r="HO602" s="335"/>
      <c r="HP602" s="335"/>
      <c r="HQ602" s="335"/>
      <c r="HR602" s="335"/>
      <c r="HS602" s="335"/>
      <c r="HT602" s="335"/>
      <c r="HU602" s="335"/>
      <c r="HV602" s="335"/>
      <c r="HW602" s="335"/>
      <c r="HX602" s="335"/>
      <c r="HY602" s="335"/>
      <c r="HZ602" s="335"/>
      <c r="IA602" s="335"/>
      <c r="IB602" s="335"/>
      <c r="IC602" s="335"/>
      <c r="ID602" s="335"/>
      <c r="IE602" s="335"/>
      <c r="IF602" s="335"/>
      <c r="IG602" s="335"/>
      <c r="IH602" s="335"/>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335"/>
      <c r="JH602" s="335"/>
      <c r="JI602" s="335"/>
      <c r="JJ602" s="335"/>
      <c r="JK602" s="335"/>
    </row>
    <row r="603" spans="17:271" ht="14.45" customHeight="1">
      <c r="Q603" s="720" t="s">
        <v>73</v>
      </c>
      <c r="R603" s="720" t="s">
        <v>12217</v>
      </c>
      <c r="S603" s="720" t="s">
        <v>12165</v>
      </c>
      <c r="T603" s="720" t="s">
        <v>12165</v>
      </c>
      <c r="U603" s="720" t="s">
        <v>620</v>
      </c>
      <c r="V603" s="720"/>
      <c r="W603" s="952" t="str">
        <f t="shared" si="26"/>
        <v>ｸﾛｰﾗｸﾚｰﾝ_油圧駆動式ｳｲﾝﾁ・ﾗﾁｽｼﾞﾌﾞ型_無_無</v>
      </c>
      <c r="X603" s="952" t="str">
        <f t="shared" si="25"/>
        <v>ｸﾛｰﾗｸﾚｰﾝ_油圧駆動式ｳｲﾝﾁ・ﾗﾁｽｼﾞﾌﾞ型_無_無_50～55t吊</v>
      </c>
      <c r="Y603" s="726" t="s">
        <v>505</v>
      </c>
      <c r="Z603" s="726" t="s">
        <v>10421</v>
      </c>
      <c r="AA603" s="726" t="s">
        <v>10340</v>
      </c>
      <c r="AB603" s="726" t="s">
        <v>5111</v>
      </c>
      <c r="AR603" s="311"/>
      <c r="AS603" s="335"/>
      <c r="AT603" s="335"/>
      <c r="AU603" s="335"/>
      <c r="AV603" s="335"/>
      <c r="AW603" s="335"/>
      <c r="AX603" s="335"/>
      <c r="AY603" s="335"/>
      <c r="AZ603" s="335"/>
      <c r="BA603" s="335"/>
      <c r="BB603" s="245">
        <v>22</v>
      </c>
      <c r="BD603" s="306"/>
      <c r="BE603" s="306" t="s">
        <v>9909</v>
      </c>
      <c r="BF603" s="306"/>
      <c r="BG603" s="306" t="s">
        <v>9879</v>
      </c>
      <c r="BH603" s="306"/>
      <c r="BI603" s="306" t="s">
        <v>9931</v>
      </c>
      <c r="BJ603" s="306"/>
      <c r="BK603" s="306" t="s">
        <v>9854</v>
      </c>
      <c r="BL603" s="306"/>
      <c r="BM603" s="306"/>
      <c r="BN603" s="306"/>
      <c r="BO603" s="306"/>
      <c r="BP603" s="247"/>
      <c r="BQ603" s="247"/>
      <c r="BR603" s="247"/>
      <c r="BS603" s="247"/>
      <c r="BT603" s="247"/>
      <c r="BU603" s="247"/>
      <c r="BV603" s="247"/>
      <c r="BW603" s="247"/>
      <c r="BX603" s="247"/>
      <c r="BY603" s="247"/>
      <c r="BZ603" s="247"/>
      <c r="CA603" s="247"/>
      <c r="CB603" s="247"/>
      <c r="CC603" s="247"/>
      <c r="CD603" s="247"/>
      <c r="CE603" s="247"/>
      <c r="CF603" s="247"/>
      <c r="CG603" s="247"/>
      <c r="CH603" s="247"/>
      <c r="CI603" s="247"/>
      <c r="CJ603" s="247"/>
      <c r="CK603" s="247"/>
      <c r="CL603" s="247"/>
      <c r="CM603" s="247"/>
      <c r="CN603" s="247"/>
      <c r="CO603" s="247"/>
      <c r="CP603" s="247"/>
      <c r="CQ603" s="247"/>
      <c r="CR603" s="247"/>
      <c r="CS603" s="247"/>
      <c r="CT603" s="247"/>
      <c r="CU603" s="247"/>
      <c r="CV603" s="247"/>
      <c r="CW603" s="247"/>
      <c r="CX603" s="247"/>
      <c r="CY603" s="247"/>
      <c r="CZ603" s="247"/>
      <c r="DA603" s="312"/>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35"/>
      <c r="GZ603" s="335"/>
      <c r="HA603" s="335"/>
      <c r="HB603" s="335"/>
      <c r="HC603" s="335"/>
      <c r="HD603" s="335"/>
      <c r="HE603" s="335"/>
      <c r="HF603" s="335"/>
      <c r="HG603" s="335"/>
      <c r="HH603" s="335"/>
      <c r="HI603" s="335"/>
      <c r="HJ603" s="335"/>
      <c r="HK603" s="335"/>
      <c r="HL603" s="335"/>
      <c r="HM603" s="335"/>
      <c r="HN603" s="335"/>
      <c r="HO603" s="335"/>
      <c r="HP603" s="335"/>
      <c r="HQ603" s="335"/>
      <c r="HR603" s="335"/>
      <c r="HS603" s="335"/>
      <c r="HT603" s="335"/>
      <c r="HU603" s="335"/>
      <c r="HV603" s="335"/>
      <c r="HW603" s="335"/>
      <c r="HX603" s="335"/>
      <c r="HY603" s="335"/>
      <c r="HZ603" s="335"/>
      <c r="IA603" s="335"/>
      <c r="IB603" s="335"/>
      <c r="IC603" s="335"/>
      <c r="ID603" s="335"/>
      <c r="IE603" s="335"/>
      <c r="IF603" s="335"/>
      <c r="IG603" s="335"/>
      <c r="IH603" s="335"/>
      <c r="II603" s="335"/>
      <c r="IJ603" s="335"/>
      <c r="IK603" s="335"/>
      <c r="IL603" s="335"/>
      <c r="IM603" s="335"/>
      <c r="IN603" s="335"/>
      <c r="IO603" s="335"/>
      <c r="IP603" s="335"/>
      <c r="IQ603" s="335"/>
      <c r="IR603" s="335"/>
      <c r="IS603" s="335"/>
      <c r="IT603" s="335"/>
      <c r="IU603" s="335"/>
      <c r="IV603" s="335"/>
      <c r="IW603" s="335"/>
      <c r="IX603" s="335"/>
      <c r="IY603" s="335"/>
      <c r="IZ603" s="335"/>
      <c r="JA603" s="335"/>
      <c r="JB603" s="335"/>
      <c r="JC603" s="335"/>
      <c r="JD603" s="335"/>
      <c r="JE603" s="335"/>
      <c r="JF603" s="335"/>
      <c r="JG603" s="335"/>
      <c r="JH603" s="335"/>
      <c r="JI603" s="335"/>
      <c r="JJ603" s="335"/>
      <c r="JK603" s="335"/>
    </row>
    <row r="604" spans="17:271" ht="14.45" customHeight="1">
      <c r="Q604" s="720" t="s">
        <v>73</v>
      </c>
      <c r="R604" s="720" t="s">
        <v>12217</v>
      </c>
      <c r="S604" s="720" t="s">
        <v>12165</v>
      </c>
      <c r="T604" s="720" t="s">
        <v>12165</v>
      </c>
      <c r="U604" s="720" t="s">
        <v>430</v>
      </c>
      <c r="V604" s="720"/>
      <c r="W604" s="952" t="str">
        <f t="shared" si="26"/>
        <v>ｸﾛｰﾗｸﾚｰﾝ_油圧駆動式ｳｲﾝﾁ・ﾗﾁｽｼﾞﾌﾞ型_無_無</v>
      </c>
      <c r="X604" s="952" t="str">
        <f t="shared" si="25"/>
        <v>ｸﾛｰﾗｸﾚｰﾝ_油圧駆動式ｳｲﾝﾁ・ﾗﾁｽｼﾞﾌﾞ型_無_無_60～65t吊</v>
      </c>
      <c r="Y604" s="726" t="s">
        <v>505</v>
      </c>
      <c r="Z604" s="726" t="s">
        <v>10421</v>
      </c>
      <c r="AA604" s="726" t="s">
        <v>10444</v>
      </c>
      <c r="AB604" s="726" t="s">
        <v>5111</v>
      </c>
      <c r="AR604" s="311"/>
      <c r="AS604" s="335"/>
      <c r="AT604" s="335"/>
      <c r="AU604" s="335"/>
      <c r="AV604" s="335"/>
      <c r="AW604" s="335"/>
      <c r="AX604" s="335"/>
      <c r="AY604" s="335"/>
      <c r="AZ604" s="335"/>
      <c r="BA604" s="335"/>
      <c r="BB604" s="245">
        <v>23</v>
      </c>
      <c r="BD604" s="309"/>
      <c r="BE604" s="306" t="s">
        <v>9838</v>
      </c>
      <c r="BF604" s="309"/>
      <c r="BG604" s="306" t="s">
        <v>9880</v>
      </c>
      <c r="BH604" s="309"/>
      <c r="BI604" s="306" t="s">
        <v>9932</v>
      </c>
      <c r="BJ604" s="309"/>
      <c r="BK604" s="306" t="s">
        <v>9855</v>
      </c>
      <c r="BL604" s="309"/>
      <c r="BM604" s="309"/>
      <c r="BN604" s="309"/>
      <c r="BO604" s="306"/>
      <c r="BP604" s="247"/>
      <c r="BQ604" s="247"/>
      <c r="BR604" s="247"/>
      <c r="BS604" s="247"/>
      <c r="BT604" s="247"/>
      <c r="BU604" s="247"/>
      <c r="BV604" s="247"/>
      <c r="BW604" s="247"/>
      <c r="BX604" s="247"/>
      <c r="BY604" s="247"/>
      <c r="BZ604" s="247"/>
      <c r="CA604" s="247"/>
      <c r="CB604" s="247"/>
      <c r="CC604" s="247"/>
      <c r="CD604" s="247"/>
      <c r="CE604" s="247"/>
      <c r="CF604" s="247"/>
      <c r="CG604" s="247"/>
      <c r="CH604" s="247"/>
      <c r="CI604" s="247"/>
      <c r="CJ604" s="247"/>
      <c r="CK604" s="247"/>
      <c r="CL604" s="247"/>
      <c r="CM604" s="247"/>
      <c r="CN604" s="247"/>
      <c r="CO604" s="247"/>
      <c r="CP604" s="247"/>
      <c r="CQ604" s="247"/>
      <c r="CR604" s="247"/>
      <c r="CS604" s="247"/>
      <c r="CT604" s="247"/>
      <c r="CU604" s="247"/>
      <c r="CV604" s="247"/>
      <c r="CW604" s="247"/>
      <c r="CX604" s="247"/>
      <c r="CY604" s="247"/>
      <c r="CZ604" s="247"/>
      <c r="DA604" s="312"/>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335"/>
      <c r="HX604" s="335"/>
      <c r="HY604" s="335"/>
      <c r="HZ604" s="335"/>
      <c r="IA604" s="335"/>
      <c r="IB604" s="335"/>
      <c r="IC604" s="335"/>
      <c r="ID604" s="335"/>
      <c r="IE604" s="335"/>
      <c r="IF604" s="335"/>
      <c r="IG604" s="335"/>
      <c r="IH604" s="335"/>
      <c r="II604" s="335"/>
      <c r="IJ604" s="335"/>
      <c r="IK604" s="335"/>
      <c r="IL604" s="335"/>
      <c r="IM604" s="335"/>
      <c r="IN604" s="335"/>
      <c r="IO604" s="335"/>
      <c r="IP604" s="335"/>
      <c r="IQ604" s="335"/>
      <c r="IR604" s="335"/>
      <c r="IS604" s="335"/>
      <c r="IT604" s="335"/>
      <c r="IU604" s="335"/>
      <c r="IV604" s="335"/>
      <c r="IW604" s="335"/>
      <c r="IX604" s="335"/>
      <c r="IY604" s="335"/>
      <c r="IZ604" s="335"/>
      <c r="JA604" s="335"/>
      <c r="JB604" s="335"/>
      <c r="JC604" s="335"/>
      <c r="JD604" s="335"/>
      <c r="JE604" s="335"/>
      <c r="JF604" s="335"/>
      <c r="JG604" s="335"/>
      <c r="JH604" s="335"/>
      <c r="JI604" s="335"/>
      <c r="JJ604" s="335"/>
      <c r="JK604" s="335"/>
    </row>
    <row r="605" spans="17:271" ht="14.45" customHeight="1">
      <c r="Q605" s="720" t="s">
        <v>73</v>
      </c>
      <c r="R605" s="720" t="s">
        <v>12217</v>
      </c>
      <c r="S605" s="720" t="s">
        <v>12165</v>
      </c>
      <c r="T605" s="720" t="s">
        <v>12165</v>
      </c>
      <c r="U605" s="720" t="s">
        <v>627</v>
      </c>
      <c r="V605" s="720"/>
      <c r="W605" s="952" t="str">
        <f t="shared" si="26"/>
        <v>ｸﾛｰﾗｸﾚｰﾝ_油圧駆動式ｳｲﾝﾁ・ﾗﾁｽｼﾞﾌﾞ型_無_無</v>
      </c>
      <c r="X605" s="952" t="str">
        <f t="shared" si="25"/>
        <v>ｸﾛｰﾗｸﾚｰﾝ_油圧駆動式ｳｲﾝﾁ・ﾗﾁｽｼﾞﾌﾞ型_無_無_80t吊</v>
      </c>
      <c r="Y605" s="726" t="s">
        <v>505</v>
      </c>
      <c r="Z605" s="726" t="s">
        <v>10421</v>
      </c>
      <c r="AA605" s="726" t="s">
        <v>10390</v>
      </c>
      <c r="AB605" s="726" t="s">
        <v>5111</v>
      </c>
      <c r="AR605" s="311"/>
      <c r="AS605" s="335"/>
      <c r="AT605" s="335"/>
      <c r="AU605" s="335"/>
      <c r="AV605" s="335"/>
      <c r="AW605" s="335"/>
      <c r="AX605" s="335"/>
      <c r="AY605" s="335"/>
      <c r="AZ605" s="335"/>
      <c r="BA605" s="335"/>
      <c r="BB605" s="245">
        <v>24</v>
      </c>
      <c r="BD605" s="309"/>
      <c r="BE605" s="306" t="s">
        <v>9839</v>
      </c>
      <c r="BF605" s="309"/>
      <c r="BG605" s="306" t="s">
        <v>9881</v>
      </c>
      <c r="BH605" s="309"/>
      <c r="BI605" s="306" t="s">
        <v>9933</v>
      </c>
      <c r="BJ605" s="309"/>
      <c r="BK605" s="306" t="s">
        <v>9856</v>
      </c>
      <c r="BL605" s="309"/>
      <c r="BM605" s="309"/>
      <c r="BN605" s="309"/>
      <c r="BO605" s="306"/>
      <c r="BP605" s="247"/>
      <c r="BQ605" s="247"/>
      <c r="BR605" s="247"/>
      <c r="BS605" s="247"/>
      <c r="BT605" s="247"/>
      <c r="BU605" s="247"/>
      <c r="BV605" s="247"/>
      <c r="BW605" s="247"/>
      <c r="BX605" s="247"/>
      <c r="BY605" s="247"/>
      <c r="BZ605" s="247"/>
      <c r="CA605" s="247"/>
      <c r="CB605" s="247"/>
      <c r="CC605" s="247"/>
      <c r="CD605" s="247"/>
      <c r="CE605" s="247"/>
      <c r="CF605" s="247"/>
      <c r="CG605" s="247"/>
      <c r="CH605" s="247"/>
      <c r="CI605" s="247"/>
      <c r="CJ605" s="247"/>
      <c r="CK605" s="247"/>
      <c r="CL605" s="247"/>
      <c r="CM605" s="247"/>
      <c r="CN605" s="247"/>
      <c r="CO605" s="247"/>
      <c r="CP605" s="247"/>
      <c r="CQ605" s="247"/>
      <c r="CR605" s="247"/>
      <c r="CS605" s="247"/>
      <c r="CT605" s="247"/>
      <c r="CU605" s="247"/>
      <c r="CV605" s="247"/>
      <c r="CW605" s="247"/>
      <c r="CX605" s="247"/>
      <c r="CY605" s="247"/>
      <c r="CZ605" s="247"/>
      <c r="DA605" s="312"/>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335"/>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335"/>
      <c r="JH605" s="335"/>
      <c r="JI605" s="335"/>
      <c r="JJ605" s="335"/>
      <c r="JK605" s="335"/>
    </row>
    <row r="606" spans="17:271" ht="14.45" customHeight="1">
      <c r="Q606" s="720" t="s">
        <v>73</v>
      </c>
      <c r="R606" s="720" t="s">
        <v>12217</v>
      </c>
      <c r="S606" s="720" t="s">
        <v>12165</v>
      </c>
      <c r="T606" s="720" t="s">
        <v>12165</v>
      </c>
      <c r="U606" s="720" t="s">
        <v>606</v>
      </c>
      <c r="V606" s="720"/>
      <c r="W606" s="952" t="str">
        <f t="shared" si="26"/>
        <v>ｸﾛｰﾗｸﾚｰﾝ_油圧駆動式ｳｲﾝﾁ・ﾗﾁｽｼﾞﾌﾞ型_無_無</v>
      </c>
      <c r="X606" s="952" t="str">
        <f t="shared" si="25"/>
        <v>ｸﾛｰﾗｸﾚｰﾝ_油圧駆動式ｳｲﾝﾁ・ﾗﾁｽｼﾞﾌﾞ型_無_無_100t吊</v>
      </c>
      <c r="Y606" s="726" t="s">
        <v>505</v>
      </c>
      <c r="Z606" s="726" t="s">
        <v>10421</v>
      </c>
      <c r="AA606" s="726" t="s">
        <v>10318</v>
      </c>
      <c r="AB606" s="726" t="s">
        <v>5111</v>
      </c>
      <c r="AR606" s="311"/>
      <c r="AS606" s="335"/>
      <c r="AT606" s="335"/>
      <c r="AU606" s="335"/>
      <c r="AV606" s="335"/>
      <c r="AW606" s="335"/>
      <c r="AX606" s="335"/>
      <c r="AY606" s="335"/>
      <c r="AZ606" s="335"/>
      <c r="BA606" s="335"/>
      <c r="BB606" s="245">
        <v>25</v>
      </c>
      <c r="BD606" s="306"/>
      <c r="BE606" s="306" t="s">
        <v>9840</v>
      </c>
      <c r="BF606" s="306"/>
      <c r="BG606" s="306" t="s">
        <v>9882</v>
      </c>
      <c r="BH606" s="306"/>
      <c r="BI606" s="306" t="s">
        <v>9934</v>
      </c>
      <c r="BJ606" s="306"/>
      <c r="BK606" s="306" t="s">
        <v>9857</v>
      </c>
      <c r="BL606" s="306"/>
      <c r="BM606" s="306"/>
      <c r="BN606" s="306"/>
      <c r="BO606" s="306"/>
      <c r="BP606" s="247"/>
      <c r="BQ606" s="247"/>
      <c r="BR606" s="247"/>
      <c r="BS606" s="247"/>
      <c r="BT606" s="247"/>
      <c r="BU606" s="247"/>
      <c r="BV606" s="247"/>
      <c r="BW606" s="247"/>
      <c r="BX606" s="247"/>
      <c r="BY606" s="247"/>
      <c r="BZ606" s="247"/>
      <c r="CA606" s="247"/>
      <c r="CB606" s="247"/>
      <c r="CC606" s="247"/>
      <c r="CD606" s="247"/>
      <c r="CE606" s="247"/>
      <c r="CF606" s="247"/>
      <c r="CG606" s="247"/>
      <c r="CH606" s="247"/>
      <c r="CI606" s="247"/>
      <c r="CJ606" s="247"/>
      <c r="CK606" s="247"/>
      <c r="CL606" s="247"/>
      <c r="CM606" s="247"/>
      <c r="CN606" s="247"/>
      <c r="CO606" s="247"/>
      <c r="CP606" s="247"/>
      <c r="CQ606" s="247"/>
      <c r="CR606" s="247"/>
      <c r="CS606" s="247"/>
      <c r="CT606" s="247"/>
      <c r="CU606" s="247"/>
      <c r="CV606" s="247"/>
      <c r="CW606" s="247"/>
      <c r="CX606" s="247"/>
      <c r="CY606" s="247"/>
      <c r="CZ606" s="247"/>
      <c r="DA606" s="312"/>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335"/>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335"/>
      <c r="JH606" s="335"/>
      <c r="JI606" s="335"/>
      <c r="JJ606" s="335"/>
      <c r="JK606" s="335"/>
    </row>
    <row r="607" spans="17:271" ht="14.45" customHeight="1">
      <c r="Q607" s="720" t="s">
        <v>73</v>
      </c>
      <c r="R607" s="720" t="s">
        <v>12217</v>
      </c>
      <c r="S607" s="720" t="s">
        <v>12165</v>
      </c>
      <c r="T607" s="720" t="s">
        <v>12165</v>
      </c>
      <c r="U607" s="720" t="s">
        <v>608</v>
      </c>
      <c r="V607" s="720"/>
      <c r="W607" s="952" t="str">
        <f t="shared" si="26"/>
        <v>ｸﾛｰﾗｸﾚｰﾝ_油圧駆動式ｳｲﾝﾁ・ﾗﾁｽｼﾞﾌﾞ型_無_無</v>
      </c>
      <c r="X607" s="952" t="str">
        <f t="shared" si="25"/>
        <v>ｸﾛｰﾗｸﾚｰﾝ_油圧駆動式ｳｲﾝﾁ・ﾗﾁｽｼﾞﾌﾞ型_無_無_150t吊</v>
      </c>
      <c r="Y607" s="726" t="s">
        <v>505</v>
      </c>
      <c r="Z607" s="726" t="s">
        <v>10421</v>
      </c>
      <c r="AA607" s="726" t="s">
        <v>10307</v>
      </c>
      <c r="AB607" s="726" t="s">
        <v>5111</v>
      </c>
      <c r="AR607" s="311"/>
      <c r="AS607" s="335"/>
      <c r="AT607" s="335"/>
      <c r="AU607" s="335"/>
      <c r="AV607" s="335"/>
      <c r="AW607" s="335"/>
      <c r="AX607" s="335"/>
      <c r="AY607" s="335"/>
      <c r="AZ607" s="335"/>
      <c r="BA607" s="335"/>
      <c r="BB607" s="245">
        <v>26</v>
      </c>
      <c r="BD607" s="306"/>
      <c r="BE607" s="306" t="s">
        <v>9842</v>
      </c>
      <c r="BF607" s="306"/>
      <c r="BG607" s="306" t="s">
        <v>9883</v>
      </c>
      <c r="BH607" s="306"/>
      <c r="BI607" s="306" t="s">
        <v>9935</v>
      </c>
      <c r="BJ607" s="306"/>
      <c r="BK607" s="306" t="s">
        <v>9859</v>
      </c>
      <c r="BL607" s="306"/>
      <c r="BM607" s="306"/>
      <c r="BN607" s="306"/>
      <c r="BO607" s="306"/>
      <c r="BP607" s="247"/>
      <c r="BQ607" s="247"/>
      <c r="BR607" s="247"/>
      <c r="BS607" s="247"/>
      <c r="BT607" s="247"/>
      <c r="BU607" s="247"/>
      <c r="BV607" s="247"/>
      <c r="BW607" s="247"/>
      <c r="BX607" s="247"/>
      <c r="BY607" s="247"/>
      <c r="BZ607" s="247"/>
      <c r="CA607" s="247"/>
      <c r="CB607" s="247"/>
      <c r="CC607" s="247"/>
      <c r="CD607" s="247"/>
      <c r="CE607" s="247"/>
      <c r="CF607" s="247"/>
      <c r="CG607" s="247"/>
      <c r="CH607" s="247"/>
      <c r="CI607" s="247"/>
      <c r="CJ607" s="247"/>
      <c r="CK607" s="247"/>
      <c r="CL607" s="247"/>
      <c r="CM607" s="247"/>
      <c r="CN607" s="247"/>
      <c r="CO607" s="247"/>
      <c r="CP607" s="247"/>
      <c r="CQ607" s="247"/>
      <c r="CR607" s="247"/>
      <c r="CS607" s="247"/>
      <c r="CT607" s="247"/>
      <c r="CU607" s="247"/>
      <c r="CV607" s="247"/>
      <c r="CW607" s="247"/>
      <c r="CX607" s="247"/>
      <c r="CY607" s="247"/>
      <c r="CZ607" s="247"/>
      <c r="DA607" s="312"/>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335"/>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335"/>
      <c r="JH607" s="335"/>
      <c r="JI607" s="335"/>
      <c r="JJ607" s="335"/>
      <c r="JK607" s="335"/>
    </row>
    <row r="608" spans="17:271" ht="14.45" customHeight="1">
      <c r="Q608" s="720" t="s">
        <v>73</v>
      </c>
      <c r="R608" s="720" t="s">
        <v>12217</v>
      </c>
      <c r="S608" s="720" t="s">
        <v>12165</v>
      </c>
      <c r="T608" s="720" t="s">
        <v>12165</v>
      </c>
      <c r="U608" s="720" t="s">
        <v>609</v>
      </c>
      <c r="V608" s="720"/>
      <c r="W608" s="952" t="str">
        <f t="shared" si="26"/>
        <v>ｸﾛｰﾗｸﾚｰﾝ_油圧駆動式ｳｲﾝﾁ・ﾗﾁｽｼﾞﾌﾞ型_無_無</v>
      </c>
      <c r="X608" s="952" t="str">
        <f t="shared" si="25"/>
        <v>ｸﾛｰﾗｸﾚｰﾝ_油圧駆動式ｳｲﾝﾁ・ﾗﾁｽｼﾞﾌﾞ型_無_無_200t吊</v>
      </c>
      <c r="Y608" s="726" t="s">
        <v>505</v>
      </c>
      <c r="Z608" s="726" t="s">
        <v>10421</v>
      </c>
      <c r="AA608" s="726" t="s">
        <v>10321</v>
      </c>
      <c r="AB608" s="726" t="s">
        <v>5111</v>
      </c>
      <c r="AR608" s="311"/>
      <c r="AS608" s="335"/>
      <c r="AT608" s="335"/>
      <c r="AU608" s="335"/>
      <c r="AV608" s="335"/>
      <c r="AW608" s="335"/>
      <c r="AX608" s="335"/>
      <c r="AY608" s="335"/>
      <c r="AZ608" s="335"/>
      <c r="BA608" s="335"/>
      <c r="BB608" s="245">
        <v>27</v>
      </c>
      <c r="BD608" s="306"/>
      <c r="BE608" s="306" t="s">
        <v>9844</v>
      </c>
      <c r="BF608" s="306"/>
      <c r="BG608" s="306" t="s">
        <v>9884</v>
      </c>
      <c r="BH608" s="306"/>
      <c r="BI608" s="306" t="s">
        <v>285</v>
      </c>
      <c r="BJ608" s="306"/>
      <c r="BK608" s="306" t="s">
        <v>285</v>
      </c>
      <c r="BL608" s="306"/>
      <c r="BM608" s="306"/>
      <c r="BN608" s="306"/>
      <c r="BO608" s="306"/>
      <c r="BP608" s="247"/>
      <c r="BQ608" s="247"/>
      <c r="BR608" s="247"/>
      <c r="BS608" s="247"/>
      <c r="BT608" s="247"/>
      <c r="BU608" s="247"/>
      <c r="BV608" s="247"/>
      <c r="BW608" s="247"/>
      <c r="BX608" s="247"/>
      <c r="BY608" s="247"/>
      <c r="BZ608" s="247"/>
      <c r="CA608" s="247"/>
      <c r="CB608" s="247"/>
      <c r="CC608" s="247"/>
      <c r="CD608" s="247"/>
      <c r="CE608" s="247"/>
      <c r="CF608" s="247"/>
      <c r="CG608" s="247"/>
      <c r="CH608" s="247"/>
      <c r="CI608" s="247"/>
      <c r="CJ608" s="247"/>
      <c r="CK608" s="247"/>
      <c r="CL608" s="247"/>
      <c r="CM608" s="247"/>
      <c r="CN608" s="247"/>
      <c r="CO608" s="247"/>
      <c r="CP608" s="247"/>
      <c r="CQ608" s="247"/>
      <c r="CR608" s="247"/>
      <c r="CS608" s="247"/>
      <c r="CT608" s="247"/>
      <c r="CU608" s="247"/>
      <c r="CV608" s="247"/>
      <c r="CW608" s="247"/>
      <c r="CX608" s="247"/>
      <c r="CY608" s="247"/>
      <c r="CZ608" s="247"/>
      <c r="DA608" s="312"/>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335"/>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335"/>
      <c r="JH608" s="335"/>
      <c r="JI608" s="335"/>
      <c r="JJ608" s="335"/>
      <c r="JK608" s="335"/>
    </row>
    <row r="609" spans="17:271" ht="14.45" customHeight="1">
      <c r="Q609" s="720" t="s">
        <v>73</v>
      </c>
      <c r="R609" s="720" t="s">
        <v>12217</v>
      </c>
      <c r="S609" s="720" t="s">
        <v>12165</v>
      </c>
      <c r="T609" s="720" t="s">
        <v>12165</v>
      </c>
      <c r="U609" s="720" t="s">
        <v>611</v>
      </c>
      <c r="V609" s="720"/>
      <c r="W609" s="952" t="str">
        <f t="shared" si="26"/>
        <v>ｸﾛｰﾗｸﾚｰﾝ_油圧駆動式ｳｲﾝﾁ・ﾗﾁｽｼﾞﾌﾞ型_無_無</v>
      </c>
      <c r="X609" s="952" t="str">
        <f t="shared" si="25"/>
        <v>ｸﾛｰﾗｸﾚｰﾝ_油圧駆動式ｳｲﾝﾁ・ﾗﾁｽｼﾞﾌﾞ型_無_無_250t吊</v>
      </c>
      <c r="Y609" s="726" t="s">
        <v>505</v>
      </c>
      <c r="Z609" s="726" t="s">
        <v>10421</v>
      </c>
      <c r="AA609" s="726" t="s">
        <v>10451</v>
      </c>
      <c r="AB609" s="726" t="s">
        <v>5111</v>
      </c>
      <c r="AR609" s="311"/>
      <c r="AS609" s="335"/>
      <c r="AT609" s="335"/>
      <c r="AU609" s="335"/>
      <c r="AV609" s="335"/>
      <c r="AW609" s="335"/>
      <c r="AX609" s="335"/>
      <c r="AY609" s="335"/>
      <c r="AZ609" s="335"/>
      <c r="BA609" s="335"/>
      <c r="BB609" s="245">
        <v>28</v>
      </c>
      <c r="BD609" s="309"/>
      <c r="BE609" s="306" t="s">
        <v>9845</v>
      </c>
      <c r="BF609" s="309"/>
      <c r="BG609" s="306" t="s">
        <v>9885</v>
      </c>
      <c r="BH609" s="309"/>
      <c r="BI609" s="306"/>
      <c r="BJ609" s="309"/>
      <c r="BK609" s="309"/>
      <c r="BL609" s="309"/>
      <c r="BM609" s="309"/>
      <c r="BN609" s="309"/>
      <c r="BO609" s="306"/>
      <c r="BP609" s="247"/>
      <c r="BQ609" s="247"/>
      <c r="BR609" s="247"/>
      <c r="BS609" s="247"/>
      <c r="BT609" s="247"/>
      <c r="BU609" s="247"/>
      <c r="BV609" s="247"/>
      <c r="BW609" s="247"/>
      <c r="BX609" s="247"/>
      <c r="BY609" s="247"/>
      <c r="BZ609" s="247"/>
      <c r="CA609" s="247"/>
      <c r="CB609" s="247"/>
      <c r="CC609" s="247"/>
      <c r="CD609" s="247"/>
      <c r="CE609" s="247"/>
      <c r="CF609" s="247"/>
      <c r="CG609" s="247"/>
      <c r="CH609" s="247"/>
      <c r="CI609" s="247"/>
      <c r="CJ609" s="247"/>
      <c r="CK609" s="247"/>
      <c r="CL609" s="247"/>
      <c r="CM609" s="247"/>
      <c r="CN609" s="247"/>
      <c r="CO609" s="247"/>
      <c r="CP609" s="247"/>
      <c r="CQ609" s="247"/>
      <c r="CR609" s="247"/>
      <c r="CS609" s="247"/>
      <c r="CT609" s="247"/>
      <c r="CU609" s="247"/>
      <c r="CV609" s="247"/>
      <c r="CW609" s="247"/>
      <c r="CX609" s="247"/>
      <c r="CY609" s="247"/>
      <c r="CZ609" s="247"/>
      <c r="DA609" s="312"/>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335"/>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335"/>
      <c r="JH609" s="335"/>
      <c r="JI609" s="335"/>
      <c r="JJ609" s="335"/>
      <c r="JK609" s="335"/>
    </row>
    <row r="610" spans="17:271" ht="14.45" customHeight="1">
      <c r="Q610" s="720" t="s">
        <v>73</v>
      </c>
      <c r="R610" s="720" t="s">
        <v>12217</v>
      </c>
      <c r="S610" s="720" t="s">
        <v>12165</v>
      </c>
      <c r="T610" s="720" t="s">
        <v>12165</v>
      </c>
      <c r="U610" s="720" t="s">
        <v>613</v>
      </c>
      <c r="V610" s="720"/>
      <c r="W610" s="952" t="str">
        <f t="shared" si="26"/>
        <v>ｸﾛｰﾗｸﾚｰﾝ_油圧駆動式ｳｲﾝﾁ・ﾗﾁｽｼﾞﾌﾞ型_無_無</v>
      </c>
      <c r="X610" s="952" t="str">
        <f t="shared" si="25"/>
        <v>ｸﾛｰﾗｸﾚｰﾝ_油圧駆動式ｳｲﾝﾁ・ﾗﾁｽｼﾞﾌﾞ型_無_無_300t吊</v>
      </c>
      <c r="Y610" s="726" t="s">
        <v>505</v>
      </c>
      <c r="Z610" s="726" t="s">
        <v>10421</v>
      </c>
      <c r="AA610" s="726" t="s">
        <v>10436</v>
      </c>
      <c r="AB610" s="726" t="s">
        <v>5111</v>
      </c>
      <c r="AR610" s="311"/>
      <c r="AS610" s="335"/>
      <c r="AT610" s="335"/>
      <c r="AU610" s="335"/>
      <c r="AV610" s="335"/>
      <c r="AW610" s="335"/>
      <c r="AX610" s="335"/>
      <c r="AY610" s="335"/>
      <c r="AZ610" s="335"/>
      <c r="BA610" s="335"/>
      <c r="BB610" s="245">
        <v>29</v>
      </c>
      <c r="BD610" s="309"/>
      <c r="BE610" s="306" t="s">
        <v>9846</v>
      </c>
      <c r="BF610" s="309"/>
      <c r="BG610" s="306" t="s">
        <v>9886</v>
      </c>
      <c r="BH610" s="309"/>
      <c r="BI610" s="306"/>
      <c r="BJ610" s="309"/>
      <c r="BK610" s="309"/>
      <c r="BL610" s="309"/>
      <c r="BM610" s="309"/>
      <c r="BN610" s="309"/>
      <c r="BO610" s="306"/>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312"/>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335"/>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335"/>
      <c r="JH610" s="335"/>
      <c r="JI610" s="335"/>
      <c r="JJ610" s="335"/>
      <c r="JK610" s="335"/>
    </row>
    <row r="611" spans="17:271" ht="14.45" customHeight="1">
      <c r="Q611" s="720" t="s">
        <v>73</v>
      </c>
      <c r="R611" s="720" t="s">
        <v>12217</v>
      </c>
      <c r="S611" s="720" t="s">
        <v>12165</v>
      </c>
      <c r="T611" s="720" t="s">
        <v>12165</v>
      </c>
      <c r="U611" s="720" t="s">
        <v>615</v>
      </c>
      <c r="V611" s="720"/>
      <c r="W611" s="952" t="str">
        <f t="shared" si="26"/>
        <v>ｸﾛｰﾗｸﾚｰﾝ_油圧駆動式ｳｲﾝﾁ・ﾗﾁｽｼﾞﾌﾞ型_無_無</v>
      </c>
      <c r="X611" s="952" t="str">
        <f t="shared" si="25"/>
        <v>ｸﾛｰﾗｸﾚｰﾝ_油圧駆動式ｳｲﾝﾁ・ﾗﾁｽｼﾞﾌﾞ型_無_無_350t吊</v>
      </c>
      <c r="Y611" s="726" t="s">
        <v>505</v>
      </c>
      <c r="Z611" s="726" t="s">
        <v>10421</v>
      </c>
      <c r="AA611" s="726" t="s">
        <v>4790</v>
      </c>
      <c r="AB611" s="726" t="s">
        <v>5111</v>
      </c>
      <c r="AR611" s="311"/>
      <c r="AS611" s="335"/>
      <c r="AT611" s="335"/>
      <c r="AU611" s="335"/>
      <c r="AV611" s="335"/>
      <c r="AW611" s="335"/>
      <c r="AX611" s="335"/>
      <c r="AY611" s="335"/>
      <c r="AZ611" s="335"/>
      <c r="BA611" s="335"/>
      <c r="BB611" s="245">
        <v>30</v>
      </c>
      <c r="BD611" s="309"/>
      <c r="BE611" s="306" t="s">
        <v>9847</v>
      </c>
      <c r="BF611" s="309"/>
      <c r="BG611" s="306" t="s">
        <v>9887</v>
      </c>
      <c r="BH611" s="309"/>
      <c r="BI611" s="306"/>
      <c r="BJ611" s="309"/>
      <c r="BK611" s="309"/>
      <c r="BL611" s="309"/>
      <c r="BM611" s="309"/>
      <c r="BN611" s="309"/>
      <c r="BO611" s="306"/>
      <c r="BP611" s="247"/>
      <c r="BQ611" s="247"/>
      <c r="BR611" s="247"/>
      <c r="BS611" s="247"/>
      <c r="BT611" s="247"/>
      <c r="BU611" s="247"/>
      <c r="BV611" s="247"/>
      <c r="BW611" s="247"/>
      <c r="BX611" s="247"/>
      <c r="BY611" s="247"/>
      <c r="BZ611" s="247"/>
      <c r="CA611" s="247"/>
      <c r="CB611" s="247"/>
      <c r="CC611" s="247"/>
      <c r="CD611" s="247"/>
      <c r="CE611" s="247"/>
      <c r="CF611" s="247"/>
      <c r="CG611" s="247"/>
      <c r="CH611" s="247"/>
      <c r="CI611" s="247"/>
      <c r="CJ611" s="247"/>
      <c r="CK611" s="247"/>
      <c r="CL611" s="247"/>
      <c r="CM611" s="247"/>
      <c r="CN611" s="247"/>
      <c r="CO611" s="247"/>
      <c r="CP611" s="247"/>
      <c r="CQ611" s="247"/>
      <c r="CR611" s="247"/>
      <c r="CS611" s="247"/>
      <c r="CT611" s="247"/>
      <c r="CU611" s="247"/>
      <c r="CV611" s="247"/>
      <c r="CW611" s="247"/>
      <c r="CX611" s="247"/>
      <c r="CY611" s="247"/>
      <c r="CZ611" s="247"/>
      <c r="DA611" s="312"/>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335"/>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335"/>
      <c r="JH611" s="335"/>
      <c r="JI611" s="335"/>
      <c r="JJ611" s="335"/>
      <c r="JK611" s="335"/>
    </row>
    <row r="612" spans="17:271" ht="14.45" customHeight="1">
      <c r="Q612" s="720" t="s">
        <v>73</v>
      </c>
      <c r="R612" s="720" t="s">
        <v>12217</v>
      </c>
      <c r="S612" s="720" t="s">
        <v>12165</v>
      </c>
      <c r="T612" s="720" t="s">
        <v>12165</v>
      </c>
      <c r="U612" s="720" t="s">
        <v>619</v>
      </c>
      <c r="V612" s="720"/>
      <c r="W612" s="952" t="str">
        <f t="shared" si="26"/>
        <v>ｸﾛｰﾗｸﾚｰﾝ_油圧駆動式ｳｲﾝﾁ・ﾗﾁｽｼﾞﾌﾞ型_無_無</v>
      </c>
      <c r="X612" s="952" t="str">
        <f t="shared" si="25"/>
        <v>ｸﾛｰﾗｸﾚｰﾝ_油圧駆動式ｳｲﾝﾁ・ﾗﾁｽｼﾞﾌﾞ型_無_無_450t吊</v>
      </c>
      <c r="Y612" s="726" t="s">
        <v>505</v>
      </c>
      <c r="Z612" s="726" t="s">
        <v>10421</v>
      </c>
      <c r="AA612" s="726" t="s">
        <v>10432</v>
      </c>
      <c r="AB612" s="726" t="s">
        <v>5111</v>
      </c>
      <c r="AR612" s="311"/>
      <c r="AS612" s="335"/>
      <c r="AT612" s="335"/>
      <c r="AU612" s="335"/>
      <c r="AV612" s="335"/>
      <c r="AW612" s="335"/>
      <c r="AX612" s="335"/>
      <c r="AY612" s="335"/>
      <c r="AZ612" s="335"/>
      <c r="BA612" s="335"/>
      <c r="BB612" s="245">
        <v>31</v>
      </c>
      <c r="BD612" s="306"/>
      <c r="BE612" s="306" t="s">
        <v>9848</v>
      </c>
      <c r="BF612" s="306"/>
      <c r="BG612" s="306" t="s">
        <v>285</v>
      </c>
      <c r="BH612" s="306"/>
      <c r="BI612" s="306"/>
      <c r="BJ612" s="306"/>
      <c r="BK612" s="306"/>
      <c r="BL612" s="306"/>
      <c r="BM612" s="306"/>
      <c r="BN612" s="306"/>
      <c r="BO612" s="306"/>
      <c r="BP612" s="247"/>
      <c r="BQ612" s="247"/>
      <c r="BR612" s="247"/>
      <c r="BS612" s="247"/>
      <c r="BT612" s="247"/>
      <c r="BU612" s="247"/>
      <c r="BV612" s="247"/>
      <c r="BW612" s="247"/>
      <c r="BX612" s="247"/>
      <c r="BY612" s="247"/>
      <c r="BZ612" s="247"/>
      <c r="CA612" s="247"/>
      <c r="CB612" s="247"/>
      <c r="CC612" s="247"/>
      <c r="CD612" s="247"/>
      <c r="CE612" s="247"/>
      <c r="CF612" s="247"/>
      <c r="CG612" s="247"/>
      <c r="CH612" s="247"/>
      <c r="CI612" s="247"/>
      <c r="CJ612" s="247"/>
      <c r="CK612" s="247"/>
      <c r="CL612" s="247"/>
      <c r="CM612" s="247"/>
      <c r="CN612" s="247"/>
      <c r="CO612" s="247"/>
      <c r="CP612" s="247"/>
      <c r="CQ612" s="247"/>
      <c r="CR612" s="247"/>
      <c r="CS612" s="247"/>
      <c r="CT612" s="247"/>
      <c r="CU612" s="247"/>
      <c r="CV612" s="247"/>
      <c r="CW612" s="247"/>
      <c r="CX612" s="247"/>
      <c r="CY612" s="247"/>
      <c r="CZ612" s="247"/>
      <c r="DA612" s="312"/>
      <c r="DB612" s="335"/>
      <c r="DC612" s="335"/>
      <c r="DD612" s="335"/>
      <c r="DE612" s="335"/>
      <c r="DF612" s="335"/>
      <c r="DG612" s="335"/>
      <c r="DH612" s="335"/>
      <c r="DI612" s="335"/>
      <c r="DJ612" s="335"/>
      <c r="DK612" s="335"/>
      <c r="DL612" s="335"/>
      <c r="DM612" s="335"/>
      <c r="DN612" s="335"/>
      <c r="DO612" s="335"/>
      <c r="DP612" s="335"/>
      <c r="DQ612" s="335"/>
      <c r="DR612" s="335"/>
      <c r="DS612" s="335"/>
      <c r="DT612" s="335"/>
      <c r="DU612" s="335"/>
      <c r="DV612" s="335"/>
      <c r="DW612" s="335"/>
      <c r="DX612" s="335"/>
      <c r="DY612" s="335"/>
      <c r="DZ612" s="335"/>
      <c r="EA612" s="335"/>
      <c r="EB612" s="335"/>
      <c r="EC612" s="335"/>
      <c r="ED612" s="335"/>
      <c r="EE612" s="335"/>
      <c r="EF612" s="335"/>
      <c r="EG612" s="335"/>
      <c r="EH612" s="335"/>
      <c r="EI612" s="335"/>
      <c r="EJ612" s="335"/>
      <c r="EK612" s="335"/>
      <c r="EL612" s="335"/>
      <c r="EM612" s="335"/>
      <c r="EN612" s="335"/>
      <c r="EO612" s="335"/>
      <c r="EP612" s="335"/>
      <c r="EQ612" s="335"/>
      <c r="ER612" s="335"/>
      <c r="ES612" s="335"/>
      <c r="ET612" s="335"/>
      <c r="EU612" s="335"/>
      <c r="EV612" s="335"/>
      <c r="EW612" s="335"/>
      <c r="EX612" s="335"/>
      <c r="EY612" s="335"/>
      <c r="EZ612" s="335"/>
      <c r="FA612" s="335"/>
      <c r="FB612" s="335"/>
      <c r="FC612" s="335"/>
      <c r="FD612" s="335"/>
      <c r="FE612" s="335"/>
      <c r="FF612" s="335"/>
      <c r="FG612" s="335"/>
      <c r="FH612" s="335"/>
      <c r="FI612" s="335"/>
      <c r="FJ612" s="335"/>
      <c r="FK612" s="335"/>
      <c r="FL612" s="335"/>
      <c r="FM612" s="335"/>
      <c r="FN612" s="335"/>
      <c r="FO612" s="335"/>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335"/>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335"/>
      <c r="JH612" s="335"/>
      <c r="JI612" s="335"/>
      <c r="JJ612" s="335"/>
      <c r="JK612" s="335"/>
    </row>
    <row r="613" spans="17:271" ht="14.45" customHeight="1">
      <c r="Q613" s="720" t="s">
        <v>73</v>
      </c>
      <c r="R613" s="720" t="s">
        <v>12217</v>
      </c>
      <c r="S613" s="720" t="s">
        <v>12165</v>
      </c>
      <c r="T613" s="720" t="s">
        <v>12165</v>
      </c>
      <c r="U613" s="720" t="s">
        <v>621</v>
      </c>
      <c r="V613" s="720"/>
      <c r="W613" s="952" t="str">
        <f t="shared" si="26"/>
        <v>ｸﾛｰﾗｸﾚｰﾝ_油圧駆動式ｳｲﾝﾁ・ﾗﾁｽｼﾞﾌﾞ型_無_無</v>
      </c>
      <c r="X613" s="952" t="str">
        <f t="shared" si="25"/>
        <v>ｸﾛｰﾗｸﾚｰﾝ_油圧駆動式ｳｲﾝﾁ・ﾗﾁｽｼﾞﾌﾞ型_無_無_500t吊</v>
      </c>
      <c r="Y613" s="726" t="s">
        <v>505</v>
      </c>
      <c r="Z613" s="726" t="s">
        <v>10421</v>
      </c>
      <c r="AA613" s="726" t="s">
        <v>10433</v>
      </c>
      <c r="AB613" s="726" t="s">
        <v>5111</v>
      </c>
      <c r="AR613" s="311"/>
      <c r="AS613" s="335"/>
      <c r="AT613" s="335"/>
      <c r="AU613" s="335"/>
      <c r="AV613" s="335"/>
      <c r="AW613" s="335"/>
      <c r="AX613" s="335"/>
      <c r="AY613" s="335"/>
      <c r="AZ613" s="335"/>
      <c r="BA613" s="335"/>
      <c r="BB613" s="245">
        <v>32</v>
      </c>
      <c r="BD613" s="306"/>
      <c r="BE613" s="306" t="s">
        <v>9849</v>
      </c>
      <c r="BF613" s="306"/>
      <c r="BG613" s="306"/>
      <c r="BH613" s="306"/>
      <c r="BI613" s="306"/>
      <c r="BJ613" s="306"/>
      <c r="BK613" s="306"/>
      <c r="BL613" s="306"/>
      <c r="BM613" s="306"/>
      <c r="BN613" s="306"/>
      <c r="BO613" s="306"/>
      <c r="BP613" s="247"/>
      <c r="BQ613" s="247"/>
      <c r="BR613" s="247"/>
      <c r="BS613" s="247"/>
      <c r="BT613" s="247"/>
      <c r="BU613" s="247"/>
      <c r="BV613" s="247"/>
      <c r="BW613" s="247"/>
      <c r="BX613" s="247"/>
      <c r="BY613" s="247"/>
      <c r="BZ613" s="247"/>
      <c r="CA613" s="247"/>
      <c r="CB613" s="247"/>
      <c r="CC613" s="247"/>
      <c r="CD613" s="247"/>
      <c r="CE613" s="247"/>
      <c r="CF613" s="247"/>
      <c r="CG613" s="247"/>
      <c r="CH613" s="247"/>
      <c r="CI613" s="247"/>
      <c r="CJ613" s="247"/>
      <c r="CK613" s="247"/>
      <c r="CL613" s="247"/>
      <c r="CM613" s="247"/>
      <c r="CN613" s="247"/>
      <c r="CO613" s="247"/>
      <c r="CP613" s="247"/>
      <c r="CQ613" s="247"/>
      <c r="CR613" s="247"/>
      <c r="CS613" s="247"/>
      <c r="CT613" s="247"/>
      <c r="CU613" s="247"/>
      <c r="CV613" s="247"/>
      <c r="CW613" s="247"/>
      <c r="CX613" s="247"/>
      <c r="CY613" s="247"/>
      <c r="CZ613" s="247"/>
      <c r="DA613" s="312"/>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35"/>
      <c r="EG613" s="335"/>
      <c r="EH613" s="335"/>
      <c r="EI613" s="335"/>
      <c r="EJ613" s="335"/>
      <c r="EK613" s="335"/>
      <c r="EL613" s="335"/>
      <c r="EM613" s="335"/>
      <c r="EN613" s="335"/>
      <c r="EO613" s="335"/>
      <c r="EP613" s="335"/>
      <c r="EQ613" s="335"/>
      <c r="ER613" s="335"/>
      <c r="ES613" s="335"/>
      <c r="ET613" s="335"/>
      <c r="EU613" s="335"/>
      <c r="EV613" s="335"/>
      <c r="EW613" s="335"/>
      <c r="EX613" s="335"/>
      <c r="EY613" s="335"/>
      <c r="EZ613" s="335"/>
      <c r="FA613" s="335"/>
      <c r="FB613" s="335"/>
      <c r="FC613" s="335"/>
      <c r="FD613" s="335"/>
      <c r="FE613" s="335"/>
      <c r="FF613" s="335"/>
      <c r="FG613" s="335"/>
      <c r="FH613" s="335"/>
      <c r="FI613" s="335"/>
      <c r="FJ613" s="335"/>
      <c r="FK613" s="335"/>
      <c r="FL613" s="335"/>
      <c r="FM613" s="335"/>
      <c r="FN613" s="335"/>
      <c r="FO613" s="335"/>
      <c r="FP613" s="335"/>
      <c r="FQ613" s="335"/>
      <c r="FR613" s="335"/>
      <c r="FS613" s="335"/>
      <c r="FT613" s="335"/>
      <c r="FU613" s="335"/>
      <c r="FV613" s="335"/>
      <c r="FW613" s="335"/>
      <c r="FX613" s="335"/>
      <c r="FY613" s="335"/>
      <c r="FZ613" s="335"/>
      <c r="GA613" s="335"/>
      <c r="GB613" s="335"/>
      <c r="GC613" s="335"/>
      <c r="GD613" s="335"/>
      <c r="GE613" s="335"/>
      <c r="GF613" s="335"/>
      <c r="GG613" s="335"/>
      <c r="GH613" s="335"/>
      <c r="GI613" s="335"/>
      <c r="GJ613" s="335"/>
      <c r="GK613" s="335"/>
      <c r="GL613" s="335"/>
      <c r="GM613" s="335"/>
      <c r="GN613" s="335"/>
      <c r="GO613" s="335"/>
      <c r="GP613" s="335"/>
      <c r="GQ613" s="335"/>
      <c r="GR613" s="335"/>
      <c r="GS613" s="335"/>
      <c r="GT613" s="335"/>
      <c r="GU613" s="335"/>
      <c r="GV613" s="335"/>
      <c r="GW613" s="335"/>
      <c r="GX613" s="335"/>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335"/>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335"/>
      <c r="JH613" s="335"/>
      <c r="JI613" s="335"/>
      <c r="JJ613" s="335"/>
      <c r="JK613" s="335"/>
    </row>
    <row r="614" spans="17:271" ht="14.45" customHeight="1">
      <c r="Q614" s="720" t="s">
        <v>73</v>
      </c>
      <c r="R614" s="720" t="s">
        <v>12217</v>
      </c>
      <c r="S614" s="720" t="s">
        <v>12165</v>
      </c>
      <c r="T614" s="720" t="s">
        <v>12165</v>
      </c>
      <c r="U614" s="720" t="s">
        <v>623</v>
      </c>
      <c r="V614" s="720"/>
      <c r="W614" s="952" t="str">
        <f t="shared" si="26"/>
        <v>ｸﾛｰﾗｸﾚｰﾝ_油圧駆動式ｳｲﾝﾁ・ﾗﾁｽｼﾞﾌﾞ型_無_無</v>
      </c>
      <c r="X614" s="952" t="str">
        <f t="shared" si="25"/>
        <v>ｸﾛｰﾗｸﾚｰﾝ_油圧駆動式ｳｲﾝﾁ・ﾗﾁｽｼﾞﾌﾞ型_無_無_650t吊</v>
      </c>
      <c r="Y614" s="726" t="s">
        <v>505</v>
      </c>
      <c r="Z614" s="726" t="s">
        <v>10421</v>
      </c>
      <c r="AA614" s="726" t="s">
        <v>10467</v>
      </c>
      <c r="AB614" s="726" t="s">
        <v>5111</v>
      </c>
      <c r="AR614" s="311"/>
      <c r="AS614" s="335"/>
      <c r="AT614" s="335"/>
      <c r="AU614" s="335"/>
      <c r="AV614" s="335"/>
      <c r="AW614" s="335"/>
      <c r="AX614" s="335"/>
      <c r="AY614" s="335"/>
      <c r="AZ614" s="335"/>
      <c r="BA614" s="335"/>
      <c r="BB614" s="245">
        <v>33</v>
      </c>
      <c r="BD614" s="306"/>
      <c r="BE614" s="306" t="s">
        <v>9850</v>
      </c>
      <c r="BF614" s="306"/>
      <c r="BG614" s="306"/>
      <c r="BH614" s="306"/>
      <c r="BI614" s="306"/>
      <c r="BJ614" s="306"/>
      <c r="BK614" s="306"/>
      <c r="BL614" s="306"/>
      <c r="BM614" s="306"/>
      <c r="BN614" s="306"/>
      <c r="BO614" s="306"/>
      <c r="BP614" s="247"/>
      <c r="BQ614" s="247"/>
      <c r="BR614" s="247"/>
      <c r="BS614" s="247"/>
      <c r="BT614" s="247"/>
      <c r="BU614" s="247"/>
      <c r="BV614" s="247"/>
      <c r="BW614" s="247"/>
      <c r="BX614" s="247"/>
      <c r="BY614" s="247"/>
      <c r="BZ614" s="247"/>
      <c r="CA614" s="247"/>
      <c r="CB614" s="247"/>
      <c r="CC614" s="247"/>
      <c r="CD614" s="247"/>
      <c r="CE614" s="247"/>
      <c r="CF614" s="247"/>
      <c r="CG614" s="247"/>
      <c r="CH614" s="247"/>
      <c r="CI614" s="247"/>
      <c r="CJ614" s="247"/>
      <c r="CK614" s="247"/>
      <c r="CL614" s="247"/>
      <c r="CM614" s="247"/>
      <c r="CN614" s="247"/>
      <c r="CO614" s="247"/>
      <c r="CP614" s="247"/>
      <c r="CQ614" s="247"/>
      <c r="CR614" s="247"/>
      <c r="CS614" s="247"/>
      <c r="CT614" s="247"/>
      <c r="CU614" s="247"/>
      <c r="CV614" s="247"/>
      <c r="CW614" s="247"/>
      <c r="CX614" s="247"/>
      <c r="CY614" s="247"/>
      <c r="CZ614" s="247"/>
      <c r="DA614" s="312"/>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35"/>
      <c r="FQ614" s="335"/>
      <c r="FR614" s="335"/>
      <c r="FS614" s="335"/>
      <c r="FT614" s="335"/>
      <c r="FU614" s="335"/>
      <c r="FV614" s="335"/>
      <c r="FW614" s="335"/>
      <c r="FX614" s="335"/>
      <c r="FY614" s="335"/>
      <c r="FZ614" s="335"/>
      <c r="GA614" s="335"/>
      <c r="GB614" s="335"/>
      <c r="GC614" s="335"/>
      <c r="GD614" s="335"/>
      <c r="GE614" s="335"/>
      <c r="GF614" s="335"/>
      <c r="GG614" s="335"/>
      <c r="GH614" s="335"/>
      <c r="GI614" s="335"/>
      <c r="GJ614" s="335"/>
      <c r="GK614" s="335"/>
      <c r="GL614" s="335"/>
      <c r="GM614" s="335"/>
      <c r="GN614" s="335"/>
      <c r="GO614" s="335"/>
      <c r="GP614" s="335"/>
      <c r="GQ614" s="335"/>
      <c r="GR614" s="335"/>
      <c r="GS614" s="335"/>
      <c r="GT614" s="335"/>
      <c r="GU614" s="335"/>
      <c r="GV614" s="335"/>
      <c r="GW614" s="335"/>
      <c r="GX614" s="335"/>
      <c r="GY614" s="335"/>
      <c r="GZ614" s="335"/>
      <c r="HA614" s="335"/>
      <c r="HB614" s="335"/>
      <c r="HC614" s="335"/>
      <c r="HD614" s="335"/>
      <c r="HE614" s="335"/>
      <c r="HF614" s="335"/>
      <c r="HG614" s="335"/>
      <c r="HH614" s="335"/>
      <c r="HI614" s="335"/>
      <c r="HJ614" s="335"/>
      <c r="HK614" s="335"/>
      <c r="HL614" s="335"/>
      <c r="HM614" s="335"/>
      <c r="HN614" s="335"/>
      <c r="HO614" s="335"/>
      <c r="HP614" s="335"/>
      <c r="HQ614" s="335"/>
      <c r="HR614" s="335"/>
      <c r="HS614" s="335"/>
      <c r="HT614" s="335"/>
      <c r="HU614" s="335"/>
      <c r="HV614" s="335"/>
      <c r="HW614" s="335"/>
      <c r="HX614" s="335"/>
      <c r="HY614" s="335"/>
      <c r="HZ614" s="335"/>
      <c r="IA614" s="335"/>
      <c r="IB614" s="335"/>
      <c r="IC614" s="335"/>
      <c r="ID614" s="335"/>
      <c r="IE614" s="335"/>
      <c r="IF614" s="335"/>
      <c r="IG614" s="335"/>
      <c r="IH614" s="335"/>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335"/>
      <c r="JH614" s="335"/>
      <c r="JI614" s="335"/>
      <c r="JJ614" s="335"/>
      <c r="JK614" s="335"/>
    </row>
    <row r="615" spans="17:271" ht="14.45" customHeight="1">
      <c r="Q615" s="720" t="s">
        <v>73</v>
      </c>
      <c r="R615" s="720" t="s">
        <v>12217</v>
      </c>
      <c r="S615" s="720" t="s">
        <v>12165</v>
      </c>
      <c r="T615" s="720" t="s">
        <v>12165</v>
      </c>
      <c r="U615" s="720" t="s">
        <v>625</v>
      </c>
      <c r="V615" s="720"/>
      <c r="W615" s="952" t="str">
        <f t="shared" si="26"/>
        <v>ｸﾛｰﾗｸﾚｰﾝ_油圧駆動式ｳｲﾝﾁ・ﾗﾁｽｼﾞﾌﾞ型_無_無</v>
      </c>
      <c r="X615" s="952" t="str">
        <f t="shared" si="25"/>
        <v>ｸﾛｰﾗｸﾚｰﾝ_油圧駆動式ｳｲﾝﾁ・ﾗﾁｽｼﾞﾌﾞ型_無_無_750t吊</v>
      </c>
      <c r="Y615" s="726" t="s">
        <v>505</v>
      </c>
      <c r="Z615" s="726" t="s">
        <v>10421</v>
      </c>
      <c r="AA615" s="726" t="s">
        <v>10468</v>
      </c>
      <c r="AB615" s="726" t="s">
        <v>5111</v>
      </c>
      <c r="AR615" s="311"/>
      <c r="AS615" s="335"/>
      <c r="AT615" s="335"/>
      <c r="AU615" s="335"/>
      <c r="AV615" s="335"/>
      <c r="AW615" s="335"/>
      <c r="AX615" s="335"/>
      <c r="AY615" s="335"/>
      <c r="AZ615" s="335"/>
      <c r="BA615" s="335"/>
      <c r="BB615" s="245">
        <v>34</v>
      </c>
      <c r="BD615" s="306"/>
      <c r="BE615" s="306" t="s">
        <v>9851</v>
      </c>
      <c r="BF615" s="306"/>
      <c r="BG615" s="306"/>
      <c r="BH615" s="306"/>
      <c r="BI615" s="306"/>
      <c r="BJ615" s="306"/>
      <c r="BK615" s="306"/>
      <c r="BL615" s="306"/>
      <c r="BM615" s="306"/>
      <c r="BN615" s="306"/>
      <c r="BO615" s="306"/>
      <c r="BP615" s="247"/>
      <c r="BQ615" s="247"/>
      <c r="BR615" s="247"/>
      <c r="BS615" s="247"/>
      <c r="BT615" s="247"/>
      <c r="BU615" s="247"/>
      <c r="BV615" s="247"/>
      <c r="BW615" s="247"/>
      <c r="BX615" s="247"/>
      <c r="BY615" s="247"/>
      <c r="BZ615" s="247"/>
      <c r="CA615" s="247"/>
      <c r="CB615" s="247"/>
      <c r="CC615" s="247"/>
      <c r="CD615" s="247"/>
      <c r="CE615" s="247"/>
      <c r="CF615" s="247"/>
      <c r="CG615" s="247"/>
      <c r="CH615" s="247"/>
      <c r="CI615" s="247"/>
      <c r="CJ615" s="247"/>
      <c r="CK615" s="247"/>
      <c r="CL615" s="247"/>
      <c r="CM615" s="247"/>
      <c r="CN615" s="247"/>
      <c r="CO615" s="247"/>
      <c r="CP615" s="247"/>
      <c r="CQ615" s="247"/>
      <c r="CR615" s="247"/>
      <c r="CS615" s="247"/>
      <c r="CT615" s="247"/>
      <c r="CU615" s="247"/>
      <c r="CV615" s="247"/>
      <c r="CW615" s="247"/>
      <c r="CX615" s="247"/>
      <c r="CY615" s="247"/>
      <c r="CZ615" s="247"/>
      <c r="DA615" s="312"/>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35"/>
      <c r="GZ615" s="335"/>
      <c r="HA615" s="335"/>
      <c r="HB615" s="335"/>
      <c r="HC615" s="335"/>
      <c r="HD615" s="335"/>
      <c r="HE615" s="335"/>
      <c r="HF615" s="335"/>
      <c r="HG615" s="335"/>
      <c r="HH615" s="335"/>
      <c r="HI615" s="335"/>
      <c r="HJ615" s="335"/>
      <c r="HK615" s="335"/>
      <c r="HL615" s="335"/>
      <c r="HM615" s="335"/>
      <c r="HN615" s="335"/>
      <c r="HO615" s="335"/>
      <c r="HP615" s="335"/>
      <c r="HQ615" s="335"/>
      <c r="HR615" s="335"/>
      <c r="HS615" s="335"/>
      <c r="HT615" s="335"/>
      <c r="HU615" s="335"/>
      <c r="HV615" s="335"/>
      <c r="HW615" s="335"/>
      <c r="HX615" s="335"/>
      <c r="HY615" s="335"/>
      <c r="HZ615" s="335"/>
      <c r="IA615" s="335"/>
      <c r="IB615" s="335"/>
      <c r="IC615" s="335"/>
      <c r="ID615" s="335"/>
      <c r="IE615" s="335"/>
      <c r="IF615" s="335"/>
      <c r="IG615" s="335"/>
      <c r="IH615" s="335"/>
      <c r="II615" s="335"/>
      <c r="IJ615" s="335"/>
      <c r="IK615" s="335"/>
      <c r="IL615" s="335"/>
      <c r="IM615" s="335"/>
      <c r="IN615" s="335"/>
      <c r="IO615" s="335"/>
      <c r="IP615" s="335"/>
      <c r="IQ615" s="335"/>
      <c r="IR615" s="335"/>
      <c r="IS615" s="335"/>
      <c r="IT615" s="335"/>
      <c r="IU615" s="335"/>
      <c r="IV615" s="335"/>
      <c r="IW615" s="335"/>
      <c r="IX615" s="335"/>
      <c r="IY615" s="335"/>
      <c r="IZ615" s="335"/>
      <c r="JA615" s="335"/>
      <c r="JB615" s="335"/>
      <c r="JC615" s="335"/>
      <c r="JD615" s="335"/>
      <c r="JE615" s="335"/>
      <c r="JF615" s="335"/>
      <c r="JG615" s="335"/>
      <c r="JH615" s="335"/>
      <c r="JI615" s="335"/>
      <c r="JJ615" s="335"/>
      <c r="JK615" s="335"/>
    </row>
    <row r="616" spans="17:271" ht="14.45" customHeight="1">
      <c r="Q616" s="720" t="s">
        <v>73</v>
      </c>
      <c r="R616" s="720" t="s">
        <v>12217</v>
      </c>
      <c r="S616" s="720" t="s">
        <v>12332</v>
      </c>
      <c r="T616" s="720" t="s">
        <v>12165</v>
      </c>
      <c r="U616" s="720" t="s">
        <v>612</v>
      </c>
      <c r="V616" s="720"/>
      <c r="W616" s="952" t="str">
        <f t="shared" si="26"/>
        <v>ｸﾛｰﾗｸﾚｰﾝ_油圧駆動式ｳｲﾝﾁ・ﾗﾁｽｼﾞﾌﾞ型_第1次_無</v>
      </c>
      <c r="X616" s="952" t="str">
        <f t="shared" si="25"/>
        <v>ｸﾛｰﾗｸﾚｰﾝ_油圧駆動式ｳｲﾝﾁ・ﾗﾁｽｼﾞﾌﾞ型_第1次_無_30～35t吊</v>
      </c>
      <c r="Y616" s="726" t="s">
        <v>505</v>
      </c>
      <c r="Z616" s="726" t="s">
        <v>10315</v>
      </c>
      <c r="AA616" s="726" t="s">
        <v>5113</v>
      </c>
      <c r="AB616" s="726" t="s">
        <v>5111</v>
      </c>
      <c r="AR616" s="311"/>
      <c r="AS616" s="335"/>
      <c r="AT616" s="335"/>
      <c r="AU616" s="335"/>
      <c r="AV616" s="335"/>
      <c r="AW616" s="335"/>
      <c r="AX616" s="335"/>
      <c r="AY616" s="335"/>
      <c r="AZ616" s="335"/>
      <c r="BA616" s="335"/>
      <c r="BB616" s="245">
        <v>35</v>
      </c>
      <c r="BD616" s="306"/>
      <c r="BE616" s="306" t="s">
        <v>285</v>
      </c>
      <c r="BF616" s="306"/>
      <c r="BG616" s="306"/>
      <c r="BH616" s="306"/>
      <c r="BI616" s="306"/>
      <c r="BJ616" s="306"/>
      <c r="BK616" s="306"/>
      <c r="BL616" s="306"/>
      <c r="BM616" s="306"/>
      <c r="BN616" s="306"/>
      <c r="BO616" s="306"/>
      <c r="BP616" s="247"/>
      <c r="BQ616" s="247"/>
      <c r="BR616" s="247"/>
      <c r="BS616" s="247"/>
      <c r="BT616" s="247"/>
      <c r="BU616" s="247"/>
      <c r="BV616" s="247"/>
      <c r="BW616" s="247"/>
      <c r="BX616" s="247"/>
      <c r="BY616" s="247"/>
      <c r="BZ616" s="247"/>
      <c r="CA616" s="247"/>
      <c r="CB616" s="247"/>
      <c r="CC616" s="247"/>
      <c r="CD616" s="247"/>
      <c r="CE616" s="247"/>
      <c r="CF616" s="247"/>
      <c r="CG616" s="247"/>
      <c r="CH616" s="247"/>
      <c r="CI616" s="247"/>
      <c r="CJ616" s="247"/>
      <c r="CK616" s="247"/>
      <c r="CL616" s="247"/>
      <c r="CM616" s="247"/>
      <c r="CN616" s="247"/>
      <c r="CO616" s="247"/>
      <c r="CP616" s="247"/>
      <c r="CQ616" s="247"/>
      <c r="CR616" s="247"/>
      <c r="CS616" s="247"/>
      <c r="CT616" s="247"/>
      <c r="CU616" s="247"/>
      <c r="CV616" s="247"/>
      <c r="CW616" s="247"/>
      <c r="CX616" s="247"/>
      <c r="CY616" s="247"/>
      <c r="CZ616" s="247"/>
      <c r="DA616" s="312"/>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335"/>
      <c r="HX616" s="335"/>
      <c r="HY616" s="335"/>
      <c r="HZ616" s="335"/>
      <c r="IA616" s="335"/>
      <c r="IB616" s="335"/>
      <c r="IC616" s="335"/>
      <c r="ID616" s="335"/>
      <c r="IE616" s="335"/>
      <c r="IF616" s="335"/>
      <c r="IG616" s="335"/>
      <c r="IH616" s="335"/>
      <c r="II616" s="335"/>
      <c r="IJ616" s="335"/>
      <c r="IK616" s="335"/>
      <c r="IL616" s="335"/>
      <c r="IM616" s="335"/>
      <c r="IN616" s="335"/>
      <c r="IO616" s="335"/>
      <c r="IP616" s="335"/>
      <c r="IQ616" s="335"/>
      <c r="IR616" s="335"/>
      <c r="IS616" s="335"/>
      <c r="IT616" s="335"/>
      <c r="IU616" s="335"/>
      <c r="IV616" s="335"/>
      <c r="IW616" s="335"/>
      <c r="IX616" s="335"/>
      <c r="IY616" s="335"/>
      <c r="IZ616" s="335"/>
      <c r="JA616" s="335"/>
      <c r="JB616" s="335"/>
      <c r="JC616" s="335"/>
      <c r="JD616" s="335"/>
      <c r="JE616" s="335"/>
      <c r="JF616" s="335"/>
      <c r="JG616" s="335"/>
      <c r="JH616" s="335"/>
      <c r="JI616" s="335"/>
      <c r="JJ616" s="335"/>
      <c r="JK616" s="335"/>
    </row>
    <row r="617" spans="17:271" ht="14.45" customHeight="1">
      <c r="Q617" s="720" t="s">
        <v>73</v>
      </c>
      <c r="R617" s="720" t="s">
        <v>12217</v>
      </c>
      <c r="S617" s="720" t="s">
        <v>12332</v>
      </c>
      <c r="T617" s="720" t="s">
        <v>12165</v>
      </c>
      <c r="U617" s="720" t="s">
        <v>616</v>
      </c>
      <c r="V617" s="720"/>
      <c r="W617" s="952" t="str">
        <f t="shared" si="26"/>
        <v>ｸﾛｰﾗｸﾚｰﾝ_油圧駆動式ｳｲﾝﾁ・ﾗﾁｽｼﾞﾌﾞ型_第1次_無</v>
      </c>
      <c r="X617" s="952" t="str">
        <f t="shared" si="25"/>
        <v>ｸﾛｰﾗｸﾚｰﾝ_油圧駆動式ｳｲﾝﾁ・ﾗﾁｽｼﾞﾌﾞ型_第1次_無_40～45t吊</v>
      </c>
      <c r="Y617" s="726" t="s">
        <v>505</v>
      </c>
      <c r="Z617" s="726" t="s">
        <v>10315</v>
      </c>
      <c r="AA617" s="726" t="s">
        <v>10399</v>
      </c>
      <c r="AB617" s="726" t="s">
        <v>5111</v>
      </c>
      <c r="AR617" s="311"/>
      <c r="AS617" s="335"/>
      <c r="AT617" s="335"/>
      <c r="AU617" s="335"/>
      <c r="AV617" s="335"/>
      <c r="AW617" s="335"/>
      <c r="AX617" s="335"/>
      <c r="AY617" s="335"/>
      <c r="AZ617" s="335"/>
      <c r="BA617" s="335"/>
      <c r="BB617" s="245">
        <v>36</v>
      </c>
      <c r="BC617" s="246"/>
      <c r="BD617" s="246"/>
      <c r="BE617" s="247"/>
      <c r="BF617" s="247"/>
      <c r="BG617" s="247"/>
      <c r="BH617" s="247"/>
      <c r="BI617" s="247"/>
      <c r="BJ617" s="249"/>
      <c r="BK617" s="249"/>
      <c r="BL617" s="247"/>
      <c r="BM617" s="247"/>
      <c r="BN617" s="247"/>
      <c r="BO617" s="247"/>
      <c r="BP617" s="247"/>
      <c r="BQ617" s="247"/>
      <c r="BR617" s="247"/>
      <c r="BS617" s="247"/>
      <c r="BT617" s="247"/>
      <c r="BU617" s="247"/>
      <c r="BV617" s="247"/>
      <c r="BW617" s="247"/>
      <c r="BX617" s="247"/>
      <c r="BY617" s="247"/>
      <c r="BZ617" s="247"/>
      <c r="CA617" s="247"/>
      <c r="CB617" s="247"/>
      <c r="CC617" s="247"/>
      <c r="CD617" s="247"/>
      <c r="CE617" s="247"/>
      <c r="CF617" s="247"/>
      <c r="CG617" s="247"/>
      <c r="CH617" s="247"/>
      <c r="CI617" s="247"/>
      <c r="CJ617" s="247"/>
      <c r="CK617" s="247"/>
      <c r="CL617" s="247"/>
      <c r="CM617" s="247"/>
      <c r="CN617" s="247"/>
      <c r="CO617" s="247"/>
      <c r="CP617" s="247"/>
      <c r="CQ617" s="247"/>
      <c r="CR617" s="247"/>
      <c r="CS617" s="247"/>
      <c r="CT617" s="247"/>
      <c r="CU617" s="247"/>
      <c r="CV617" s="247"/>
      <c r="CW617" s="247"/>
      <c r="CX617" s="312"/>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335"/>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335"/>
      <c r="JH617" s="335"/>
      <c r="JI617" s="335"/>
      <c r="JJ617" s="335"/>
      <c r="JK617" s="335"/>
    </row>
    <row r="618" spans="17:271" ht="14.45" customHeight="1">
      <c r="Q618" s="720" t="s">
        <v>73</v>
      </c>
      <c r="R618" s="720" t="s">
        <v>12217</v>
      </c>
      <c r="S618" s="720" t="s">
        <v>12332</v>
      </c>
      <c r="T618" s="720" t="s">
        <v>12165</v>
      </c>
      <c r="U618" s="720" t="s">
        <v>620</v>
      </c>
      <c r="V618" s="720"/>
      <c r="W618" s="952" t="str">
        <f t="shared" si="26"/>
        <v>ｸﾛｰﾗｸﾚｰﾝ_油圧駆動式ｳｲﾝﾁ・ﾗﾁｽｼﾞﾌﾞ型_第1次_無</v>
      </c>
      <c r="X618" s="952" t="str">
        <f t="shared" si="25"/>
        <v>ｸﾛｰﾗｸﾚｰﾝ_油圧駆動式ｳｲﾝﾁ・ﾗﾁｽｼﾞﾌﾞ型_第1次_無_50～55t吊</v>
      </c>
      <c r="Y618" s="726" t="s">
        <v>505</v>
      </c>
      <c r="Z618" s="726" t="s">
        <v>10315</v>
      </c>
      <c r="AA618" s="726" t="s">
        <v>10340</v>
      </c>
      <c r="AB618" s="726" t="s">
        <v>5111</v>
      </c>
      <c r="AR618" s="311"/>
      <c r="AS618" s="335"/>
      <c r="AT618" s="335"/>
      <c r="AU618" s="335"/>
      <c r="AV618" s="335"/>
      <c r="AW618" s="335"/>
      <c r="AX618" s="335"/>
      <c r="AY618" s="335"/>
      <c r="AZ618" s="335"/>
      <c r="BA618" s="335"/>
      <c r="BB618" s="245">
        <v>1</v>
      </c>
      <c r="BC618" s="466" t="s">
        <v>3532</v>
      </c>
      <c r="BD618" s="426" t="s">
        <v>3372</v>
      </c>
      <c r="BE618" s="426" t="s">
        <v>3372</v>
      </c>
      <c r="BF618" s="426" t="s">
        <v>3404</v>
      </c>
      <c r="BG618" s="426" t="s">
        <v>3404</v>
      </c>
      <c r="BH618" s="410" t="s">
        <v>742</v>
      </c>
      <c r="BI618" s="410" t="s">
        <v>742</v>
      </c>
      <c r="BJ618" s="410" t="s">
        <v>3318</v>
      </c>
      <c r="BK618" s="410" t="s">
        <v>3318</v>
      </c>
      <c r="BN618" s="247"/>
      <c r="BO618" s="247"/>
      <c r="BP618" s="247"/>
      <c r="BQ618" s="247"/>
      <c r="BR618" s="247"/>
      <c r="BS618" s="247"/>
      <c r="BT618" s="247"/>
      <c r="BU618" s="247"/>
      <c r="BV618" s="247"/>
      <c r="BW618" s="247"/>
      <c r="BX618" s="247"/>
      <c r="BY618" s="247"/>
      <c r="BZ618" s="247"/>
      <c r="CA618" s="247"/>
      <c r="CB618" s="247"/>
      <c r="CC618" s="247"/>
      <c r="CD618" s="247"/>
      <c r="CE618" s="247"/>
      <c r="CF618" s="247"/>
      <c r="CG618" s="247"/>
      <c r="CH618" s="247"/>
      <c r="CI618" s="247"/>
      <c r="CJ618" s="247"/>
      <c r="CK618" s="247"/>
      <c r="CL618" s="247"/>
      <c r="CM618" s="247"/>
      <c r="CN618" s="247"/>
      <c r="CO618" s="247"/>
      <c r="CP618" s="247"/>
      <c r="CQ618" s="247"/>
      <c r="CR618" s="247"/>
      <c r="CS618" s="247"/>
      <c r="CT618" s="247"/>
      <c r="CU618" s="247"/>
      <c r="CV618" s="247"/>
      <c r="CW618" s="247"/>
      <c r="CX618" s="312"/>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335"/>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335"/>
      <c r="JH618" s="335"/>
      <c r="JI618" s="335"/>
      <c r="JJ618" s="335"/>
      <c r="JK618" s="335"/>
    </row>
    <row r="619" spans="17:271" ht="14.45" customHeight="1">
      <c r="Q619" s="720" t="s">
        <v>73</v>
      </c>
      <c r="R619" s="720" t="s">
        <v>12217</v>
      </c>
      <c r="S619" s="720" t="s">
        <v>12332</v>
      </c>
      <c r="T619" s="720" t="s">
        <v>12165</v>
      </c>
      <c r="U619" s="720" t="s">
        <v>430</v>
      </c>
      <c r="V619" s="720"/>
      <c r="W619" s="952" t="str">
        <f t="shared" si="26"/>
        <v>ｸﾛｰﾗｸﾚｰﾝ_油圧駆動式ｳｲﾝﾁ・ﾗﾁｽｼﾞﾌﾞ型_第1次_無</v>
      </c>
      <c r="X619" s="952" t="str">
        <f t="shared" si="25"/>
        <v>ｸﾛｰﾗｸﾚｰﾝ_油圧駆動式ｳｲﾝﾁ・ﾗﾁｽｼﾞﾌﾞ型_第1次_無_60～65t吊</v>
      </c>
      <c r="Y619" s="726" t="s">
        <v>505</v>
      </c>
      <c r="Z619" s="726" t="s">
        <v>10315</v>
      </c>
      <c r="AA619" s="726" t="s">
        <v>10444</v>
      </c>
      <c r="AB619" s="726" t="s">
        <v>5111</v>
      </c>
      <c r="AR619" s="311"/>
      <c r="AS619" s="335"/>
      <c r="AT619" s="335"/>
      <c r="AU619" s="335"/>
      <c r="AV619" s="335"/>
      <c r="AW619" s="335"/>
      <c r="AX619" s="335"/>
      <c r="AY619" s="335"/>
      <c r="AZ619" s="335"/>
      <c r="BA619" s="335"/>
      <c r="BB619" s="245">
        <v>2</v>
      </c>
      <c r="BC619" s="246"/>
      <c r="BD619" s="468" t="s">
        <v>1397</v>
      </c>
      <c r="BE619" s="468" t="s">
        <v>1399</v>
      </c>
      <c r="BF619" s="468" t="s">
        <v>1981</v>
      </c>
      <c r="BG619" s="468" t="s">
        <v>1983</v>
      </c>
      <c r="BH619" s="468" t="s">
        <v>728</v>
      </c>
      <c r="BI619" s="468" t="s">
        <v>729</v>
      </c>
      <c r="BJ619" s="468" t="s">
        <v>412</v>
      </c>
      <c r="BK619" s="553" t="s">
        <v>448</v>
      </c>
      <c r="BN619" s="247"/>
      <c r="BO619" s="247"/>
      <c r="BP619" s="247"/>
      <c r="BQ619" s="247"/>
      <c r="BR619" s="247"/>
      <c r="BS619" s="247"/>
      <c r="BT619" s="247"/>
      <c r="BU619" s="247"/>
      <c r="BV619" s="247"/>
      <c r="BW619" s="247"/>
      <c r="BX619" s="247"/>
      <c r="BY619" s="247"/>
      <c r="BZ619" s="247"/>
      <c r="CA619" s="247"/>
      <c r="CB619" s="247"/>
      <c r="CC619" s="247"/>
      <c r="CD619" s="247"/>
      <c r="CE619" s="247"/>
      <c r="CF619" s="247"/>
      <c r="CG619" s="247"/>
      <c r="CH619" s="247"/>
      <c r="CI619" s="247"/>
      <c r="CJ619" s="247"/>
      <c r="CK619" s="247"/>
      <c r="CL619" s="247"/>
      <c r="CM619" s="247"/>
      <c r="CN619" s="247"/>
      <c r="CO619" s="247"/>
      <c r="CP619" s="247"/>
      <c r="CQ619" s="247"/>
      <c r="CR619" s="247"/>
      <c r="CS619" s="247"/>
      <c r="CT619" s="247"/>
      <c r="CU619" s="247"/>
      <c r="CV619" s="247"/>
      <c r="CW619" s="247"/>
      <c r="CX619" s="312"/>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335"/>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335"/>
      <c r="JH619" s="335"/>
      <c r="JI619" s="335"/>
      <c r="JJ619" s="335"/>
      <c r="JK619" s="335"/>
    </row>
    <row r="620" spans="17:271" ht="14.45" customHeight="1">
      <c r="Q620" s="720" t="s">
        <v>73</v>
      </c>
      <c r="R620" s="720" t="s">
        <v>12217</v>
      </c>
      <c r="S620" s="720" t="s">
        <v>12332</v>
      </c>
      <c r="T620" s="720" t="s">
        <v>12165</v>
      </c>
      <c r="U620" s="720" t="s">
        <v>433</v>
      </c>
      <c r="V620" s="720"/>
      <c r="W620" s="952" t="str">
        <f t="shared" si="26"/>
        <v>ｸﾛｰﾗｸﾚｰﾝ_油圧駆動式ｳｲﾝﾁ・ﾗﾁｽｼﾞﾌﾞ型_第1次_無</v>
      </c>
      <c r="X620" s="952" t="str">
        <f t="shared" si="25"/>
        <v>ｸﾛｰﾗｸﾚｰﾝ_油圧駆動式ｳｲﾝﾁ・ﾗﾁｽｼﾞﾌﾞ型_第1次_無_70t吊</v>
      </c>
      <c r="Y620" s="726" t="s">
        <v>505</v>
      </c>
      <c r="Z620" s="726" t="s">
        <v>10315</v>
      </c>
      <c r="AA620" s="726" t="s">
        <v>10317</v>
      </c>
      <c r="AB620" s="726" t="s">
        <v>5111</v>
      </c>
      <c r="AR620" s="311"/>
      <c r="AS620" s="335"/>
      <c r="AT620" s="335"/>
      <c r="AU620" s="335"/>
      <c r="AV620" s="335"/>
      <c r="AW620" s="335"/>
      <c r="AX620" s="335"/>
      <c r="AY620" s="335"/>
      <c r="AZ620" s="335"/>
      <c r="BA620" s="335"/>
      <c r="BB620" s="245">
        <v>3</v>
      </c>
      <c r="BC620" s="246"/>
      <c r="BD620" s="341" t="s">
        <v>12261</v>
      </c>
      <c r="BE620" s="341" t="s">
        <v>1401</v>
      </c>
      <c r="BF620" s="341" t="s">
        <v>1984</v>
      </c>
      <c r="BG620" s="341" t="s">
        <v>1985</v>
      </c>
      <c r="BH620" s="341" t="s">
        <v>12184</v>
      </c>
      <c r="BI620" s="341" t="s">
        <v>740</v>
      </c>
      <c r="BJ620" s="341" t="s">
        <v>287</v>
      </c>
      <c r="BK620" s="475" t="s">
        <v>288</v>
      </c>
      <c r="BN620" s="247"/>
      <c r="BO620" s="247"/>
      <c r="BP620" s="247"/>
      <c r="BQ620" s="247"/>
      <c r="BR620" s="247"/>
      <c r="BS620" s="247"/>
      <c r="BT620" s="247"/>
      <c r="BU620" s="247"/>
      <c r="BV620" s="247"/>
      <c r="BW620" s="247"/>
      <c r="BX620" s="247"/>
      <c r="BY620" s="247"/>
      <c r="BZ620" s="247"/>
      <c r="CA620" s="247"/>
      <c r="CB620" s="247"/>
      <c r="CC620" s="247"/>
      <c r="CD620" s="247"/>
      <c r="CE620" s="247"/>
      <c r="CF620" s="247"/>
      <c r="CG620" s="247"/>
      <c r="CH620" s="247"/>
      <c r="CI620" s="247"/>
      <c r="CJ620" s="247"/>
      <c r="CK620" s="247"/>
      <c r="CL620" s="247"/>
      <c r="CM620" s="247"/>
      <c r="CN620" s="247"/>
      <c r="CO620" s="247"/>
      <c r="CP620" s="247"/>
      <c r="CQ620" s="247"/>
      <c r="CR620" s="247"/>
      <c r="CS620" s="247"/>
      <c r="CT620" s="247"/>
      <c r="CU620" s="247"/>
      <c r="CV620" s="247"/>
      <c r="CW620" s="247"/>
      <c r="CX620" s="312"/>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335"/>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335"/>
      <c r="JH620" s="335"/>
      <c r="JI620" s="335"/>
      <c r="JJ620" s="335"/>
      <c r="JK620" s="335"/>
    </row>
    <row r="621" spans="17:271" ht="14.45" customHeight="1">
      <c r="Q621" s="720" t="s">
        <v>73</v>
      </c>
      <c r="R621" s="720" t="s">
        <v>12217</v>
      </c>
      <c r="S621" s="720" t="s">
        <v>12332</v>
      </c>
      <c r="T621" s="720" t="s">
        <v>12165</v>
      </c>
      <c r="U621" s="720" t="s">
        <v>627</v>
      </c>
      <c r="V621" s="720"/>
      <c r="W621" s="952" t="str">
        <f t="shared" si="26"/>
        <v>ｸﾛｰﾗｸﾚｰﾝ_油圧駆動式ｳｲﾝﾁ・ﾗﾁｽｼﾞﾌﾞ型_第1次_無</v>
      </c>
      <c r="X621" s="952" t="str">
        <f t="shared" si="25"/>
        <v>ｸﾛｰﾗｸﾚｰﾝ_油圧駆動式ｳｲﾝﾁ・ﾗﾁｽｼﾞﾌﾞ型_第1次_無_80t吊</v>
      </c>
      <c r="Y621" s="726" t="s">
        <v>505</v>
      </c>
      <c r="Z621" s="726" t="s">
        <v>10315</v>
      </c>
      <c r="AA621" s="726" t="s">
        <v>10390</v>
      </c>
      <c r="AB621" s="726" t="s">
        <v>5111</v>
      </c>
      <c r="AR621" s="311"/>
      <c r="AS621" s="335"/>
      <c r="AT621" s="335"/>
      <c r="AU621" s="335"/>
      <c r="AV621" s="335"/>
      <c r="AW621" s="335"/>
      <c r="AX621" s="335"/>
      <c r="AY621" s="335"/>
      <c r="AZ621" s="335"/>
      <c r="BA621" s="335"/>
      <c r="BB621" s="245">
        <v>4</v>
      </c>
      <c r="BC621" s="246"/>
      <c r="BD621" s="341" t="s">
        <v>12262</v>
      </c>
      <c r="BE621" s="341" t="s">
        <v>1404</v>
      </c>
      <c r="BF621" s="341" t="s">
        <v>12269</v>
      </c>
      <c r="BG621" s="341" t="s">
        <v>1986</v>
      </c>
      <c r="BH621" s="341" t="s">
        <v>12185</v>
      </c>
      <c r="BI621" s="341" t="s">
        <v>737</v>
      </c>
      <c r="BJ621" s="341" t="s">
        <v>290</v>
      </c>
      <c r="BK621" s="475" t="s">
        <v>291</v>
      </c>
      <c r="BN621" s="247"/>
      <c r="BO621" s="247"/>
      <c r="BP621" s="247"/>
      <c r="BQ621" s="247"/>
      <c r="BR621" s="247"/>
      <c r="BS621" s="247"/>
      <c r="BT621" s="247"/>
      <c r="BU621" s="247"/>
      <c r="BV621" s="247"/>
      <c r="BW621" s="247"/>
      <c r="BX621" s="247"/>
      <c r="BY621" s="247"/>
      <c r="BZ621" s="247"/>
      <c r="CA621" s="247"/>
      <c r="CB621" s="247"/>
      <c r="CC621" s="247"/>
      <c r="CD621" s="247"/>
      <c r="CE621" s="247"/>
      <c r="CF621" s="247"/>
      <c r="CG621" s="247"/>
      <c r="CH621" s="247"/>
      <c r="CI621" s="247"/>
      <c r="CJ621" s="247"/>
      <c r="CK621" s="247"/>
      <c r="CL621" s="247"/>
      <c r="CM621" s="247"/>
      <c r="CN621" s="247"/>
      <c r="CO621" s="247"/>
      <c r="CP621" s="247"/>
      <c r="CQ621" s="247"/>
      <c r="CR621" s="247"/>
      <c r="CS621" s="247"/>
      <c r="CT621" s="247"/>
      <c r="CU621" s="247"/>
      <c r="CV621" s="247"/>
      <c r="CW621" s="247"/>
      <c r="CX621" s="312"/>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335"/>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335"/>
      <c r="JH621" s="335"/>
      <c r="JI621" s="335"/>
      <c r="JJ621" s="335"/>
      <c r="JK621" s="335"/>
    </row>
    <row r="622" spans="17:271" ht="14.45" customHeight="1">
      <c r="Q622" s="720" t="s">
        <v>73</v>
      </c>
      <c r="R622" s="720" t="s">
        <v>12217</v>
      </c>
      <c r="S622" s="720" t="s">
        <v>12332</v>
      </c>
      <c r="T622" s="720" t="s">
        <v>12165</v>
      </c>
      <c r="U622" s="720" t="s">
        <v>628</v>
      </c>
      <c r="V622" s="720"/>
      <c r="W622" s="952" t="str">
        <f t="shared" si="26"/>
        <v>ｸﾛｰﾗｸﾚｰﾝ_油圧駆動式ｳｲﾝﾁ・ﾗﾁｽｼﾞﾌﾞ型_第1次_無</v>
      </c>
      <c r="X622" s="952" t="str">
        <f t="shared" si="25"/>
        <v>ｸﾛｰﾗｸﾚｰﾝ_油圧駆動式ｳｲﾝﾁ・ﾗﾁｽｼﾞﾌﾞ型_第1次_無_90t吊</v>
      </c>
      <c r="Y622" s="726" t="s">
        <v>505</v>
      </c>
      <c r="Z622" s="726" t="s">
        <v>10315</v>
      </c>
      <c r="AA622" s="726" t="s">
        <v>10305</v>
      </c>
      <c r="AB622" s="726" t="s">
        <v>5111</v>
      </c>
      <c r="AR622" s="311"/>
      <c r="AS622" s="335"/>
      <c r="AT622" s="335"/>
      <c r="AU622" s="335"/>
      <c r="AV622" s="335"/>
      <c r="AW622" s="335"/>
      <c r="AX622" s="335"/>
      <c r="AY622" s="335"/>
      <c r="AZ622" s="335"/>
      <c r="BA622" s="335"/>
      <c r="BB622" s="245">
        <v>5</v>
      </c>
      <c r="BC622" s="246"/>
      <c r="BD622" s="341" t="s">
        <v>12263</v>
      </c>
      <c r="BE622" s="341" t="s">
        <v>1406</v>
      </c>
      <c r="BF622" s="341" t="s">
        <v>12270</v>
      </c>
      <c r="BG622" s="341" t="s">
        <v>1987</v>
      </c>
      <c r="BH622" s="341" t="s">
        <v>12186</v>
      </c>
      <c r="BI622" s="345" t="s">
        <v>741</v>
      </c>
      <c r="BJ622" s="341" t="s">
        <v>12187</v>
      </c>
      <c r="BK622" s="475" t="s">
        <v>293</v>
      </c>
      <c r="BN622" s="247"/>
      <c r="BO622" s="247"/>
      <c r="BP622" s="247"/>
      <c r="BQ622" s="247"/>
      <c r="BR622" s="247"/>
      <c r="BS622" s="247"/>
      <c r="BT622" s="247"/>
      <c r="BU622" s="247"/>
      <c r="BV622" s="247"/>
      <c r="BW622" s="247"/>
      <c r="BX622" s="247"/>
      <c r="BY622" s="247"/>
      <c r="BZ622" s="247"/>
      <c r="CA622" s="247"/>
      <c r="CB622" s="247"/>
      <c r="CC622" s="247"/>
      <c r="CD622" s="247"/>
      <c r="CE622" s="247"/>
      <c r="CF622" s="247"/>
      <c r="CG622" s="247"/>
      <c r="CH622" s="247"/>
      <c r="CI622" s="247"/>
      <c r="CJ622" s="247"/>
      <c r="CK622" s="247"/>
      <c r="CL622" s="247"/>
      <c r="CM622" s="247"/>
      <c r="CN622" s="247"/>
      <c r="CO622" s="247"/>
      <c r="CP622" s="247"/>
      <c r="CQ622" s="247"/>
      <c r="CR622" s="247"/>
      <c r="CS622" s="247"/>
      <c r="CT622" s="247"/>
      <c r="CU622" s="247"/>
      <c r="CV622" s="247"/>
      <c r="CW622" s="247"/>
      <c r="CX622" s="312"/>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335"/>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335"/>
      <c r="JH622" s="335"/>
      <c r="JI622" s="335"/>
      <c r="JJ622" s="335"/>
      <c r="JK622" s="335"/>
    </row>
    <row r="623" spans="17:271" ht="14.45" customHeight="1">
      <c r="Q623" s="720" t="s">
        <v>73</v>
      </c>
      <c r="R623" s="720" t="s">
        <v>12217</v>
      </c>
      <c r="S623" s="720" t="s">
        <v>12332</v>
      </c>
      <c r="T623" s="720" t="s">
        <v>12165</v>
      </c>
      <c r="U623" s="720" t="s">
        <v>606</v>
      </c>
      <c r="V623" s="720"/>
      <c r="W623" s="952" t="str">
        <f t="shared" si="26"/>
        <v>ｸﾛｰﾗｸﾚｰﾝ_油圧駆動式ｳｲﾝﾁ・ﾗﾁｽｼﾞﾌﾞ型_第1次_無</v>
      </c>
      <c r="X623" s="952" t="str">
        <f t="shared" si="25"/>
        <v>ｸﾛｰﾗｸﾚｰﾝ_油圧駆動式ｳｲﾝﾁ・ﾗﾁｽｼﾞﾌﾞ型_第1次_無_100t吊</v>
      </c>
      <c r="Y623" s="726" t="s">
        <v>505</v>
      </c>
      <c r="Z623" s="726" t="s">
        <v>10315</v>
      </c>
      <c r="AA623" s="726" t="s">
        <v>10318</v>
      </c>
      <c r="AB623" s="726" t="s">
        <v>5111</v>
      </c>
      <c r="AR623" s="311"/>
      <c r="AS623" s="335"/>
      <c r="AT623" s="335"/>
      <c r="AU623" s="335"/>
      <c r="AV623" s="335"/>
      <c r="AW623" s="335"/>
      <c r="AX623" s="335"/>
      <c r="AY623" s="335"/>
      <c r="AZ623" s="335"/>
      <c r="BA623" s="335"/>
      <c r="BB623" s="245">
        <v>6</v>
      </c>
      <c r="BC623" s="246"/>
      <c r="BD623" s="341" t="s">
        <v>12264</v>
      </c>
      <c r="BE623" s="341" t="s">
        <v>1408</v>
      </c>
      <c r="BF623" s="342" t="s">
        <v>292</v>
      </c>
      <c r="BG623" s="342" t="s">
        <v>292</v>
      </c>
      <c r="BH623" s="341" t="s">
        <v>12271</v>
      </c>
      <c r="BI623" s="341" t="s">
        <v>731</v>
      </c>
      <c r="BJ623" s="341" t="s">
        <v>285</v>
      </c>
      <c r="BK623" s="475" t="s">
        <v>295</v>
      </c>
      <c r="BN623" s="247"/>
      <c r="BO623" s="247"/>
      <c r="BP623" s="247"/>
      <c r="BQ623" s="247"/>
      <c r="BR623" s="247"/>
      <c r="BS623" s="247"/>
      <c r="BT623" s="247"/>
      <c r="BU623" s="247"/>
      <c r="BV623" s="247"/>
      <c r="BW623" s="247"/>
      <c r="BX623" s="247"/>
      <c r="BY623" s="247"/>
      <c r="BZ623" s="247"/>
      <c r="CA623" s="247"/>
      <c r="CB623" s="247"/>
      <c r="CC623" s="247"/>
      <c r="CD623" s="247"/>
      <c r="CE623" s="247"/>
      <c r="CF623" s="247"/>
      <c r="CG623" s="247"/>
      <c r="CH623" s="247"/>
      <c r="CI623" s="247"/>
      <c r="CJ623" s="247"/>
      <c r="CK623" s="247"/>
      <c r="CL623" s="247"/>
      <c r="CM623" s="247"/>
      <c r="CN623" s="247"/>
      <c r="CO623" s="247"/>
      <c r="CP623" s="247"/>
      <c r="CQ623" s="247"/>
      <c r="CR623" s="247"/>
      <c r="CS623" s="247"/>
      <c r="CT623" s="247"/>
      <c r="CU623" s="247"/>
      <c r="CV623" s="247"/>
      <c r="CW623" s="247"/>
      <c r="CX623" s="312"/>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335"/>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335"/>
      <c r="JH623" s="335"/>
      <c r="JI623" s="335"/>
      <c r="JJ623" s="335"/>
      <c r="JK623" s="335"/>
    </row>
    <row r="624" spans="17:271" ht="14.45" customHeight="1">
      <c r="Q624" s="720" t="s">
        <v>73</v>
      </c>
      <c r="R624" s="720" t="s">
        <v>12217</v>
      </c>
      <c r="S624" s="720" t="s">
        <v>12332</v>
      </c>
      <c r="T624" s="720" t="s">
        <v>12165</v>
      </c>
      <c r="U624" s="720" t="s">
        <v>607</v>
      </c>
      <c r="V624" s="720"/>
      <c r="W624" s="952" t="str">
        <f t="shared" si="26"/>
        <v>ｸﾛｰﾗｸﾚｰﾝ_油圧駆動式ｳｲﾝﾁ・ﾗﾁｽｼﾞﾌﾞ型_第1次_無</v>
      </c>
      <c r="X624" s="952" t="str">
        <f t="shared" si="25"/>
        <v>ｸﾛｰﾗｸﾚｰﾝ_油圧駆動式ｳｲﾝﾁ・ﾗﾁｽｼﾞﾌﾞ型_第1次_無_120t吊</v>
      </c>
      <c r="Y624" s="726" t="s">
        <v>505</v>
      </c>
      <c r="Z624" s="726" t="s">
        <v>10315</v>
      </c>
      <c r="AA624" s="726" t="s">
        <v>10347</v>
      </c>
      <c r="AB624" s="726" t="s">
        <v>5111</v>
      </c>
      <c r="AR624" s="311"/>
      <c r="AS624" s="335"/>
      <c r="AT624" s="335"/>
      <c r="AU624" s="335"/>
      <c r="AV624" s="335"/>
      <c r="AW624" s="335"/>
      <c r="AX624" s="335"/>
      <c r="AY624" s="335"/>
      <c r="AZ624" s="335"/>
      <c r="BA624" s="335"/>
      <c r="BB624" s="245">
        <v>7</v>
      </c>
      <c r="BC624" s="246"/>
      <c r="BD624" s="341" t="s">
        <v>12265</v>
      </c>
      <c r="BE624" s="341" t="s">
        <v>1409</v>
      </c>
      <c r="BF624" s="341"/>
      <c r="BG624" s="341"/>
      <c r="BH624" s="341" t="s">
        <v>730</v>
      </c>
      <c r="BI624" s="341" t="s">
        <v>733</v>
      </c>
      <c r="BJ624" s="341"/>
      <c r="BK624" s="475" t="s">
        <v>707</v>
      </c>
      <c r="BN624" s="247"/>
      <c r="BO624" s="247"/>
      <c r="BP624" s="247"/>
      <c r="BQ624" s="247"/>
      <c r="BR624" s="247"/>
      <c r="BS624" s="247"/>
      <c r="BT624" s="247"/>
      <c r="BU624" s="247"/>
      <c r="BV624" s="247"/>
      <c r="BW624" s="247"/>
      <c r="BX624" s="247"/>
      <c r="BY624" s="247"/>
      <c r="BZ624" s="247"/>
      <c r="CA624" s="247"/>
      <c r="CB624" s="247"/>
      <c r="CC624" s="247"/>
      <c r="CD624" s="247"/>
      <c r="CE624" s="247"/>
      <c r="CF624" s="247"/>
      <c r="CG624" s="247"/>
      <c r="CH624" s="247"/>
      <c r="CI624" s="247"/>
      <c r="CJ624" s="247"/>
      <c r="CK624" s="247"/>
      <c r="CL624" s="247"/>
      <c r="CM624" s="247"/>
      <c r="CN624" s="247"/>
      <c r="CO624" s="247"/>
      <c r="CP624" s="247"/>
      <c r="CQ624" s="247"/>
      <c r="CR624" s="247"/>
      <c r="CS624" s="247"/>
      <c r="CT624" s="247"/>
      <c r="CU624" s="247"/>
      <c r="CV624" s="247"/>
      <c r="CW624" s="247"/>
      <c r="CX624" s="312"/>
      <c r="CY624" s="335"/>
      <c r="CZ624" s="335"/>
      <c r="DA624" s="335"/>
      <c r="DB624" s="335"/>
      <c r="DC624" s="335"/>
      <c r="DD624" s="335"/>
      <c r="DE624" s="335"/>
      <c r="DF624" s="335"/>
      <c r="DG624" s="335"/>
      <c r="DH624" s="335"/>
      <c r="DI624" s="335"/>
      <c r="DJ624" s="335"/>
      <c r="DK624" s="335"/>
      <c r="DL624" s="335"/>
      <c r="DM624" s="335"/>
      <c r="DN624" s="335"/>
      <c r="DO624" s="335"/>
      <c r="DP624" s="335"/>
      <c r="DQ624" s="335"/>
      <c r="DR624" s="335"/>
      <c r="DS624" s="335"/>
      <c r="DT624" s="335"/>
      <c r="DU624" s="335"/>
      <c r="DV624" s="335"/>
      <c r="DW624" s="335"/>
      <c r="DX624" s="335"/>
      <c r="DY624" s="335"/>
      <c r="DZ624" s="335"/>
      <c r="EA624" s="335"/>
      <c r="EB624" s="335"/>
      <c r="EC624" s="335"/>
      <c r="ED624" s="335"/>
      <c r="EE624" s="335"/>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335"/>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335"/>
      <c r="JH624" s="335"/>
      <c r="JI624" s="335"/>
      <c r="JJ624" s="335"/>
      <c r="JK624" s="335"/>
    </row>
    <row r="625" spans="17:271" ht="14.45" customHeight="1">
      <c r="Q625" s="720" t="s">
        <v>73</v>
      </c>
      <c r="R625" s="720" t="s">
        <v>12217</v>
      </c>
      <c r="S625" s="720" t="s">
        <v>12332</v>
      </c>
      <c r="T625" s="720" t="s">
        <v>12165</v>
      </c>
      <c r="U625" s="720" t="s">
        <v>608</v>
      </c>
      <c r="V625" s="720"/>
      <c r="W625" s="952" t="str">
        <f t="shared" si="26"/>
        <v>ｸﾛｰﾗｸﾚｰﾝ_油圧駆動式ｳｲﾝﾁ・ﾗﾁｽｼﾞﾌﾞ型_第1次_無</v>
      </c>
      <c r="X625" s="952" t="str">
        <f t="shared" si="25"/>
        <v>ｸﾛｰﾗｸﾚｰﾝ_油圧駆動式ｳｲﾝﾁ・ﾗﾁｽｼﾞﾌﾞ型_第1次_無_150t吊</v>
      </c>
      <c r="Y625" s="726" t="s">
        <v>505</v>
      </c>
      <c r="Z625" s="726" t="s">
        <v>10315</v>
      </c>
      <c r="AA625" s="726" t="s">
        <v>10307</v>
      </c>
      <c r="AB625" s="726" t="s">
        <v>5111</v>
      </c>
      <c r="AR625" s="311"/>
      <c r="AS625" s="335"/>
      <c r="AT625" s="335"/>
      <c r="AU625" s="335"/>
      <c r="AV625" s="335"/>
      <c r="AW625" s="335"/>
      <c r="AX625" s="335"/>
      <c r="AY625" s="335"/>
      <c r="AZ625" s="335"/>
      <c r="BA625" s="335"/>
      <c r="BB625" s="245">
        <v>8</v>
      </c>
      <c r="BC625" s="246"/>
      <c r="BD625" s="341" t="s">
        <v>12266</v>
      </c>
      <c r="BE625" s="341" t="s">
        <v>1400</v>
      </c>
      <c r="BF625" s="406"/>
      <c r="BG625" s="406"/>
      <c r="BH625" s="473" t="s">
        <v>292</v>
      </c>
      <c r="BI625" s="341" t="s">
        <v>732</v>
      </c>
      <c r="BJ625" s="341"/>
      <c r="BK625" s="475" t="s">
        <v>708</v>
      </c>
      <c r="BN625" s="247"/>
      <c r="BO625" s="247"/>
      <c r="BP625" s="247"/>
      <c r="BQ625" s="247"/>
      <c r="BR625" s="247"/>
      <c r="BS625" s="247"/>
      <c r="BT625" s="247"/>
      <c r="BU625" s="247"/>
      <c r="BV625" s="247"/>
      <c r="BW625" s="247"/>
      <c r="BX625" s="247"/>
      <c r="BY625" s="247"/>
      <c r="BZ625" s="247"/>
      <c r="CA625" s="247"/>
      <c r="CB625" s="247"/>
      <c r="CC625" s="247"/>
      <c r="CD625" s="247"/>
      <c r="CE625" s="247"/>
      <c r="CF625" s="247"/>
      <c r="CG625" s="247"/>
      <c r="CH625" s="247"/>
      <c r="CI625" s="247"/>
      <c r="CJ625" s="247"/>
      <c r="CK625" s="247"/>
      <c r="CL625" s="247"/>
      <c r="CM625" s="247"/>
      <c r="CN625" s="247"/>
      <c r="CO625" s="247"/>
      <c r="CP625" s="247"/>
      <c r="CQ625" s="247"/>
      <c r="CR625" s="247"/>
      <c r="CS625" s="247"/>
      <c r="CT625" s="247"/>
      <c r="CU625" s="247"/>
      <c r="CV625" s="247"/>
      <c r="CW625" s="247"/>
      <c r="CX625" s="312"/>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35"/>
      <c r="EG625" s="335"/>
      <c r="EH625" s="335"/>
      <c r="EI625" s="335"/>
      <c r="EJ625" s="335"/>
      <c r="EK625" s="335"/>
      <c r="EL625" s="335"/>
      <c r="EM625" s="335"/>
      <c r="EN625" s="335"/>
      <c r="EO625" s="335"/>
      <c r="EP625" s="335"/>
      <c r="EQ625" s="335"/>
      <c r="ER625" s="335"/>
      <c r="ES625" s="335"/>
      <c r="ET625" s="335"/>
      <c r="EU625" s="335"/>
      <c r="EV625" s="335"/>
      <c r="EW625" s="335"/>
      <c r="EX625" s="335"/>
      <c r="EY625" s="335"/>
      <c r="EZ625" s="335"/>
      <c r="FA625" s="335"/>
      <c r="FB625" s="335"/>
      <c r="FC625" s="335"/>
      <c r="FD625" s="335"/>
      <c r="FE625" s="335"/>
      <c r="FF625" s="335"/>
      <c r="FG625" s="335"/>
      <c r="FH625" s="335"/>
      <c r="FI625" s="335"/>
      <c r="FJ625" s="335"/>
      <c r="FK625" s="335"/>
      <c r="FL625" s="335"/>
      <c r="FM625" s="335"/>
      <c r="FN625" s="335"/>
      <c r="FO625" s="335"/>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335"/>
      <c r="GQ625" s="335"/>
      <c r="GR625" s="335"/>
      <c r="GS625" s="335"/>
      <c r="GT625" s="335"/>
      <c r="GU625" s="335"/>
      <c r="GV625" s="335"/>
      <c r="GW625" s="335"/>
      <c r="GX625" s="335"/>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335"/>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335"/>
      <c r="JH625" s="335"/>
      <c r="JI625" s="335"/>
      <c r="JJ625" s="335"/>
      <c r="JK625" s="335"/>
    </row>
    <row r="626" spans="17:271" ht="14.45" customHeight="1">
      <c r="Q626" s="720" t="s">
        <v>73</v>
      </c>
      <c r="R626" s="720" t="s">
        <v>12217</v>
      </c>
      <c r="S626" s="720" t="s">
        <v>12332</v>
      </c>
      <c r="T626" s="720" t="s">
        <v>12165</v>
      </c>
      <c r="U626" s="720" t="s">
        <v>609</v>
      </c>
      <c r="V626" s="720"/>
      <c r="W626" s="952" t="str">
        <f t="shared" si="26"/>
        <v>ｸﾛｰﾗｸﾚｰﾝ_油圧駆動式ｳｲﾝﾁ・ﾗﾁｽｼﾞﾌﾞ型_第1次_無</v>
      </c>
      <c r="X626" s="952" t="str">
        <f t="shared" si="25"/>
        <v>ｸﾛｰﾗｸﾚｰﾝ_油圧駆動式ｳｲﾝﾁ・ﾗﾁｽｼﾞﾌﾞ型_第1次_無_200t吊</v>
      </c>
      <c r="Y626" s="726" t="s">
        <v>505</v>
      </c>
      <c r="Z626" s="726" t="s">
        <v>10315</v>
      </c>
      <c r="AA626" s="726" t="s">
        <v>10321</v>
      </c>
      <c r="AB626" s="726" t="s">
        <v>5111</v>
      </c>
      <c r="AR626" s="311"/>
      <c r="AS626" s="335"/>
      <c r="AT626" s="335"/>
      <c r="AU626" s="335"/>
      <c r="AV626" s="335"/>
      <c r="AW626" s="335"/>
      <c r="AX626" s="335"/>
      <c r="AY626" s="335"/>
      <c r="AZ626" s="335"/>
      <c r="BA626" s="335"/>
      <c r="BB626" s="245">
        <v>9</v>
      </c>
      <c r="BC626" s="246"/>
      <c r="BD626" s="341" t="s">
        <v>12267</v>
      </c>
      <c r="BE626" s="341" t="s">
        <v>1402</v>
      </c>
      <c r="BF626" s="406"/>
      <c r="BG626" s="406"/>
      <c r="BH626" s="341"/>
      <c r="BI626" s="341" t="s">
        <v>734</v>
      </c>
      <c r="BJ626" s="341"/>
      <c r="BK626" s="475" t="s">
        <v>709</v>
      </c>
      <c r="BN626" s="247"/>
      <c r="BO626" s="247"/>
      <c r="BP626" s="247"/>
      <c r="BQ626" s="247"/>
      <c r="BR626" s="247"/>
      <c r="BS626" s="247"/>
      <c r="BT626" s="247"/>
      <c r="BU626" s="247"/>
      <c r="BV626" s="247"/>
      <c r="BW626" s="247"/>
      <c r="BX626" s="247"/>
      <c r="BY626" s="247"/>
      <c r="BZ626" s="247"/>
      <c r="CA626" s="247"/>
      <c r="CB626" s="247"/>
      <c r="CC626" s="247"/>
      <c r="CD626" s="247"/>
      <c r="CE626" s="247"/>
      <c r="CF626" s="247"/>
      <c r="CG626" s="247"/>
      <c r="CH626" s="247"/>
      <c r="CI626" s="247"/>
      <c r="CJ626" s="247"/>
      <c r="CK626" s="247"/>
      <c r="CL626" s="247"/>
      <c r="CM626" s="247"/>
      <c r="CN626" s="247"/>
      <c r="CO626" s="247"/>
      <c r="CP626" s="247"/>
      <c r="CQ626" s="247"/>
      <c r="CR626" s="247"/>
      <c r="CS626" s="247"/>
      <c r="CT626" s="247"/>
      <c r="CU626" s="247"/>
      <c r="CV626" s="247"/>
      <c r="CW626" s="247"/>
      <c r="CX626" s="312"/>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35"/>
      <c r="FQ626" s="335"/>
      <c r="FR626" s="335"/>
      <c r="FS626" s="335"/>
      <c r="FT626" s="335"/>
      <c r="FU626" s="335"/>
      <c r="FV626" s="335"/>
      <c r="FW626" s="335"/>
      <c r="FX626" s="335"/>
      <c r="FY626" s="335"/>
      <c r="FZ626" s="335"/>
      <c r="GA626" s="335"/>
      <c r="GB626" s="335"/>
      <c r="GC626" s="335"/>
      <c r="GD626" s="335"/>
      <c r="GE626" s="335"/>
      <c r="GF626" s="335"/>
      <c r="GG626" s="335"/>
      <c r="GH626" s="335"/>
      <c r="GI626" s="335"/>
      <c r="GJ626" s="335"/>
      <c r="GK626" s="335"/>
      <c r="GL626" s="335"/>
      <c r="GM626" s="335"/>
      <c r="GN626" s="335"/>
      <c r="GO626" s="335"/>
      <c r="GP626" s="335"/>
      <c r="GQ626" s="335"/>
      <c r="GR626" s="335"/>
      <c r="GS626" s="335"/>
      <c r="GT626" s="335"/>
      <c r="GU626" s="335"/>
      <c r="GV626" s="335"/>
      <c r="GW626" s="335"/>
      <c r="GX626" s="335"/>
      <c r="GY626" s="335"/>
      <c r="GZ626" s="335"/>
      <c r="HA626" s="335"/>
      <c r="HB626" s="335"/>
      <c r="HC626" s="335"/>
      <c r="HD626" s="335"/>
      <c r="HE626" s="335"/>
      <c r="HF626" s="335"/>
      <c r="HG626" s="335"/>
      <c r="HH626" s="335"/>
      <c r="HI626" s="335"/>
      <c r="HJ626" s="335"/>
      <c r="HK626" s="335"/>
      <c r="HL626" s="335"/>
      <c r="HM626" s="335"/>
      <c r="HN626" s="335"/>
      <c r="HO626" s="335"/>
      <c r="HP626" s="335"/>
      <c r="HQ626" s="335"/>
      <c r="HR626" s="335"/>
      <c r="HS626" s="335"/>
      <c r="HT626" s="335"/>
      <c r="HU626" s="335"/>
      <c r="HV626" s="335"/>
      <c r="HW626" s="335"/>
      <c r="HX626" s="335"/>
      <c r="HY626" s="335"/>
      <c r="HZ626" s="335"/>
      <c r="IA626" s="335"/>
      <c r="IB626" s="335"/>
      <c r="IC626" s="335"/>
      <c r="ID626" s="335"/>
      <c r="IE626" s="335"/>
      <c r="IF626" s="335"/>
      <c r="IG626" s="335"/>
      <c r="IH626" s="335"/>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335"/>
      <c r="JH626" s="335"/>
      <c r="JI626" s="335"/>
      <c r="JJ626" s="335"/>
      <c r="JK626" s="335"/>
    </row>
    <row r="627" spans="17:271" ht="14.45" customHeight="1">
      <c r="Q627" s="720" t="s">
        <v>73</v>
      </c>
      <c r="R627" s="720" t="s">
        <v>12217</v>
      </c>
      <c r="S627" s="720" t="s">
        <v>12332</v>
      </c>
      <c r="T627" s="720" t="s">
        <v>12165</v>
      </c>
      <c r="U627" s="720" t="s">
        <v>613</v>
      </c>
      <c r="V627" s="720"/>
      <c r="W627" s="952" t="str">
        <f t="shared" si="26"/>
        <v>ｸﾛｰﾗｸﾚｰﾝ_油圧駆動式ｳｲﾝﾁ・ﾗﾁｽｼﾞﾌﾞ型_第1次_無</v>
      </c>
      <c r="X627" s="952" t="str">
        <f t="shared" si="25"/>
        <v>ｸﾛｰﾗｸﾚｰﾝ_油圧駆動式ｳｲﾝﾁ・ﾗﾁｽｼﾞﾌﾞ型_第1次_無_300t吊</v>
      </c>
      <c r="Y627" s="726" t="s">
        <v>505</v>
      </c>
      <c r="Z627" s="726" t="s">
        <v>10315</v>
      </c>
      <c r="AA627" s="726" t="s">
        <v>10436</v>
      </c>
      <c r="AB627" s="726" t="s">
        <v>5111</v>
      </c>
      <c r="AR627" s="311"/>
      <c r="AS627" s="335"/>
      <c r="AT627" s="335"/>
      <c r="AU627" s="335"/>
      <c r="AV627" s="335"/>
      <c r="AW627" s="335"/>
      <c r="AX627" s="335"/>
      <c r="AY627" s="335"/>
      <c r="AZ627" s="335"/>
      <c r="BA627" s="335"/>
      <c r="BB627" s="245">
        <v>10</v>
      </c>
      <c r="BC627" s="246"/>
      <c r="BD627" s="341" t="s">
        <v>12268</v>
      </c>
      <c r="BE627" s="341" t="s">
        <v>1403</v>
      </c>
      <c r="BF627" s="406"/>
      <c r="BG627" s="406"/>
      <c r="BH627" s="341"/>
      <c r="BI627" s="341" t="s">
        <v>735</v>
      </c>
      <c r="BJ627" s="341"/>
      <c r="BK627" s="475" t="s">
        <v>710</v>
      </c>
      <c r="BN627" s="247"/>
      <c r="BO627" s="247"/>
      <c r="BP627" s="247"/>
      <c r="BQ627" s="247"/>
      <c r="BR627" s="247"/>
      <c r="BS627" s="247"/>
      <c r="BT627" s="247"/>
      <c r="BU627" s="247"/>
      <c r="BV627" s="247"/>
      <c r="BW627" s="247"/>
      <c r="BX627" s="247"/>
      <c r="BY627" s="247"/>
      <c r="BZ627" s="247"/>
      <c r="CA627" s="247"/>
      <c r="CB627" s="247"/>
      <c r="CC627" s="247"/>
      <c r="CD627" s="247"/>
      <c r="CE627" s="247"/>
      <c r="CF627" s="247"/>
      <c r="CG627" s="247"/>
      <c r="CH627" s="247"/>
      <c r="CI627" s="247"/>
      <c r="CJ627" s="247"/>
      <c r="CK627" s="247"/>
      <c r="CL627" s="247"/>
      <c r="CM627" s="247"/>
      <c r="CN627" s="247"/>
      <c r="CO627" s="247"/>
      <c r="CP627" s="247"/>
      <c r="CQ627" s="247"/>
      <c r="CR627" s="247"/>
      <c r="CS627" s="247"/>
      <c r="CT627" s="247"/>
      <c r="CU627" s="247"/>
      <c r="CV627" s="247"/>
      <c r="CW627" s="247"/>
      <c r="CX627" s="312"/>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35"/>
      <c r="GZ627" s="335"/>
      <c r="HA627" s="335"/>
      <c r="HB627" s="335"/>
      <c r="HC627" s="335"/>
      <c r="HD627" s="335"/>
      <c r="HE627" s="335"/>
      <c r="HF627" s="335"/>
      <c r="HG627" s="335"/>
      <c r="HH627" s="335"/>
      <c r="HI627" s="335"/>
      <c r="HJ627" s="335"/>
      <c r="HK627" s="335"/>
      <c r="HL627" s="335"/>
      <c r="HM627" s="335"/>
      <c r="HN627" s="335"/>
      <c r="HO627" s="335"/>
      <c r="HP627" s="335"/>
      <c r="HQ627" s="335"/>
      <c r="HR627" s="335"/>
      <c r="HS627" s="335"/>
      <c r="HT627" s="335"/>
      <c r="HU627" s="335"/>
      <c r="HV627" s="335"/>
      <c r="HW627" s="335"/>
      <c r="HX627" s="335"/>
      <c r="HY627" s="335"/>
      <c r="HZ627" s="335"/>
      <c r="IA627" s="335"/>
      <c r="IB627" s="335"/>
      <c r="IC627" s="335"/>
      <c r="ID627" s="335"/>
      <c r="IE627" s="335"/>
      <c r="IF627" s="335"/>
      <c r="IG627" s="335"/>
      <c r="IH627" s="335"/>
      <c r="II627" s="335"/>
      <c r="IJ627" s="335"/>
      <c r="IK627" s="335"/>
      <c r="IL627" s="335"/>
      <c r="IM627" s="335"/>
      <c r="IN627" s="335"/>
      <c r="IO627" s="335"/>
      <c r="IP627" s="335"/>
      <c r="IQ627" s="335"/>
      <c r="IR627" s="335"/>
      <c r="IS627" s="335"/>
      <c r="IT627" s="335"/>
      <c r="IU627" s="335"/>
      <c r="IV627" s="335"/>
      <c r="IW627" s="335"/>
      <c r="IX627" s="335"/>
      <c r="IY627" s="335"/>
      <c r="IZ627" s="335"/>
      <c r="JA627" s="335"/>
      <c r="JB627" s="335"/>
      <c r="JC627" s="335"/>
      <c r="JD627" s="335"/>
      <c r="JE627" s="335"/>
      <c r="JF627" s="335"/>
      <c r="JG627" s="335"/>
      <c r="JH627" s="335"/>
      <c r="JI627" s="335"/>
      <c r="JJ627" s="335"/>
      <c r="JK627" s="335"/>
    </row>
    <row r="628" spans="17:271" ht="14.45" customHeight="1">
      <c r="Q628" s="720" t="s">
        <v>73</v>
      </c>
      <c r="R628" s="720" t="s">
        <v>12217</v>
      </c>
      <c r="S628" s="720" t="s">
        <v>12332</v>
      </c>
      <c r="T628" s="720" t="s">
        <v>12165</v>
      </c>
      <c r="U628" s="720" t="s">
        <v>623</v>
      </c>
      <c r="V628" s="720"/>
      <c r="W628" s="952" t="str">
        <f t="shared" si="26"/>
        <v>ｸﾛｰﾗｸﾚｰﾝ_油圧駆動式ｳｲﾝﾁ・ﾗﾁｽｼﾞﾌﾞ型_第1次_無</v>
      </c>
      <c r="X628" s="952" t="str">
        <f t="shared" si="25"/>
        <v>ｸﾛｰﾗｸﾚｰﾝ_油圧駆動式ｳｲﾝﾁ・ﾗﾁｽｼﾞﾌﾞ型_第1次_無_650t吊</v>
      </c>
      <c r="Y628" s="726" t="s">
        <v>505</v>
      </c>
      <c r="Z628" s="726" t="s">
        <v>10315</v>
      </c>
      <c r="AA628" s="726" t="s">
        <v>10467</v>
      </c>
      <c r="AB628" s="726" t="s">
        <v>5111</v>
      </c>
      <c r="AR628" s="311"/>
      <c r="AS628" s="335"/>
      <c r="AT628" s="335"/>
      <c r="AU628" s="335"/>
      <c r="AV628" s="335"/>
      <c r="AW628" s="335"/>
      <c r="AX628" s="335"/>
      <c r="AY628" s="335"/>
      <c r="AZ628" s="335"/>
      <c r="BA628" s="335"/>
      <c r="BB628" s="245">
        <v>11</v>
      </c>
      <c r="BC628" s="246"/>
      <c r="BD628" s="341" t="s">
        <v>285</v>
      </c>
      <c r="BE628" s="341" t="s">
        <v>1405</v>
      </c>
      <c r="BF628" s="406"/>
      <c r="BG628" s="406"/>
      <c r="BH628" s="341"/>
      <c r="BI628" s="341" t="s">
        <v>736</v>
      </c>
      <c r="BJ628" s="341"/>
      <c r="BK628" s="475" t="s">
        <v>711</v>
      </c>
      <c r="BN628" s="247"/>
      <c r="BO628" s="247"/>
      <c r="BP628" s="247"/>
      <c r="BQ628" s="247"/>
      <c r="BR628" s="247"/>
      <c r="BS628" s="247"/>
      <c r="BT628" s="247"/>
      <c r="BU628" s="247"/>
      <c r="BV628" s="247"/>
      <c r="BW628" s="247"/>
      <c r="BX628" s="247"/>
      <c r="BY628" s="247"/>
      <c r="BZ628" s="247"/>
      <c r="CA628" s="247"/>
      <c r="CB628" s="247"/>
      <c r="CC628" s="247"/>
      <c r="CD628" s="247"/>
      <c r="CE628" s="247"/>
      <c r="CF628" s="247"/>
      <c r="CG628" s="247"/>
      <c r="CH628" s="247"/>
      <c r="CI628" s="247"/>
      <c r="CJ628" s="247"/>
      <c r="CK628" s="247"/>
      <c r="CL628" s="247"/>
      <c r="CM628" s="247"/>
      <c r="CN628" s="247"/>
      <c r="CO628" s="247"/>
      <c r="CP628" s="247"/>
      <c r="CQ628" s="247"/>
      <c r="CR628" s="247"/>
      <c r="CS628" s="247"/>
      <c r="CT628" s="247"/>
      <c r="CU628" s="247"/>
      <c r="CV628" s="247"/>
      <c r="CW628" s="247"/>
      <c r="CX628" s="312"/>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335"/>
      <c r="HX628" s="335"/>
      <c r="HY628" s="335"/>
      <c r="HZ628" s="335"/>
      <c r="IA628" s="335"/>
      <c r="IB628" s="335"/>
      <c r="IC628" s="335"/>
      <c r="ID628" s="335"/>
      <c r="IE628" s="335"/>
      <c r="IF628" s="335"/>
      <c r="IG628" s="335"/>
      <c r="IH628" s="335"/>
      <c r="II628" s="335"/>
      <c r="IJ628" s="335"/>
      <c r="IK628" s="335"/>
      <c r="IL628" s="335"/>
      <c r="IM628" s="335"/>
      <c r="IN628" s="335"/>
      <c r="IO628" s="335"/>
      <c r="IP628" s="335"/>
      <c r="IQ628" s="335"/>
      <c r="IR628" s="335"/>
      <c r="IS628" s="335"/>
      <c r="IT628" s="335"/>
      <c r="IU628" s="335"/>
      <c r="IV628" s="335"/>
      <c r="IW628" s="335"/>
      <c r="IX628" s="335"/>
      <c r="IY628" s="335"/>
      <c r="IZ628" s="335"/>
      <c r="JA628" s="335"/>
      <c r="JB628" s="335"/>
      <c r="JC628" s="335"/>
      <c r="JD628" s="335"/>
      <c r="JE628" s="335"/>
      <c r="JF628" s="335"/>
      <c r="JG628" s="335"/>
      <c r="JH628" s="335"/>
      <c r="JI628" s="335"/>
      <c r="JJ628" s="335"/>
      <c r="JK628" s="335"/>
    </row>
    <row r="629" spans="17:271" ht="14.45" customHeight="1">
      <c r="Q629" s="720" t="s">
        <v>73</v>
      </c>
      <c r="R629" s="720" t="s">
        <v>12217</v>
      </c>
      <c r="S629" s="720" t="s">
        <v>10643</v>
      </c>
      <c r="T629" s="720" t="s">
        <v>12165</v>
      </c>
      <c r="U629" s="720" t="s">
        <v>612</v>
      </c>
      <c r="V629" s="720"/>
      <c r="W629" s="952" t="str">
        <f t="shared" si="26"/>
        <v>ｸﾛｰﾗｸﾚｰﾝ_油圧駆動式ｳｲﾝﾁ・ﾗﾁｽｼﾞﾌﾞ型_第2次_無</v>
      </c>
      <c r="X629" s="952" t="str">
        <f t="shared" si="25"/>
        <v>ｸﾛｰﾗｸﾚｰﾝ_油圧駆動式ｳｲﾝﾁ・ﾗﾁｽｼﾞﾌﾞ型_第2次_無_30～35t吊</v>
      </c>
      <c r="Y629" s="726" t="s">
        <v>505</v>
      </c>
      <c r="Z629" s="726" t="s">
        <v>10323</v>
      </c>
      <c r="AA629" s="726" t="s">
        <v>5113</v>
      </c>
      <c r="AB629" s="726" t="s">
        <v>5111</v>
      </c>
      <c r="AR629" s="311"/>
      <c r="AS629" s="335"/>
      <c r="AT629" s="335"/>
      <c r="AU629" s="335"/>
      <c r="AV629" s="335"/>
      <c r="AW629" s="335"/>
      <c r="AX629" s="335"/>
      <c r="AY629" s="335"/>
      <c r="AZ629" s="335"/>
      <c r="BA629" s="335"/>
      <c r="BB629" s="245">
        <v>12</v>
      </c>
      <c r="BC629" s="246"/>
      <c r="BD629" s="341"/>
      <c r="BE629" s="341" t="s">
        <v>1407</v>
      </c>
      <c r="BF629" s="406"/>
      <c r="BG629" s="406"/>
      <c r="BH629" s="341"/>
      <c r="BI629" s="341" t="s">
        <v>738</v>
      </c>
      <c r="BJ629" s="341"/>
      <c r="BK629" s="475" t="s">
        <v>712</v>
      </c>
      <c r="BN629" s="247"/>
      <c r="BO629" s="247"/>
      <c r="BP629" s="247"/>
      <c r="BQ629" s="247"/>
      <c r="BR629" s="247"/>
      <c r="BS629" s="247"/>
      <c r="BT629" s="247"/>
      <c r="BU629" s="247"/>
      <c r="BV629" s="247"/>
      <c r="BW629" s="247"/>
      <c r="BX629" s="247"/>
      <c r="BY629" s="247"/>
      <c r="BZ629" s="247"/>
      <c r="CA629" s="247"/>
      <c r="CB629" s="247"/>
      <c r="CC629" s="247"/>
      <c r="CD629" s="247"/>
      <c r="CE629" s="247"/>
      <c r="CF629" s="247"/>
      <c r="CG629" s="247"/>
      <c r="CH629" s="247"/>
      <c r="CI629" s="247"/>
      <c r="CJ629" s="247"/>
      <c r="CK629" s="247"/>
      <c r="CL629" s="247"/>
      <c r="CM629" s="247"/>
      <c r="CN629" s="247"/>
      <c r="CO629" s="247"/>
      <c r="CP629" s="247"/>
      <c r="CQ629" s="247"/>
      <c r="CR629" s="247"/>
      <c r="CS629" s="247"/>
      <c r="CT629" s="247"/>
      <c r="CU629" s="247"/>
      <c r="CV629" s="247"/>
      <c r="CW629" s="247"/>
      <c r="CX629" s="312"/>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335"/>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335"/>
      <c r="JH629" s="335"/>
      <c r="JI629" s="335"/>
      <c r="JJ629" s="335"/>
      <c r="JK629" s="335"/>
    </row>
    <row r="630" spans="17:271" ht="14.45" customHeight="1">
      <c r="Q630" s="720" t="s">
        <v>73</v>
      </c>
      <c r="R630" s="720" t="s">
        <v>12217</v>
      </c>
      <c r="S630" s="720" t="s">
        <v>10643</v>
      </c>
      <c r="T630" s="720" t="s">
        <v>12165</v>
      </c>
      <c r="U630" s="720" t="s">
        <v>616</v>
      </c>
      <c r="V630" s="720"/>
      <c r="W630" s="952" t="str">
        <f t="shared" si="26"/>
        <v>ｸﾛｰﾗｸﾚｰﾝ_油圧駆動式ｳｲﾝﾁ・ﾗﾁｽｼﾞﾌﾞ型_第2次_無</v>
      </c>
      <c r="X630" s="952" t="str">
        <f t="shared" si="25"/>
        <v>ｸﾛｰﾗｸﾚｰﾝ_油圧駆動式ｳｲﾝﾁ・ﾗﾁｽｼﾞﾌﾞ型_第2次_無_40～45t吊</v>
      </c>
      <c r="Y630" s="726" t="s">
        <v>505</v>
      </c>
      <c r="Z630" s="726" t="s">
        <v>10323</v>
      </c>
      <c r="AA630" s="726" t="s">
        <v>10399</v>
      </c>
      <c r="AB630" s="726" t="s">
        <v>5111</v>
      </c>
      <c r="AR630" s="311"/>
      <c r="AS630" s="335"/>
      <c r="AT630" s="335"/>
      <c r="AU630" s="335"/>
      <c r="AV630" s="335"/>
      <c r="AW630" s="335"/>
      <c r="AX630" s="335"/>
      <c r="AY630" s="335"/>
      <c r="AZ630" s="335"/>
      <c r="BA630" s="335"/>
      <c r="BB630" s="245">
        <v>13</v>
      </c>
      <c r="BC630" s="246"/>
      <c r="BD630" s="341"/>
      <c r="BE630" s="341" t="s">
        <v>285</v>
      </c>
      <c r="BF630" s="406"/>
      <c r="BG630" s="406"/>
      <c r="BH630" s="345"/>
      <c r="BI630" s="341" t="s">
        <v>739</v>
      </c>
      <c r="BJ630" s="341"/>
      <c r="BK630" s="554" t="s">
        <v>713</v>
      </c>
      <c r="BN630" s="247"/>
      <c r="BO630" s="247"/>
      <c r="BP630" s="247"/>
      <c r="BQ630" s="247"/>
      <c r="BR630" s="247"/>
      <c r="BS630" s="247"/>
      <c r="BT630" s="247"/>
      <c r="BU630" s="247"/>
      <c r="BV630" s="247"/>
      <c r="BW630" s="247"/>
      <c r="BX630" s="247"/>
      <c r="BY630" s="247"/>
      <c r="BZ630" s="247"/>
      <c r="CA630" s="247"/>
      <c r="CB630" s="247"/>
      <c r="CC630" s="247"/>
      <c r="CD630" s="247"/>
      <c r="CE630" s="247"/>
      <c r="CF630" s="247"/>
      <c r="CG630" s="247"/>
      <c r="CH630" s="247"/>
      <c r="CI630" s="247"/>
      <c r="CJ630" s="247"/>
      <c r="CK630" s="247"/>
      <c r="CL630" s="247"/>
      <c r="CM630" s="247"/>
      <c r="CN630" s="247"/>
      <c r="CO630" s="247"/>
      <c r="CP630" s="247"/>
      <c r="CQ630" s="247"/>
      <c r="CR630" s="247"/>
      <c r="CS630" s="247"/>
      <c r="CT630" s="247"/>
      <c r="CU630" s="247"/>
      <c r="CV630" s="247"/>
      <c r="CW630" s="247"/>
      <c r="CX630" s="312"/>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335"/>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335"/>
      <c r="JH630" s="335"/>
      <c r="JI630" s="335"/>
      <c r="JJ630" s="335"/>
      <c r="JK630" s="335"/>
    </row>
    <row r="631" spans="17:271" ht="14.45" customHeight="1">
      <c r="Q631" s="720" t="s">
        <v>73</v>
      </c>
      <c r="R631" s="720" t="s">
        <v>12217</v>
      </c>
      <c r="S631" s="720" t="s">
        <v>10643</v>
      </c>
      <c r="T631" s="720" t="s">
        <v>12165</v>
      </c>
      <c r="U631" s="720" t="s">
        <v>620</v>
      </c>
      <c r="V631" s="720"/>
      <c r="W631" s="952" t="str">
        <f t="shared" si="26"/>
        <v>ｸﾛｰﾗｸﾚｰﾝ_油圧駆動式ｳｲﾝﾁ・ﾗﾁｽｼﾞﾌﾞ型_第2次_無</v>
      </c>
      <c r="X631" s="952" t="str">
        <f t="shared" si="25"/>
        <v>ｸﾛｰﾗｸﾚｰﾝ_油圧駆動式ｳｲﾝﾁ・ﾗﾁｽｼﾞﾌﾞ型_第2次_無_50～55t吊</v>
      </c>
      <c r="Y631" s="726" t="s">
        <v>505</v>
      </c>
      <c r="Z631" s="726" t="s">
        <v>10323</v>
      </c>
      <c r="AA631" s="726" t="s">
        <v>10340</v>
      </c>
      <c r="AB631" s="726" t="s">
        <v>5111</v>
      </c>
      <c r="AR631" s="311"/>
      <c r="AS631" s="335"/>
      <c r="AT631" s="335"/>
      <c r="AU631" s="335"/>
      <c r="AV631" s="335"/>
      <c r="AW631" s="335"/>
      <c r="AX631" s="335"/>
      <c r="AY631" s="335"/>
      <c r="AZ631" s="335"/>
      <c r="BA631" s="335"/>
      <c r="BB631" s="245">
        <v>14</v>
      </c>
      <c r="BC631" s="246"/>
      <c r="BD631" s="341"/>
      <c r="BE631" s="341"/>
      <c r="BF631" s="406"/>
      <c r="BG631" s="406"/>
      <c r="BH631" s="341"/>
      <c r="BI631" s="473" t="s">
        <v>292</v>
      </c>
      <c r="BJ631" s="341"/>
      <c r="BK631" s="475" t="s">
        <v>714</v>
      </c>
      <c r="BN631" s="247"/>
      <c r="BO631" s="247"/>
      <c r="BP631" s="247"/>
      <c r="BQ631" s="247"/>
      <c r="BR631" s="247"/>
      <c r="BS631" s="247"/>
      <c r="BT631" s="247"/>
      <c r="BU631" s="247"/>
      <c r="BV631" s="247"/>
      <c r="BW631" s="247"/>
      <c r="BX631" s="247"/>
      <c r="BY631" s="247"/>
      <c r="BZ631" s="247"/>
      <c r="CA631" s="247"/>
      <c r="CB631" s="247"/>
      <c r="CC631" s="247"/>
      <c r="CD631" s="247"/>
      <c r="CE631" s="247"/>
      <c r="CF631" s="247"/>
      <c r="CG631" s="247"/>
      <c r="CH631" s="247"/>
      <c r="CI631" s="247"/>
      <c r="CJ631" s="247"/>
      <c r="CK631" s="247"/>
      <c r="CL631" s="247"/>
      <c r="CM631" s="247"/>
      <c r="CN631" s="247"/>
      <c r="CO631" s="247"/>
      <c r="CP631" s="247"/>
      <c r="CQ631" s="247"/>
      <c r="CR631" s="247"/>
      <c r="CS631" s="247"/>
      <c r="CT631" s="247"/>
      <c r="CU631" s="247"/>
      <c r="CV631" s="247"/>
      <c r="CW631" s="247"/>
      <c r="CX631" s="312"/>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335"/>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335"/>
      <c r="JH631" s="335"/>
      <c r="JI631" s="335"/>
      <c r="JJ631" s="335"/>
      <c r="JK631" s="335"/>
    </row>
    <row r="632" spans="17:271" ht="14.45" customHeight="1">
      <c r="Q632" s="720" t="s">
        <v>73</v>
      </c>
      <c r="R632" s="720" t="s">
        <v>12217</v>
      </c>
      <c r="S632" s="720" t="s">
        <v>10643</v>
      </c>
      <c r="T632" s="720" t="s">
        <v>12165</v>
      </c>
      <c r="U632" s="720" t="s">
        <v>433</v>
      </c>
      <c r="V632" s="720"/>
      <c r="W632" s="952" t="str">
        <f t="shared" si="26"/>
        <v>ｸﾛｰﾗｸﾚｰﾝ_油圧駆動式ｳｲﾝﾁ・ﾗﾁｽｼﾞﾌﾞ型_第2次_無</v>
      </c>
      <c r="X632" s="952" t="str">
        <f t="shared" si="25"/>
        <v>ｸﾛｰﾗｸﾚｰﾝ_油圧駆動式ｳｲﾝﾁ・ﾗﾁｽｼﾞﾌﾞ型_第2次_無_70t吊</v>
      </c>
      <c r="Y632" s="726" t="s">
        <v>505</v>
      </c>
      <c r="Z632" s="726" t="s">
        <v>10323</v>
      </c>
      <c r="AA632" s="726" t="s">
        <v>10317</v>
      </c>
      <c r="AB632" s="726" t="s">
        <v>5111</v>
      </c>
      <c r="AR632" s="311"/>
      <c r="AS632" s="335"/>
      <c r="AT632" s="335"/>
      <c r="AU632" s="335"/>
      <c r="AV632" s="335"/>
      <c r="AW632" s="335"/>
      <c r="AX632" s="335"/>
      <c r="AY632" s="335"/>
      <c r="AZ632" s="335"/>
      <c r="BA632" s="335"/>
      <c r="BB632" s="245">
        <v>15</v>
      </c>
      <c r="BC632" s="246"/>
      <c r="BD632" s="405"/>
      <c r="BE632" s="406"/>
      <c r="BF632" s="406"/>
      <c r="BG632" s="406"/>
      <c r="BH632" s="407"/>
      <c r="BI632" s="407"/>
      <c r="BJ632" s="341"/>
      <c r="BK632" s="475" t="s">
        <v>715</v>
      </c>
      <c r="BN632" s="247"/>
      <c r="BO632" s="247"/>
      <c r="BP632" s="247"/>
      <c r="BQ632" s="247"/>
      <c r="BR632" s="247"/>
      <c r="BS632" s="247"/>
      <c r="BT632" s="247"/>
      <c r="BU632" s="247"/>
      <c r="BV632" s="247"/>
      <c r="BW632" s="247"/>
      <c r="BX632" s="247"/>
      <c r="BY632" s="247"/>
      <c r="BZ632" s="247"/>
      <c r="CA632" s="247"/>
      <c r="CB632" s="247"/>
      <c r="CC632" s="247"/>
      <c r="CD632" s="247"/>
      <c r="CE632" s="247"/>
      <c r="CF632" s="247"/>
      <c r="CG632" s="247"/>
      <c r="CH632" s="247"/>
      <c r="CI632" s="247"/>
      <c r="CJ632" s="247"/>
      <c r="CK632" s="247"/>
      <c r="CL632" s="247"/>
      <c r="CM632" s="247"/>
      <c r="CN632" s="247"/>
      <c r="CO632" s="247"/>
      <c r="CP632" s="247"/>
      <c r="CQ632" s="247"/>
      <c r="CR632" s="247"/>
      <c r="CS632" s="247"/>
      <c r="CT632" s="247"/>
      <c r="CU632" s="247"/>
      <c r="CV632" s="247"/>
      <c r="CW632" s="247"/>
      <c r="CX632" s="312"/>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335"/>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335"/>
      <c r="JH632" s="335"/>
      <c r="JI632" s="335"/>
      <c r="JJ632" s="335"/>
      <c r="JK632" s="335"/>
    </row>
    <row r="633" spans="17:271" ht="14.45" customHeight="1">
      <c r="Q633" s="720" t="s">
        <v>73</v>
      </c>
      <c r="R633" s="720" t="s">
        <v>12217</v>
      </c>
      <c r="S633" s="720" t="s">
        <v>10643</v>
      </c>
      <c r="T633" s="720" t="s">
        <v>12165</v>
      </c>
      <c r="U633" s="720" t="s">
        <v>627</v>
      </c>
      <c r="V633" s="720"/>
      <c r="W633" s="952" t="str">
        <f t="shared" si="26"/>
        <v>ｸﾛｰﾗｸﾚｰﾝ_油圧駆動式ｳｲﾝﾁ・ﾗﾁｽｼﾞﾌﾞ型_第2次_無</v>
      </c>
      <c r="X633" s="952" t="str">
        <f t="shared" si="25"/>
        <v>ｸﾛｰﾗｸﾚｰﾝ_油圧駆動式ｳｲﾝﾁ・ﾗﾁｽｼﾞﾌﾞ型_第2次_無_80t吊</v>
      </c>
      <c r="Y633" s="726" t="s">
        <v>505</v>
      </c>
      <c r="Z633" s="726" t="s">
        <v>10323</v>
      </c>
      <c r="AA633" s="726" t="s">
        <v>10390</v>
      </c>
      <c r="AB633" s="726" t="s">
        <v>5111</v>
      </c>
      <c r="AR633" s="311"/>
      <c r="AS633" s="335"/>
      <c r="AT633" s="335"/>
      <c r="AU633" s="335"/>
      <c r="AV633" s="335"/>
      <c r="AW633" s="335"/>
      <c r="AX633" s="335"/>
      <c r="AY633" s="335"/>
      <c r="AZ633" s="335"/>
      <c r="BA633" s="335"/>
      <c r="BB633" s="245">
        <v>16</v>
      </c>
      <c r="BC633" s="246"/>
      <c r="BD633" s="405"/>
      <c r="BE633" s="406"/>
      <c r="BF633" s="406"/>
      <c r="BG633" s="406"/>
      <c r="BH633" s="341"/>
      <c r="BI633" s="341"/>
      <c r="BJ633" s="341"/>
      <c r="BK633" s="475" t="s">
        <v>716</v>
      </c>
      <c r="BN633" s="247"/>
      <c r="BO633" s="247"/>
      <c r="BP633" s="247"/>
      <c r="BQ633" s="247"/>
      <c r="BR633" s="247"/>
      <c r="BS633" s="247"/>
      <c r="BT633" s="247"/>
      <c r="BU633" s="247"/>
      <c r="BV633" s="247"/>
      <c r="BW633" s="247"/>
      <c r="BX633" s="247"/>
      <c r="BY633" s="247"/>
      <c r="BZ633" s="247"/>
      <c r="CA633" s="247"/>
      <c r="CB633" s="247"/>
      <c r="CC633" s="247"/>
      <c r="CD633" s="247"/>
      <c r="CE633" s="247"/>
      <c r="CF633" s="247"/>
      <c r="CG633" s="247"/>
      <c r="CH633" s="247"/>
      <c r="CI633" s="247"/>
      <c r="CJ633" s="247"/>
      <c r="CK633" s="247"/>
      <c r="CL633" s="247"/>
      <c r="CM633" s="247"/>
      <c r="CN633" s="247"/>
      <c r="CO633" s="247"/>
      <c r="CP633" s="247"/>
      <c r="CQ633" s="247"/>
      <c r="CR633" s="247"/>
      <c r="CS633" s="247"/>
      <c r="CT633" s="247"/>
      <c r="CU633" s="247"/>
      <c r="CV633" s="247"/>
      <c r="CW633" s="247"/>
      <c r="CX633" s="312"/>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335"/>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335"/>
      <c r="JH633" s="335"/>
      <c r="JI633" s="335"/>
      <c r="JJ633" s="335"/>
      <c r="JK633" s="335"/>
    </row>
    <row r="634" spans="17:271" ht="14.45" customHeight="1">
      <c r="Q634" s="720" t="s">
        <v>73</v>
      </c>
      <c r="R634" s="720" t="s">
        <v>12217</v>
      </c>
      <c r="S634" s="720" t="s">
        <v>10643</v>
      </c>
      <c r="T634" s="720" t="s">
        <v>12165</v>
      </c>
      <c r="U634" s="720" t="s">
        <v>628</v>
      </c>
      <c r="V634" s="720"/>
      <c r="W634" s="952" t="str">
        <f t="shared" si="26"/>
        <v>ｸﾛｰﾗｸﾚｰﾝ_油圧駆動式ｳｲﾝﾁ・ﾗﾁｽｼﾞﾌﾞ型_第2次_無</v>
      </c>
      <c r="X634" s="952" t="str">
        <f t="shared" si="25"/>
        <v>ｸﾛｰﾗｸﾚｰﾝ_油圧駆動式ｳｲﾝﾁ・ﾗﾁｽｼﾞﾌﾞ型_第2次_無_90t吊</v>
      </c>
      <c r="Y634" s="726" t="s">
        <v>505</v>
      </c>
      <c r="Z634" s="726" t="s">
        <v>10323</v>
      </c>
      <c r="AA634" s="726" t="s">
        <v>10305</v>
      </c>
      <c r="AB634" s="726" t="s">
        <v>5111</v>
      </c>
      <c r="AR634" s="311"/>
      <c r="AS634" s="335"/>
      <c r="AT634" s="335"/>
      <c r="AU634" s="335"/>
      <c r="AV634" s="335"/>
      <c r="AW634" s="335"/>
      <c r="AX634" s="335"/>
      <c r="AY634" s="335"/>
      <c r="AZ634" s="335"/>
      <c r="BA634" s="335"/>
      <c r="BB634" s="245">
        <v>17</v>
      </c>
      <c r="BC634" s="246"/>
      <c r="BD634" s="405"/>
      <c r="BE634" s="406"/>
      <c r="BF634" s="406"/>
      <c r="BG634" s="406"/>
      <c r="BH634" s="341"/>
      <c r="BI634" s="407"/>
      <c r="BJ634" s="341"/>
      <c r="BK634" s="475" t="s">
        <v>717</v>
      </c>
      <c r="BN634" s="247"/>
      <c r="BO634" s="247"/>
      <c r="BP634" s="247"/>
      <c r="BQ634" s="247"/>
      <c r="BR634" s="247"/>
      <c r="BS634" s="247"/>
      <c r="BT634" s="247"/>
      <c r="BU634" s="247"/>
      <c r="BV634" s="247"/>
      <c r="BW634" s="247"/>
      <c r="BX634" s="247"/>
      <c r="BY634" s="247"/>
      <c r="BZ634" s="247"/>
      <c r="CA634" s="247"/>
      <c r="CB634" s="247"/>
      <c r="CC634" s="247"/>
      <c r="CD634" s="247"/>
      <c r="CE634" s="247"/>
      <c r="CF634" s="247"/>
      <c r="CG634" s="247"/>
      <c r="CH634" s="247"/>
      <c r="CI634" s="247"/>
      <c r="CJ634" s="247"/>
      <c r="CK634" s="247"/>
      <c r="CL634" s="247"/>
      <c r="CM634" s="247"/>
      <c r="CN634" s="247"/>
      <c r="CO634" s="247"/>
      <c r="CP634" s="247"/>
      <c r="CQ634" s="247"/>
      <c r="CR634" s="247"/>
      <c r="CS634" s="247"/>
      <c r="CT634" s="247"/>
      <c r="CU634" s="247"/>
      <c r="CV634" s="247"/>
      <c r="CW634" s="247"/>
      <c r="CX634" s="312"/>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335"/>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335"/>
      <c r="JH634" s="335"/>
      <c r="JI634" s="335"/>
      <c r="JJ634" s="335"/>
      <c r="JK634" s="335"/>
    </row>
    <row r="635" spans="17:271" ht="14.45" customHeight="1">
      <c r="Q635" s="720" t="s">
        <v>73</v>
      </c>
      <c r="R635" s="720" t="s">
        <v>12217</v>
      </c>
      <c r="S635" s="720" t="s">
        <v>10643</v>
      </c>
      <c r="T635" s="720" t="s">
        <v>12165</v>
      </c>
      <c r="U635" s="720" t="s">
        <v>607</v>
      </c>
      <c r="V635" s="720"/>
      <c r="W635" s="952" t="str">
        <f t="shared" si="26"/>
        <v>ｸﾛｰﾗｸﾚｰﾝ_油圧駆動式ｳｲﾝﾁ・ﾗﾁｽｼﾞﾌﾞ型_第2次_無</v>
      </c>
      <c r="X635" s="952" t="str">
        <f t="shared" si="25"/>
        <v>ｸﾛｰﾗｸﾚｰﾝ_油圧駆動式ｳｲﾝﾁ・ﾗﾁｽｼﾞﾌﾞ型_第2次_無_120t吊</v>
      </c>
      <c r="Y635" s="726" t="s">
        <v>505</v>
      </c>
      <c r="Z635" s="726" t="s">
        <v>10323</v>
      </c>
      <c r="AA635" s="726" t="s">
        <v>10347</v>
      </c>
      <c r="AB635" s="726" t="s">
        <v>5111</v>
      </c>
      <c r="AR635" s="311"/>
      <c r="AS635" s="335"/>
      <c r="AT635" s="335"/>
      <c r="AU635" s="335"/>
      <c r="AV635" s="335"/>
      <c r="AW635" s="335"/>
      <c r="AX635" s="335"/>
      <c r="AY635" s="335"/>
      <c r="AZ635" s="335"/>
      <c r="BA635" s="335"/>
      <c r="BB635" s="245">
        <v>18</v>
      </c>
      <c r="BC635" s="246"/>
      <c r="BD635" s="405"/>
      <c r="BE635" s="406"/>
      <c r="BF635" s="406"/>
      <c r="BG635" s="406"/>
      <c r="BH635" s="341"/>
      <c r="BI635" s="341"/>
      <c r="BJ635" s="341"/>
      <c r="BK635" s="475" t="s">
        <v>718</v>
      </c>
      <c r="BN635" s="247"/>
      <c r="BO635" s="247"/>
      <c r="BP635" s="247"/>
      <c r="BQ635" s="247"/>
      <c r="BR635" s="247"/>
      <c r="BS635" s="247"/>
      <c r="BT635" s="247"/>
      <c r="BU635" s="247"/>
      <c r="BV635" s="247"/>
      <c r="BW635" s="247"/>
      <c r="BX635" s="247"/>
      <c r="BY635" s="247"/>
      <c r="BZ635" s="247"/>
      <c r="CA635" s="247"/>
      <c r="CB635" s="247"/>
      <c r="CC635" s="247"/>
      <c r="CD635" s="247"/>
      <c r="CE635" s="247"/>
      <c r="CF635" s="247"/>
      <c r="CG635" s="247"/>
      <c r="CH635" s="247"/>
      <c r="CI635" s="247"/>
      <c r="CJ635" s="247"/>
      <c r="CK635" s="247"/>
      <c r="CL635" s="247"/>
      <c r="CM635" s="247"/>
      <c r="CN635" s="247"/>
      <c r="CO635" s="247"/>
      <c r="CP635" s="247"/>
      <c r="CQ635" s="247"/>
      <c r="CR635" s="247"/>
      <c r="CS635" s="247"/>
      <c r="CT635" s="247"/>
      <c r="CU635" s="247"/>
      <c r="CV635" s="247"/>
      <c r="CW635" s="247"/>
      <c r="CX635" s="312"/>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335"/>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335"/>
      <c r="JH635" s="335"/>
      <c r="JI635" s="335"/>
      <c r="JJ635" s="335"/>
      <c r="JK635" s="335"/>
    </row>
    <row r="636" spans="17:271" ht="14.45" customHeight="1">
      <c r="Q636" s="720" t="s">
        <v>73</v>
      </c>
      <c r="R636" s="720" t="s">
        <v>12217</v>
      </c>
      <c r="S636" s="720" t="s">
        <v>10643</v>
      </c>
      <c r="T636" s="720" t="s">
        <v>12165</v>
      </c>
      <c r="U636" s="720" t="s">
        <v>609</v>
      </c>
      <c r="V636" s="720"/>
      <c r="W636" s="952" t="str">
        <f t="shared" si="26"/>
        <v>ｸﾛｰﾗｸﾚｰﾝ_油圧駆動式ｳｲﾝﾁ・ﾗﾁｽｼﾞﾌﾞ型_第2次_無</v>
      </c>
      <c r="X636" s="952" t="str">
        <f t="shared" si="25"/>
        <v>ｸﾛｰﾗｸﾚｰﾝ_油圧駆動式ｳｲﾝﾁ・ﾗﾁｽｼﾞﾌﾞ型_第2次_無_200t吊</v>
      </c>
      <c r="Y636" s="726" t="s">
        <v>505</v>
      </c>
      <c r="Z636" s="726" t="s">
        <v>10323</v>
      </c>
      <c r="AA636" s="726" t="s">
        <v>10321</v>
      </c>
      <c r="AB636" s="726" t="s">
        <v>5111</v>
      </c>
      <c r="AR636" s="311"/>
      <c r="AS636" s="335"/>
      <c r="AT636" s="335"/>
      <c r="AU636" s="335"/>
      <c r="AV636" s="335"/>
      <c r="AW636" s="335"/>
      <c r="AX636" s="335"/>
      <c r="AY636" s="335"/>
      <c r="AZ636" s="335"/>
      <c r="BA636" s="335"/>
      <c r="BB636" s="245">
        <v>19</v>
      </c>
      <c r="BC636" s="246"/>
      <c r="BD636" s="405"/>
      <c r="BE636" s="406"/>
      <c r="BF636" s="406"/>
      <c r="BG636" s="406"/>
      <c r="BH636" s="341"/>
      <c r="BI636" s="341"/>
      <c r="BJ636" s="341"/>
      <c r="BK636" s="475" t="s">
        <v>719</v>
      </c>
      <c r="BN636" s="247"/>
      <c r="BO636" s="247"/>
      <c r="BP636" s="247"/>
      <c r="BQ636" s="247"/>
      <c r="BR636" s="247"/>
      <c r="BS636" s="247"/>
      <c r="BT636" s="247"/>
      <c r="BU636" s="247"/>
      <c r="BV636" s="247"/>
      <c r="BW636" s="247"/>
      <c r="BX636" s="247"/>
      <c r="BY636" s="247"/>
      <c r="BZ636" s="247"/>
      <c r="CA636" s="247"/>
      <c r="CB636" s="247"/>
      <c r="CC636" s="247"/>
      <c r="CD636" s="247"/>
      <c r="CE636" s="247"/>
      <c r="CF636" s="247"/>
      <c r="CG636" s="247"/>
      <c r="CH636" s="247"/>
      <c r="CI636" s="247"/>
      <c r="CJ636" s="247"/>
      <c r="CK636" s="247"/>
      <c r="CL636" s="247"/>
      <c r="CM636" s="247"/>
      <c r="CN636" s="247"/>
      <c r="CO636" s="247"/>
      <c r="CP636" s="247"/>
      <c r="CQ636" s="247"/>
      <c r="CR636" s="247"/>
      <c r="CS636" s="247"/>
      <c r="CT636" s="247"/>
      <c r="CU636" s="247"/>
      <c r="CV636" s="247"/>
      <c r="CW636" s="247"/>
      <c r="CX636" s="312"/>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335"/>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335"/>
      <c r="JH636" s="335"/>
      <c r="JI636" s="335"/>
      <c r="JJ636" s="335"/>
      <c r="JK636" s="335"/>
    </row>
    <row r="637" spans="17:271" ht="14.45" customHeight="1">
      <c r="Q637" s="720" t="s">
        <v>73</v>
      </c>
      <c r="R637" s="720" t="s">
        <v>12217</v>
      </c>
      <c r="S637" s="720" t="s">
        <v>10645</v>
      </c>
      <c r="T637" s="720" t="s">
        <v>12165</v>
      </c>
      <c r="U637" s="720" t="s">
        <v>616</v>
      </c>
      <c r="V637" s="720"/>
      <c r="W637" s="952" t="str">
        <f t="shared" si="26"/>
        <v>ｸﾛｰﾗｸﾚｰﾝ_油圧駆動式ｳｲﾝﾁ・ﾗﾁｽｼﾞﾌﾞ型_第3次_無</v>
      </c>
      <c r="X637" s="952" t="str">
        <f t="shared" si="25"/>
        <v>ｸﾛｰﾗｸﾚｰﾝ_油圧駆動式ｳｲﾝﾁ・ﾗﾁｽｼﾞﾌﾞ型_第3次_無_40～45t吊</v>
      </c>
      <c r="Y637" s="726" t="s">
        <v>505</v>
      </c>
      <c r="Z637" s="726" t="s">
        <v>10324</v>
      </c>
      <c r="AA637" s="726" t="s">
        <v>10399</v>
      </c>
      <c r="AB637" s="726" t="s">
        <v>5111</v>
      </c>
      <c r="AR637" s="311"/>
      <c r="AS637" s="335"/>
      <c r="AT637" s="335"/>
      <c r="AU637" s="335"/>
      <c r="AV637" s="335"/>
      <c r="AW637" s="335"/>
      <c r="AX637" s="335"/>
      <c r="AY637" s="335"/>
      <c r="AZ637" s="335"/>
      <c r="BA637" s="335"/>
      <c r="BB637" s="245">
        <v>20</v>
      </c>
      <c r="BC637" s="246"/>
      <c r="BD637" s="405"/>
      <c r="BE637" s="406"/>
      <c r="BF637" s="406"/>
      <c r="BG637" s="406"/>
      <c r="BH637" s="341"/>
      <c r="BI637" s="341"/>
      <c r="BJ637" s="341"/>
      <c r="BK637" s="475" t="s">
        <v>720</v>
      </c>
      <c r="BN637" s="247"/>
      <c r="BO637" s="247"/>
      <c r="BP637" s="247"/>
      <c r="BQ637" s="247"/>
      <c r="BR637" s="247"/>
      <c r="BS637" s="247"/>
      <c r="BT637" s="247"/>
      <c r="BU637" s="247"/>
      <c r="BV637" s="247"/>
      <c r="BW637" s="247"/>
      <c r="BX637" s="247"/>
      <c r="BY637" s="247"/>
      <c r="BZ637" s="247"/>
      <c r="CA637" s="247"/>
      <c r="CB637" s="247"/>
      <c r="CC637" s="247"/>
      <c r="CD637" s="247"/>
      <c r="CE637" s="247"/>
      <c r="CF637" s="247"/>
      <c r="CG637" s="247"/>
      <c r="CH637" s="247"/>
      <c r="CI637" s="247"/>
      <c r="CJ637" s="247"/>
      <c r="CK637" s="247"/>
      <c r="CL637" s="247"/>
      <c r="CM637" s="247"/>
      <c r="CN637" s="247"/>
      <c r="CO637" s="247"/>
      <c r="CP637" s="247"/>
      <c r="CQ637" s="247"/>
      <c r="CR637" s="247"/>
      <c r="CS637" s="247"/>
      <c r="CT637" s="247"/>
      <c r="CU637" s="247"/>
      <c r="CV637" s="247"/>
      <c r="CW637" s="247"/>
      <c r="CX637" s="312"/>
      <c r="CY637" s="335"/>
      <c r="CZ637" s="335"/>
      <c r="DA637" s="335"/>
      <c r="DB637" s="335"/>
      <c r="DC637" s="335"/>
      <c r="DD637" s="335"/>
      <c r="DE637" s="335"/>
      <c r="DF637" s="335"/>
      <c r="DG637" s="335"/>
      <c r="DH637" s="335"/>
      <c r="DI637" s="335"/>
      <c r="DJ637" s="335"/>
      <c r="DK637" s="335"/>
      <c r="DL637" s="335"/>
      <c r="DM637" s="335"/>
      <c r="DN637" s="335"/>
      <c r="DO637" s="335"/>
      <c r="DP637" s="335"/>
      <c r="DQ637" s="335"/>
      <c r="DR637" s="335"/>
      <c r="DS637" s="335"/>
      <c r="DT637" s="335"/>
      <c r="DU637" s="335"/>
      <c r="DV637" s="335"/>
      <c r="DW637" s="335"/>
      <c r="DX637" s="335"/>
      <c r="DY637" s="335"/>
      <c r="DZ637" s="335"/>
      <c r="EA637" s="335"/>
      <c r="EB637" s="335"/>
      <c r="EC637" s="335"/>
      <c r="ED637" s="335"/>
      <c r="EE637" s="335"/>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335"/>
      <c r="HX637" s="335"/>
      <c r="HY637" s="335"/>
      <c r="HZ637" s="335"/>
      <c r="IA637" s="335"/>
      <c r="IB637" s="335"/>
      <c r="IC637" s="335"/>
      <c r="ID637" s="335"/>
      <c r="IE637" s="335"/>
      <c r="IF637" s="335"/>
      <c r="IG637" s="335"/>
      <c r="IH637" s="335"/>
      <c r="II637" s="335"/>
      <c r="IJ637" s="335"/>
      <c r="IK637" s="335"/>
      <c r="IL637" s="335"/>
      <c r="IM637" s="335"/>
      <c r="IN637" s="335"/>
      <c r="IO637" s="335"/>
      <c r="IP637" s="335"/>
      <c r="IQ637" s="335"/>
      <c r="IR637" s="335"/>
      <c r="IS637" s="335"/>
      <c r="IT637" s="335"/>
      <c r="IU637" s="335"/>
      <c r="IV637" s="335"/>
      <c r="IW637" s="335"/>
      <c r="IX637" s="335"/>
      <c r="IY637" s="335"/>
      <c r="IZ637" s="335"/>
      <c r="JA637" s="335"/>
      <c r="JB637" s="335"/>
      <c r="JC637" s="335"/>
      <c r="JD637" s="335"/>
      <c r="JE637" s="335"/>
      <c r="JF637" s="335"/>
      <c r="JG637" s="335"/>
      <c r="JH637" s="335"/>
      <c r="JI637" s="335"/>
      <c r="JJ637" s="335"/>
      <c r="JK637" s="335"/>
    </row>
    <row r="638" spans="17:271" ht="14.45" customHeight="1">
      <c r="Q638" s="720" t="s">
        <v>73</v>
      </c>
      <c r="R638" s="720" t="s">
        <v>12217</v>
      </c>
      <c r="S638" s="720" t="s">
        <v>10645</v>
      </c>
      <c r="T638" s="720" t="s">
        <v>12165</v>
      </c>
      <c r="U638" s="720" t="s">
        <v>620</v>
      </c>
      <c r="V638" s="720"/>
      <c r="W638" s="952" t="str">
        <f t="shared" si="26"/>
        <v>ｸﾛｰﾗｸﾚｰﾝ_油圧駆動式ｳｲﾝﾁ・ﾗﾁｽｼﾞﾌﾞ型_第3次_無</v>
      </c>
      <c r="X638" s="952" t="str">
        <f t="shared" si="25"/>
        <v>ｸﾛｰﾗｸﾚｰﾝ_油圧駆動式ｳｲﾝﾁ・ﾗﾁｽｼﾞﾌﾞ型_第3次_無_50～55t吊</v>
      </c>
      <c r="Y638" s="726" t="s">
        <v>505</v>
      </c>
      <c r="Z638" s="726" t="s">
        <v>10324</v>
      </c>
      <c r="AA638" s="726" t="s">
        <v>10340</v>
      </c>
      <c r="AB638" s="726" t="s">
        <v>5111</v>
      </c>
      <c r="AR638" s="311"/>
      <c r="AS638" s="335"/>
      <c r="AT638" s="335"/>
      <c r="AU638" s="335"/>
      <c r="AV638" s="335"/>
      <c r="AW638" s="335"/>
      <c r="AX638" s="335"/>
      <c r="AY638" s="335"/>
      <c r="AZ638" s="335"/>
      <c r="BA638" s="335"/>
      <c r="BB638" s="245">
        <v>21</v>
      </c>
      <c r="BC638" s="246"/>
      <c r="BD638" s="405"/>
      <c r="BE638" s="406"/>
      <c r="BF638" s="406"/>
      <c r="BG638" s="406"/>
      <c r="BH638" s="341"/>
      <c r="BI638" s="341"/>
      <c r="BJ638" s="341"/>
      <c r="BK638" s="475" t="s">
        <v>721</v>
      </c>
      <c r="BN638" s="247"/>
      <c r="BO638" s="247"/>
      <c r="BP638" s="247"/>
      <c r="BQ638" s="247"/>
      <c r="BR638" s="247"/>
      <c r="BS638" s="247"/>
      <c r="BT638" s="247"/>
      <c r="BU638" s="247"/>
      <c r="BV638" s="247"/>
      <c r="BW638" s="247"/>
      <c r="BX638" s="247"/>
      <c r="BY638" s="247"/>
      <c r="BZ638" s="247"/>
      <c r="CA638" s="247"/>
      <c r="CB638" s="247"/>
      <c r="CC638" s="247"/>
      <c r="CD638" s="247"/>
      <c r="CE638" s="247"/>
      <c r="CF638" s="247"/>
      <c r="CG638" s="247"/>
      <c r="CH638" s="247"/>
      <c r="CI638" s="247"/>
      <c r="CJ638" s="247"/>
      <c r="CK638" s="247"/>
      <c r="CL638" s="247"/>
      <c r="CM638" s="247"/>
      <c r="CN638" s="247"/>
      <c r="CO638" s="247"/>
      <c r="CP638" s="247"/>
      <c r="CQ638" s="247"/>
      <c r="CR638" s="247"/>
      <c r="CS638" s="247"/>
      <c r="CT638" s="247"/>
      <c r="CU638" s="247"/>
      <c r="CV638" s="247"/>
      <c r="CW638" s="247"/>
      <c r="CX638" s="312"/>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P638" s="335"/>
      <c r="EQ638" s="335"/>
      <c r="ER638" s="335"/>
      <c r="ES638" s="335"/>
      <c r="ET638" s="335"/>
      <c r="EU638" s="335"/>
      <c r="EV638" s="335"/>
      <c r="EW638" s="335"/>
      <c r="EX638" s="335"/>
      <c r="EY638" s="335"/>
      <c r="EZ638" s="335"/>
      <c r="FA638" s="335"/>
      <c r="FB638" s="335"/>
      <c r="FC638" s="335"/>
      <c r="FD638" s="335"/>
      <c r="FE638" s="335"/>
      <c r="FF638" s="335"/>
      <c r="FG638" s="335"/>
      <c r="FH638" s="335"/>
      <c r="FI638" s="335"/>
      <c r="FJ638" s="335"/>
      <c r="FK638" s="335"/>
      <c r="FL638" s="335"/>
      <c r="FM638" s="335"/>
      <c r="FN638" s="335"/>
      <c r="FO638" s="335"/>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335"/>
      <c r="HX638" s="335"/>
      <c r="HY638" s="335"/>
      <c r="HZ638" s="335"/>
      <c r="IA638" s="335"/>
      <c r="IB638" s="335"/>
      <c r="IC638" s="335"/>
      <c r="ID638" s="335"/>
      <c r="IE638" s="335"/>
      <c r="IF638" s="335"/>
      <c r="IG638" s="335"/>
      <c r="IH638" s="335"/>
      <c r="II638" s="335"/>
      <c r="IJ638" s="335"/>
      <c r="IK638" s="335"/>
      <c r="IL638" s="335"/>
      <c r="IM638" s="335"/>
      <c r="IN638" s="335"/>
      <c r="IO638" s="335"/>
      <c r="IP638" s="335"/>
      <c r="IQ638" s="335"/>
      <c r="IR638" s="335"/>
      <c r="IS638" s="335"/>
      <c r="IT638" s="335"/>
      <c r="IU638" s="335"/>
      <c r="IV638" s="335"/>
      <c r="IW638" s="335"/>
      <c r="IX638" s="335"/>
      <c r="IY638" s="335"/>
      <c r="IZ638" s="335"/>
      <c r="JA638" s="335"/>
      <c r="JB638" s="335"/>
      <c r="JC638" s="335"/>
      <c r="JD638" s="335"/>
      <c r="JE638" s="335"/>
      <c r="JF638" s="335"/>
      <c r="JG638" s="335"/>
      <c r="JH638" s="335"/>
      <c r="JI638" s="335"/>
      <c r="JJ638" s="335"/>
      <c r="JK638" s="335"/>
    </row>
    <row r="639" spans="17:271" ht="14.45" customHeight="1">
      <c r="Q639" s="720" t="s">
        <v>73</v>
      </c>
      <c r="R639" s="720" t="s">
        <v>12217</v>
      </c>
      <c r="S639" s="720" t="s">
        <v>10645</v>
      </c>
      <c r="T639" s="720" t="s">
        <v>12165</v>
      </c>
      <c r="U639" s="720" t="s">
        <v>433</v>
      </c>
      <c r="V639" s="720"/>
      <c r="W639" s="952" t="str">
        <f t="shared" si="26"/>
        <v>ｸﾛｰﾗｸﾚｰﾝ_油圧駆動式ｳｲﾝﾁ・ﾗﾁｽｼﾞﾌﾞ型_第3次_無</v>
      </c>
      <c r="X639" s="952" t="str">
        <f t="shared" si="25"/>
        <v>ｸﾛｰﾗｸﾚｰﾝ_油圧駆動式ｳｲﾝﾁ・ﾗﾁｽｼﾞﾌﾞ型_第3次_無_70t吊</v>
      </c>
      <c r="Y639" s="726" t="s">
        <v>505</v>
      </c>
      <c r="Z639" s="726" t="s">
        <v>10324</v>
      </c>
      <c r="AA639" s="726" t="s">
        <v>10317</v>
      </c>
      <c r="AB639" s="726" t="s">
        <v>5111</v>
      </c>
      <c r="AR639" s="311"/>
      <c r="AS639" s="335"/>
      <c r="AT639" s="335"/>
      <c r="AU639" s="335"/>
      <c r="AV639" s="335"/>
      <c r="AW639" s="335"/>
      <c r="AX639" s="335"/>
      <c r="AY639" s="335"/>
      <c r="AZ639" s="335"/>
      <c r="BA639" s="335"/>
      <c r="BB639" s="245">
        <v>22</v>
      </c>
      <c r="BC639" s="246"/>
      <c r="BD639" s="405"/>
      <c r="BE639" s="406"/>
      <c r="BF639" s="406"/>
      <c r="BG639" s="406"/>
      <c r="BH639" s="407"/>
      <c r="BI639" s="341"/>
      <c r="BJ639" s="407"/>
      <c r="BK639" s="475" t="s">
        <v>722</v>
      </c>
      <c r="BN639" s="247"/>
      <c r="BO639" s="247"/>
      <c r="BP639" s="247"/>
      <c r="BQ639" s="247"/>
      <c r="BR639" s="247"/>
      <c r="BS639" s="247"/>
      <c r="BT639" s="247"/>
      <c r="BU639" s="247"/>
      <c r="BV639" s="247"/>
      <c r="BW639" s="247"/>
      <c r="BX639" s="247"/>
      <c r="BY639" s="247"/>
      <c r="BZ639" s="247"/>
      <c r="CA639" s="247"/>
      <c r="CB639" s="247"/>
      <c r="CC639" s="247"/>
      <c r="CD639" s="247"/>
      <c r="CE639" s="247"/>
      <c r="CF639" s="247"/>
      <c r="CG639" s="247"/>
      <c r="CH639" s="247"/>
      <c r="CI639" s="247"/>
      <c r="CJ639" s="247"/>
      <c r="CK639" s="247"/>
      <c r="CL639" s="247"/>
      <c r="CM639" s="247"/>
      <c r="CN639" s="247"/>
      <c r="CO639" s="247"/>
      <c r="CP639" s="247"/>
      <c r="CQ639" s="247"/>
      <c r="CR639" s="247"/>
      <c r="CS639" s="247"/>
      <c r="CT639" s="247"/>
      <c r="CU639" s="247"/>
      <c r="CV639" s="247"/>
      <c r="CW639" s="247"/>
      <c r="CX639" s="312"/>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35"/>
      <c r="EG639" s="335"/>
      <c r="EH639" s="335"/>
      <c r="EI639" s="335"/>
      <c r="EJ639" s="335"/>
      <c r="EK639" s="335"/>
      <c r="EL639" s="335"/>
      <c r="EM639" s="335"/>
      <c r="EN639" s="335"/>
      <c r="EO639" s="335"/>
      <c r="EP639" s="335"/>
      <c r="EQ639" s="335"/>
      <c r="ER639" s="335"/>
      <c r="ES639" s="335"/>
      <c r="ET639" s="335"/>
      <c r="EU639" s="335"/>
      <c r="EV639" s="335"/>
      <c r="EW639" s="335"/>
      <c r="EX639" s="335"/>
      <c r="EY639" s="335"/>
      <c r="EZ639" s="335"/>
      <c r="FA639" s="335"/>
      <c r="FB639" s="335"/>
      <c r="FC639" s="335"/>
      <c r="FD639" s="335"/>
      <c r="FE639" s="335"/>
      <c r="FF639" s="335"/>
      <c r="FG639" s="335"/>
      <c r="FH639" s="335"/>
      <c r="FI639" s="335"/>
      <c r="FJ639" s="335"/>
      <c r="FK639" s="335"/>
      <c r="FL639" s="335"/>
      <c r="FM639" s="335"/>
      <c r="FN639" s="335"/>
      <c r="FO639" s="335"/>
      <c r="FP639" s="335"/>
      <c r="FQ639" s="335"/>
      <c r="FR639" s="335"/>
      <c r="FS639" s="335"/>
      <c r="FT639" s="335"/>
      <c r="FU639" s="335"/>
      <c r="FV639" s="335"/>
      <c r="FW639" s="335"/>
      <c r="FX639" s="335"/>
      <c r="FY639" s="335"/>
      <c r="FZ639" s="335"/>
      <c r="GA639" s="335"/>
      <c r="GB639" s="335"/>
      <c r="GC639" s="335"/>
      <c r="GD639" s="335"/>
      <c r="GE639" s="335"/>
      <c r="GF639" s="335"/>
      <c r="GG639" s="335"/>
      <c r="GH639" s="335"/>
      <c r="GI639" s="335"/>
      <c r="GJ639" s="335"/>
      <c r="GK639" s="335"/>
      <c r="GL639" s="335"/>
      <c r="GM639" s="335"/>
      <c r="GN639" s="335"/>
      <c r="GO639" s="335"/>
      <c r="GP639" s="335"/>
      <c r="GQ639" s="335"/>
      <c r="GR639" s="335"/>
      <c r="GS639" s="335"/>
      <c r="GT639" s="335"/>
      <c r="GU639" s="335"/>
      <c r="GV639" s="335"/>
      <c r="GW639" s="335"/>
      <c r="GX639" s="335"/>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335"/>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335"/>
      <c r="JH639" s="335"/>
      <c r="JI639" s="335"/>
      <c r="JJ639" s="335"/>
      <c r="JK639" s="335"/>
    </row>
    <row r="640" spans="17:271" ht="14.45" customHeight="1">
      <c r="Q640" s="720" t="s">
        <v>73</v>
      </c>
      <c r="R640" s="720" t="s">
        <v>12217</v>
      </c>
      <c r="S640" s="720" t="s">
        <v>10645</v>
      </c>
      <c r="T640" s="720" t="s">
        <v>12165</v>
      </c>
      <c r="U640" s="720" t="s">
        <v>627</v>
      </c>
      <c r="V640" s="720"/>
      <c r="W640" s="952" t="str">
        <f t="shared" si="26"/>
        <v>ｸﾛｰﾗｸﾚｰﾝ_油圧駆動式ｳｲﾝﾁ・ﾗﾁｽｼﾞﾌﾞ型_第3次_無</v>
      </c>
      <c r="X640" s="952" t="str">
        <f t="shared" si="25"/>
        <v>ｸﾛｰﾗｸﾚｰﾝ_油圧駆動式ｳｲﾝﾁ・ﾗﾁｽｼﾞﾌﾞ型_第3次_無_80t吊</v>
      </c>
      <c r="Y640" s="726" t="s">
        <v>505</v>
      </c>
      <c r="Z640" s="726" t="s">
        <v>10324</v>
      </c>
      <c r="AA640" s="726" t="s">
        <v>10390</v>
      </c>
      <c r="AB640" s="726" t="s">
        <v>5111</v>
      </c>
      <c r="AR640" s="311"/>
      <c r="AS640" s="335"/>
      <c r="AT640" s="335"/>
      <c r="AU640" s="335"/>
      <c r="AV640" s="335"/>
      <c r="AW640" s="335"/>
      <c r="AX640" s="335"/>
      <c r="AY640" s="335"/>
      <c r="AZ640" s="335"/>
      <c r="BA640" s="335"/>
      <c r="BB640" s="245">
        <v>23</v>
      </c>
      <c r="BC640" s="246"/>
      <c r="BD640" s="405"/>
      <c r="BE640" s="406"/>
      <c r="BF640" s="406"/>
      <c r="BG640" s="406"/>
      <c r="BH640" s="341"/>
      <c r="BI640" s="341"/>
      <c r="BJ640" s="407"/>
      <c r="BK640" s="475" t="s">
        <v>723</v>
      </c>
      <c r="BN640" s="247"/>
      <c r="BO640" s="247"/>
      <c r="BP640" s="247"/>
      <c r="BQ640" s="247"/>
      <c r="BR640" s="247"/>
      <c r="BS640" s="247"/>
      <c r="BT640" s="247"/>
      <c r="BU640" s="247"/>
      <c r="BV640" s="247"/>
      <c r="BW640" s="247"/>
      <c r="BX640" s="247"/>
      <c r="BY640" s="247"/>
      <c r="BZ640" s="247"/>
      <c r="CA640" s="247"/>
      <c r="CB640" s="247"/>
      <c r="CC640" s="247"/>
      <c r="CD640" s="247"/>
      <c r="CE640" s="247"/>
      <c r="CF640" s="247"/>
      <c r="CG640" s="247"/>
      <c r="CH640" s="247"/>
      <c r="CI640" s="247"/>
      <c r="CJ640" s="247"/>
      <c r="CK640" s="247"/>
      <c r="CL640" s="247"/>
      <c r="CM640" s="247"/>
      <c r="CN640" s="247"/>
      <c r="CO640" s="247"/>
      <c r="CP640" s="247"/>
      <c r="CQ640" s="247"/>
      <c r="CR640" s="247"/>
      <c r="CS640" s="247"/>
      <c r="CT640" s="247"/>
      <c r="CU640" s="247"/>
      <c r="CV640" s="247"/>
      <c r="CW640" s="247"/>
      <c r="CX640" s="312"/>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35"/>
      <c r="FQ640" s="335"/>
      <c r="FR640" s="335"/>
      <c r="FS640" s="335"/>
      <c r="FT640" s="335"/>
      <c r="FU640" s="335"/>
      <c r="FV640" s="335"/>
      <c r="FW640" s="335"/>
      <c r="FX640" s="335"/>
      <c r="FY640" s="335"/>
      <c r="FZ640" s="335"/>
      <c r="GA640" s="335"/>
      <c r="GB640" s="335"/>
      <c r="GC640" s="335"/>
      <c r="GD640" s="335"/>
      <c r="GE640" s="335"/>
      <c r="GF640" s="335"/>
      <c r="GG640" s="335"/>
      <c r="GH640" s="335"/>
      <c r="GI640" s="335"/>
      <c r="GJ640" s="335"/>
      <c r="GK640" s="335"/>
      <c r="GL640" s="335"/>
      <c r="GM640" s="335"/>
      <c r="GN640" s="335"/>
      <c r="GO640" s="335"/>
      <c r="GP640" s="335"/>
      <c r="GQ640" s="335"/>
      <c r="GR640" s="335"/>
      <c r="GS640" s="335"/>
      <c r="GT640" s="335"/>
      <c r="GU640" s="335"/>
      <c r="GV640" s="335"/>
      <c r="GW640" s="335"/>
      <c r="GX640" s="335"/>
      <c r="GY640" s="335"/>
      <c r="GZ640" s="335"/>
      <c r="HA640" s="335"/>
      <c r="HB640" s="335"/>
      <c r="HC640" s="335"/>
      <c r="HD640" s="335"/>
      <c r="HE640" s="335"/>
      <c r="HF640" s="335"/>
      <c r="HG640" s="335"/>
      <c r="HH640" s="335"/>
      <c r="HI640" s="335"/>
      <c r="HJ640" s="335"/>
      <c r="HK640" s="335"/>
      <c r="HL640" s="335"/>
      <c r="HM640" s="335"/>
      <c r="HN640" s="335"/>
      <c r="HO640" s="335"/>
      <c r="HP640" s="335"/>
      <c r="HQ640" s="335"/>
      <c r="HR640" s="335"/>
      <c r="HS640" s="335"/>
      <c r="HT640" s="335"/>
      <c r="HU640" s="335"/>
      <c r="HV640" s="335"/>
      <c r="HW640" s="335"/>
      <c r="HX640" s="335"/>
      <c r="HY640" s="335"/>
      <c r="HZ640" s="335"/>
      <c r="IA640" s="335"/>
      <c r="IB640" s="335"/>
      <c r="IC640" s="335"/>
      <c r="ID640" s="335"/>
      <c r="IE640" s="335"/>
      <c r="IF640" s="335"/>
      <c r="IG640" s="335"/>
      <c r="IH640" s="335"/>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335"/>
      <c r="JH640" s="335"/>
      <c r="JI640" s="335"/>
      <c r="JJ640" s="335"/>
      <c r="JK640" s="335"/>
    </row>
    <row r="641" spans="17:271" ht="14.45" customHeight="1">
      <c r="Q641" s="720" t="s">
        <v>73</v>
      </c>
      <c r="R641" s="720" t="s">
        <v>12217</v>
      </c>
      <c r="S641" s="720" t="s">
        <v>10645</v>
      </c>
      <c r="T641" s="720" t="s">
        <v>12165</v>
      </c>
      <c r="U641" s="720" t="s">
        <v>628</v>
      </c>
      <c r="V641" s="720"/>
      <c r="W641" s="952" t="str">
        <f t="shared" si="26"/>
        <v>ｸﾛｰﾗｸﾚｰﾝ_油圧駆動式ｳｲﾝﾁ・ﾗﾁｽｼﾞﾌﾞ型_第3次_無</v>
      </c>
      <c r="X641" s="952" t="str">
        <f t="shared" si="25"/>
        <v>ｸﾛｰﾗｸﾚｰﾝ_油圧駆動式ｳｲﾝﾁ・ﾗﾁｽｼﾞﾌﾞ型_第3次_無_90t吊</v>
      </c>
      <c r="Y641" s="726" t="s">
        <v>505</v>
      </c>
      <c r="Z641" s="726" t="s">
        <v>10324</v>
      </c>
      <c r="AA641" s="726" t="s">
        <v>10305</v>
      </c>
      <c r="AB641" s="726" t="s">
        <v>5111</v>
      </c>
      <c r="AR641" s="311"/>
      <c r="AS641" s="335"/>
      <c r="AT641" s="335"/>
      <c r="AU641" s="335"/>
      <c r="AV641" s="335"/>
      <c r="AW641" s="335"/>
      <c r="AX641" s="335"/>
      <c r="AY641" s="335"/>
      <c r="AZ641" s="335"/>
      <c r="BA641" s="335"/>
      <c r="BB641" s="245">
        <v>24</v>
      </c>
      <c r="BC641" s="246"/>
      <c r="BD641" s="405"/>
      <c r="BE641" s="406"/>
      <c r="BF641" s="406"/>
      <c r="BG641" s="406"/>
      <c r="BH641" s="407"/>
      <c r="BI641" s="407"/>
      <c r="BJ641" s="341"/>
      <c r="BK641" s="475" t="s">
        <v>724</v>
      </c>
      <c r="BN641" s="247"/>
      <c r="BO641" s="247"/>
      <c r="BP641" s="247"/>
      <c r="BQ641" s="247"/>
      <c r="BR641" s="247"/>
      <c r="BS641" s="247"/>
      <c r="BT641" s="247"/>
      <c r="BU641" s="247"/>
      <c r="BV641" s="247"/>
      <c r="BW641" s="247"/>
      <c r="BX641" s="247"/>
      <c r="BY641" s="247"/>
      <c r="BZ641" s="247"/>
      <c r="CA641" s="247"/>
      <c r="CB641" s="247"/>
      <c r="CC641" s="247"/>
      <c r="CD641" s="247"/>
      <c r="CE641" s="247"/>
      <c r="CF641" s="247"/>
      <c r="CG641" s="247"/>
      <c r="CH641" s="247"/>
      <c r="CI641" s="247"/>
      <c r="CJ641" s="247"/>
      <c r="CK641" s="247"/>
      <c r="CL641" s="247"/>
      <c r="CM641" s="247"/>
      <c r="CN641" s="247"/>
      <c r="CO641" s="247"/>
      <c r="CP641" s="247"/>
      <c r="CQ641" s="247"/>
      <c r="CR641" s="247"/>
      <c r="CS641" s="247"/>
      <c r="CT641" s="247"/>
      <c r="CU641" s="247"/>
      <c r="CV641" s="247"/>
      <c r="CW641" s="247"/>
      <c r="CX641" s="312"/>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35"/>
      <c r="GZ641" s="335"/>
      <c r="HA641" s="335"/>
      <c r="HB641" s="335"/>
      <c r="HC641" s="335"/>
      <c r="HD641" s="335"/>
      <c r="HE641" s="335"/>
      <c r="HF641" s="335"/>
      <c r="HG641" s="335"/>
      <c r="HH641" s="335"/>
      <c r="HI641" s="335"/>
      <c r="HJ641" s="335"/>
      <c r="HK641" s="335"/>
      <c r="HL641" s="335"/>
      <c r="HM641" s="335"/>
      <c r="HN641" s="335"/>
      <c r="HO641" s="335"/>
      <c r="HP641" s="335"/>
      <c r="HQ641" s="335"/>
      <c r="HR641" s="335"/>
      <c r="HS641" s="335"/>
      <c r="HT641" s="335"/>
      <c r="HU641" s="335"/>
      <c r="HV641" s="335"/>
      <c r="HW641" s="335"/>
      <c r="HX641" s="335"/>
      <c r="HY641" s="335"/>
      <c r="HZ641" s="335"/>
      <c r="IA641" s="335"/>
      <c r="IB641" s="335"/>
      <c r="IC641" s="335"/>
      <c r="ID641" s="335"/>
      <c r="IE641" s="335"/>
      <c r="IF641" s="335"/>
      <c r="IG641" s="335"/>
      <c r="IH641" s="335"/>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335"/>
      <c r="JH641" s="335"/>
      <c r="JI641" s="335"/>
      <c r="JJ641" s="335"/>
      <c r="JK641" s="335"/>
    </row>
    <row r="642" spans="17:271" ht="14.45" customHeight="1">
      <c r="Q642" s="720" t="s">
        <v>73</v>
      </c>
      <c r="R642" s="720" t="s">
        <v>12217</v>
      </c>
      <c r="S642" s="720" t="s">
        <v>10645</v>
      </c>
      <c r="T642" s="720" t="s">
        <v>12165</v>
      </c>
      <c r="U642" s="720" t="s">
        <v>606</v>
      </c>
      <c r="V642" s="720"/>
      <c r="W642" s="952" t="str">
        <f t="shared" si="26"/>
        <v>ｸﾛｰﾗｸﾚｰﾝ_油圧駆動式ｳｲﾝﾁ・ﾗﾁｽｼﾞﾌﾞ型_第3次_無</v>
      </c>
      <c r="X642" s="952" t="str">
        <f t="shared" ref="X642:X705" si="27">IF($V642="",$Q642&amp;"_"&amp;$R642&amp;"_"&amp;$S642&amp;"_"&amp;$T642&amp;"_"&amp;$U642,$Q642&amp;"_"&amp;$R642&amp;"_"&amp;$S642&amp;"_"&amp;$T642&amp;"_"&amp;$U642&amp;$V642)</f>
        <v>ｸﾛｰﾗｸﾚｰﾝ_油圧駆動式ｳｲﾝﾁ・ﾗﾁｽｼﾞﾌﾞ型_第3次_無_100t吊</v>
      </c>
      <c r="Y642" s="726" t="s">
        <v>505</v>
      </c>
      <c r="Z642" s="726" t="s">
        <v>10324</v>
      </c>
      <c r="AA642" s="726" t="s">
        <v>10318</v>
      </c>
      <c r="AB642" s="726" t="s">
        <v>5111</v>
      </c>
      <c r="AR642" s="311"/>
      <c r="AS642" s="335"/>
      <c r="AT642" s="335"/>
      <c r="AU642" s="335"/>
      <c r="AV642" s="335"/>
      <c r="AW642" s="335"/>
      <c r="AX642" s="335"/>
      <c r="AY642" s="335"/>
      <c r="AZ642" s="335"/>
      <c r="BA642" s="335"/>
      <c r="BB642" s="245">
        <v>25</v>
      </c>
      <c r="BC642" s="246"/>
      <c r="BD642" s="405"/>
      <c r="BE642" s="406"/>
      <c r="BF642" s="406"/>
      <c r="BG642" s="406"/>
      <c r="BH642" s="341"/>
      <c r="BI642" s="341"/>
      <c r="BJ642" s="341"/>
      <c r="BK642" s="475" t="s">
        <v>725</v>
      </c>
      <c r="BN642" s="247"/>
      <c r="BO642" s="247"/>
      <c r="BP642" s="247"/>
      <c r="BQ642" s="247"/>
      <c r="BR642" s="247"/>
      <c r="BS642" s="247"/>
      <c r="BT642" s="247"/>
      <c r="BU642" s="247"/>
      <c r="BV642" s="247"/>
      <c r="BW642" s="247"/>
      <c r="BX642" s="247"/>
      <c r="BY642" s="247"/>
      <c r="BZ642" s="247"/>
      <c r="CA642" s="247"/>
      <c r="CB642" s="247"/>
      <c r="CC642" s="247"/>
      <c r="CD642" s="247"/>
      <c r="CE642" s="247"/>
      <c r="CF642" s="247"/>
      <c r="CG642" s="247"/>
      <c r="CH642" s="247"/>
      <c r="CI642" s="247"/>
      <c r="CJ642" s="247"/>
      <c r="CK642" s="247"/>
      <c r="CL642" s="247"/>
      <c r="CM642" s="247"/>
      <c r="CN642" s="247"/>
      <c r="CO642" s="247"/>
      <c r="CP642" s="247"/>
      <c r="CQ642" s="247"/>
      <c r="CR642" s="247"/>
      <c r="CS642" s="247"/>
      <c r="CT642" s="247"/>
      <c r="CU642" s="247"/>
      <c r="CV642" s="247"/>
      <c r="CW642" s="247"/>
      <c r="CX642" s="312"/>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335"/>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335"/>
      <c r="JH642" s="335"/>
      <c r="JI642" s="335"/>
      <c r="JJ642" s="335"/>
      <c r="JK642" s="335"/>
    </row>
    <row r="643" spans="17:271" ht="14.45" customHeight="1">
      <c r="Q643" s="720" t="s">
        <v>73</v>
      </c>
      <c r="R643" s="720" t="s">
        <v>12217</v>
      </c>
      <c r="S643" s="720" t="s">
        <v>10645</v>
      </c>
      <c r="T643" s="720" t="s">
        <v>12165</v>
      </c>
      <c r="U643" s="720" t="s">
        <v>607</v>
      </c>
      <c r="V643" s="720"/>
      <c r="W643" s="952" t="str">
        <f t="shared" ref="W643:W706" si="28">$Q643&amp;"_"&amp;$R643&amp;"_"&amp;$S643&amp;"_"&amp;T643</f>
        <v>ｸﾛｰﾗｸﾚｰﾝ_油圧駆動式ｳｲﾝﾁ・ﾗﾁｽｼﾞﾌﾞ型_第3次_無</v>
      </c>
      <c r="X643" s="952" t="str">
        <f t="shared" si="27"/>
        <v>ｸﾛｰﾗｸﾚｰﾝ_油圧駆動式ｳｲﾝﾁ・ﾗﾁｽｼﾞﾌﾞ型_第3次_無_120t吊</v>
      </c>
      <c r="Y643" s="726" t="s">
        <v>505</v>
      </c>
      <c r="Z643" s="726" t="s">
        <v>10324</v>
      </c>
      <c r="AA643" s="726" t="s">
        <v>10347</v>
      </c>
      <c r="AB643" s="726" t="s">
        <v>5111</v>
      </c>
      <c r="AR643" s="311"/>
      <c r="AS643" s="335"/>
      <c r="AT643" s="335"/>
      <c r="AU643" s="335"/>
      <c r="AV643" s="335"/>
      <c r="AW643" s="335"/>
      <c r="AX643" s="335"/>
      <c r="AY643" s="335"/>
      <c r="AZ643" s="335"/>
      <c r="BA643" s="335"/>
      <c r="BB643" s="245">
        <v>26</v>
      </c>
      <c r="BC643" s="246"/>
      <c r="BD643" s="405"/>
      <c r="BE643" s="406"/>
      <c r="BF643" s="406"/>
      <c r="BG643" s="406"/>
      <c r="BH643" s="341"/>
      <c r="BI643" s="407"/>
      <c r="BJ643" s="341"/>
      <c r="BK643" s="475" t="s">
        <v>726</v>
      </c>
      <c r="BN643" s="247"/>
      <c r="BO643" s="247"/>
      <c r="BP643" s="247"/>
      <c r="BQ643" s="247"/>
      <c r="BR643" s="247"/>
      <c r="BS643" s="247"/>
      <c r="BT643" s="247"/>
      <c r="BU643" s="247"/>
      <c r="BV643" s="247"/>
      <c r="BW643" s="247"/>
      <c r="BX643" s="247"/>
      <c r="BY643" s="247"/>
      <c r="BZ643" s="247"/>
      <c r="CA643" s="247"/>
      <c r="CB643" s="247"/>
      <c r="CC643" s="247"/>
      <c r="CD643" s="247"/>
      <c r="CE643" s="247"/>
      <c r="CF643" s="247"/>
      <c r="CG643" s="247"/>
      <c r="CH643" s="247"/>
      <c r="CI643" s="247"/>
      <c r="CJ643" s="247"/>
      <c r="CK643" s="247"/>
      <c r="CL643" s="247"/>
      <c r="CM643" s="247"/>
      <c r="CN643" s="247"/>
      <c r="CO643" s="247"/>
      <c r="CP643" s="247"/>
      <c r="CQ643" s="247"/>
      <c r="CR643" s="247"/>
      <c r="CS643" s="247"/>
      <c r="CT643" s="247"/>
      <c r="CU643" s="247"/>
      <c r="CV643" s="247"/>
      <c r="CW643" s="247"/>
      <c r="CX643" s="312"/>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335"/>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335"/>
      <c r="JH643" s="335"/>
      <c r="JI643" s="335"/>
      <c r="JJ643" s="335"/>
      <c r="JK643" s="335"/>
    </row>
    <row r="644" spans="17:271" ht="14.45" customHeight="1">
      <c r="Q644" s="720" t="s">
        <v>73</v>
      </c>
      <c r="R644" s="720" t="s">
        <v>12217</v>
      </c>
      <c r="S644" s="720" t="s">
        <v>10645</v>
      </c>
      <c r="T644" s="720" t="s">
        <v>12165</v>
      </c>
      <c r="U644" s="720" t="s">
        <v>609</v>
      </c>
      <c r="V644" s="720"/>
      <c r="W644" s="952" t="str">
        <f t="shared" si="28"/>
        <v>ｸﾛｰﾗｸﾚｰﾝ_油圧駆動式ｳｲﾝﾁ・ﾗﾁｽｼﾞﾌﾞ型_第3次_無</v>
      </c>
      <c r="X644" s="952" t="str">
        <f t="shared" si="27"/>
        <v>ｸﾛｰﾗｸﾚｰﾝ_油圧駆動式ｳｲﾝﾁ・ﾗﾁｽｼﾞﾌﾞ型_第3次_無_200t吊</v>
      </c>
      <c r="Y644" s="726" t="s">
        <v>505</v>
      </c>
      <c r="Z644" s="726" t="s">
        <v>10324</v>
      </c>
      <c r="AA644" s="726" t="s">
        <v>10321</v>
      </c>
      <c r="AB644" s="726" t="s">
        <v>5111</v>
      </c>
      <c r="AR644" s="311"/>
      <c r="AS644" s="335"/>
      <c r="AT644" s="335"/>
      <c r="AU644" s="335"/>
      <c r="AV644" s="335"/>
      <c r="AW644" s="335"/>
      <c r="AX644" s="335"/>
      <c r="AY644" s="335"/>
      <c r="AZ644" s="335"/>
      <c r="BA644" s="335"/>
      <c r="BB644" s="245">
        <v>27</v>
      </c>
      <c r="BC644" s="246"/>
      <c r="BD644" s="405"/>
      <c r="BE644" s="406"/>
      <c r="BF644" s="406"/>
      <c r="BG644" s="406"/>
      <c r="BH644" s="341"/>
      <c r="BI644" s="341"/>
      <c r="BJ644" s="341"/>
      <c r="BK644" s="475" t="s">
        <v>285</v>
      </c>
      <c r="BN644" s="247"/>
      <c r="BO644" s="247"/>
      <c r="BP644" s="247"/>
      <c r="BQ644" s="247"/>
      <c r="BR644" s="247"/>
      <c r="BS644" s="247"/>
      <c r="BT644" s="247"/>
      <c r="BU644" s="247"/>
      <c r="BV644" s="247"/>
      <c r="BW644" s="247"/>
      <c r="BX644" s="247"/>
      <c r="BY644" s="247"/>
      <c r="BZ644" s="247"/>
      <c r="CA644" s="247"/>
      <c r="CB644" s="247"/>
      <c r="CC644" s="247"/>
      <c r="CD644" s="247"/>
      <c r="CE644" s="247"/>
      <c r="CF644" s="247"/>
      <c r="CG644" s="247"/>
      <c r="CH644" s="247"/>
      <c r="CI644" s="247"/>
      <c r="CJ644" s="247"/>
      <c r="CK644" s="247"/>
      <c r="CL644" s="247"/>
      <c r="CM644" s="247"/>
      <c r="CN644" s="247"/>
      <c r="CO644" s="247"/>
      <c r="CP644" s="247"/>
      <c r="CQ644" s="247"/>
      <c r="CR644" s="247"/>
      <c r="CS644" s="247"/>
      <c r="CT644" s="247"/>
      <c r="CU644" s="247"/>
      <c r="CV644" s="247"/>
      <c r="CW644" s="247"/>
      <c r="CX644" s="312"/>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335"/>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335"/>
      <c r="JH644" s="335"/>
      <c r="JI644" s="335"/>
      <c r="JJ644" s="335"/>
      <c r="JK644" s="335"/>
    </row>
    <row r="645" spans="17:271" ht="14.45" customHeight="1">
      <c r="Q645" s="720" t="s">
        <v>73</v>
      </c>
      <c r="R645" s="720" t="s">
        <v>12217</v>
      </c>
      <c r="S645" s="720" t="s">
        <v>10645</v>
      </c>
      <c r="T645" s="720" t="s">
        <v>12165</v>
      </c>
      <c r="U645" s="720" t="s">
        <v>615</v>
      </c>
      <c r="V645" s="720"/>
      <c r="W645" s="952" t="str">
        <f t="shared" si="28"/>
        <v>ｸﾛｰﾗｸﾚｰﾝ_油圧駆動式ｳｲﾝﾁ・ﾗﾁｽｼﾞﾌﾞ型_第3次_無</v>
      </c>
      <c r="X645" s="952" t="str">
        <f t="shared" si="27"/>
        <v>ｸﾛｰﾗｸﾚｰﾝ_油圧駆動式ｳｲﾝﾁ・ﾗﾁｽｼﾞﾌﾞ型_第3次_無_350t吊</v>
      </c>
      <c r="Y645" s="726" t="s">
        <v>505</v>
      </c>
      <c r="Z645" s="726" t="s">
        <v>10324</v>
      </c>
      <c r="AA645" s="726" t="s">
        <v>4790</v>
      </c>
      <c r="AB645" s="726" t="s">
        <v>5111</v>
      </c>
      <c r="AR645" s="311"/>
      <c r="AS645" s="335"/>
      <c r="AT645" s="335"/>
      <c r="AU645" s="335"/>
      <c r="AV645" s="335"/>
      <c r="AW645" s="335"/>
      <c r="AX645" s="335"/>
      <c r="AY645" s="335"/>
      <c r="AZ645" s="335"/>
      <c r="BA645" s="335"/>
      <c r="BB645" s="245">
        <v>28</v>
      </c>
      <c r="BC645" s="246"/>
      <c r="BD645" s="246"/>
      <c r="BE645" s="247"/>
      <c r="BF645" s="247"/>
      <c r="BG645" s="247"/>
      <c r="BH645" s="247"/>
      <c r="BI645" s="247"/>
      <c r="BJ645" s="249"/>
      <c r="BK645" s="249"/>
      <c r="BL645" s="247"/>
      <c r="BM645" s="247"/>
      <c r="BN645" s="247"/>
      <c r="BO645" s="247"/>
      <c r="BP645" s="247"/>
      <c r="BQ645" s="247"/>
      <c r="BR645" s="247"/>
      <c r="BS645" s="247"/>
      <c r="BT645" s="247"/>
      <c r="BU645" s="247"/>
      <c r="BV645" s="247"/>
      <c r="BW645" s="247"/>
      <c r="BX645" s="247"/>
      <c r="BY645" s="247"/>
      <c r="BZ645" s="247"/>
      <c r="CA645" s="247"/>
      <c r="CB645" s="247"/>
      <c r="CC645" s="247"/>
      <c r="CD645" s="247"/>
      <c r="CE645" s="247"/>
      <c r="CF645" s="247"/>
      <c r="CG645" s="247"/>
      <c r="CH645" s="247"/>
      <c r="CI645" s="247"/>
      <c r="CJ645" s="247"/>
      <c r="CK645" s="247"/>
      <c r="CL645" s="247"/>
      <c r="CM645" s="247"/>
      <c r="CN645" s="247"/>
      <c r="CO645" s="247"/>
      <c r="CP645" s="247"/>
      <c r="CQ645" s="247"/>
      <c r="CR645" s="247"/>
      <c r="CS645" s="247"/>
      <c r="CT645" s="247"/>
      <c r="CU645" s="247"/>
      <c r="CV645" s="247"/>
      <c r="CW645" s="247"/>
      <c r="CX645" s="312"/>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335"/>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335"/>
      <c r="JH645" s="335"/>
      <c r="JI645" s="335"/>
      <c r="JJ645" s="335"/>
      <c r="JK645" s="335"/>
    </row>
    <row r="646" spans="17:271" ht="14.45" customHeight="1">
      <c r="Q646" s="720" t="s">
        <v>73</v>
      </c>
      <c r="R646" s="720" t="s">
        <v>12217</v>
      </c>
      <c r="S646" s="720" t="s">
        <v>10645</v>
      </c>
      <c r="T646" s="720" t="s">
        <v>12165</v>
      </c>
      <c r="U646" s="720" t="s">
        <v>621</v>
      </c>
      <c r="V646" s="720"/>
      <c r="W646" s="952" t="str">
        <f t="shared" si="28"/>
        <v>ｸﾛｰﾗｸﾚｰﾝ_油圧駆動式ｳｲﾝﾁ・ﾗﾁｽｼﾞﾌﾞ型_第3次_無</v>
      </c>
      <c r="X646" s="952" t="str">
        <f t="shared" si="27"/>
        <v>ｸﾛｰﾗｸﾚｰﾝ_油圧駆動式ｳｲﾝﾁ・ﾗﾁｽｼﾞﾌﾞ型_第3次_無_500t吊</v>
      </c>
      <c r="Y646" s="726" t="s">
        <v>505</v>
      </c>
      <c r="Z646" s="726" t="s">
        <v>10324</v>
      </c>
      <c r="AA646" s="726" t="s">
        <v>10433</v>
      </c>
      <c r="AB646" s="726" t="s">
        <v>5111</v>
      </c>
      <c r="AR646" s="311"/>
      <c r="AS646" s="335"/>
      <c r="AT646" s="335"/>
      <c r="AU646" s="335"/>
      <c r="AV646" s="335"/>
      <c r="AW646" s="335"/>
      <c r="AX646" s="335"/>
      <c r="AY646" s="335"/>
      <c r="AZ646" s="335"/>
      <c r="BA646" s="335"/>
      <c r="BB646" s="245">
        <v>1</v>
      </c>
      <c r="BC646" s="466" t="s">
        <v>3533</v>
      </c>
      <c r="BD646" s="426" t="s">
        <v>3347</v>
      </c>
      <c r="BE646" s="426" t="s">
        <v>3347</v>
      </c>
      <c r="BF646" s="426" t="s">
        <v>3348</v>
      </c>
      <c r="BG646" s="426" t="s">
        <v>3348</v>
      </c>
      <c r="BH646" s="483" t="s">
        <v>3424</v>
      </c>
      <c r="BI646" s="426" t="s">
        <v>3424</v>
      </c>
      <c r="BJ646" s="426" t="s">
        <v>3426</v>
      </c>
      <c r="BK646" s="426" t="s">
        <v>3426</v>
      </c>
      <c r="BL646" s="247"/>
      <c r="BM646" s="247"/>
      <c r="BN646" s="247"/>
      <c r="BO646" s="247"/>
      <c r="BP646" s="247"/>
      <c r="BQ646" s="247"/>
      <c r="BR646" s="247"/>
      <c r="BS646" s="247"/>
      <c r="BT646" s="247"/>
      <c r="BU646" s="247"/>
      <c r="BV646" s="247"/>
      <c r="BW646" s="247"/>
      <c r="BX646" s="247"/>
      <c r="BY646" s="247"/>
      <c r="BZ646" s="247"/>
      <c r="CA646" s="247"/>
      <c r="CB646" s="247"/>
      <c r="CC646" s="247"/>
      <c r="CD646" s="247"/>
      <c r="CE646" s="247"/>
      <c r="CF646" s="247"/>
      <c r="CG646" s="247"/>
      <c r="CH646" s="247"/>
      <c r="CI646" s="247"/>
      <c r="CJ646" s="247"/>
      <c r="CK646" s="247"/>
      <c r="CL646" s="247"/>
      <c r="CM646" s="247"/>
      <c r="CN646" s="247"/>
      <c r="CO646" s="247"/>
      <c r="CP646" s="247"/>
      <c r="CQ646" s="247"/>
      <c r="CR646" s="312"/>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EP646" s="335"/>
      <c r="EQ646" s="335"/>
      <c r="ER646" s="335"/>
      <c r="ES646" s="335"/>
      <c r="ET646" s="335"/>
      <c r="EU646" s="335"/>
      <c r="EV646" s="335"/>
      <c r="EW646" s="335"/>
      <c r="EX646" s="335"/>
      <c r="EY646" s="335"/>
      <c r="EZ646" s="335"/>
      <c r="FA646" s="335"/>
      <c r="FB646" s="335"/>
      <c r="FC646" s="335"/>
      <c r="FD646" s="335"/>
      <c r="FE646" s="335"/>
      <c r="FF646" s="335"/>
      <c r="FG646" s="335"/>
      <c r="FH646" s="335"/>
      <c r="FI646" s="335"/>
      <c r="FJ646" s="335"/>
      <c r="FK646" s="335"/>
      <c r="FL646" s="335"/>
      <c r="FM646" s="335"/>
      <c r="FN646" s="335"/>
      <c r="FO646" s="335"/>
      <c r="FP646" s="335"/>
      <c r="FQ646" s="335"/>
      <c r="FR646" s="335"/>
      <c r="FS646" s="335"/>
      <c r="FT646" s="335"/>
      <c r="FU646" s="335"/>
      <c r="FV646" s="335"/>
      <c r="FW646" s="335"/>
      <c r="FX646" s="335"/>
      <c r="FY646" s="335"/>
      <c r="FZ646" s="335"/>
      <c r="GA646" s="335"/>
      <c r="GB646" s="335"/>
      <c r="GC646" s="335"/>
      <c r="GD646" s="335"/>
      <c r="GE646" s="335"/>
      <c r="GF646" s="335"/>
      <c r="GG646" s="335"/>
      <c r="GH646" s="335"/>
      <c r="GI646" s="335"/>
      <c r="GJ646" s="335"/>
      <c r="GK646" s="335"/>
      <c r="GL646" s="335"/>
      <c r="GM646" s="335"/>
      <c r="GN646" s="335"/>
      <c r="GO646" s="335"/>
      <c r="GP646" s="335"/>
      <c r="GQ646" s="335"/>
      <c r="GR646" s="335"/>
      <c r="GS646" s="335"/>
      <c r="GT646" s="335"/>
      <c r="GU646" s="335"/>
      <c r="GV646" s="335"/>
      <c r="GW646" s="335"/>
      <c r="GX646" s="335"/>
      <c r="GY646" s="335"/>
      <c r="GZ646" s="335"/>
      <c r="HA646" s="335"/>
      <c r="HB646" s="335"/>
      <c r="HC646" s="335"/>
      <c r="HD646" s="335"/>
      <c r="HE646" s="335"/>
      <c r="HF646" s="335"/>
      <c r="HG646" s="335"/>
      <c r="HH646" s="335"/>
      <c r="HI646" s="335"/>
      <c r="HJ646" s="335"/>
      <c r="HK646" s="335"/>
      <c r="HL646" s="335"/>
      <c r="HM646" s="335"/>
      <c r="HN646" s="335"/>
      <c r="HO646" s="335"/>
      <c r="HP646" s="335"/>
      <c r="HQ646" s="335"/>
      <c r="HR646" s="335"/>
      <c r="HS646" s="335"/>
      <c r="HT646" s="335"/>
      <c r="HU646" s="335"/>
      <c r="HV646" s="335"/>
      <c r="HW646" s="335"/>
      <c r="HX646" s="335"/>
      <c r="HY646" s="335"/>
      <c r="HZ646" s="335"/>
      <c r="IA646" s="335"/>
      <c r="IB646" s="335"/>
      <c r="IC646" s="335"/>
      <c r="ID646" s="335"/>
      <c r="IE646" s="335"/>
      <c r="IF646" s="335"/>
      <c r="IG646" s="335"/>
      <c r="IH646" s="335"/>
      <c r="II646" s="335"/>
      <c r="IJ646" s="335"/>
      <c r="IK646" s="335"/>
      <c r="IL646" s="335"/>
      <c r="IM646" s="335"/>
      <c r="IN646" s="335"/>
      <c r="IO646" s="335"/>
      <c r="IP646" s="335"/>
      <c r="IQ646" s="335"/>
      <c r="IR646" s="335"/>
      <c r="IS646" s="335"/>
      <c r="IT646" s="335"/>
      <c r="IU646" s="335"/>
      <c r="IV646" s="335"/>
      <c r="IW646" s="335"/>
      <c r="IX646" s="335"/>
      <c r="IY646" s="335"/>
      <c r="IZ646" s="335"/>
      <c r="JA646" s="335"/>
      <c r="JB646" s="335"/>
      <c r="JC646" s="335"/>
      <c r="JD646" s="335"/>
      <c r="JE646" s="335"/>
    </row>
    <row r="647" spans="17:271" ht="14.45" customHeight="1">
      <c r="Q647" s="720" t="s">
        <v>73</v>
      </c>
      <c r="R647" s="720" t="s">
        <v>12217</v>
      </c>
      <c r="S647" s="720">
        <v>2011</v>
      </c>
      <c r="T647" s="720" t="s">
        <v>12165</v>
      </c>
      <c r="U647" s="720" t="s">
        <v>628</v>
      </c>
      <c r="V647" s="720"/>
      <c r="W647" s="952" t="str">
        <f t="shared" si="28"/>
        <v>ｸﾛｰﾗｸﾚｰﾝ_油圧駆動式ｳｲﾝﾁ・ﾗﾁｽｼﾞﾌﾞ型_2011_無</v>
      </c>
      <c r="X647" s="952" t="str">
        <f t="shared" si="27"/>
        <v>ｸﾛｰﾗｸﾚｰﾝ_油圧駆動式ｳｲﾝﾁ・ﾗﾁｽｼﾞﾌﾞ型_2011_無_90t吊</v>
      </c>
      <c r="Y647" s="726" t="s">
        <v>505</v>
      </c>
      <c r="Z647" s="726" t="s">
        <v>10325</v>
      </c>
      <c r="AA647" s="726" t="s">
        <v>10305</v>
      </c>
      <c r="AB647" s="726" t="s">
        <v>5111</v>
      </c>
      <c r="AR647" s="311"/>
      <c r="AS647" s="335"/>
      <c r="AT647" s="335"/>
      <c r="AU647" s="335"/>
      <c r="AV647" s="335"/>
      <c r="AW647" s="335"/>
      <c r="AX647" s="335"/>
      <c r="AY647" s="335"/>
      <c r="AZ647" s="335"/>
      <c r="BA647" s="335"/>
      <c r="BB647" s="245">
        <v>2</v>
      </c>
      <c r="BC647" s="246"/>
      <c r="BD647" s="435" t="s">
        <v>1012</v>
      </c>
      <c r="BE647" s="435" t="s">
        <v>1013</v>
      </c>
      <c r="BF647" s="435" t="s">
        <v>1017</v>
      </c>
      <c r="BG647" s="435" t="s">
        <v>1019</v>
      </c>
      <c r="BH647" s="555" t="s">
        <v>2197</v>
      </c>
      <c r="BI647" s="556" t="s">
        <v>2199</v>
      </c>
      <c r="BJ647" s="557" t="s">
        <v>2207</v>
      </c>
      <c r="BK647" s="558" t="s">
        <v>2209</v>
      </c>
      <c r="BL647" s="247"/>
      <c r="BM647" s="247"/>
      <c r="BN647" s="247"/>
      <c r="BO647" s="247"/>
      <c r="BP647" s="247"/>
      <c r="BQ647" s="247"/>
      <c r="BR647" s="247"/>
      <c r="BS647" s="247"/>
      <c r="BT647" s="247"/>
      <c r="BU647" s="247"/>
      <c r="BV647" s="247"/>
      <c r="BW647" s="247"/>
      <c r="BX647" s="247"/>
      <c r="BY647" s="247"/>
      <c r="BZ647" s="247"/>
      <c r="CA647" s="247"/>
      <c r="CB647" s="247"/>
      <c r="CC647" s="247"/>
      <c r="CD647" s="247"/>
      <c r="CE647" s="247"/>
      <c r="CF647" s="247"/>
      <c r="CG647" s="247"/>
      <c r="CH647" s="247"/>
      <c r="CI647" s="247"/>
      <c r="CJ647" s="247"/>
      <c r="CK647" s="247"/>
      <c r="CL647" s="247"/>
      <c r="CM647" s="247"/>
      <c r="CN647" s="247"/>
      <c r="CO647" s="247"/>
      <c r="CP647" s="247"/>
      <c r="CQ647" s="247"/>
      <c r="CR647" s="312"/>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EP647" s="335"/>
      <c r="EQ647" s="335"/>
      <c r="ER647" s="335"/>
      <c r="ES647" s="335"/>
      <c r="ET647" s="335"/>
      <c r="EU647" s="335"/>
      <c r="EV647" s="335"/>
      <c r="EW647" s="335"/>
      <c r="EX647" s="335"/>
      <c r="EY647" s="335"/>
      <c r="EZ647" s="335"/>
      <c r="FA647" s="335"/>
      <c r="FB647" s="335"/>
      <c r="FC647" s="335"/>
      <c r="FD647" s="335"/>
      <c r="FE647" s="335"/>
      <c r="FF647" s="335"/>
      <c r="FG647" s="335"/>
      <c r="FH647" s="335"/>
      <c r="FI647" s="335"/>
      <c r="FJ647" s="335"/>
      <c r="FK647" s="335"/>
      <c r="FL647" s="335"/>
      <c r="FM647" s="335"/>
      <c r="FN647" s="335"/>
      <c r="FO647" s="335"/>
      <c r="FP647" s="335"/>
      <c r="FQ647" s="335"/>
      <c r="FR647" s="335"/>
      <c r="FS647" s="335"/>
      <c r="FT647" s="335"/>
      <c r="FU647" s="335"/>
      <c r="FV647" s="335"/>
      <c r="FW647" s="335"/>
      <c r="FX647" s="335"/>
      <c r="FY647" s="335"/>
      <c r="FZ647" s="335"/>
      <c r="GA647" s="335"/>
      <c r="GB647" s="335"/>
      <c r="GC647" s="335"/>
      <c r="GD647" s="335"/>
      <c r="GE647" s="335"/>
      <c r="GF647" s="335"/>
      <c r="GG647" s="335"/>
      <c r="GH647" s="335"/>
      <c r="GI647" s="335"/>
      <c r="GJ647" s="335"/>
      <c r="GK647" s="335"/>
      <c r="GL647" s="335"/>
      <c r="GM647" s="335"/>
      <c r="GN647" s="335"/>
      <c r="GO647" s="335"/>
      <c r="GP647" s="335"/>
      <c r="GQ647" s="335"/>
      <c r="GR647" s="335"/>
      <c r="GS647" s="335"/>
      <c r="GT647" s="335"/>
      <c r="GU647" s="335"/>
      <c r="GV647" s="335"/>
      <c r="GW647" s="335"/>
      <c r="GX647" s="335"/>
      <c r="GY647" s="335"/>
      <c r="GZ647" s="335"/>
      <c r="HA647" s="335"/>
      <c r="HB647" s="335"/>
      <c r="HC647" s="335"/>
      <c r="HD647" s="335"/>
      <c r="HE647" s="335"/>
      <c r="HF647" s="335"/>
      <c r="HG647" s="335"/>
      <c r="HH647" s="335"/>
      <c r="HI647" s="335"/>
      <c r="HJ647" s="335"/>
      <c r="HK647" s="335"/>
      <c r="HL647" s="335"/>
      <c r="HM647" s="335"/>
      <c r="HN647" s="335"/>
      <c r="HO647" s="335"/>
      <c r="HP647" s="335"/>
      <c r="HQ647" s="335"/>
      <c r="HR647" s="335"/>
      <c r="HS647" s="335"/>
      <c r="HT647" s="335"/>
      <c r="HU647" s="335"/>
      <c r="HV647" s="335"/>
      <c r="HW647" s="335"/>
      <c r="HX647" s="335"/>
      <c r="HY647" s="335"/>
      <c r="HZ647" s="335"/>
      <c r="IA647" s="335"/>
      <c r="IB647" s="335"/>
      <c r="IC647" s="335"/>
      <c r="ID647" s="335"/>
      <c r="IE647" s="335"/>
      <c r="IF647" s="335"/>
      <c r="IG647" s="335"/>
      <c r="IH647" s="335"/>
      <c r="II647" s="335"/>
      <c r="IJ647" s="335"/>
      <c r="IK647" s="335"/>
      <c r="IL647" s="335"/>
      <c r="IM647" s="335"/>
      <c r="IN647" s="335"/>
      <c r="IO647" s="335"/>
      <c r="IP647" s="335"/>
      <c r="IQ647" s="335"/>
      <c r="IR647" s="335"/>
      <c r="IS647" s="335"/>
      <c r="IT647" s="335"/>
      <c r="IU647" s="335"/>
      <c r="IV647" s="335"/>
      <c r="IW647" s="335"/>
      <c r="IX647" s="335"/>
      <c r="IY647" s="335"/>
      <c r="IZ647" s="335"/>
      <c r="JA647" s="335"/>
      <c r="JB647" s="335"/>
      <c r="JC647" s="335"/>
      <c r="JD647" s="335"/>
      <c r="JE647" s="335"/>
    </row>
    <row r="648" spans="17:271" ht="14.45" customHeight="1">
      <c r="Q648" s="720" t="s">
        <v>73</v>
      </c>
      <c r="R648" s="720" t="s">
        <v>12217</v>
      </c>
      <c r="S648" s="720">
        <v>2011</v>
      </c>
      <c r="T648" s="720" t="s">
        <v>12165</v>
      </c>
      <c r="U648" s="720" t="s">
        <v>606</v>
      </c>
      <c r="V648" s="720"/>
      <c r="W648" s="952" t="str">
        <f t="shared" si="28"/>
        <v>ｸﾛｰﾗｸﾚｰﾝ_油圧駆動式ｳｲﾝﾁ・ﾗﾁｽｼﾞﾌﾞ型_2011_無</v>
      </c>
      <c r="X648" s="952" t="str">
        <f t="shared" si="27"/>
        <v>ｸﾛｰﾗｸﾚｰﾝ_油圧駆動式ｳｲﾝﾁ・ﾗﾁｽｼﾞﾌﾞ型_2011_無_100t吊</v>
      </c>
      <c r="Y648" s="726" t="s">
        <v>505</v>
      </c>
      <c r="Z648" s="726" t="s">
        <v>10325</v>
      </c>
      <c r="AA648" s="726" t="s">
        <v>10318</v>
      </c>
      <c r="AB648" s="726" t="s">
        <v>5111</v>
      </c>
      <c r="AR648" s="311"/>
      <c r="AS648" s="335"/>
      <c r="AT648" s="335"/>
      <c r="AU648" s="335"/>
      <c r="AV648" s="335"/>
      <c r="AW648" s="335"/>
      <c r="AX648" s="335"/>
      <c r="AY648" s="335"/>
      <c r="AZ648" s="335"/>
      <c r="BA648" s="335"/>
      <c r="BB648" s="245">
        <v>3</v>
      </c>
      <c r="BC648" s="246"/>
      <c r="BD648" s="476" t="s">
        <v>1014</v>
      </c>
      <c r="BE648" s="341" t="s">
        <v>9942</v>
      </c>
      <c r="BF648" s="341" t="s">
        <v>1020</v>
      </c>
      <c r="BG648" s="341" t="s">
        <v>9959</v>
      </c>
      <c r="BH648" s="341" t="s">
        <v>2195</v>
      </c>
      <c r="BI648" s="341" t="s">
        <v>9972</v>
      </c>
      <c r="BJ648" s="341" t="s">
        <v>1716</v>
      </c>
      <c r="BK648" s="341" t="s">
        <v>12068</v>
      </c>
      <c r="BL648" s="247"/>
      <c r="BM648" s="247"/>
      <c r="BN648" s="247"/>
      <c r="BO648" s="247"/>
      <c r="BP648" s="247"/>
      <c r="BQ648" s="247"/>
      <c r="BR648" s="247"/>
      <c r="BS648" s="247"/>
      <c r="BT648" s="247"/>
      <c r="BU648" s="247"/>
      <c r="BV648" s="247"/>
      <c r="BW648" s="247"/>
      <c r="BX648" s="247"/>
      <c r="BY648" s="247"/>
      <c r="BZ648" s="247"/>
      <c r="CA648" s="247"/>
      <c r="CB648" s="247"/>
      <c r="CC648" s="247"/>
      <c r="CD648" s="247"/>
      <c r="CE648" s="247"/>
      <c r="CF648" s="247"/>
      <c r="CG648" s="247"/>
      <c r="CH648" s="247"/>
      <c r="CI648" s="247"/>
      <c r="CJ648" s="247"/>
      <c r="CK648" s="247"/>
      <c r="CL648" s="247"/>
      <c r="CM648" s="247"/>
      <c r="CN648" s="247"/>
      <c r="CO648" s="247"/>
      <c r="CP648" s="247"/>
      <c r="CQ648" s="247"/>
      <c r="CR648" s="312"/>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P648" s="335"/>
      <c r="EQ648" s="335"/>
      <c r="ER648" s="335"/>
      <c r="ES648" s="335"/>
      <c r="ET648" s="335"/>
      <c r="EU648" s="335"/>
      <c r="EV648" s="335"/>
      <c r="EW648" s="335"/>
      <c r="EX648" s="335"/>
      <c r="EY648" s="335"/>
      <c r="EZ648" s="335"/>
      <c r="FA648" s="335"/>
      <c r="FB648" s="335"/>
      <c r="FC648" s="335"/>
      <c r="FD648" s="335"/>
      <c r="FE648" s="335"/>
      <c r="FF648" s="335"/>
      <c r="FG648" s="335"/>
      <c r="FH648" s="335"/>
      <c r="FI648" s="335"/>
      <c r="FJ648" s="335"/>
      <c r="FK648" s="335"/>
      <c r="FL648" s="335"/>
      <c r="FM648" s="335"/>
      <c r="FN648" s="335"/>
      <c r="FO648" s="335"/>
      <c r="FP648" s="335"/>
      <c r="FQ648" s="335"/>
      <c r="FR648" s="335"/>
      <c r="FS648" s="335"/>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335"/>
      <c r="GQ648" s="335"/>
      <c r="GR648" s="335"/>
      <c r="GS648" s="335"/>
      <c r="GT648" s="335"/>
      <c r="GU648" s="335"/>
      <c r="GV648" s="335"/>
      <c r="GW648" s="335"/>
      <c r="GX648" s="335"/>
      <c r="GY648" s="335"/>
      <c r="GZ648" s="335"/>
      <c r="HA648" s="335"/>
      <c r="HB648" s="335"/>
      <c r="HC648" s="335"/>
      <c r="HD648" s="335"/>
      <c r="HE648" s="335"/>
      <c r="HF648" s="335"/>
      <c r="HG648" s="335"/>
      <c r="HH648" s="335"/>
      <c r="HI648" s="335"/>
      <c r="HJ648" s="335"/>
      <c r="HK648" s="335"/>
      <c r="HL648" s="335"/>
      <c r="HM648" s="335"/>
      <c r="HN648" s="335"/>
      <c r="HO648" s="335"/>
      <c r="HP648" s="335"/>
      <c r="HQ648" s="335"/>
      <c r="HR648" s="335"/>
      <c r="HS648" s="335"/>
      <c r="HT648" s="335"/>
      <c r="HU648" s="335"/>
      <c r="HV648" s="335"/>
      <c r="HW648" s="335"/>
      <c r="HX648" s="335"/>
      <c r="HY648" s="335"/>
      <c r="HZ648" s="335"/>
      <c r="IA648" s="335"/>
      <c r="IB648" s="335"/>
      <c r="IC648" s="335"/>
      <c r="ID648" s="335"/>
      <c r="IE648" s="335"/>
      <c r="IF648" s="335"/>
      <c r="IG648" s="335"/>
      <c r="IH648" s="335"/>
      <c r="II648" s="335"/>
      <c r="IJ648" s="335"/>
      <c r="IK648" s="335"/>
      <c r="IL648" s="335"/>
      <c r="IM648" s="335"/>
      <c r="IN648" s="335"/>
      <c r="IO648" s="335"/>
      <c r="IP648" s="335"/>
      <c r="IQ648" s="335"/>
      <c r="IR648" s="335"/>
      <c r="IS648" s="335"/>
      <c r="IT648" s="335"/>
      <c r="IU648" s="335"/>
      <c r="IV648" s="335"/>
      <c r="IW648" s="335"/>
      <c r="IX648" s="335"/>
      <c r="IY648" s="335"/>
      <c r="IZ648" s="335"/>
      <c r="JA648" s="335"/>
      <c r="JB648" s="335"/>
      <c r="JC648" s="335"/>
      <c r="JD648" s="335"/>
      <c r="JE648" s="335"/>
    </row>
    <row r="649" spans="17:271" ht="14.45" customHeight="1">
      <c r="Q649" s="720" t="s">
        <v>73</v>
      </c>
      <c r="R649" s="720" t="s">
        <v>12217</v>
      </c>
      <c r="S649" s="720">
        <v>2011</v>
      </c>
      <c r="T649" s="720" t="s">
        <v>12165</v>
      </c>
      <c r="U649" s="720" t="s">
        <v>607</v>
      </c>
      <c r="V649" s="720"/>
      <c r="W649" s="952" t="str">
        <f t="shared" si="28"/>
        <v>ｸﾛｰﾗｸﾚｰﾝ_油圧駆動式ｳｲﾝﾁ・ﾗﾁｽｼﾞﾌﾞ型_2011_無</v>
      </c>
      <c r="X649" s="952" t="str">
        <f t="shared" si="27"/>
        <v>ｸﾛｰﾗｸﾚｰﾝ_油圧駆動式ｳｲﾝﾁ・ﾗﾁｽｼﾞﾌﾞ型_2011_無_120t吊</v>
      </c>
      <c r="Y649" s="726" t="s">
        <v>505</v>
      </c>
      <c r="Z649" s="726" t="s">
        <v>10325</v>
      </c>
      <c r="AA649" s="726" t="s">
        <v>10347</v>
      </c>
      <c r="AB649" s="726" t="s">
        <v>5111</v>
      </c>
      <c r="AR649" s="311"/>
      <c r="AS649" s="335"/>
      <c r="AT649" s="335"/>
      <c r="AU649" s="335"/>
      <c r="AV649" s="335"/>
      <c r="AW649" s="335"/>
      <c r="AX649" s="335"/>
      <c r="AY649" s="335"/>
      <c r="AZ649" s="335"/>
      <c r="BA649" s="335"/>
      <c r="BB649" s="245">
        <v>4</v>
      </c>
      <c r="BC649" s="246"/>
      <c r="BD649" s="476" t="s">
        <v>1015</v>
      </c>
      <c r="BE649" s="341" t="s">
        <v>9943</v>
      </c>
      <c r="BF649" s="341" t="s">
        <v>1021</v>
      </c>
      <c r="BG649" s="341" t="s">
        <v>9960</v>
      </c>
      <c r="BH649" s="342" t="s">
        <v>292</v>
      </c>
      <c r="BI649" s="341" t="s">
        <v>9973</v>
      </c>
      <c r="BJ649" s="342" t="s">
        <v>292</v>
      </c>
      <c r="BK649" s="341" t="s">
        <v>9944</v>
      </c>
      <c r="BL649" s="247"/>
      <c r="BM649" s="247"/>
      <c r="BN649" s="247"/>
      <c r="BO649" s="247"/>
      <c r="BP649" s="247"/>
      <c r="BQ649" s="247"/>
      <c r="BR649" s="247"/>
      <c r="BS649" s="247"/>
      <c r="BT649" s="247"/>
      <c r="BU649" s="247"/>
      <c r="BV649" s="247"/>
      <c r="BW649" s="247"/>
      <c r="BX649" s="247"/>
      <c r="BY649" s="247"/>
      <c r="BZ649" s="247"/>
      <c r="CA649" s="247"/>
      <c r="CB649" s="247"/>
      <c r="CC649" s="247"/>
      <c r="CD649" s="247"/>
      <c r="CE649" s="247"/>
      <c r="CF649" s="247"/>
      <c r="CG649" s="247"/>
      <c r="CH649" s="247"/>
      <c r="CI649" s="247"/>
      <c r="CJ649" s="247"/>
      <c r="CK649" s="247"/>
      <c r="CL649" s="247"/>
      <c r="CM649" s="247"/>
      <c r="CN649" s="247"/>
      <c r="CO649" s="247"/>
      <c r="CP649" s="247"/>
      <c r="CQ649" s="247"/>
      <c r="CR649" s="312"/>
      <c r="CS649" s="335"/>
      <c r="CT649" s="335"/>
      <c r="CU649" s="335"/>
      <c r="CV649" s="335"/>
      <c r="CW649" s="335"/>
      <c r="CX649" s="335"/>
      <c r="CY649" s="335"/>
      <c r="CZ649" s="335"/>
      <c r="DA649" s="335"/>
      <c r="DB649" s="335"/>
      <c r="DC649" s="335"/>
      <c r="DD649" s="335"/>
      <c r="DE649" s="335"/>
      <c r="DF649" s="335"/>
      <c r="DG649" s="335"/>
      <c r="DH649" s="335"/>
      <c r="DI649" s="335"/>
      <c r="DJ649" s="335"/>
      <c r="DK649" s="335"/>
      <c r="DL649" s="335"/>
      <c r="DM649" s="335"/>
      <c r="DN649" s="335"/>
      <c r="DO649" s="335"/>
      <c r="DP649" s="335"/>
      <c r="DQ649" s="335"/>
      <c r="DR649" s="335"/>
      <c r="DS649" s="335"/>
      <c r="DT649" s="335"/>
      <c r="DU649" s="335"/>
      <c r="DV649" s="335"/>
      <c r="DW649" s="335"/>
      <c r="DX649" s="335"/>
      <c r="DY649" s="335"/>
      <c r="DZ649" s="335"/>
      <c r="EA649" s="335"/>
      <c r="EB649" s="335"/>
      <c r="EC649" s="335"/>
      <c r="ED649" s="335"/>
      <c r="EE649" s="335"/>
      <c r="EF649" s="335"/>
      <c r="EG649" s="335"/>
      <c r="EH649" s="335"/>
      <c r="EI649" s="335"/>
      <c r="EJ649" s="335"/>
      <c r="EK649" s="335"/>
      <c r="EL649" s="335"/>
      <c r="EM649" s="335"/>
      <c r="EN649" s="335"/>
      <c r="EO649" s="335"/>
      <c r="EP649" s="335"/>
      <c r="EQ649" s="335"/>
      <c r="ER649" s="335"/>
      <c r="ES649" s="335"/>
      <c r="ET649" s="335"/>
      <c r="EU649" s="335"/>
      <c r="EV649" s="335"/>
      <c r="EW649" s="335"/>
      <c r="EX649" s="335"/>
      <c r="EY649" s="335"/>
      <c r="EZ649" s="335"/>
      <c r="FA649" s="335"/>
      <c r="FB649" s="335"/>
      <c r="FC649" s="335"/>
      <c r="FD649" s="335"/>
      <c r="FE649" s="335"/>
      <c r="FF649" s="335"/>
      <c r="FG649" s="335"/>
      <c r="FH649" s="335"/>
      <c r="FI649" s="335"/>
      <c r="FJ649" s="335"/>
      <c r="FK649" s="335"/>
      <c r="FL649" s="335"/>
      <c r="FM649" s="335"/>
      <c r="FN649" s="335"/>
      <c r="FO649" s="335"/>
      <c r="FP649" s="335"/>
      <c r="FQ649" s="335"/>
      <c r="FR649" s="335"/>
      <c r="FS649" s="335"/>
      <c r="FT649" s="335"/>
      <c r="FU649" s="335"/>
      <c r="FV649" s="335"/>
      <c r="FW649" s="335"/>
      <c r="FX649" s="335"/>
      <c r="FY649" s="335"/>
      <c r="FZ649" s="335"/>
      <c r="GA649" s="335"/>
      <c r="GB649" s="335"/>
      <c r="GC649" s="335"/>
      <c r="GD649" s="335"/>
      <c r="GE649" s="335"/>
      <c r="GF649" s="335"/>
      <c r="GG649" s="335"/>
      <c r="GH649" s="335"/>
      <c r="GI649" s="335"/>
      <c r="GJ649" s="335"/>
      <c r="GK649" s="335"/>
      <c r="GL649" s="335"/>
      <c r="GM649" s="335"/>
      <c r="GN649" s="335"/>
      <c r="GO649" s="335"/>
      <c r="GP649" s="335"/>
      <c r="GQ649" s="335"/>
      <c r="GR649" s="335"/>
      <c r="GS649" s="335"/>
      <c r="GT649" s="335"/>
      <c r="GU649" s="335"/>
      <c r="GV649" s="335"/>
      <c r="GW649" s="335"/>
      <c r="GX649" s="335"/>
      <c r="GY649" s="335"/>
      <c r="GZ649" s="335"/>
      <c r="HA649" s="335"/>
      <c r="HB649" s="335"/>
      <c r="HC649" s="335"/>
      <c r="HD649" s="335"/>
      <c r="HE649" s="335"/>
      <c r="HF649" s="335"/>
      <c r="HG649" s="335"/>
      <c r="HH649" s="335"/>
      <c r="HI649" s="335"/>
      <c r="HJ649" s="335"/>
      <c r="HK649" s="335"/>
      <c r="HL649" s="335"/>
      <c r="HM649" s="335"/>
      <c r="HN649" s="335"/>
      <c r="HO649" s="335"/>
      <c r="HP649" s="335"/>
      <c r="HQ649" s="335"/>
      <c r="HR649" s="335"/>
      <c r="HS649" s="335"/>
      <c r="HT649" s="335"/>
      <c r="HU649" s="335"/>
      <c r="HV649" s="335"/>
      <c r="HW649" s="335"/>
      <c r="HX649" s="335"/>
      <c r="HY649" s="335"/>
      <c r="HZ649" s="335"/>
      <c r="IA649" s="335"/>
      <c r="IB649" s="335"/>
      <c r="IC649" s="335"/>
      <c r="ID649" s="335"/>
      <c r="IE649" s="335"/>
      <c r="IF649" s="335"/>
      <c r="IG649" s="335"/>
      <c r="IH649" s="335"/>
      <c r="II649" s="335"/>
      <c r="IJ649" s="335"/>
      <c r="IK649" s="335"/>
      <c r="IL649" s="335"/>
      <c r="IM649" s="335"/>
      <c r="IN649" s="335"/>
      <c r="IO649" s="335"/>
      <c r="IP649" s="335"/>
      <c r="IQ649" s="335"/>
      <c r="IR649" s="335"/>
      <c r="IS649" s="335"/>
      <c r="IT649" s="335"/>
      <c r="IU649" s="335"/>
      <c r="IV649" s="335"/>
      <c r="IW649" s="335"/>
      <c r="IX649" s="335"/>
      <c r="IY649" s="335"/>
      <c r="IZ649" s="335"/>
      <c r="JA649" s="335"/>
      <c r="JB649" s="335"/>
      <c r="JC649" s="335"/>
      <c r="JD649" s="335"/>
      <c r="JE649" s="335"/>
    </row>
    <row r="650" spans="17:271" ht="14.45" customHeight="1">
      <c r="Q650" s="720" t="s">
        <v>73</v>
      </c>
      <c r="R650" s="720" t="s">
        <v>12217</v>
      </c>
      <c r="S650" s="720">
        <v>2014</v>
      </c>
      <c r="T650" s="720" t="s">
        <v>12165</v>
      </c>
      <c r="U650" s="720" t="s">
        <v>433</v>
      </c>
      <c r="V650" s="720"/>
      <c r="W650" s="952" t="str">
        <f t="shared" si="28"/>
        <v>ｸﾛｰﾗｸﾚｰﾝ_油圧駆動式ｳｲﾝﾁ・ﾗﾁｽｼﾞﾌﾞ型_2014_無</v>
      </c>
      <c r="X650" s="952" t="str">
        <f t="shared" si="27"/>
        <v>ｸﾛｰﾗｸﾚｰﾝ_油圧駆動式ｳｲﾝﾁ・ﾗﾁｽｼﾞﾌﾞ型_2014_無_70t吊</v>
      </c>
      <c r="Y650" s="726" t="s">
        <v>505</v>
      </c>
      <c r="Z650" s="726" t="s">
        <v>10326</v>
      </c>
      <c r="AA650" s="726" t="s">
        <v>10317</v>
      </c>
      <c r="AB650" s="726" t="s">
        <v>5111</v>
      </c>
      <c r="AR650" s="311"/>
      <c r="AS650" s="335"/>
      <c r="AT650" s="335"/>
      <c r="AU650" s="335"/>
      <c r="AV650" s="335"/>
      <c r="AW650" s="335"/>
      <c r="AX650" s="335"/>
      <c r="AY650" s="335"/>
      <c r="AZ650" s="335"/>
      <c r="BA650" s="335"/>
      <c r="BB650" s="245">
        <v>5</v>
      </c>
      <c r="BC650" s="246"/>
      <c r="BD650" s="476" t="s">
        <v>285</v>
      </c>
      <c r="BE650" s="341" t="s">
        <v>9944</v>
      </c>
      <c r="BF650" s="341" t="s">
        <v>1022</v>
      </c>
      <c r="BG650" s="341" t="s">
        <v>9961</v>
      </c>
      <c r="BH650" s="341"/>
      <c r="BI650" s="341" t="s">
        <v>9974</v>
      </c>
      <c r="BJ650" s="341"/>
      <c r="BK650" s="341" t="s">
        <v>9946</v>
      </c>
      <c r="BL650" s="247"/>
      <c r="BM650" s="247"/>
      <c r="BN650" s="247"/>
      <c r="BO650" s="247"/>
      <c r="BP650" s="247"/>
      <c r="BQ650" s="247"/>
      <c r="BR650" s="247"/>
      <c r="BS650" s="247"/>
      <c r="BT650" s="247"/>
      <c r="BU650" s="247"/>
      <c r="BV650" s="247"/>
      <c r="BW650" s="247"/>
      <c r="BX650" s="247"/>
      <c r="BY650" s="247"/>
      <c r="BZ650" s="247"/>
      <c r="CA650" s="247"/>
      <c r="CB650" s="247"/>
      <c r="CC650" s="247"/>
      <c r="CD650" s="247"/>
      <c r="CE650" s="247"/>
      <c r="CF650" s="247"/>
      <c r="CG650" s="247"/>
      <c r="CH650" s="247"/>
      <c r="CI650" s="247"/>
      <c r="CJ650" s="247"/>
      <c r="CK650" s="247"/>
      <c r="CL650" s="247"/>
      <c r="CM650" s="247"/>
      <c r="CN650" s="247"/>
      <c r="CO650" s="247"/>
      <c r="CP650" s="247"/>
      <c r="CQ650" s="247"/>
      <c r="CR650" s="312"/>
      <c r="CS650" s="335"/>
      <c r="CT650" s="335"/>
      <c r="CU650" s="335"/>
      <c r="CV650" s="335"/>
      <c r="CW650" s="335"/>
      <c r="CX650" s="335"/>
      <c r="CY650" s="335"/>
      <c r="CZ650" s="335"/>
      <c r="DA650" s="335"/>
      <c r="DB650" s="335"/>
      <c r="DC650" s="335"/>
      <c r="DD650" s="335"/>
      <c r="DE650" s="335"/>
      <c r="DF650" s="335"/>
      <c r="DG650" s="335"/>
      <c r="DH650" s="335"/>
      <c r="DI650" s="335"/>
      <c r="DJ650" s="335"/>
      <c r="DK650" s="335"/>
      <c r="DL650" s="335"/>
      <c r="DM650" s="335"/>
      <c r="DN650" s="335"/>
      <c r="DO650" s="335"/>
      <c r="DP650" s="335"/>
      <c r="DQ650" s="335"/>
      <c r="DR650" s="335"/>
      <c r="DS650" s="335"/>
      <c r="DT650" s="335"/>
      <c r="DU650" s="335"/>
      <c r="DV650" s="335"/>
      <c r="DW650" s="335"/>
      <c r="DX650" s="335"/>
      <c r="DY650" s="335"/>
      <c r="DZ650" s="335"/>
      <c r="EA650" s="335"/>
      <c r="EB650" s="335"/>
      <c r="EC650" s="335"/>
      <c r="ED650" s="335"/>
      <c r="EE650" s="335"/>
      <c r="EF650" s="335"/>
      <c r="EG650" s="335"/>
      <c r="EH650" s="335"/>
      <c r="EI650" s="335"/>
      <c r="EJ650" s="335"/>
      <c r="EK650" s="335"/>
      <c r="EL650" s="335"/>
      <c r="EM650" s="335"/>
      <c r="EN650" s="335"/>
      <c r="EO650" s="335"/>
      <c r="EP650" s="335"/>
      <c r="EQ650" s="335"/>
      <c r="ER650" s="335"/>
      <c r="ES650" s="335"/>
      <c r="ET650" s="335"/>
      <c r="EU650" s="335"/>
      <c r="EV650" s="335"/>
      <c r="EW650" s="335"/>
      <c r="EX650" s="335"/>
      <c r="EY650" s="335"/>
      <c r="EZ650" s="335"/>
      <c r="FA650" s="335"/>
      <c r="FB650" s="335"/>
      <c r="FC650" s="335"/>
      <c r="FD650" s="335"/>
      <c r="FE650" s="335"/>
      <c r="FF650" s="335"/>
      <c r="FG650" s="335"/>
      <c r="FH650" s="335"/>
      <c r="FI650" s="335"/>
      <c r="FJ650" s="335"/>
      <c r="FK650" s="335"/>
      <c r="FL650" s="335"/>
      <c r="FM650" s="335"/>
      <c r="FN650" s="335"/>
      <c r="FO650" s="335"/>
      <c r="FP650" s="335"/>
      <c r="FQ650" s="335"/>
      <c r="FR650" s="335"/>
      <c r="FS650" s="335"/>
      <c r="FT650" s="335"/>
      <c r="FU650" s="335"/>
      <c r="FV650" s="335"/>
      <c r="FW650" s="335"/>
      <c r="FX650" s="335"/>
      <c r="FY650" s="335"/>
      <c r="FZ650" s="335"/>
      <c r="GA650" s="335"/>
      <c r="GB650" s="335"/>
      <c r="GC650" s="335"/>
      <c r="GD650" s="335"/>
      <c r="GE650" s="335"/>
      <c r="GF650" s="335"/>
      <c r="GG650" s="335"/>
      <c r="GH650" s="335"/>
      <c r="GI650" s="335"/>
      <c r="GJ650" s="335"/>
      <c r="GK650" s="335"/>
      <c r="GL650" s="335"/>
      <c r="GM650" s="335"/>
      <c r="GN650" s="335"/>
      <c r="GO650" s="335"/>
      <c r="GP650" s="335"/>
      <c r="GQ650" s="335"/>
      <c r="GR650" s="335"/>
      <c r="GS650" s="335"/>
      <c r="GT650" s="335"/>
      <c r="GU650" s="335"/>
      <c r="GV650" s="335"/>
      <c r="GW650" s="335"/>
      <c r="GX650" s="335"/>
      <c r="GY650" s="335"/>
      <c r="GZ650" s="335"/>
      <c r="HA650" s="335"/>
      <c r="HB650" s="335"/>
      <c r="HC650" s="335"/>
      <c r="HD650" s="335"/>
      <c r="HE650" s="335"/>
      <c r="HF650" s="335"/>
      <c r="HG650" s="335"/>
      <c r="HH650" s="335"/>
      <c r="HI650" s="335"/>
      <c r="HJ650" s="335"/>
      <c r="HK650" s="335"/>
      <c r="HL650" s="335"/>
      <c r="HM650" s="335"/>
      <c r="HN650" s="335"/>
      <c r="HO650" s="335"/>
      <c r="HP650" s="335"/>
      <c r="HQ650" s="335"/>
      <c r="HR650" s="335"/>
      <c r="HS650" s="335"/>
      <c r="HT650" s="335"/>
      <c r="HU650" s="335"/>
      <c r="HV650" s="335"/>
      <c r="HW650" s="335"/>
      <c r="HX650" s="335"/>
      <c r="HY650" s="335"/>
      <c r="HZ650" s="335"/>
      <c r="IA650" s="335"/>
      <c r="IB650" s="335"/>
      <c r="IC650" s="335"/>
      <c r="ID650" s="335"/>
      <c r="IE650" s="335"/>
      <c r="IF650" s="335"/>
      <c r="IG650" s="335"/>
      <c r="IH650" s="335"/>
      <c r="II650" s="335"/>
      <c r="IJ650" s="335"/>
      <c r="IK650" s="335"/>
      <c r="IL650" s="335"/>
      <c r="IM650" s="335"/>
      <c r="IN650" s="335"/>
      <c r="IO650" s="335"/>
      <c r="IP650" s="335"/>
      <c r="IQ650" s="335"/>
      <c r="IR650" s="335"/>
      <c r="IS650" s="335"/>
      <c r="IT650" s="335"/>
      <c r="IU650" s="335"/>
      <c r="IV650" s="335"/>
      <c r="IW650" s="335"/>
      <c r="IX650" s="335"/>
      <c r="IY650" s="335"/>
      <c r="IZ650" s="335"/>
      <c r="JA650" s="335"/>
      <c r="JB650" s="335"/>
      <c r="JC650" s="335"/>
      <c r="JD650" s="335"/>
      <c r="JE650" s="335"/>
    </row>
    <row r="651" spans="17:271" ht="14.45" customHeight="1">
      <c r="Q651" s="720" t="s">
        <v>73</v>
      </c>
      <c r="R651" s="720" t="s">
        <v>12217</v>
      </c>
      <c r="S651" s="720">
        <v>2014</v>
      </c>
      <c r="T651" s="720" t="s">
        <v>12165</v>
      </c>
      <c r="U651" s="720" t="s">
        <v>627</v>
      </c>
      <c r="V651" s="720"/>
      <c r="W651" s="952" t="str">
        <f t="shared" si="28"/>
        <v>ｸﾛｰﾗｸﾚｰﾝ_油圧駆動式ｳｲﾝﾁ・ﾗﾁｽｼﾞﾌﾞ型_2014_無</v>
      </c>
      <c r="X651" s="952" t="str">
        <f t="shared" si="27"/>
        <v>ｸﾛｰﾗｸﾚｰﾝ_油圧駆動式ｳｲﾝﾁ・ﾗﾁｽｼﾞﾌﾞ型_2014_無_80t吊</v>
      </c>
      <c r="Y651" s="726" t="s">
        <v>505</v>
      </c>
      <c r="Z651" s="726" t="s">
        <v>10326</v>
      </c>
      <c r="AA651" s="726" t="s">
        <v>10390</v>
      </c>
      <c r="AB651" s="726" t="s">
        <v>5111</v>
      </c>
      <c r="AR651" s="311"/>
      <c r="AS651" s="335"/>
      <c r="AT651" s="335"/>
      <c r="AU651" s="335"/>
      <c r="AV651" s="335"/>
      <c r="AW651" s="335"/>
      <c r="AX651" s="335"/>
      <c r="AY651" s="335"/>
      <c r="AZ651" s="335"/>
      <c r="BA651" s="335"/>
      <c r="BB651" s="245">
        <v>6</v>
      </c>
      <c r="BC651" s="246"/>
      <c r="BD651" s="476"/>
      <c r="BE651" s="341" t="s">
        <v>9945</v>
      </c>
      <c r="BF651" s="341" t="s">
        <v>1023</v>
      </c>
      <c r="BG651" s="341" t="s">
        <v>9962</v>
      </c>
      <c r="BH651" s="341"/>
      <c r="BI651" s="341" t="s">
        <v>9975</v>
      </c>
      <c r="BJ651" s="341"/>
      <c r="BK651" s="341" t="s">
        <v>9948</v>
      </c>
      <c r="BL651" s="247"/>
      <c r="BM651" s="247"/>
      <c r="BN651" s="247"/>
      <c r="BO651" s="247"/>
      <c r="BP651" s="247"/>
      <c r="BQ651" s="247"/>
      <c r="BR651" s="247"/>
      <c r="BS651" s="247"/>
      <c r="BT651" s="247"/>
      <c r="BU651" s="247"/>
      <c r="BV651" s="247"/>
      <c r="BW651" s="247"/>
      <c r="BX651" s="247"/>
      <c r="BY651" s="247"/>
      <c r="BZ651" s="247"/>
      <c r="CA651" s="247"/>
      <c r="CB651" s="247"/>
      <c r="CC651" s="247"/>
      <c r="CD651" s="247"/>
      <c r="CE651" s="247"/>
      <c r="CF651" s="247"/>
      <c r="CG651" s="247"/>
      <c r="CH651" s="247"/>
      <c r="CI651" s="247"/>
      <c r="CJ651" s="247"/>
      <c r="CK651" s="247"/>
      <c r="CL651" s="247"/>
      <c r="CM651" s="247"/>
      <c r="CN651" s="247"/>
      <c r="CO651" s="247"/>
      <c r="CP651" s="247"/>
      <c r="CQ651" s="247"/>
      <c r="CR651" s="312"/>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35"/>
      <c r="EG651" s="335"/>
      <c r="EH651" s="335"/>
      <c r="EI651" s="335"/>
      <c r="EJ651" s="335"/>
      <c r="EK651" s="335"/>
      <c r="EL651" s="335"/>
      <c r="EM651" s="335"/>
      <c r="EN651" s="335"/>
      <c r="EO651" s="335"/>
      <c r="EP651" s="335"/>
      <c r="EQ651" s="335"/>
      <c r="ER651" s="335"/>
      <c r="ES651" s="335"/>
      <c r="ET651" s="335"/>
      <c r="EU651" s="335"/>
      <c r="EV651" s="335"/>
      <c r="EW651" s="335"/>
      <c r="EX651" s="335"/>
      <c r="EY651" s="335"/>
      <c r="EZ651" s="335"/>
      <c r="FA651" s="335"/>
      <c r="FB651" s="335"/>
      <c r="FC651" s="335"/>
      <c r="FD651" s="335"/>
      <c r="FE651" s="335"/>
      <c r="FF651" s="335"/>
      <c r="FG651" s="335"/>
      <c r="FH651" s="335"/>
      <c r="FI651" s="335"/>
      <c r="FJ651" s="335"/>
      <c r="FK651" s="335"/>
      <c r="FL651" s="335"/>
      <c r="FM651" s="335"/>
      <c r="FN651" s="335"/>
      <c r="FO651" s="335"/>
      <c r="FP651" s="335"/>
      <c r="FQ651" s="335"/>
      <c r="FR651" s="335"/>
      <c r="FS651" s="335"/>
      <c r="FT651" s="335"/>
      <c r="FU651" s="335"/>
      <c r="FV651" s="335"/>
      <c r="FW651" s="335"/>
      <c r="FX651" s="335"/>
      <c r="FY651" s="335"/>
      <c r="FZ651" s="335"/>
      <c r="GA651" s="335"/>
      <c r="GB651" s="335"/>
      <c r="GC651" s="335"/>
      <c r="GD651" s="335"/>
      <c r="GE651" s="335"/>
      <c r="GF651" s="335"/>
      <c r="GG651" s="335"/>
      <c r="GH651" s="335"/>
      <c r="GI651" s="335"/>
      <c r="GJ651" s="335"/>
      <c r="GK651" s="335"/>
      <c r="GL651" s="335"/>
      <c r="GM651" s="335"/>
      <c r="GN651" s="335"/>
      <c r="GO651" s="335"/>
      <c r="GP651" s="335"/>
      <c r="GQ651" s="335"/>
      <c r="GR651" s="335"/>
      <c r="GS651" s="335"/>
      <c r="GT651" s="335"/>
      <c r="GU651" s="335"/>
      <c r="GV651" s="335"/>
      <c r="GW651" s="335"/>
      <c r="GX651" s="335"/>
      <c r="GY651" s="335"/>
      <c r="GZ651" s="335"/>
      <c r="HA651" s="335"/>
      <c r="HB651" s="335"/>
      <c r="HC651" s="335"/>
      <c r="HD651" s="335"/>
      <c r="HE651" s="335"/>
      <c r="HF651" s="335"/>
      <c r="HG651" s="335"/>
      <c r="HH651" s="335"/>
      <c r="HI651" s="335"/>
      <c r="HJ651" s="335"/>
      <c r="HK651" s="335"/>
      <c r="HL651" s="335"/>
      <c r="HM651" s="335"/>
      <c r="HN651" s="335"/>
      <c r="HO651" s="335"/>
      <c r="HP651" s="335"/>
      <c r="HQ651" s="335"/>
      <c r="HR651" s="335"/>
      <c r="HS651" s="335"/>
      <c r="HT651" s="335"/>
      <c r="HU651" s="335"/>
      <c r="HV651" s="335"/>
      <c r="HW651" s="335"/>
      <c r="HX651" s="335"/>
      <c r="HY651" s="335"/>
      <c r="HZ651" s="335"/>
      <c r="IA651" s="335"/>
      <c r="IB651" s="335"/>
      <c r="IC651" s="335"/>
      <c r="ID651" s="335"/>
      <c r="IE651" s="335"/>
      <c r="IF651" s="335"/>
      <c r="IG651" s="335"/>
      <c r="IH651" s="335"/>
      <c r="II651" s="335"/>
      <c r="IJ651" s="335"/>
      <c r="IK651" s="335"/>
      <c r="IL651" s="335"/>
      <c r="IM651" s="335"/>
      <c r="IN651" s="335"/>
      <c r="IO651" s="335"/>
      <c r="IP651" s="335"/>
      <c r="IQ651" s="335"/>
      <c r="IR651" s="335"/>
      <c r="IS651" s="335"/>
      <c r="IT651" s="335"/>
      <c r="IU651" s="335"/>
      <c r="IV651" s="335"/>
      <c r="IW651" s="335"/>
      <c r="IX651" s="335"/>
      <c r="IY651" s="335"/>
      <c r="IZ651" s="335"/>
      <c r="JA651" s="335"/>
      <c r="JB651" s="335"/>
      <c r="JC651" s="335"/>
      <c r="JD651" s="335"/>
      <c r="JE651" s="335"/>
    </row>
    <row r="652" spans="17:271" ht="14.45" customHeight="1">
      <c r="Q652" s="720" t="s">
        <v>73</v>
      </c>
      <c r="R652" s="720" t="s">
        <v>12217</v>
      </c>
      <c r="S652" s="720">
        <v>2014</v>
      </c>
      <c r="T652" s="720" t="s">
        <v>12165</v>
      </c>
      <c r="U652" s="720" t="s">
        <v>628</v>
      </c>
      <c r="V652" s="720"/>
      <c r="W652" s="952" t="str">
        <f t="shared" si="28"/>
        <v>ｸﾛｰﾗｸﾚｰﾝ_油圧駆動式ｳｲﾝﾁ・ﾗﾁｽｼﾞﾌﾞ型_2014_無</v>
      </c>
      <c r="X652" s="952" t="str">
        <f t="shared" si="27"/>
        <v>ｸﾛｰﾗｸﾚｰﾝ_油圧駆動式ｳｲﾝﾁ・ﾗﾁｽｼﾞﾌﾞ型_2014_無_90t吊</v>
      </c>
      <c r="Y652" s="726" t="s">
        <v>505</v>
      </c>
      <c r="Z652" s="726" t="s">
        <v>10326</v>
      </c>
      <c r="AA652" s="726" t="s">
        <v>10305</v>
      </c>
      <c r="AB652" s="726" t="s">
        <v>5111</v>
      </c>
      <c r="AR652" s="311"/>
      <c r="AS652" s="335"/>
      <c r="AT652" s="335"/>
      <c r="AU652" s="335"/>
      <c r="AV652" s="335"/>
      <c r="AW652" s="335"/>
      <c r="AX652" s="335"/>
      <c r="AY652" s="335"/>
      <c r="AZ652" s="335"/>
      <c r="BA652" s="335"/>
      <c r="BB652" s="245">
        <v>7</v>
      </c>
      <c r="BC652" s="246"/>
      <c r="BD652" s="476"/>
      <c r="BE652" s="341" t="s">
        <v>9946</v>
      </c>
      <c r="BF652" s="341" t="s">
        <v>1024</v>
      </c>
      <c r="BG652" s="341" t="s">
        <v>9963</v>
      </c>
      <c r="BH652" s="341"/>
      <c r="BI652" s="341" t="s">
        <v>9976</v>
      </c>
      <c r="BJ652" s="341"/>
      <c r="BK652" s="341" t="s">
        <v>12069</v>
      </c>
      <c r="BL652" s="247"/>
      <c r="BM652" s="247"/>
      <c r="BN652" s="247"/>
      <c r="BO652" s="247"/>
      <c r="BP652" s="247"/>
      <c r="BQ652" s="247"/>
      <c r="BR652" s="247"/>
      <c r="BS652" s="247"/>
      <c r="BT652" s="247"/>
      <c r="BU652" s="247"/>
      <c r="BV652" s="247"/>
      <c r="BW652" s="247"/>
      <c r="BX652" s="247"/>
      <c r="BY652" s="247"/>
      <c r="BZ652" s="247"/>
      <c r="CA652" s="247"/>
      <c r="CB652" s="247"/>
      <c r="CC652" s="247"/>
      <c r="CD652" s="247"/>
      <c r="CE652" s="247"/>
      <c r="CF652" s="247"/>
      <c r="CG652" s="247"/>
      <c r="CH652" s="247"/>
      <c r="CI652" s="247"/>
      <c r="CJ652" s="247"/>
      <c r="CK652" s="247"/>
      <c r="CL652" s="247"/>
      <c r="CM652" s="247"/>
      <c r="CN652" s="247"/>
      <c r="CO652" s="247"/>
      <c r="CP652" s="247"/>
      <c r="CQ652" s="247"/>
      <c r="CR652" s="312"/>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P652" s="335"/>
      <c r="EQ652" s="335"/>
      <c r="ER652" s="335"/>
      <c r="ES652" s="335"/>
      <c r="ET652" s="335"/>
      <c r="EU652" s="335"/>
      <c r="EV652" s="335"/>
      <c r="EW652" s="335"/>
      <c r="EX652" s="335"/>
      <c r="EY652" s="335"/>
      <c r="EZ652" s="335"/>
      <c r="FA652" s="335"/>
      <c r="FB652" s="335"/>
      <c r="FC652" s="335"/>
      <c r="FD652" s="335"/>
      <c r="FE652" s="335"/>
      <c r="FF652" s="335"/>
      <c r="FG652" s="335"/>
      <c r="FH652" s="335"/>
      <c r="FI652" s="335"/>
      <c r="FJ652" s="335"/>
      <c r="FK652" s="335"/>
      <c r="FL652" s="335"/>
      <c r="FM652" s="335"/>
      <c r="FN652" s="335"/>
      <c r="FO652" s="335"/>
      <c r="FP652" s="335"/>
      <c r="FQ652" s="335"/>
      <c r="FR652" s="335"/>
      <c r="FS652" s="335"/>
      <c r="FT652" s="335"/>
      <c r="FU652" s="335"/>
      <c r="FV652" s="335"/>
      <c r="FW652" s="335"/>
      <c r="FX652" s="335"/>
      <c r="FY652" s="335"/>
      <c r="FZ652" s="335"/>
      <c r="GA652" s="335"/>
      <c r="GB652" s="335"/>
      <c r="GC652" s="335"/>
      <c r="GD652" s="335"/>
      <c r="GE652" s="335"/>
      <c r="GF652" s="335"/>
      <c r="GG652" s="335"/>
      <c r="GH652" s="335"/>
      <c r="GI652" s="335"/>
      <c r="GJ652" s="335"/>
      <c r="GK652" s="335"/>
      <c r="GL652" s="335"/>
      <c r="GM652" s="335"/>
      <c r="GN652" s="335"/>
      <c r="GO652" s="335"/>
      <c r="GP652" s="335"/>
      <c r="GQ652" s="335"/>
      <c r="GR652" s="335"/>
      <c r="GS652" s="335"/>
      <c r="GT652" s="335"/>
      <c r="GU652" s="335"/>
      <c r="GV652" s="335"/>
      <c r="GW652" s="335"/>
      <c r="GX652" s="335"/>
      <c r="GY652" s="335"/>
      <c r="GZ652" s="335"/>
      <c r="HA652" s="335"/>
      <c r="HB652" s="335"/>
      <c r="HC652" s="335"/>
      <c r="HD652" s="335"/>
      <c r="HE652" s="335"/>
      <c r="HF652" s="335"/>
      <c r="HG652" s="335"/>
      <c r="HH652" s="335"/>
      <c r="HI652" s="335"/>
      <c r="HJ652" s="335"/>
      <c r="HK652" s="335"/>
      <c r="HL652" s="335"/>
      <c r="HM652" s="335"/>
      <c r="HN652" s="335"/>
      <c r="HO652" s="335"/>
      <c r="HP652" s="335"/>
      <c r="HQ652" s="335"/>
      <c r="HR652" s="335"/>
      <c r="HS652" s="335"/>
      <c r="HT652" s="335"/>
      <c r="HU652" s="335"/>
      <c r="HV652" s="335"/>
      <c r="HW652" s="335"/>
      <c r="HX652" s="335"/>
      <c r="HY652" s="335"/>
      <c r="HZ652" s="335"/>
      <c r="IA652" s="335"/>
      <c r="IB652" s="335"/>
      <c r="IC652" s="335"/>
      <c r="ID652" s="335"/>
      <c r="IE652" s="335"/>
      <c r="IF652" s="335"/>
      <c r="IG652" s="335"/>
      <c r="IH652" s="335"/>
      <c r="II652" s="335"/>
      <c r="IJ652" s="335"/>
      <c r="IK652" s="335"/>
      <c r="IL652" s="335"/>
      <c r="IM652" s="335"/>
      <c r="IN652" s="335"/>
      <c r="IO652" s="335"/>
      <c r="IP652" s="335"/>
      <c r="IQ652" s="335"/>
      <c r="IR652" s="335"/>
      <c r="IS652" s="335"/>
      <c r="IT652" s="335"/>
      <c r="IU652" s="335"/>
      <c r="IV652" s="335"/>
      <c r="IW652" s="335"/>
      <c r="IX652" s="335"/>
      <c r="IY652" s="335"/>
      <c r="IZ652" s="335"/>
      <c r="JA652" s="335"/>
      <c r="JB652" s="335"/>
      <c r="JC652" s="335"/>
      <c r="JD652" s="335"/>
      <c r="JE652" s="335"/>
    </row>
    <row r="653" spans="17:271" ht="14.45" customHeight="1">
      <c r="Q653" s="720" t="s">
        <v>73</v>
      </c>
      <c r="R653" s="720" t="s">
        <v>12217</v>
      </c>
      <c r="S653" s="720">
        <v>2014</v>
      </c>
      <c r="T653" s="720" t="s">
        <v>12165</v>
      </c>
      <c r="U653" s="720" t="s">
        <v>606</v>
      </c>
      <c r="V653" s="720"/>
      <c r="W653" s="952" t="str">
        <f t="shared" si="28"/>
        <v>ｸﾛｰﾗｸﾚｰﾝ_油圧駆動式ｳｲﾝﾁ・ﾗﾁｽｼﾞﾌﾞ型_2014_無</v>
      </c>
      <c r="X653" s="952" t="str">
        <f t="shared" si="27"/>
        <v>ｸﾛｰﾗｸﾚｰﾝ_油圧駆動式ｳｲﾝﾁ・ﾗﾁｽｼﾞﾌﾞ型_2014_無_100t吊</v>
      </c>
      <c r="Y653" s="726" t="s">
        <v>505</v>
      </c>
      <c r="Z653" s="726" t="s">
        <v>10326</v>
      </c>
      <c r="AA653" s="726" t="s">
        <v>10318</v>
      </c>
      <c r="AB653" s="726" t="s">
        <v>5111</v>
      </c>
      <c r="AR653" s="311"/>
      <c r="AS653" s="335"/>
      <c r="AT653" s="335"/>
      <c r="AU653" s="335"/>
      <c r="AV653" s="335"/>
      <c r="AW653" s="335"/>
      <c r="AX653" s="335"/>
      <c r="AY653" s="335"/>
      <c r="AZ653" s="335"/>
      <c r="BA653" s="335"/>
      <c r="BB653" s="245">
        <v>8</v>
      </c>
      <c r="BC653" s="246"/>
      <c r="BD653" s="476"/>
      <c r="BE653" s="341" t="s">
        <v>9947</v>
      </c>
      <c r="BF653" s="341" t="s">
        <v>12272</v>
      </c>
      <c r="BG653" s="341" t="s">
        <v>9964</v>
      </c>
      <c r="BH653" s="341"/>
      <c r="BI653" s="341" t="s">
        <v>9977</v>
      </c>
      <c r="BJ653" s="341"/>
      <c r="BK653" s="342" t="s">
        <v>292</v>
      </c>
      <c r="BL653" s="247"/>
      <c r="BM653" s="247"/>
      <c r="BN653" s="247"/>
      <c r="BO653" s="247"/>
      <c r="BP653" s="247"/>
      <c r="BQ653" s="247"/>
      <c r="BR653" s="247"/>
      <c r="BS653" s="247"/>
      <c r="BT653" s="247"/>
      <c r="BU653" s="247"/>
      <c r="BV653" s="247"/>
      <c r="BW653" s="247"/>
      <c r="BX653" s="247"/>
      <c r="BY653" s="247"/>
      <c r="BZ653" s="247"/>
      <c r="CA653" s="247"/>
      <c r="CB653" s="247"/>
      <c r="CC653" s="247"/>
      <c r="CD653" s="247"/>
      <c r="CE653" s="247"/>
      <c r="CF653" s="247"/>
      <c r="CG653" s="247"/>
      <c r="CH653" s="247"/>
      <c r="CI653" s="247"/>
      <c r="CJ653" s="247"/>
      <c r="CK653" s="247"/>
      <c r="CL653" s="247"/>
      <c r="CM653" s="247"/>
      <c r="CN653" s="247"/>
      <c r="CO653" s="247"/>
      <c r="CP653" s="247"/>
      <c r="CQ653" s="247"/>
      <c r="CR653" s="312"/>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P653" s="335"/>
      <c r="EQ653" s="335"/>
      <c r="ER653" s="335"/>
      <c r="ES653" s="335"/>
      <c r="ET653" s="335"/>
      <c r="EU653" s="335"/>
      <c r="EV653" s="335"/>
      <c r="EW653" s="335"/>
      <c r="EX653" s="335"/>
      <c r="EY653" s="335"/>
      <c r="EZ653" s="335"/>
      <c r="FA653" s="335"/>
      <c r="FB653" s="335"/>
      <c r="FC653" s="335"/>
      <c r="FD653" s="335"/>
      <c r="FE653" s="335"/>
      <c r="FF653" s="335"/>
      <c r="FG653" s="335"/>
      <c r="FH653" s="335"/>
      <c r="FI653" s="335"/>
      <c r="FJ653" s="335"/>
      <c r="FK653" s="335"/>
      <c r="FL653" s="335"/>
      <c r="FM653" s="335"/>
      <c r="FN653" s="335"/>
      <c r="FO653" s="335"/>
      <c r="FP653" s="335"/>
      <c r="FQ653" s="335"/>
      <c r="FR653" s="335"/>
      <c r="FS653" s="335"/>
      <c r="FT653" s="335"/>
      <c r="FU653" s="335"/>
      <c r="FV653" s="335"/>
      <c r="FW653" s="335"/>
      <c r="FX653" s="335"/>
      <c r="FY653" s="335"/>
      <c r="FZ653" s="335"/>
      <c r="GA653" s="335"/>
      <c r="GB653" s="335"/>
      <c r="GC653" s="335"/>
      <c r="GD653" s="335"/>
      <c r="GE653" s="335"/>
      <c r="GF653" s="335"/>
      <c r="GG653" s="335"/>
      <c r="GH653" s="335"/>
      <c r="GI653" s="335"/>
      <c r="GJ653" s="335"/>
      <c r="GK653" s="335"/>
      <c r="GL653" s="335"/>
      <c r="GM653" s="335"/>
      <c r="GN653" s="335"/>
      <c r="GO653" s="335"/>
      <c r="GP653" s="335"/>
      <c r="GQ653" s="335"/>
      <c r="GR653" s="335"/>
      <c r="GS653" s="335"/>
      <c r="GT653" s="335"/>
      <c r="GU653" s="335"/>
      <c r="GV653" s="335"/>
      <c r="GW653" s="335"/>
      <c r="GX653" s="335"/>
      <c r="GY653" s="335"/>
      <c r="GZ653" s="335"/>
      <c r="HA653" s="335"/>
      <c r="HB653" s="335"/>
      <c r="HC653" s="335"/>
      <c r="HD653" s="335"/>
      <c r="HE653" s="335"/>
      <c r="HF653" s="335"/>
      <c r="HG653" s="335"/>
      <c r="HH653" s="335"/>
      <c r="HI653" s="335"/>
      <c r="HJ653" s="335"/>
      <c r="HK653" s="335"/>
      <c r="HL653" s="335"/>
      <c r="HM653" s="335"/>
      <c r="HN653" s="335"/>
      <c r="HO653" s="335"/>
      <c r="HP653" s="335"/>
      <c r="HQ653" s="335"/>
      <c r="HR653" s="335"/>
      <c r="HS653" s="335"/>
      <c r="HT653" s="335"/>
      <c r="HU653" s="335"/>
      <c r="HV653" s="335"/>
      <c r="HW653" s="335"/>
      <c r="HX653" s="335"/>
      <c r="HY653" s="335"/>
      <c r="HZ653" s="335"/>
      <c r="IA653" s="335"/>
      <c r="IB653" s="335"/>
      <c r="IC653" s="335"/>
      <c r="ID653" s="335"/>
      <c r="IE653" s="335"/>
      <c r="IF653" s="335"/>
      <c r="IG653" s="335"/>
      <c r="IH653" s="335"/>
      <c r="II653" s="335"/>
      <c r="IJ653" s="335"/>
      <c r="IK653" s="335"/>
      <c r="IL653" s="335"/>
      <c r="IM653" s="335"/>
      <c r="IN653" s="335"/>
      <c r="IO653" s="335"/>
      <c r="IP653" s="335"/>
      <c r="IQ653" s="335"/>
      <c r="IR653" s="335"/>
      <c r="IS653" s="335"/>
      <c r="IT653" s="335"/>
      <c r="IU653" s="335"/>
      <c r="IV653" s="335"/>
      <c r="IW653" s="335"/>
      <c r="IX653" s="335"/>
      <c r="IY653" s="335"/>
      <c r="IZ653" s="335"/>
      <c r="JA653" s="335"/>
      <c r="JB653" s="335"/>
      <c r="JC653" s="335"/>
      <c r="JD653" s="335"/>
      <c r="JE653" s="335"/>
    </row>
    <row r="654" spans="17:271" ht="14.45" customHeight="1">
      <c r="Q654" s="720" t="s">
        <v>73</v>
      </c>
      <c r="R654" s="720" t="s">
        <v>12217</v>
      </c>
      <c r="S654" s="720">
        <v>2014</v>
      </c>
      <c r="T654" s="720" t="s">
        <v>12165</v>
      </c>
      <c r="U654" s="720" t="s">
        <v>607</v>
      </c>
      <c r="V654" s="720"/>
      <c r="W654" s="952" t="str">
        <f t="shared" si="28"/>
        <v>ｸﾛｰﾗｸﾚｰﾝ_油圧駆動式ｳｲﾝﾁ・ﾗﾁｽｼﾞﾌﾞ型_2014_無</v>
      </c>
      <c r="X654" s="952" t="str">
        <f t="shared" si="27"/>
        <v>ｸﾛｰﾗｸﾚｰﾝ_油圧駆動式ｳｲﾝﾁ・ﾗﾁｽｼﾞﾌﾞ型_2014_無_120t吊</v>
      </c>
      <c r="Y654" s="726" t="s">
        <v>505</v>
      </c>
      <c r="Z654" s="726" t="s">
        <v>10326</v>
      </c>
      <c r="AA654" s="726" t="s">
        <v>10347</v>
      </c>
      <c r="AB654" s="726" t="s">
        <v>5111</v>
      </c>
      <c r="AR654" s="311"/>
      <c r="AS654" s="335"/>
      <c r="AT654" s="335"/>
      <c r="AU654" s="335"/>
      <c r="AV654" s="335"/>
      <c r="AW654" s="335"/>
      <c r="AX654" s="335"/>
      <c r="AY654" s="335"/>
      <c r="AZ654" s="335"/>
      <c r="BA654" s="335"/>
      <c r="BB654" s="245">
        <v>9</v>
      </c>
      <c r="BC654" s="246"/>
      <c r="BD654" s="476"/>
      <c r="BE654" s="341" t="s">
        <v>9948</v>
      </c>
      <c r="BF654" s="341" t="s">
        <v>285</v>
      </c>
      <c r="BG654" s="341" t="s">
        <v>9965</v>
      </c>
      <c r="BH654" s="341"/>
      <c r="BI654" s="342" t="s">
        <v>292</v>
      </c>
      <c r="BJ654" s="341"/>
      <c r="BK654" s="341"/>
      <c r="BL654" s="247"/>
      <c r="BM654" s="247"/>
      <c r="BN654" s="247"/>
      <c r="BO654" s="247"/>
      <c r="BP654" s="247"/>
      <c r="BQ654" s="247"/>
      <c r="BR654" s="247"/>
      <c r="BS654" s="247"/>
      <c r="BT654" s="247"/>
      <c r="BU654" s="247"/>
      <c r="BV654" s="247"/>
      <c r="BW654" s="247"/>
      <c r="BX654" s="247"/>
      <c r="BY654" s="247"/>
      <c r="BZ654" s="247"/>
      <c r="CA654" s="247"/>
      <c r="CB654" s="247"/>
      <c r="CC654" s="247"/>
      <c r="CD654" s="247"/>
      <c r="CE654" s="247"/>
      <c r="CF654" s="247"/>
      <c r="CG654" s="247"/>
      <c r="CH654" s="247"/>
      <c r="CI654" s="247"/>
      <c r="CJ654" s="247"/>
      <c r="CK654" s="247"/>
      <c r="CL654" s="247"/>
      <c r="CM654" s="247"/>
      <c r="CN654" s="247"/>
      <c r="CO654" s="247"/>
      <c r="CP654" s="247"/>
      <c r="CQ654" s="247"/>
      <c r="CR654" s="312"/>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P654" s="335"/>
      <c r="EQ654" s="335"/>
      <c r="ER654" s="335"/>
      <c r="ES654" s="335"/>
      <c r="ET654" s="335"/>
      <c r="EU654" s="335"/>
      <c r="EV654" s="335"/>
      <c r="EW654" s="335"/>
      <c r="EX654" s="335"/>
      <c r="EY654" s="335"/>
      <c r="EZ654" s="335"/>
      <c r="FA654" s="335"/>
      <c r="FB654" s="335"/>
      <c r="FC654" s="335"/>
      <c r="FD654" s="335"/>
      <c r="FE654" s="335"/>
      <c r="FF654" s="335"/>
      <c r="FG654" s="335"/>
      <c r="FH654" s="335"/>
      <c r="FI654" s="335"/>
      <c r="FJ654" s="335"/>
      <c r="FK654" s="335"/>
      <c r="FL654" s="335"/>
      <c r="FM654" s="335"/>
      <c r="FN654" s="335"/>
      <c r="FO654" s="335"/>
      <c r="FP654" s="335"/>
      <c r="FQ654" s="335"/>
      <c r="FR654" s="335"/>
      <c r="FS654" s="335"/>
      <c r="FT654" s="335"/>
      <c r="FU654" s="335"/>
      <c r="FV654" s="335"/>
      <c r="FW654" s="335"/>
      <c r="FX654" s="335"/>
      <c r="FY654" s="335"/>
      <c r="FZ654" s="335"/>
      <c r="GA654" s="335"/>
      <c r="GB654" s="335"/>
      <c r="GC654" s="335"/>
      <c r="GD654" s="335"/>
      <c r="GE654" s="335"/>
      <c r="GF654" s="335"/>
      <c r="GG654" s="335"/>
      <c r="GH654" s="335"/>
      <c r="GI654" s="335"/>
      <c r="GJ654" s="335"/>
      <c r="GK654" s="335"/>
      <c r="GL654" s="335"/>
      <c r="GM654" s="335"/>
      <c r="GN654" s="335"/>
      <c r="GO654" s="335"/>
      <c r="GP654" s="335"/>
      <c r="GQ654" s="335"/>
      <c r="GR654" s="335"/>
      <c r="GS654" s="335"/>
      <c r="GT654" s="335"/>
      <c r="GU654" s="335"/>
      <c r="GV654" s="335"/>
      <c r="GW654" s="335"/>
      <c r="GX654" s="335"/>
      <c r="GY654" s="335"/>
      <c r="GZ654" s="335"/>
      <c r="HA654" s="335"/>
      <c r="HB654" s="335"/>
      <c r="HC654" s="335"/>
      <c r="HD654" s="335"/>
      <c r="HE654" s="335"/>
      <c r="HF654" s="335"/>
      <c r="HG654" s="335"/>
      <c r="HH654" s="335"/>
      <c r="HI654" s="335"/>
      <c r="HJ654" s="335"/>
      <c r="HK654" s="335"/>
      <c r="HL654" s="335"/>
      <c r="HM654" s="335"/>
      <c r="HN654" s="335"/>
      <c r="HO654" s="335"/>
      <c r="HP654" s="335"/>
      <c r="HQ654" s="335"/>
      <c r="HR654" s="335"/>
      <c r="HS654" s="335"/>
      <c r="HT654" s="335"/>
      <c r="HU654" s="335"/>
      <c r="HV654" s="335"/>
      <c r="HW654" s="335"/>
      <c r="HX654" s="335"/>
      <c r="HY654" s="335"/>
      <c r="HZ654" s="335"/>
      <c r="IA654" s="335"/>
      <c r="IB654" s="335"/>
      <c r="IC654" s="335"/>
      <c r="ID654" s="335"/>
      <c r="IE654" s="335"/>
      <c r="IF654" s="335"/>
      <c r="IG654" s="335"/>
      <c r="IH654" s="335"/>
      <c r="II654" s="335"/>
      <c r="IJ654" s="335"/>
      <c r="IK654" s="335"/>
      <c r="IL654" s="335"/>
      <c r="IM654" s="335"/>
      <c r="IN654" s="335"/>
      <c r="IO654" s="335"/>
      <c r="IP654" s="335"/>
      <c r="IQ654" s="335"/>
      <c r="IR654" s="335"/>
      <c r="IS654" s="335"/>
      <c r="IT654" s="335"/>
      <c r="IU654" s="335"/>
      <c r="IV654" s="335"/>
      <c r="IW654" s="335"/>
      <c r="IX654" s="335"/>
      <c r="IY654" s="335"/>
      <c r="IZ654" s="335"/>
      <c r="JA654" s="335"/>
      <c r="JB654" s="335"/>
      <c r="JC654" s="335"/>
      <c r="JD654" s="335"/>
      <c r="JE654" s="335"/>
    </row>
    <row r="655" spans="17:271" ht="14.45" customHeight="1">
      <c r="Q655" s="720" t="s">
        <v>73</v>
      </c>
      <c r="R655" s="720" t="s">
        <v>12217</v>
      </c>
      <c r="S655" s="720">
        <v>2014</v>
      </c>
      <c r="T655" s="720" t="s">
        <v>12165</v>
      </c>
      <c r="U655" s="720" t="s">
        <v>608</v>
      </c>
      <c r="V655" s="720"/>
      <c r="W655" s="952" t="str">
        <f t="shared" si="28"/>
        <v>ｸﾛｰﾗｸﾚｰﾝ_油圧駆動式ｳｲﾝﾁ・ﾗﾁｽｼﾞﾌﾞ型_2014_無</v>
      </c>
      <c r="X655" s="952" t="str">
        <f t="shared" si="27"/>
        <v>ｸﾛｰﾗｸﾚｰﾝ_油圧駆動式ｳｲﾝﾁ・ﾗﾁｽｼﾞﾌﾞ型_2014_無_150t吊</v>
      </c>
      <c r="Y655" s="726" t="s">
        <v>505</v>
      </c>
      <c r="Z655" s="726" t="s">
        <v>10326</v>
      </c>
      <c r="AA655" s="726" t="s">
        <v>10307</v>
      </c>
      <c r="AB655" s="726" t="s">
        <v>5111</v>
      </c>
      <c r="AR655" s="311"/>
      <c r="AS655" s="335"/>
      <c r="AT655" s="335"/>
      <c r="AU655" s="335"/>
      <c r="AV655" s="335"/>
      <c r="AW655" s="335"/>
      <c r="AX655" s="335"/>
      <c r="AY655" s="335"/>
      <c r="AZ655" s="335"/>
      <c r="BA655" s="335"/>
      <c r="BB655" s="245">
        <v>10</v>
      </c>
      <c r="BC655" s="246"/>
      <c r="BD655" s="476"/>
      <c r="BE655" s="341" t="s">
        <v>9949</v>
      </c>
      <c r="BF655" s="341"/>
      <c r="BG655" s="341" t="s">
        <v>9966</v>
      </c>
      <c r="BH655" s="341"/>
      <c r="BI655" s="341"/>
      <c r="BJ655" s="341"/>
      <c r="BK655" s="341"/>
      <c r="BL655" s="247"/>
      <c r="BM655" s="247"/>
      <c r="BN655" s="247"/>
      <c r="BO655" s="247"/>
      <c r="BP655" s="247"/>
      <c r="BQ655" s="247"/>
      <c r="BR655" s="247"/>
      <c r="BS655" s="247"/>
      <c r="BT655" s="247"/>
      <c r="BU655" s="247"/>
      <c r="BV655" s="247"/>
      <c r="BW655" s="247"/>
      <c r="BX655" s="247"/>
      <c r="BY655" s="247"/>
      <c r="BZ655" s="247"/>
      <c r="CA655" s="247"/>
      <c r="CB655" s="247"/>
      <c r="CC655" s="247"/>
      <c r="CD655" s="247"/>
      <c r="CE655" s="247"/>
      <c r="CF655" s="247"/>
      <c r="CG655" s="247"/>
      <c r="CH655" s="247"/>
      <c r="CI655" s="247"/>
      <c r="CJ655" s="247"/>
      <c r="CK655" s="247"/>
      <c r="CL655" s="247"/>
      <c r="CM655" s="247"/>
      <c r="CN655" s="247"/>
      <c r="CO655" s="247"/>
      <c r="CP655" s="247"/>
      <c r="CQ655" s="247"/>
      <c r="CR655" s="312"/>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P655" s="335"/>
      <c r="EQ655" s="335"/>
      <c r="ER655" s="335"/>
      <c r="ES655" s="335"/>
      <c r="ET655" s="335"/>
      <c r="EU655" s="335"/>
      <c r="EV655" s="335"/>
      <c r="EW655" s="335"/>
      <c r="EX655" s="335"/>
      <c r="EY655" s="335"/>
      <c r="EZ655" s="335"/>
      <c r="FA655" s="335"/>
      <c r="FB655" s="335"/>
      <c r="FC655" s="335"/>
      <c r="FD655" s="335"/>
      <c r="FE655" s="335"/>
      <c r="FF655" s="335"/>
      <c r="FG655" s="335"/>
      <c r="FH655" s="335"/>
      <c r="FI655" s="335"/>
      <c r="FJ655" s="335"/>
      <c r="FK655" s="335"/>
      <c r="FL655" s="335"/>
      <c r="FM655" s="335"/>
      <c r="FN655" s="335"/>
      <c r="FO655" s="335"/>
      <c r="FP655" s="335"/>
      <c r="FQ655" s="335"/>
      <c r="FR655" s="335"/>
      <c r="FS655" s="335"/>
      <c r="FT655" s="335"/>
      <c r="FU655" s="335"/>
      <c r="FV655" s="335"/>
      <c r="FW655" s="335"/>
      <c r="FX655" s="335"/>
      <c r="FY655" s="335"/>
      <c r="FZ655" s="335"/>
      <c r="GA655" s="335"/>
      <c r="GB655" s="335"/>
      <c r="GC655" s="335"/>
      <c r="GD655" s="335"/>
      <c r="GE655" s="335"/>
      <c r="GF655" s="335"/>
      <c r="GG655" s="335"/>
      <c r="GH655" s="335"/>
      <c r="GI655" s="335"/>
      <c r="GJ655" s="335"/>
      <c r="GK655" s="335"/>
      <c r="GL655" s="335"/>
      <c r="GM655" s="335"/>
      <c r="GN655" s="335"/>
      <c r="GO655" s="335"/>
      <c r="GP655" s="335"/>
      <c r="GQ655" s="335"/>
      <c r="GR655" s="335"/>
      <c r="GS655" s="335"/>
      <c r="GT655" s="335"/>
      <c r="GU655" s="335"/>
      <c r="GV655" s="335"/>
      <c r="GW655" s="335"/>
      <c r="GX655" s="335"/>
      <c r="GY655" s="335"/>
      <c r="GZ655" s="335"/>
      <c r="HA655" s="335"/>
      <c r="HB655" s="335"/>
      <c r="HC655" s="335"/>
      <c r="HD655" s="335"/>
      <c r="HE655" s="335"/>
      <c r="HF655" s="335"/>
      <c r="HG655" s="335"/>
      <c r="HH655" s="335"/>
      <c r="HI655" s="335"/>
      <c r="HJ655" s="335"/>
      <c r="HK655" s="335"/>
      <c r="HL655" s="335"/>
      <c r="HM655" s="335"/>
      <c r="HN655" s="335"/>
      <c r="HO655" s="335"/>
      <c r="HP655" s="335"/>
      <c r="HQ655" s="335"/>
      <c r="HR655" s="335"/>
      <c r="HS655" s="335"/>
      <c r="HT655" s="335"/>
      <c r="HU655" s="335"/>
      <c r="HV655" s="335"/>
      <c r="HW655" s="335"/>
      <c r="HX655" s="335"/>
      <c r="HY655" s="335"/>
      <c r="HZ655" s="335"/>
      <c r="IA655" s="335"/>
      <c r="IB655" s="335"/>
      <c r="IC655" s="335"/>
      <c r="ID655" s="335"/>
      <c r="IE655" s="335"/>
      <c r="IF655" s="335"/>
      <c r="IG655" s="335"/>
      <c r="IH655" s="335"/>
      <c r="II655" s="335"/>
      <c r="IJ655" s="335"/>
      <c r="IK655" s="335"/>
      <c r="IL655" s="335"/>
      <c r="IM655" s="335"/>
      <c r="IN655" s="335"/>
      <c r="IO655" s="335"/>
      <c r="IP655" s="335"/>
      <c r="IQ655" s="335"/>
      <c r="IR655" s="335"/>
      <c r="IS655" s="335"/>
      <c r="IT655" s="335"/>
      <c r="IU655" s="335"/>
      <c r="IV655" s="335"/>
      <c r="IW655" s="335"/>
      <c r="IX655" s="335"/>
      <c r="IY655" s="335"/>
      <c r="IZ655" s="335"/>
      <c r="JA655" s="335"/>
      <c r="JB655" s="335"/>
      <c r="JC655" s="335"/>
      <c r="JD655" s="335"/>
      <c r="JE655" s="335"/>
    </row>
    <row r="656" spans="17:271" ht="14.45" customHeight="1">
      <c r="Q656" s="720" t="s">
        <v>73</v>
      </c>
      <c r="R656" s="720" t="s">
        <v>12218</v>
      </c>
      <c r="S656" s="720" t="s">
        <v>12165</v>
      </c>
      <c r="T656" s="720" t="s">
        <v>12165</v>
      </c>
      <c r="U656" s="720" t="s">
        <v>10711</v>
      </c>
      <c r="V656" s="720"/>
      <c r="W656" s="952" t="str">
        <f t="shared" si="28"/>
        <v>ｸﾛｰﾗｸﾚｰﾝ_油圧駆動式ｳｲﾝﾁ・ﾀﾜｰ型_無_無</v>
      </c>
      <c r="X656" s="952" t="str">
        <f t="shared" si="27"/>
        <v>ｸﾛｰﾗｸﾚｰﾝ_油圧駆動式ｳｲﾝﾁ・ﾀﾜｰ型_無_無_ﾀﾜｰ型能力：60t吊　ﾍﾞｰｽﾏｼﾝ：250t吊</v>
      </c>
      <c r="Y656" s="726" t="s">
        <v>505</v>
      </c>
      <c r="Z656" s="726" t="s">
        <v>10469</v>
      </c>
      <c r="AA656" s="726" t="s">
        <v>10304</v>
      </c>
      <c r="AB656" s="726" t="s">
        <v>10451</v>
      </c>
      <c r="AR656" s="311"/>
      <c r="AS656" s="335"/>
      <c r="AT656" s="335"/>
      <c r="AU656" s="335"/>
      <c r="AV656" s="335"/>
      <c r="AW656" s="335"/>
      <c r="AX656" s="335"/>
      <c r="AY656" s="335"/>
      <c r="AZ656" s="335"/>
      <c r="BA656" s="335"/>
      <c r="BB656" s="245">
        <v>11</v>
      </c>
      <c r="BC656" s="246"/>
      <c r="BD656" s="476"/>
      <c r="BE656" s="341" t="s">
        <v>9950</v>
      </c>
      <c r="BF656" s="407"/>
      <c r="BG656" s="341" t="s">
        <v>9967</v>
      </c>
      <c r="BH656" s="341"/>
      <c r="BI656" s="341"/>
      <c r="BJ656" s="341"/>
      <c r="BK656" s="341"/>
      <c r="BL656" s="247"/>
      <c r="BM656" s="247"/>
      <c r="BN656" s="247"/>
      <c r="BO656" s="247"/>
      <c r="BP656" s="247"/>
      <c r="BQ656" s="247"/>
      <c r="BR656" s="247"/>
      <c r="BS656" s="247"/>
      <c r="BT656" s="247"/>
      <c r="BU656" s="247"/>
      <c r="BV656" s="247"/>
      <c r="BW656" s="247"/>
      <c r="BX656" s="247"/>
      <c r="BY656" s="247"/>
      <c r="BZ656" s="247"/>
      <c r="CA656" s="247"/>
      <c r="CB656" s="247"/>
      <c r="CC656" s="247"/>
      <c r="CD656" s="247"/>
      <c r="CE656" s="247"/>
      <c r="CF656" s="247"/>
      <c r="CG656" s="247"/>
      <c r="CH656" s="247"/>
      <c r="CI656" s="247"/>
      <c r="CJ656" s="247"/>
      <c r="CK656" s="247"/>
      <c r="CL656" s="247"/>
      <c r="CM656" s="247"/>
      <c r="CN656" s="247"/>
      <c r="CO656" s="247"/>
      <c r="CP656" s="247"/>
      <c r="CQ656" s="247"/>
      <c r="CR656" s="312"/>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EP656" s="335"/>
      <c r="EQ656" s="335"/>
      <c r="ER656" s="335"/>
      <c r="ES656" s="335"/>
      <c r="ET656" s="335"/>
      <c r="EU656" s="335"/>
      <c r="EV656" s="335"/>
      <c r="EW656" s="335"/>
      <c r="EX656" s="335"/>
      <c r="EY656" s="335"/>
      <c r="EZ656" s="335"/>
      <c r="FA656" s="335"/>
      <c r="FB656" s="335"/>
      <c r="FC656" s="335"/>
      <c r="FD656" s="335"/>
      <c r="FE656" s="335"/>
      <c r="FF656" s="335"/>
      <c r="FG656" s="335"/>
      <c r="FH656" s="335"/>
      <c r="FI656" s="335"/>
      <c r="FJ656" s="335"/>
      <c r="FK656" s="335"/>
      <c r="FL656" s="335"/>
      <c r="FM656" s="335"/>
      <c r="FN656" s="335"/>
      <c r="FO656" s="335"/>
      <c r="FP656" s="335"/>
      <c r="FQ656" s="335"/>
      <c r="FR656" s="335"/>
      <c r="FS656" s="335"/>
      <c r="FT656" s="335"/>
      <c r="FU656" s="335"/>
      <c r="FV656" s="335"/>
      <c r="FW656" s="335"/>
      <c r="FX656" s="335"/>
      <c r="FY656" s="335"/>
      <c r="FZ656" s="335"/>
      <c r="GA656" s="335"/>
      <c r="GB656" s="335"/>
      <c r="GC656" s="335"/>
      <c r="GD656" s="335"/>
      <c r="GE656" s="335"/>
      <c r="GF656" s="335"/>
      <c r="GG656" s="335"/>
      <c r="GH656" s="335"/>
      <c r="GI656" s="335"/>
      <c r="GJ656" s="335"/>
      <c r="GK656" s="335"/>
      <c r="GL656" s="335"/>
      <c r="GM656" s="335"/>
      <c r="GN656" s="335"/>
      <c r="GO656" s="335"/>
      <c r="GP656" s="335"/>
      <c r="GQ656" s="335"/>
      <c r="GR656" s="335"/>
      <c r="GS656" s="335"/>
      <c r="GT656" s="335"/>
      <c r="GU656" s="335"/>
      <c r="GV656" s="335"/>
      <c r="GW656" s="335"/>
      <c r="GX656" s="335"/>
      <c r="GY656" s="335"/>
      <c r="GZ656" s="335"/>
      <c r="HA656" s="335"/>
      <c r="HB656" s="335"/>
      <c r="HC656" s="335"/>
      <c r="HD656" s="335"/>
      <c r="HE656" s="335"/>
      <c r="HF656" s="335"/>
      <c r="HG656" s="335"/>
      <c r="HH656" s="335"/>
      <c r="HI656" s="335"/>
      <c r="HJ656" s="335"/>
      <c r="HK656" s="335"/>
      <c r="HL656" s="335"/>
      <c r="HM656" s="335"/>
      <c r="HN656" s="335"/>
      <c r="HO656" s="335"/>
      <c r="HP656" s="335"/>
      <c r="HQ656" s="335"/>
      <c r="HR656" s="335"/>
      <c r="HS656" s="335"/>
      <c r="HT656" s="335"/>
      <c r="HU656" s="335"/>
      <c r="HV656" s="335"/>
      <c r="HW656" s="335"/>
      <c r="HX656" s="335"/>
      <c r="HY656" s="335"/>
      <c r="HZ656" s="335"/>
      <c r="IA656" s="335"/>
      <c r="IB656" s="335"/>
      <c r="IC656" s="335"/>
      <c r="ID656" s="335"/>
      <c r="IE656" s="335"/>
      <c r="IF656" s="335"/>
      <c r="IG656" s="335"/>
      <c r="IH656" s="335"/>
      <c r="II656" s="335"/>
      <c r="IJ656" s="335"/>
      <c r="IK656" s="335"/>
      <c r="IL656" s="335"/>
      <c r="IM656" s="335"/>
      <c r="IN656" s="335"/>
      <c r="IO656" s="335"/>
      <c r="IP656" s="335"/>
      <c r="IQ656" s="335"/>
      <c r="IR656" s="335"/>
      <c r="IS656" s="335"/>
      <c r="IT656" s="335"/>
      <c r="IU656" s="335"/>
      <c r="IV656" s="335"/>
      <c r="IW656" s="335"/>
      <c r="IX656" s="335"/>
      <c r="IY656" s="335"/>
      <c r="IZ656" s="335"/>
      <c r="JA656" s="335"/>
      <c r="JB656" s="335"/>
      <c r="JC656" s="335"/>
      <c r="JD656" s="335"/>
      <c r="JE656" s="335"/>
    </row>
    <row r="657" spans="17:269" ht="14.45" customHeight="1">
      <c r="Q657" s="720" t="s">
        <v>73</v>
      </c>
      <c r="R657" s="720" t="s">
        <v>12218</v>
      </c>
      <c r="S657" s="720" t="s">
        <v>12165</v>
      </c>
      <c r="T657" s="720" t="s">
        <v>12165</v>
      </c>
      <c r="U657" s="720" t="s">
        <v>10712</v>
      </c>
      <c r="V657" s="720"/>
      <c r="W657" s="952" t="str">
        <f t="shared" si="28"/>
        <v>ｸﾛｰﾗｸﾚｰﾝ_油圧駆動式ｳｲﾝﾁ・ﾀﾜｰ型_無_無</v>
      </c>
      <c r="X657" s="952" t="str">
        <f t="shared" si="27"/>
        <v>ｸﾛｰﾗｸﾚｰﾝ_油圧駆動式ｳｲﾝﾁ・ﾀﾜｰ型_無_無_ﾀﾜｰ型能力：80t吊　ﾍﾞｰｽﾏｼﾝ：300t吊</v>
      </c>
      <c r="Y657" s="726" t="s">
        <v>505</v>
      </c>
      <c r="Z657" s="726" t="s">
        <v>10469</v>
      </c>
      <c r="AA657" s="726" t="s">
        <v>10390</v>
      </c>
      <c r="AB657" s="726" t="s">
        <v>10436</v>
      </c>
      <c r="AR657" s="311"/>
      <c r="AS657" s="335"/>
      <c r="AT657" s="335"/>
      <c r="AU657" s="335"/>
      <c r="AV657" s="335"/>
      <c r="AW657" s="335"/>
      <c r="AX657" s="335"/>
      <c r="AY657" s="335"/>
      <c r="AZ657" s="335"/>
      <c r="BA657" s="335"/>
      <c r="BB657" s="245">
        <v>12</v>
      </c>
      <c r="BC657" s="246"/>
      <c r="BD657" s="476"/>
      <c r="BE657" s="341" t="s">
        <v>9951</v>
      </c>
      <c r="BF657" s="341"/>
      <c r="BG657" s="341" t="s">
        <v>9968</v>
      </c>
      <c r="BH657" s="341"/>
      <c r="BI657" s="341"/>
      <c r="BJ657" s="341"/>
      <c r="BK657" s="341"/>
      <c r="BL657" s="247"/>
      <c r="BM657" s="247"/>
      <c r="BN657" s="247"/>
      <c r="BO657" s="247"/>
      <c r="BP657" s="247"/>
      <c r="BQ657" s="247"/>
      <c r="BR657" s="247"/>
      <c r="BS657" s="247"/>
      <c r="BT657" s="247"/>
      <c r="BU657" s="247"/>
      <c r="BV657" s="247"/>
      <c r="BW657" s="247"/>
      <c r="BX657" s="247"/>
      <c r="BY657" s="247"/>
      <c r="BZ657" s="247"/>
      <c r="CA657" s="247"/>
      <c r="CB657" s="247"/>
      <c r="CC657" s="247"/>
      <c r="CD657" s="247"/>
      <c r="CE657" s="247"/>
      <c r="CF657" s="247"/>
      <c r="CG657" s="247"/>
      <c r="CH657" s="247"/>
      <c r="CI657" s="247"/>
      <c r="CJ657" s="247"/>
      <c r="CK657" s="247"/>
      <c r="CL657" s="247"/>
      <c r="CM657" s="247"/>
      <c r="CN657" s="247"/>
      <c r="CO657" s="247"/>
      <c r="CP657" s="247"/>
      <c r="CQ657" s="247"/>
      <c r="CR657" s="312"/>
      <c r="CS657" s="335"/>
      <c r="CT657" s="335"/>
      <c r="CU657" s="335"/>
      <c r="CV657" s="335"/>
      <c r="CW657" s="335"/>
      <c r="CX657" s="335"/>
      <c r="CY657" s="335"/>
      <c r="CZ657" s="335"/>
      <c r="DA657" s="335"/>
      <c r="DB657" s="335"/>
      <c r="DC657" s="335"/>
      <c r="DD657" s="335"/>
      <c r="DE657" s="335"/>
      <c r="DF657" s="335"/>
      <c r="DG657" s="335"/>
      <c r="DH657" s="335"/>
      <c r="DI657" s="335"/>
      <c r="DJ657" s="335"/>
      <c r="DK657" s="335"/>
      <c r="DL657" s="335"/>
      <c r="DM657" s="335"/>
      <c r="DN657" s="335"/>
      <c r="DO657" s="335"/>
      <c r="DP657" s="335"/>
      <c r="DQ657" s="335"/>
      <c r="DR657" s="335"/>
      <c r="DS657" s="335"/>
      <c r="DT657" s="335"/>
      <c r="DU657" s="335"/>
      <c r="DV657" s="335"/>
      <c r="DW657" s="335"/>
      <c r="DX657" s="335"/>
      <c r="DY657" s="335"/>
      <c r="DZ657" s="335"/>
      <c r="EA657" s="335"/>
      <c r="EB657" s="335"/>
      <c r="EC657" s="335"/>
      <c r="ED657" s="335"/>
      <c r="EE657" s="335"/>
      <c r="EF657" s="335"/>
      <c r="EG657" s="335"/>
      <c r="EH657" s="335"/>
      <c r="EI657" s="335"/>
      <c r="EJ657" s="335"/>
      <c r="EK657" s="335"/>
      <c r="EL657" s="335"/>
      <c r="EM657" s="335"/>
      <c r="EN657" s="335"/>
      <c r="EO657" s="335"/>
      <c r="EP657" s="335"/>
      <c r="EQ657" s="335"/>
      <c r="ER657" s="335"/>
      <c r="ES657" s="335"/>
      <c r="ET657" s="335"/>
      <c r="EU657" s="335"/>
      <c r="EV657" s="335"/>
      <c r="EW657" s="335"/>
      <c r="EX657" s="335"/>
      <c r="EY657" s="335"/>
      <c r="EZ657" s="335"/>
      <c r="FA657" s="335"/>
      <c r="FB657" s="335"/>
      <c r="FC657" s="335"/>
      <c r="FD657" s="335"/>
      <c r="FE657" s="335"/>
      <c r="FF657" s="335"/>
      <c r="FG657" s="335"/>
      <c r="FH657" s="335"/>
      <c r="FI657" s="335"/>
      <c r="FJ657" s="335"/>
      <c r="FK657" s="335"/>
      <c r="FL657" s="335"/>
      <c r="FM657" s="335"/>
      <c r="FN657" s="335"/>
      <c r="FO657" s="335"/>
      <c r="FP657" s="335"/>
      <c r="FQ657" s="335"/>
      <c r="FR657" s="335"/>
      <c r="FS657" s="335"/>
      <c r="FT657" s="335"/>
      <c r="FU657" s="335"/>
      <c r="FV657" s="335"/>
      <c r="FW657" s="335"/>
      <c r="FX657" s="335"/>
      <c r="FY657" s="335"/>
      <c r="FZ657" s="335"/>
      <c r="GA657" s="335"/>
      <c r="GB657" s="335"/>
      <c r="GC657" s="335"/>
      <c r="GD657" s="335"/>
      <c r="GE657" s="335"/>
      <c r="GF657" s="335"/>
      <c r="GG657" s="335"/>
      <c r="GH657" s="335"/>
      <c r="GI657" s="335"/>
      <c r="GJ657" s="335"/>
      <c r="GK657" s="335"/>
      <c r="GL657" s="335"/>
      <c r="GM657" s="335"/>
      <c r="GN657" s="335"/>
      <c r="GO657" s="335"/>
      <c r="GP657" s="335"/>
      <c r="GQ657" s="335"/>
      <c r="GR657" s="335"/>
      <c r="GS657" s="335"/>
      <c r="GT657" s="335"/>
      <c r="GU657" s="335"/>
      <c r="GV657" s="335"/>
      <c r="GW657" s="335"/>
      <c r="GX657" s="335"/>
      <c r="GY657" s="335"/>
      <c r="GZ657" s="335"/>
      <c r="HA657" s="335"/>
      <c r="HB657" s="335"/>
      <c r="HC657" s="335"/>
      <c r="HD657" s="335"/>
      <c r="HE657" s="335"/>
      <c r="HF657" s="335"/>
      <c r="HG657" s="335"/>
      <c r="HH657" s="335"/>
      <c r="HI657" s="335"/>
      <c r="HJ657" s="335"/>
      <c r="HK657" s="335"/>
      <c r="HL657" s="335"/>
      <c r="HM657" s="335"/>
      <c r="HN657" s="335"/>
      <c r="HO657" s="335"/>
      <c r="HP657" s="335"/>
      <c r="HQ657" s="335"/>
      <c r="HR657" s="335"/>
      <c r="HS657" s="335"/>
      <c r="HT657" s="335"/>
      <c r="HU657" s="335"/>
      <c r="HV657" s="335"/>
      <c r="HW657" s="335"/>
      <c r="HX657" s="335"/>
      <c r="HY657" s="335"/>
      <c r="HZ657" s="335"/>
      <c r="IA657" s="335"/>
      <c r="IB657" s="335"/>
      <c r="IC657" s="335"/>
      <c r="ID657" s="335"/>
      <c r="IE657" s="335"/>
      <c r="IF657" s="335"/>
      <c r="IG657" s="335"/>
      <c r="IH657" s="335"/>
      <c r="II657" s="335"/>
      <c r="IJ657" s="335"/>
      <c r="IK657" s="335"/>
      <c r="IL657" s="335"/>
      <c r="IM657" s="335"/>
      <c r="IN657" s="335"/>
      <c r="IO657" s="335"/>
      <c r="IP657" s="335"/>
      <c r="IQ657" s="335"/>
      <c r="IR657" s="335"/>
      <c r="IS657" s="335"/>
      <c r="IT657" s="335"/>
      <c r="IU657" s="335"/>
      <c r="IV657" s="335"/>
      <c r="IW657" s="335"/>
      <c r="IX657" s="335"/>
      <c r="IY657" s="335"/>
      <c r="IZ657" s="335"/>
      <c r="JA657" s="335"/>
      <c r="JB657" s="335"/>
      <c r="JC657" s="335"/>
      <c r="JD657" s="335"/>
      <c r="JE657" s="335"/>
    </row>
    <row r="658" spans="17:269" ht="14.45" customHeight="1">
      <c r="Q658" s="720" t="s">
        <v>73</v>
      </c>
      <c r="R658" s="720" t="s">
        <v>12218</v>
      </c>
      <c r="S658" s="720" t="s">
        <v>12165</v>
      </c>
      <c r="T658" s="720" t="s">
        <v>12165</v>
      </c>
      <c r="U658" s="720" t="s">
        <v>10713</v>
      </c>
      <c r="V658" s="720"/>
      <c r="W658" s="952" t="str">
        <f t="shared" si="28"/>
        <v>ｸﾛｰﾗｸﾚｰﾝ_油圧駆動式ｳｲﾝﾁ・ﾀﾜｰ型_無_無</v>
      </c>
      <c r="X658" s="952" t="str">
        <f t="shared" si="27"/>
        <v>ｸﾛｰﾗｸﾚｰﾝ_油圧駆動式ｳｲﾝﾁ・ﾀﾜｰ型_無_無_ﾀﾜｰ型能力：100t吊　ﾍﾞｰｽﾏｼﾝ：350t吊</v>
      </c>
      <c r="Y658" s="726" t="s">
        <v>505</v>
      </c>
      <c r="Z658" s="726" t="s">
        <v>10469</v>
      </c>
      <c r="AA658" s="726" t="s">
        <v>10318</v>
      </c>
      <c r="AB658" s="726" t="s">
        <v>4790</v>
      </c>
      <c r="AR658" s="311"/>
      <c r="AS658" s="335"/>
      <c r="AT658" s="335"/>
      <c r="AU658" s="335"/>
      <c r="AV658" s="335"/>
      <c r="AW658" s="335"/>
      <c r="AX658" s="335"/>
      <c r="AY658" s="335"/>
      <c r="AZ658" s="335"/>
      <c r="BA658" s="335"/>
      <c r="BB658" s="245">
        <v>13</v>
      </c>
      <c r="BC658" s="246"/>
      <c r="BD658" s="476"/>
      <c r="BE658" s="341" t="s">
        <v>9952</v>
      </c>
      <c r="BF658" s="341"/>
      <c r="BG658" s="341" t="s">
        <v>9969</v>
      </c>
      <c r="BH658" s="341"/>
      <c r="BI658" s="341"/>
      <c r="BJ658" s="341"/>
      <c r="BK658" s="341"/>
      <c r="BL658" s="247"/>
      <c r="BM658" s="247"/>
      <c r="BN658" s="247"/>
      <c r="BO658" s="247"/>
      <c r="BP658" s="247"/>
      <c r="BQ658" s="247"/>
      <c r="BR658" s="247"/>
      <c r="BS658" s="247"/>
      <c r="BT658" s="247"/>
      <c r="BU658" s="247"/>
      <c r="BV658" s="247"/>
      <c r="BW658" s="247"/>
      <c r="BX658" s="247"/>
      <c r="BY658" s="247"/>
      <c r="BZ658" s="247"/>
      <c r="CA658" s="247"/>
      <c r="CB658" s="247"/>
      <c r="CC658" s="247"/>
      <c r="CD658" s="247"/>
      <c r="CE658" s="247"/>
      <c r="CF658" s="247"/>
      <c r="CG658" s="247"/>
      <c r="CH658" s="247"/>
      <c r="CI658" s="247"/>
      <c r="CJ658" s="247"/>
      <c r="CK658" s="247"/>
      <c r="CL658" s="247"/>
      <c r="CM658" s="247"/>
      <c r="CN658" s="247"/>
      <c r="CO658" s="247"/>
      <c r="CP658" s="247"/>
      <c r="CQ658" s="247"/>
      <c r="CR658" s="312"/>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P658" s="335"/>
      <c r="EQ658" s="335"/>
      <c r="ER658" s="335"/>
      <c r="ES658" s="335"/>
      <c r="ET658" s="335"/>
      <c r="EU658" s="335"/>
      <c r="EV658" s="335"/>
      <c r="EW658" s="335"/>
      <c r="EX658" s="335"/>
      <c r="EY658" s="335"/>
      <c r="EZ658" s="335"/>
      <c r="FA658" s="335"/>
      <c r="FB658" s="335"/>
      <c r="FC658" s="335"/>
      <c r="FD658" s="335"/>
      <c r="FE658" s="335"/>
      <c r="FF658" s="335"/>
      <c r="FG658" s="335"/>
      <c r="FH658" s="335"/>
      <c r="FI658" s="335"/>
      <c r="FJ658" s="335"/>
      <c r="FK658" s="335"/>
      <c r="FL658" s="335"/>
      <c r="FM658" s="335"/>
      <c r="FN658" s="335"/>
      <c r="FO658" s="335"/>
      <c r="FP658" s="335"/>
      <c r="FQ658" s="335"/>
      <c r="FR658" s="335"/>
      <c r="FS658" s="335"/>
      <c r="FT658" s="335"/>
      <c r="FU658" s="335"/>
      <c r="FV658" s="335"/>
      <c r="FW658" s="335"/>
      <c r="FX658" s="335"/>
      <c r="FY658" s="335"/>
      <c r="FZ658" s="335"/>
      <c r="GA658" s="335"/>
      <c r="GB658" s="335"/>
      <c r="GC658" s="335"/>
      <c r="GD658" s="335"/>
      <c r="GE658" s="335"/>
      <c r="GF658" s="335"/>
      <c r="GG658" s="335"/>
      <c r="GH658" s="335"/>
      <c r="GI658" s="335"/>
      <c r="GJ658" s="335"/>
      <c r="GK658" s="335"/>
      <c r="GL658" s="335"/>
      <c r="GM658" s="335"/>
      <c r="GN658" s="335"/>
      <c r="GO658" s="335"/>
      <c r="GP658" s="335"/>
      <c r="GQ658" s="335"/>
      <c r="GR658" s="335"/>
      <c r="GS658" s="335"/>
      <c r="GT658" s="335"/>
      <c r="GU658" s="335"/>
      <c r="GV658" s="335"/>
      <c r="GW658" s="335"/>
      <c r="GX658" s="335"/>
      <c r="GY658" s="335"/>
      <c r="GZ658" s="335"/>
      <c r="HA658" s="335"/>
      <c r="HB658" s="335"/>
      <c r="HC658" s="335"/>
      <c r="HD658" s="335"/>
      <c r="HE658" s="335"/>
      <c r="HF658" s="335"/>
      <c r="HG658" s="335"/>
      <c r="HH658" s="335"/>
      <c r="HI658" s="335"/>
      <c r="HJ658" s="335"/>
      <c r="HK658" s="335"/>
      <c r="HL658" s="335"/>
      <c r="HM658" s="335"/>
      <c r="HN658" s="335"/>
      <c r="HO658" s="335"/>
      <c r="HP658" s="335"/>
      <c r="HQ658" s="335"/>
      <c r="HR658" s="335"/>
      <c r="HS658" s="335"/>
      <c r="HT658" s="335"/>
      <c r="HU658" s="335"/>
      <c r="HV658" s="335"/>
      <c r="HW658" s="335"/>
      <c r="HX658" s="335"/>
      <c r="HY658" s="335"/>
      <c r="HZ658" s="335"/>
      <c r="IA658" s="335"/>
      <c r="IB658" s="335"/>
      <c r="IC658" s="335"/>
      <c r="ID658" s="335"/>
      <c r="IE658" s="335"/>
      <c r="IF658" s="335"/>
      <c r="IG658" s="335"/>
      <c r="IH658" s="335"/>
      <c r="II658" s="335"/>
      <c r="IJ658" s="335"/>
      <c r="IK658" s="335"/>
      <c r="IL658" s="335"/>
      <c r="IM658" s="335"/>
      <c r="IN658" s="335"/>
      <c r="IO658" s="335"/>
      <c r="IP658" s="335"/>
      <c r="IQ658" s="335"/>
      <c r="IR658" s="335"/>
      <c r="IS658" s="335"/>
      <c r="IT658" s="335"/>
      <c r="IU658" s="335"/>
      <c r="IV658" s="335"/>
      <c r="IW658" s="335"/>
      <c r="IX658" s="335"/>
      <c r="IY658" s="335"/>
      <c r="IZ658" s="335"/>
      <c r="JA658" s="335"/>
      <c r="JB658" s="335"/>
      <c r="JC658" s="335"/>
      <c r="JD658" s="335"/>
      <c r="JE658" s="335"/>
    </row>
    <row r="659" spans="17:269" ht="14.45" customHeight="1">
      <c r="Q659" s="720" t="s">
        <v>73</v>
      </c>
      <c r="R659" s="720" t="s">
        <v>12218</v>
      </c>
      <c r="S659" s="720" t="s">
        <v>12165</v>
      </c>
      <c r="T659" s="720" t="s">
        <v>12165</v>
      </c>
      <c r="U659" s="720" t="s">
        <v>10714</v>
      </c>
      <c r="V659" s="720"/>
      <c r="W659" s="952" t="str">
        <f t="shared" si="28"/>
        <v>ｸﾛｰﾗｸﾚｰﾝ_油圧駆動式ｳｲﾝﾁ・ﾀﾜｰ型_無_無</v>
      </c>
      <c r="X659" s="952" t="str">
        <f t="shared" si="27"/>
        <v>ｸﾛｰﾗｸﾚｰﾝ_油圧駆動式ｳｲﾝﾁ・ﾀﾜｰ型_無_無_ﾀﾜｰ型能力：110t吊　ﾍﾞｰｽﾏｼﾝ：500t吊</v>
      </c>
      <c r="Y659" s="726" t="s">
        <v>505</v>
      </c>
      <c r="Z659" s="726" t="s">
        <v>10469</v>
      </c>
      <c r="AA659" s="726" t="s">
        <v>10306</v>
      </c>
      <c r="AB659" s="726" t="s">
        <v>10433</v>
      </c>
      <c r="AR659" s="311"/>
      <c r="AS659" s="335"/>
      <c r="AT659" s="335"/>
      <c r="AU659" s="335"/>
      <c r="AV659" s="335"/>
      <c r="AW659" s="335"/>
      <c r="AX659" s="335"/>
      <c r="AY659" s="335"/>
      <c r="AZ659" s="335"/>
      <c r="BA659" s="335"/>
      <c r="BB659" s="245">
        <v>14</v>
      </c>
      <c r="BC659" s="246"/>
      <c r="BD659" s="476"/>
      <c r="BE659" s="341" t="s">
        <v>9954</v>
      </c>
      <c r="BF659" s="341"/>
      <c r="BG659" s="341" t="s">
        <v>9970</v>
      </c>
      <c r="BH659" s="341"/>
      <c r="BI659" s="341"/>
      <c r="BJ659" s="341"/>
      <c r="BK659" s="341"/>
      <c r="BL659" s="247"/>
      <c r="BM659" s="247"/>
      <c r="BN659" s="247"/>
      <c r="BO659" s="247"/>
      <c r="BP659" s="247"/>
      <c r="BQ659" s="247"/>
      <c r="BR659" s="247"/>
      <c r="BS659" s="247"/>
      <c r="BT659" s="247"/>
      <c r="BU659" s="247"/>
      <c r="BV659" s="247"/>
      <c r="BW659" s="247"/>
      <c r="BX659" s="247"/>
      <c r="BY659" s="247"/>
      <c r="BZ659" s="247"/>
      <c r="CA659" s="247"/>
      <c r="CB659" s="247"/>
      <c r="CC659" s="247"/>
      <c r="CD659" s="247"/>
      <c r="CE659" s="247"/>
      <c r="CF659" s="247"/>
      <c r="CG659" s="247"/>
      <c r="CH659" s="247"/>
      <c r="CI659" s="247"/>
      <c r="CJ659" s="247"/>
      <c r="CK659" s="247"/>
      <c r="CL659" s="247"/>
      <c r="CM659" s="247"/>
      <c r="CN659" s="247"/>
      <c r="CO659" s="247"/>
      <c r="CP659" s="247"/>
      <c r="CQ659" s="247"/>
      <c r="CR659" s="312"/>
      <c r="CS659" s="335"/>
      <c r="CT659" s="335"/>
      <c r="CU659" s="335"/>
      <c r="CV659" s="335"/>
      <c r="CW659" s="335"/>
      <c r="CX659" s="335"/>
      <c r="CY659" s="335"/>
      <c r="CZ659" s="335"/>
      <c r="DA659" s="335"/>
      <c r="DB659" s="335"/>
      <c r="DC659" s="335"/>
      <c r="DD659" s="335"/>
      <c r="DE659" s="335"/>
      <c r="DF659" s="335"/>
      <c r="DG659" s="335"/>
      <c r="DH659" s="335"/>
      <c r="DI659" s="335"/>
      <c r="DJ659" s="335"/>
      <c r="DK659" s="335"/>
      <c r="DL659" s="335"/>
      <c r="DM659" s="335"/>
      <c r="DN659" s="335"/>
      <c r="DO659" s="335"/>
      <c r="DP659" s="335"/>
      <c r="DQ659" s="335"/>
      <c r="DR659" s="335"/>
      <c r="DS659" s="335"/>
      <c r="DT659" s="335"/>
      <c r="DU659" s="335"/>
      <c r="DV659" s="335"/>
      <c r="DW659" s="335"/>
      <c r="DX659" s="335"/>
      <c r="DY659" s="335"/>
      <c r="DZ659" s="335"/>
      <c r="EA659" s="335"/>
      <c r="EB659" s="335"/>
      <c r="EC659" s="335"/>
      <c r="ED659" s="335"/>
      <c r="EE659" s="335"/>
      <c r="EF659" s="335"/>
      <c r="EG659" s="335"/>
      <c r="EH659" s="335"/>
      <c r="EI659" s="335"/>
      <c r="EJ659" s="335"/>
      <c r="EK659" s="335"/>
      <c r="EL659" s="335"/>
      <c r="EM659" s="335"/>
      <c r="EN659" s="335"/>
      <c r="EO659" s="335"/>
      <c r="EP659" s="335"/>
      <c r="EQ659" s="335"/>
      <c r="ER659" s="335"/>
      <c r="ES659" s="335"/>
      <c r="ET659" s="335"/>
      <c r="EU659" s="335"/>
      <c r="EV659" s="335"/>
      <c r="EW659" s="335"/>
      <c r="EX659" s="335"/>
      <c r="EY659" s="335"/>
      <c r="EZ659" s="335"/>
      <c r="FA659" s="335"/>
      <c r="FB659" s="335"/>
      <c r="FC659" s="335"/>
      <c r="FD659" s="335"/>
      <c r="FE659" s="335"/>
      <c r="FF659" s="335"/>
      <c r="FG659" s="335"/>
      <c r="FH659" s="335"/>
      <c r="FI659" s="335"/>
      <c r="FJ659" s="335"/>
      <c r="FK659" s="335"/>
      <c r="FL659" s="335"/>
      <c r="FM659" s="335"/>
      <c r="FN659" s="335"/>
      <c r="FO659" s="335"/>
      <c r="FP659" s="335"/>
      <c r="FQ659" s="335"/>
      <c r="FR659" s="335"/>
      <c r="FS659" s="335"/>
      <c r="FT659" s="335"/>
      <c r="FU659" s="335"/>
      <c r="FV659" s="335"/>
      <c r="FW659" s="335"/>
      <c r="FX659" s="335"/>
      <c r="FY659" s="335"/>
      <c r="FZ659" s="335"/>
      <c r="GA659" s="335"/>
      <c r="GB659" s="335"/>
      <c r="GC659" s="335"/>
      <c r="GD659" s="335"/>
      <c r="GE659" s="335"/>
      <c r="GF659" s="335"/>
      <c r="GG659" s="335"/>
      <c r="GH659" s="335"/>
      <c r="GI659" s="335"/>
      <c r="GJ659" s="335"/>
      <c r="GK659" s="335"/>
      <c r="GL659" s="335"/>
      <c r="GM659" s="335"/>
      <c r="GN659" s="335"/>
      <c r="GO659" s="335"/>
      <c r="GP659" s="335"/>
      <c r="GQ659" s="335"/>
      <c r="GR659" s="335"/>
      <c r="GS659" s="335"/>
      <c r="GT659" s="335"/>
      <c r="GU659" s="335"/>
      <c r="GV659" s="335"/>
      <c r="GW659" s="335"/>
      <c r="GX659" s="335"/>
      <c r="GY659" s="335"/>
      <c r="GZ659" s="335"/>
      <c r="HA659" s="335"/>
      <c r="HB659" s="335"/>
      <c r="HC659" s="335"/>
      <c r="HD659" s="335"/>
      <c r="HE659" s="335"/>
      <c r="HF659" s="335"/>
      <c r="HG659" s="335"/>
      <c r="HH659" s="335"/>
      <c r="HI659" s="335"/>
      <c r="HJ659" s="335"/>
      <c r="HK659" s="335"/>
      <c r="HL659" s="335"/>
      <c r="HM659" s="335"/>
      <c r="HN659" s="335"/>
      <c r="HO659" s="335"/>
      <c r="HP659" s="335"/>
      <c r="HQ659" s="335"/>
      <c r="HR659" s="335"/>
      <c r="HS659" s="335"/>
      <c r="HT659" s="335"/>
      <c r="HU659" s="335"/>
      <c r="HV659" s="335"/>
      <c r="HW659" s="335"/>
      <c r="HX659" s="335"/>
      <c r="HY659" s="335"/>
      <c r="HZ659" s="335"/>
      <c r="IA659" s="335"/>
      <c r="IB659" s="335"/>
      <c r="IC659" s="335"/>
      <c r="ID659" s="335"/>
      <c r="IE659" s="335"/>
      <c r="IF659" s="335"/>
      <c r="IG659" s="335"/>
      <c r="IH659" s="335"/>
      <c r="II659" s="335"/>
      <c r="IJ659" s="335"/>
      <c r="IK659" s="335"/>
      <c r="IL659" s="335"/>
      <c r="IM659" s="335"/>
      <c r="IN659" s="335"/>
      <c r="IO659" s="335"/>
      <c r="IP659" s="335"/>
      <c r="IQ659" s="335"/>
      <c r="IR659" s="335"/>
      <c r="IS659" s="335"/>
      <c r="IT659" s="335"/>
      <c r="IU659" s="335"/>
      <c r="IV659" s="335"/>
      <c r="IW659" s="335"/>
      <c r="IX659" s="335"/>
      <c r="IY659" s="335"/>
      <c r="IZ659" s="335"/>
      <c r="JA659" s="335"/>
      <c r="JB659" s="335"/>
      <c r="JC659" s="335"/>
      <c r="JD659" s="335"/>
      <c r="JE659" s="335"/>
    </row>
    <row r="660" spans="17:269" ht="14.45" customHeight="1">
      <c r="Q660" s="720" t="s">
        <v>73</v>
      </c>
      <c r="R660" s="720" t="s">
        <v>12218</v>
      </c>
      <c r="S660" s="720" t="s">
        <v>12165</v>
      </c>
      <c r="T660" s="720" t="s">
        <v>12165</v>
      </c>
      <c r="U660" s="720" t="s">
        <v>10715</v>
      </c>
      <c r="V660" s="720"/>
      <c r="W660" s="952" t="str">
        <f t="shared" si="28"/>
        <v>ｸﾛｰﾗｸﾚｰﾝ_油圧駆動式ｳｲﾝﾁ・ﾀﾜｰ型_無_無</v>
      </c>
      <c r="X660" s="952" t="str">
        <f t="shared" si="27"/>
        <v>ｸﾛｰﾗｸﾚｰﾝ_油圧駆動式ｳｲﾝﾁ・ﾀﾜｰ型_無_無_ﾀﾜｰ型能力：170t吊　ﾍﾞｰｽﾏｼﾝ：650t吊</v>
      </c>
      <c r="Y660" s="726" t="s">
        <v>505</v>
      </c>
      <c r="Z660" s="726" t="s">
        <v>10469</v>
      </c>
      <c r="AA660" s="726" t="s">
        <v>10348</v>
      </c>
      <c r="AB660" s="726" t="s">
        <v>10467</v>
      </c>
      <c r="AR660" s="311"/>
      <c r="AS660" s="335"/>
      <c r="AT660" s="335"/>
      <c r="AU660" s="335"/>
      <c r="AV660" s="335"/>
      <c r="AW660" s="335"/>
      <c r="AX660" s="335"/>
      <c r="AY660" s="335"/>
      <c r="AZ660" s="335"/>
      <c r="BA660" s="335"/>
      <c r="BB660" s="245">
        <v>15</v>
      </c>
      <c r="BC660" s="246"/>
      <c r="BD660" s="476"/>
      <c r="BE660" s="341" t="s">
        <v>9955</v>
      </c>
      <c r="BF660" s="341"/>
      <c r="BG660" s="341" t="s">
        <v>9971</v>
      </c>
      <c r="BH660" s="407"/>
      <c r="BI660" s="407"/>
      <c r="BJ660" s="406"/>
      <c r="BK660" s="406"/>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312"/>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35"/>
      <c r="EG660" s="335"/>
      <c r="EH660" s="335"/>
      <c r="EI660" s="335"/>
      <c r="EJ660" s="335"/>
      <c r="EK660" s="335"/>
      <c r="EL660" s="335"/>
      <c r="EM660" s="335"/>
      <c r="EN660" s="335"/>
      <c r="EO660" s="335"/>
      <c r="EP660" s="335"/>
      <c r="EQ660" s="335"/>
      <c r="ER660" s="335"/>
      <c r="ES660" s="335"/>
      <c r="ET660" s="335"/>
      <c r="EU660" s="335"/>
      <c r="EV660" s="335"/>
      <c r="EW660" s="335"/>
      <c r="EX660" s="335"/>
      <c r="EY660" s="335"/>
      <c r="EZ660" s="335"/>
      <c r="FA660" s="335"/>
      <c r="FB660" s="335"/>
      <c r="FC660" s="335"/>
      <c r="FD660" s="335"/>
      <c r="FE660" s="335"/>
      <c r="FF660" s="335"/>
      <c r="FG660" s="335"/>
      <c r="FH660" s="335"/>
      <c r="FI660" s="335"/>
      <c r="FJ660" s="335"/>
      <c r="FK660" s="335"/>
      <c r="FL660" s="335"/>
      <c r="FM660" s="335"/>
      <c r="FN660" s="335"/>
      <c r="FO660" s="335"/>
      <c r="FP660" s="335"/>
      <c r="FQ660" s="335"/>
      <c r="FR660" s="335"/>
      <c r="FS660" s="335"/>
      <c r="FT660" s="335"/>
      <c r="FU660" s="335"/>
      <c r="FV660" s="335"/>
      <c r="FW660" s="335"/>
      <c r="FX660" s="335"/>
      <c r="FY660" s="335"/>
      <c r="FZ660" s="335"/>
      <c r="GA660" s="335"/>
      <c r="GB660" s="335"/>
      <c r="GC660" s="335"/>
      <c r="GD660" s="335"/>
      <c r="GE660" s="335"/>
      <c r="GF660" s="335"/>
      <c r="GG660" s="335"/>
      <c r="GH660" s="335"/>
      <c r="GI660" s="335"/>
      <c r="GJ660" s="335"/>
      <c r="GK660" s="335"/>
      <c r="GL660" s="335"/>
      <c r="GM660" s="335"/>
      <c r="GN660" s="335"/>
      <c r="GO660" s="335"/>
      <c r="GP660" s="335"/>
      <c r="GQ660" s="335"/>
      <c r="GR660" s="335"/>
      <c r="GS660" s="335"/>
      <c r="GT660" s="335"/>
      <c r="GU660" s="335"/>
      <c r="GV660" s="335"/>
      <c r="GW660" s="335"/>
      <c r="GX660" s="335"/>
      <c r="GY660" s="335"/>
      <c r="GZ660" s="335"/>
      <c r="HA660" s="335"/>
      <c r="HB660" s="335"/>
      <c r="HC660" s="335"/>
      <c r="HD660" s="335"/>
      <c r="HE660" s="335"/>
      <c r="HF660" s="335"/>
      <c r="HG660" s="335"/>
      <c r="HH660" s="335"/>
      <c r="HI660" s="335"/>
      <c r="HJ660" s="335"/>
      <c r="HK660" s="335"/>
      <c r="HL660" s="335"/>
      <c r="HM660" s="335"/>
      <c r="HN660" s="335"/>
      <c r="HO660" s="335"/>
      <c r="HP660" s="335"/>
      <c r="HQ660" s="335"/>
      <c r="HR660" s="335"/>
      <c r="HS660" s="335"/>
      <c r="HT660" s="335"/>
      <c r="HU660" s="335"/>
      <c r="HV660" s="335"/>
      <c r="HW660" s="335"/>
      <c r="HX660" s="335"/>
      <c r="HY660" s="335"/>
      <c r="HZ660" s="335"/>
      <c r="IA660" s="335"/>
      <c r="IB660" s="335"/>
      <c r="IC660" s="335"/>
      <c r="ID660" s="335"/>
      <c r="IE660" s="335"/>
      <c r="IF660" s="335"/>
      <c r="IG660" s="335"/>
      <c r="IH660" s="335"/>
      <c r="II660" s="335"/>
      <c r="IJ660" s="335"/>
      <c r="IK660" s="335"/>
      <c r="IL660" s="335"/>
      <c r="IM660" s="335"/>
      <c r="IN660" s="335"/>
      <c r="IO660" s="335"/>
      <c r="IP660" s="335"/>
      <c r="IQ660" s="335"/>
      <c r="IR660" s="335"/>
      <c r="IS660" s="335"/>
      <c r="IT660" s="335"/>
      <c r="IU660" s="335"/>
      <c r="IV660" s="335"/>
      <c r="IW660" s="335"/>
      <c r="IX660" s="335"/>
      <c r="IY660" s="335"/>
      <c r="IZ660" s="335"/>
      <c r="JA660" s="335"/>
      <c r="JB660" s="335"/>
      <c r="JC660" s="335"/>
      <c r="JD660" s="335"/>
      <c r="JE660" s="335"/>
    </row>
    <row r="661" spans="17:269" ht="14.45" customHeight="1">
      <c r="Q661" s="720" t="s">
        <v>73</v>
      </c>
      <c r="R661" s="720" t="s">
        <v>12218</v>
      </c>
      <c r="S661" s="720" t="s">
        <v>12165</v>
      </c>
      <c r="T661" s="720" t="s">
        <v>12165</v>
      </c>
      <c r="U661" s="720" t="s">
        <v>10716</v>
      </c>
      <c r="V661" s="720"/>
      <c r="W661" s="952" t="str">
        <f t="shared" si="28"/>
        <v>ｸﾛｰﾗｸﾚｰﾝ_油圧駆動式ｳｲﾝﾁ・ﾀﾜｰ型_無_無</v>
      </c>
      <c r="X661" s="952" t="str">
        <f t="shared" si="27"/>
        <v>ｸﾛｰﾗｸﾚｰﾝ_油圧駆動式ｳｲﾝﾁ・ﾀﾜｰ型_無_無_ﾀﾜｰ型能力：230～250t吊　ﾍﾞｰｽﾏｼﾝ：750t吊</v>
      </c>
      <c r="Y661" s="726" t="s">
        <v>505</v>
      </c>
      <c r="Z661" s="726" t="s">
        <v>10469</v>
      </c>
      <c r="AA661" s="726" t="s">
        <v>10451</v>
      </c>
      <c r="AB661" s="726" t="s">
        <v>10468</v>
      </c>
      <c r="AR661" s="311"/>
      <c r="AS661" s="335"/>
      <c r="AT661" s="335"/>
      <c r="AU661" s="335"/>
      <c r="AV661" s="335"/>
      <c r="AW661" s="335"/>
      <c r="AX661" s="335"/>
      <c r="AY661" s="335"/>
      <c r="AZ661" s="335"/>
      <c r="BA661" s="335"/>
      <c r="BB661" s="245">
        <v>16</v>
      </c>
      <c r="BC661" s="246"/>
      <c r="BD661" s="476"/>
      <c r="BE661" s="341" t="s">
        <v>9953</v>
      </c>
      <c r="BF661" s="341"/>
      <c r="BG661" s="341" t="s">
        <v>285</v>
      </c>
      <c r="BH661" s="407"/>
      <c r="BI661" s="407"/>
      <c r="BJ661" s="406"/>
      <c r="BK661" s="406"/>
      <c r="BL661" s="247"/>
      <c r="BM661" s="247"/>
      <c r="BN661" s="247"/>
      <c r="BO661" s="247"/>
      <c r="BP661" s="247"/>
      <c r="BQ661" s="247"/>
      <c r="BR661" s="247"/>
      <c r="BS661" s="247"/>
      <c r="BT661" s="247"/>
      <c r="BU661" s="247"/>
      <c r="BV661" s="247"/>
      <c r="BW661" s="247"/>
      <c r="BX661" s="247"/>
      <c r="BY661" s="247"/>
      <c r="BZ661" s="247"/>
      <c r="CA661" s="247"/>
      <c r="CB661" s="247"/>
      <c r="CC661" s="247"/>
      <c r="CD661" s="247"/>
      <c r="CE661" s="247"/>
      <c r="CF661" s="247"/>
      <c r="CG661" s="247"/>
      <c r="CH661" s="247"/>
      <c r="CI661" s="247"/>
      <c r="CJ661" s="247"/>
      <c r="CK661" s="247"/>
      <c r="CL661" s="247"/>
      <c r="CM661" s="247"/>
      <c r="CN661" s="247"/>
      <c r="CO661" s="247"/>
      <c r="CP661" s="247"/>
      <c r="CQ661" s="247"/>
      <c r="CR661" s="312"/>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P661" s="335"/>
      <c r="EQ661" s="335"/>
      <c r="ER661" s="335"/>
      <c r="ES661" s="335"/>
      <c r="ET661" s="335"/>
      <c r="EU661" s="335"/>
      <c r="EV661" s="335"/>
      <c r="EW661" s="335"/>
      <c r="EX661" s="335"/>
      <c r="EY661" s="335"/>
      <c r="EZ661" s="335"/>
      <c r="FA661" s="335"/>
      <c r="FB661" s="335"/>
      <c r="FC661" s="335"/>
      <c r="FD661" s="335"/>
      <c r="FE661" s="335"/>
      <c r="FF661" s="335"/>
      <c r="FG661" s="335"/>
      <c r="FH661" s="335"/>
      <c r="FI661" s="335"/>
      <c r="FJ661" s="335"/>
      <c r="FK661" s="335"/>
      <c r="FL661" s="335"/>
      <c r="FM661" s="335"/>
      <c r="FN661" s="335"/>
      <c r="FO661" s="335"/>
      <c r="FP661" s="335"/>
      <c r="FQ661" s="335"/>
      <c r="FR661" s="335"/>
      <c r="FS661" s="335"/>
      <c r="FT661" s="335"/>
      <c r="FU661" s="335"/>
      <c r="FV661" s="335"/>
      <c r="FW661" s="335"/>
      <c r="FX661" s="335"/>
      <c r="FY661" s="335"/>
      <c r="FZ661" s="335"/>
      <c r="GA661" s="335"/>
      <c r="GB661" s="335"/>
      <c r="GC661" s="335"/>
      <c r="GD661" s="335"/>
      <c r="GE661" s="335"/>
      <c r="GF661" s="335"/>
      <c r="GG661" s="335"/>
      <c r="GH661" s="335"/>
      <c r="GI661" s="335"/>
      <c r="GJ661" s="335"/>
      <c r="GK661" s="335"/>
      <c r="GL661" s="335"/>
      <c r="GM661" s="335"/>
      <c r="GN661" s="335"/>
      <c r="GO661" s="335"/>
      <c r="GP661" s="335"/>
      <c r="GQ661" s="335"/>
      <c r="GR661" s="335"/>
      <c r="GS661" s="335"/>
      <c r="GT661" s="335"/>
      <c r="GU661" s="335"/>
      <c r="GV661" s="335"/>
      <c r="GW661" s="335"/>
      <c r="GX661" s="335"/>
      <c r="GY661" s="335"/>
      <c r="GZ661" s="335"/>
      <c r="HA661" s="335"/>
      <c r="HB661" s="335"/>
      <c r="HC661" s="335"/>
      <c r="HD661" s="335"/>
      <c r="HE661" s="335"/>
      <c r="HF661" s="335"/>
      <c r="HG661" s="335"/>
      <c r="HH661" s="335"/>
      <c r="HI661" s="335"/>
      <c r="HJ661" s="335"/>
      <c r="HK661" s="335"/>
      <c r="HL661" s="335"/>
      <c r="HM661" s="335"/>
      <c r="HN661" s="335"/>
      <c r="HO661" s="335"/>
      <c r="HP661" s="335"/>
      <c r="HQ661" s="335"/>
      <c r="HR661" s="335"/>
      <c r="HS661" s="335"/>
      <c r="HT661" s="335"/>
      <c r="HU661" s="335"/>
      <c r="HV661" s="335"/>
      <c r="HW661" s="335"/>
      <c r="HX661" s="335"/>
      <c r="HY661" s="335"/>
      <c r="HZ661" s="335"/>
      <c r="IA661" s="335"/>
      <c r="IB661" s="335"/>
      <c r="IC661" s="335"/>
      <c r="ID661" s="335"/>
      <c r="IE661" s="335"/>
      <c r="IF661" s="335"/>
      <c r="IG661" s="335"/>
      <c r="IH661" s="335"/>
      <c r="II661" s="335"/>
      <c r="IJ661" s="335"/>
      <c r="IK661" s="335"/>
      <c r="IL661" s="335"/>
      <c r="IM661" s="335"/>
      <c r="IN661" s="335"/>
      <c r="IO661" s="335"/>
      <c r="IP661" s="335"/>
      <c r="IQ661" s="335"/>
      <c r="IR661" s="335"/>
      <c r="IS661" s="335"/>
      <c r="IT661" s="335"/>
      <c r="IU661" s="335"/>
      <c r="IV661" s="335"/>
      <c r="IW661" s="335"/>
      <c r="IX661" s="335"/>
      <c r="IY661" s="335"/>
      <c r="IZ661" s="335"/>
      <c r="JA661" s="335"/>
      <c r="JB661" s="335"/>
      <c r="JC661" s="335"/>
      <c r="JD661" s="335"/>
      <c r="JE661" s="335"/>
    </row>
    <row r="662" spans="17:269" ht="14.45" customHeight="1">
      <c r="Q662" s="720" t="s">
        <v>73</v>
      </c>
      <c r="R662" s="720" t="s">
        <v>12218</v>
      </c>
      <c r="S662" s="720" t="s">
        <v>12332</v>
      </c>
      <c r="T662" s="720" t="s">
        <v>12165</v>
      </c>
      <c r="U662" s="720" t="s">
        <v>10717</v>
      </c>
      <c r="V662" s="720"/>
      <c r="W662" s="952" t="str">
        <f t="shared" si="28"/>
        <v>ｸﾛｰﾗｸﾚｰﾝ_油圧駆動式ｳｲﾝﾁ・ﾀﾜｰ型_第1次_無</v>
      </c>
      <c r="X662" s="952" t="str">
        <f t="shared" si="27"/>
        <v>ｸﾛｰﾗｸﾚｰﾝ_油圧駆動式ｳｲﾝﾁ・ﾀﾜｰ型_第1次_無_ﾀﾜｰ型能力：11.4t吊　ﾍﾞｰｽﾏｼﾝ：50t吊</v>
      </c>
      <c r="Y662" s="726" t="s">
        <v>505</v>
      </c>
      <c r="Z662" s="726" t="s">
        <v>10330</v>
      </c>
      <c r="AA662" s="726" t="s">
        <v>10345</v>
      </c>
      <c r="AB662" s="726" t="s">
        <v>10389</v>
      </c>
      <c r="AR662" s="311"/>
      <c r="AS662" s="335"/>
      <c r="AT662" s="335"/>
      <c r="AU662" s="335"/>
      <c r="AV662" s="335"/>
      <c r="AW662" s="335"/>
      <c r="AX662" s="335"/>
      <c r="AY662" s="335"/>
      <c r="AZ662" s="335"/>
      <c r="BA662" s="335"/>
      <c r="BB662" s="245">
        <v>17</v>
      </c>
      <c r="BC662" s="246"/>
      <c r="BD662" s="476"/>
      <c r="BE662" s="341" t="s">
        <v>9956</v>
      </c>
      <c r="BF662" s="341"/>
      <c r="BG662" s="341"/>
      <c r="BH662" s="407"/>
      <c r="BI662" s="407"/>
      <c r="BJ662" s="406"/>
      <c r="BK662" s="406"/>
      <c r="BL662" s="247"/>
      <c r="BM662" s="247"/>
      <c r="BN662" s="247"/>
      <c r="BO662" s="247"/>
      <c r="BP662" s="247"/>
      <c r="BQ662" s="247"/>
      <c r="BR662" s="247"/>
      <c r="BS662" s="247"/>
      <c r="BT662" s="247"/>
      <c r="BU662" s="247"/>
      <c r="BV662" s="247"/>
      <c r="BW662" s="247"/>
      <c r="BX662" s="247"/>
      <c r="BY662" s="247"/>
      <c r="BZ662" s="247"/>
      <c r="CA662" s="247"/>
      <c r="CB662" s="247"/>
      <c r="CC662" s="247"/>
      <c r="CD662" s="247"/>
      <c r="CE662" s="247"/>
      <c r="CF662" s="247"/>
      <c r="CG662" s="247"/>
      <c r="CH662" s="247"/>
      <c r="CI662" s="247"/>
      <c r="CJ662" s="247"/>
      <c r="CK662" s="247"/>
      <c r="CL662" s="247"/>
      <c r="CM662" s="247"/>
      <c r="CN662" s="247"/>
      <c r="CO662" s="247"/>
      <c r="CP662" s="247"/>
      <c r="CQ662" s="247"/>
      <c r="CR662" s="312"/>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P662" s="335"/>
      <c r="EQ662" s="335"/>
      <c r="ER662" s="335"/>
      <c r="ES662" s="335"/>
      <c r="ET662" s="335"/>
      <c r="EU662" s="335"/>
      <c r="EV662" s="335"/>
      <c r="EW662" s="335"/>
      <c r="EX662" s="335"/>
      <c r="EY662" s="335"/>
      <c r="EZ662" s="335"/>
      <c r="FA662" s="335"/>
      <c r="FB662" s="335"/>
      <c r="FC662" s="335"/>
      <c r="FD662" s="335"/>
      <c r="FE662" s="335"/>
      <c r="FF662" s="335"/>
      <c r="FG662" s="335"/>
      <c r="FH662" s="335"/>
      <c r="FI662" s="335"/>
      <c r="FJ662" s="335"/>
      <c r="FK662" s="335"/>
      <c r="FL662" s="335"/>
      <c r="FM662" s="335"/>
      <c r="FN662" s="335"/>
      <c r="FO662" s="335"/>
      <c r="FP662" s="335"/>
      <c r="FQ662" s="335"/>
      <c r="FR662" s="335"/>
      <c r="FS662" s="335"/>
      <c r="FT662" s="335"/>
      <c r="FU662" s="335"/>
      <c r="FV662" s="335"/>
      <c r="FW662" s="335"/>
      <c r="FX662" s="335"/>
      <c r="FY662" s="335"/>
      <c r="FZ662" s="335"/>
      <c r="GA662" s="335"/>
      <c r="GB662" s="335"/>
      <c r="GC662" s="335"/>
      <c r="GD662" s="335"/>
      <c r="GE662" s="335"/>
      <c r="GF662" s="335"/>
      <c r="GG662" s="335"/>
      <c r="GH662" s="335"/>
      <c r="GI662" s="335"/>
      <c r="GJ662" s="335"/>
      <c r="GK662" s="335"/>
      <c r="GL662" s="335"/>
      <c r="GM662" s="335"/>
      <c r="GN662" s="335"/>
      <c r="GO662" s="335"/>
      <c r="GP662" s="335"/>
      <c r="GQ662" s="335"/>
      <c r="GR662" s="335"/>
      <c r="GS662" s="335"/>
      <c r="GT662" s="335"/>
      <c r="GU662" s="335"/>
      <c r="GV662" s="335"/>
      <c r="GW662" s="335"/>
      <c r="GX662" s="335"/>
      <c r="GY662" s="335"/>
      <c r="GZ662" s="335"/>
      <c r="HA662" s="335"/>
      <c r="HB662" s="335"/>
      <c r="HC662" s="335"/>
      <c r="HD662" s="335"/>
      <c r="HE662" s="335"/>
      <c r="HF662" s="335"/>
      <c r="HG662" s="335"/>
      <c r="HH662" s="335"/>
      <c r="HI662" s="335"/>
      <c r="HJ662" s="335"/>
      <c r="HK662" s="335"/>
      <c r="HL662" s="335"/>
      <c r="HM662" s="335"/>
      <c r="HN662" s="335"/>
      <c r="HO662" s="335"/>
      <c r="HP662" s="335"/>
      <c r="HQ662" s="335"/>
      <c r="HR662" s="335"/>
      <c r="HS662" s="335"/>
      <c r="HT662" s="335"/>
      <c r="HU662" s="335"/>
      <c r="HV662" s="335"/>
      <c r="HW662" s="335"/>
      <c r="HX662" s="335"/>
      <c r="HY662" s="335"/>
      <c r="HZ662" s="335"/>
      <c r="IA662" s="335"/>
      <c r="IB662" s="335"/>
      <c r="IC662" s="335"/>
      <c r="ID662" s="335"/>
      <c r="IE662" s="335"/>
      <c r="IF662" s="335"/>
      <c r="IG662" s="335"/>
      <c r="IH662" s="335"/>
      <c r="II662" s="335"/>
      <c r="IJ662" s="335"/>
      <c r="IK662" s="335"/>
      <c r="IL662" s="335"/>
      <c r="IM662" s="335"/>
      <c r="IN662" s="335"/>
      <c r="IO662" s="335"/>
      <c r="IP662" s="335"/>
      <c r="IQ662" s="335"/>
      <c r="IR662" s="335"/>
      <c r="IS662" s="335"/>
      <c r="IT662" s="335"/>
      <c r="IU662" s="335"/>
      <c r="IV662" s="335"/>
      <c r="IW662" s="335"/>
      <c r="IX662" s="335"/>
      <c r="IY662" s="335"/>
      <c r="IZ662" s="335"/>
      <c r="JA662" s="335"/>
      <c r="JB662" s="335"/>
      <c r="JC662" s="335"/>
      <c r="JD662" s="335"/>
      <c r="JE662" s="335"/>
    </row>
    <row r="663" spans="17:269" ht="14.45" customHeight="1">
      <c r="Q663" s="720" t="s">
        <v>73</v>
      </c>
      <c r="R663" s="720" t="s">
        <v>12218</v>
      </c>
      <c r="S663" s="720" t="s">
        <v>12332</v>
      </c>
      <c r="T663" s="720" t="s">
        <v>12165</v>
      </c>
      <c r="U663" s="720" t="s">
        <v>10718</v>
      </c>
      <c r="V663" s="720"/>
      <c r="W663" s="952" t="str">
        <f t="shared" si="28"/>
        <v>ｸﾛｰﾗｸﾚｰﾝ_油圧駆動式ｳｲﾝﾁ・ﾀﾜｰ型_第1次_無</v>
      </c>
      <c r="X663" s="952" t="str">
        <f t="shared" si="27"/>
        <v>ｸﾛｰﾗｸﾚｰﾝ_油圧駆動式ｳｲﾝﾁ・ﾀﾜｰ型_第1次_無_ﾀﾜｰ型能力：13t吊　ﾍﾞｰｽﾏｼﾝ：55t吊</v>
      </c>
      <c r="Y663" s="726" t="s">
        <v>505</v>
      </c>
      <c r="Z663" s="726" t="s">
        <v>10330</v>
      </c>
      <c r="AA663" s="726" t="s">
        <v>10311</v>
      </c>
      <c r="AB663" s="726" t="s">
        <v>10340</v>
      </c>
      <c r="AR663" s="311"/>
      <c r="AS663" s="335"/>
      <c r="AT663" s="335"/>
      <c r="AU663" s="335"/>
      <c r="AV663" s="335"/>
      <c r="AW663" s="335"/>
      <c r="AX663" s="335"/>
      <c r="AY663" s="335"/>
      <c r="AZ663" s="335"/>
      <c r="BA663" s="335"/>
      <c r="BB663" s="245">
        <v>18</v>
      </c>
      <c r="BC663" s="246"/>
      <c r="BD663" s="476"/>
      <c r="BE663" s="341" t="s">
        <v>9957</v>
      </c>
      <c r="BF663" s="341"/>
      <c r="BG663" s="341"/>
      <c r="BH663" s="407"/>
      <c r="BI663" s="407"/>
      <c r="BJ663" s="406"/>
      <c r="BK663" s="406"/>
      <c r="BL663" s="247"/>
      <c r="BM663" s="247"/>
      <c r="BN663" s="247"/>
      <c r="BO663" s="247"/>
      <c r="BP663" s="247"/>
      <c r="BQ663" s="247"/>
      <c r="BR663" s="247"/>
      <c r="BS663" s="247"/>
      <c r="BT663" s="247"/>
      <c r="BU663" s="247"/>
      <c r="BV663" s="247"/>
      <c r="BW663" s="247"/>
      <c r="BX663" s="247"/>
      <c r="BY663" s="247"/>
      <c r="BZ663" s="247"/>
      <c r="CA663" s="247"/>
      <c r="CB663" s="247"/>
      <c r="CC663" s="247"/>
      <c r="CD663" s="247"/>
      <c r="CE663" s="247"/>
      <c r="CF663" s="247"/>
      <c r="CG663" s="247"/>
      <c r="CH663" s="247"/>
      <c r="CI663" s="247"/>
      <c r="CJ663" s="247"/>
      <c r="CK663" s="247"/>
      <c r="CL663" s="247"/>
      <c r="CM663" s="247"/>
      <c r="CN663" s="247"/>
      <c r="CO663" s="247"/>
      <c r="CP663" s="247"/>
      <c r="CQ663" s="247"/>
      <c r="CR663" s="312"/>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P663" s="335"/>
      <c r="EQ663" s="335"/>
      <c r="ER663" s="335"/>
      <c r="ES663" s="335"/>
      <c r="ET663" s="335"/>
      <c r="EU663" s="335"/>
      <c r="EV663" s="335"/>
      <c r="EW663" s="335"/>
      <c r="EX663" s="335"/>
      <c r="EY663" s="335"/>
      <c r="EZ663" s="335"/>
      <c r="FA663" s="335"/>
      <c r="FB663" s="335"/>
      <c r="FC663" s="335"/>
      <c r="FD663" s="335"/>
      <c r="FE663" s="335"/>
      <c r="FF663" s="335"/>
      <c r="FG663" s="335"/>
      <c r="FH663" s="335"/>
      <c r="FI663" s="335"/>
      <c r="FJ663" s="335"/>
      <c r="FK663" s="335"/>
      <c r="FL663" s="335"/>
      <c r="FM663" s="335"/>
      <c r="FN663" s="335"/>
      <c r="FO663" s="335"/>
      <c r="FP663" s="335"/>
      <c r="FQ663" s="335"/>
      <c r="FR663" s="335"/>
      <c r="FS663" s="335"/>
      <c r="FT663" s="335"/>
      <c r="FU663" s="335"/>
      <c r="FV663" s="335"/>
      <c r="FW663" s="335"/>
      <c r="FX663" s="335"/>
      <c r="FY663" s="335"/>
      <c r="FZ663" s="335"/>
      <c r="GA663" s="335"/>
      <c r="GB663" s="335"/>
      <c r="GC663" s="335"/>
      <c r="GD663" s="335"/>
      <c r="GE663" s="335"/>
      <c r="GF663" s="335"/>
      <c r="GG663" s="335"/>
      <c r="GH663" s="335"/>
      <c r="GI663" s="335"/>
      <c r="GJ663" s="335"/>
      <c r="GK663" s="335"/>
      <c r="GL663" s="335"/>
      <c r="GM663" s="335"/>
      <c r="GN663" s="335"/>
      <c r="GO663" s="335"/>
      <c r="GP663" s="335"/>
      <c r="GQ663" s="335"/>
      <c r="GR663" s="335"/>
      <c r="GS663" s="335"/>
      <c r="GT663" s="335"/>
      <c r="GU663" s="335"/>
      <c r="GV663" s="335"/>
      <c r="GW663" s="335"/>
      <c r="GX663" s="335"/>
      <c r="GY663" s="335"/>
      <c r="GZ663" s="335"/>
      <c r="HA663" s="335"/>
      <c r="HB663" s="335"/>
      <c r="HC663" s="335"/>
      <c r="HD663" s="335"/>
      <c r="HE663" s="335"/>
      <c r="HF663" s="335"/>
      <c r="HG663" s="335"/>
      <c r="HH663" s="335"/>
      <c r="HI663" s="335"/>
      <c r="HJ663" s="335"/>
      <c r="HK663" s="335"/>
      <c r="HL663" s="335"/>
      <c r="HM663" s="335"/>
      <c r="HN663" s="335"/>
      <c r="HO663" s="335"/>
      <c r="HP663" s="335"/>
      <c r="HQ663" s="335"/>
      <c r="HR663" s="335"/>
      <c r="HS663" s="335"/>
      <c r="HT663" s="335"/>
      <c r="HU663" s="335"/>
      <c r="HV663" s="335"/>
      <c r="HW663" s="335"/>
      <c r="HX663" s="335"/>
      <c r="HY663" s="335"/>
      <c r="HZ663" s="335"/>
      <c r="IA663" s="335"/>
      <c r="IB663" s="335"/>
      <c r="IC663" s="335"/>
      <c r="ID663" s="335"/>
      <c r="IE663" s="335"/>
      <c r="IF663" s="335"/>
      <c r="IG663" s="335"/>
      <c r="IH663" s="335"/>
      <c r="II663" s="335"/>
      <c r="IJ663" s="335"/>
      <c r="IK663" s="335"/>
      <c r="IL663" s="335"/>
      <c r="IM663" s="335"/>
      <c r="IN663" s="335"/>
      <c r="IO663" s="335"/>
      <c r="IP663" s="335"/>
      <c r="IQ663" s="335"/>
      <c r="IR663" s="335"/>
      <c r="IS663" s="335"/>
      <c r="IT663" s="335"/>
      <c r="IU663" s="335"/>
      <c r="IV663" s="335"/>
      <c r="IW663" s="335"/>
      <c r="IX663" s="335"/>
      <c r="IY663" s="335"/>
      <c r="IZ663" s="335"/>
      <c r="JA663" s="335"/>
      <c r="JB663" s="335"/>
      <c r="JC663" s="335"/>
      <c r="JD663" s="335"/>
      <c r="JE663" s="335"/>
    </row>
    <row r="664" spans="17:269" ht="14.45" customHeight="1">
      <c r="Q664" s="720" t="s">
        <v>73</v>
      </c>
      <c r="R664" s="720" t="s">
        <v>12218</v>
      </c>
      <c r="S664" s="720" t="s">
        <v>12332</v>
      </c>
      <c r="T664" s="720" t="s">
        <v>12165</v>
      </c>
      <c r="U664" s="720" t="s">
        <v>10719</v>
      </c>
      <c r="V664" s="720"/>
      <c r="W664" s="952" t="str">
        <f t="shared" si="28"/>
        <v>ｸﾛｰﾗｸﾚｰﾝ_油圧駆動式ｳｲﾝﾁ・ﾀﾜｰ型_第1次_無</v>
      </c>
      <c r="X664" s="952" t="str">
        <f t="shared" si="27"/>
        <v>ｸﾛｰﾗｸﾚｰﾝ_油圧駆動式ｳｲﾝﾁ・ﾀﾜｰ型_第1次_無_ﾀﾜｰ型能力：13t吊　ﾍﾞｰｽﾏｼﾝ：65t吊</v>
      </c>
      <c r="Y664" s="726" t="s">
        <v>505</v>
      </c>
      <c r="Z664" s="726" t="s">
        <v>10330</v>
      </c>
      <c r="AA664" s="726" t="s">
        <v>10311</v>
      </c>
      <c r="AB664" s="726" t="s">
        <v>10444</v>
      </c>
      <c r="AR664" s="311"/>
      <c r="AS664" s="335"/>
      <c r="AT664" s="335"/>
      <c r="AU664" s="335"/>
      <c r="AV664" s="335"/>
      <c r="AW664" s="335"/>
      <c r="AX664" s="335"/>
      <c r="AY664" s="335"/>
      <c r="AZ664" s="335"/>
      <c r="BA664" s="335"/>
      <c r="BB664" s="245">
        <v>19</v>
      </c>
      <c r="BC664" s="246"/>
      <c r="BD664" s="476"/>
      <c r="BE664" s="341" t="s">
        <v>9958</v>
      </c>
      <c r="BF664" s="341"/>
      <c r="BG664" s="341"/>
      <c r="BH664" s="407"/>
      <c r="BI664" s="407"/>
      <c r="BJ664" s="406"/>
      <c r="BK664" s="406"/>
      <c r="BL664" s="247"/>
      <c r="BM664" s="247"/>
      <c r="BN664" s="247"/>
      <c r="BO664" s="247"/>
      <c r="BP664" s="247"/>
      <c r="BQ664" s="247"/>
      <c r="BR664" s="247"/>
      <c r="BS664" s="247"/>
      <c r="BT664" s="247"/>
      <c r="BU664" s="247"/>
      <c r="BV664" s="247"/>
      <c r="BW664" s="247"/>
      <c r="BX664" s="247"/>
      <c r="BY664" s="247"/>
      <c r="BZ664" s="247"/>
      <c r="CA664" s="247"/>
      <c r="CB664" s="247"/>
      <c r="CC664" s="247"/>
      <c r="CD664" s="247"/>
      <c r="CE664" s="247"/>
      <c r="CF664" s="247"/>
      <c r="CG664" s="247"/>
      <c r="CH664" s="247"/>
      <c r="CI664" s="247"/>
      <c r="CJ664" s="247"/>
      <c r="CK664" s="247"/>
      <c r="CL664" s="247"/>
      <c r="CM664" s="247"/>
      <c r="CN664" s="247"/>
      <c r="CO664" s="247"/>
      <c r="CP664" s="247"/>
      <c r="CQ664" s="247"/>
      <c r="CR664" s="312"/>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P664" s="335"/>
      <c r="EQ664" s="335"/>
      <c r="ER664" s="335"/>
      <c r="ES664" s="335"/>
      <c r="ET664" s="335"/>
      <c r="EU664" s="335"/>
      <c r="EV664" s="335"/>
      <c r="EW664" s="335"/>
      <c r="EX664" s="335"/>
      <c r="EY664" s="335"/>
      <c r="EZ664" s="335"/>
      <c r="FA664" s="335"/>
      <c r="FB664" s="335"/>
      <c r="FC664" s="335"/>
      <c r="FD664" s="335"/>
      <c r="FE664" s="335"/>
      <c r="FF664" s="335"/>
      <c r="FG664" s="335"/>
      <c r="FH664" s="335"/>
      <c r="FI664" s="335"/>
      <c r="FJ664" s="335"/>
      <c r="FK664" s="335"/>
      <c r="FL664" s="335"/>
      <c r="FM664" s="335"/>
      <c r="FN664" s="335"/>
      <c r="FO664" s="335"/>
      <c r="FP664" s="335"/>
      <c r="FQ664" s="335"/>
      <c r="FR664" s="335"/>
      <c r="FS664" s="335"/>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335"/>
      <c r="GQ664" s="335"/>
      <c r="GR664" s="335"/>
      <c r="GS664" s="335"/>
      <c r="GT664" s="335"/>
      <c r="GU664" s="335"/>
      <c r="GV664" s="335"/>
      <c r="GW664" s="335"/>
      <c r="GX664" s="335"/>
      <c r="GY664" s="335"/>
      <c r="GZ664" s="335"/>
      <c r="HA664" s="335"/>
      <c r="HB664" s="335"/>
      <c r="HC664" s="335"/>
      <c r="HD664" s="335"/>
      <c r="HE664" s="335"/>
      <c r="HF664" s="335"/>
      <c r="HG664" s="335"/>
      <c r="HH664" s="335"/>
      <c r="HI664" s="335"/>
      <c r="HJ664" s="335"/>
      <c r="HK664" s="335"/>
      <c r="HL664" s="335"/>
      <c r="HM664" s="335"/>
      <c r="HN664" s="335"/>
      <c r="HO664" s="335"/>
      <c r="HP664" s="335"/>
      <c r="HQ664" s="335"/>
      <c r="HR664" s="335"/>
      <c r="HS664" s="335"/>
      <c r="HT664" s="335"/>
      <c r="HU664" s="335"/>
      <c r="HV664" s="335"/>
      <c r="HW664" s="335"/>
      <c r="HX664" s="335"/>
      <c r="HY664" s="335"/>
      <c r="HZ664" s="335"/>
      <c r="IA664" s="335"/>
      <c r="IB664" s="335"/>
      <c r="IC664" s="335"/>
      <c r="ID664" s="335"/>
      <c r="IE664" s="335"/>
      <c r="IF664" s="335"/>
      <c r="IG664" s="335"/>
      <c r="IH664" s="335"/>
      <c r="II664" s="335"/>
      <c r="IJ664" s="335"/>
      <c r="IK664" s="335"/>
      <c r="IL664" s="335"/>
      <c r="IM664" s="335"/>
      <c r="IN664" s="335"/>
      <c r="IO664" s="335"/>
      <c r="IP664" s="335"/>
      <c r="IQ664" s="335"/>
      <c r="IR664" s="335"/>
      <c r="IS664" s="335"/>
      <c r="IT664" s="335"/>
      <c r="IU664" s="335"/>
      <c r="IV664" s="335"/>
      <c r="IW664" s="335"/>
      <c r="IX664" s="335"/>
      <c r="IY664" s="335"/>
      <c r="IZ664" s="335"/>
      <c r="JA664" s="335"/>
      <c r="JB664" s="335"/>
      <c r="JC664" s="335"/>
      <c r="JD664" s="335"/>
      <c r="JE664" s="335"/>
    </row>
    <row r="665" spans="17:269" ht="14.45" customHeight="1">
      <c r="Q665" s="720" t="s">
        <v>73</v>
      </c>
      <c r="R665" s="720" t="s">
        <v>12218</v>
      </c>
      <c r="S665" s="720" t="s">
        <v>12332</v>
      </c>
      <c r="T665" s="720" t="s">
        <v>12165</v>
      </c>
      <c r="U665" s="720" t="s">
        <v>10720</v>
      </c>
      <c r="V665" s="720"/>
      <c r="W665" s="952" t="str">
        <f t="shared" si="28"/>
        <v>ｸﾛｰﾗｸﾚｰﾝ_油圧駆動式ｳｲﾝﾁ・ﾀﾜｰ型_第1次_無</v>
      </c>
      <c r="X665" s="952" t="str">
        <f t="shared" si="27"/>
        <v>ｸﾛｰﾗｸﾚｰﾝ_油圧駆動式ｳｲﾝﾁ・ﾀﾜｰ型_第1次_無_ﾀﾜｰ型能力：15t吊　ﾍﾞｰｽﾏｼﾝ：80t吊</v>
      </c>
      <c r="Y665" s="726" t="s">
        <v>505</v>
      </c>
      <c r="Z665" s="726" t="s">
        <v>10330</v>
      </c>
      <c r="AA665" s="726" t="s">
        <v>10313</v>
      </c>
      <c r="AB665" s="726" t="s">
        <v>10390</v>
      </c>
      <c r="AR665" s="311"/>
      <c r="AS665" s="335"/>
      <c r="AT665" s="335"/>
      <c r="AU665" s="335"/>
      <c r="AV665" s="335"/>
      <c r="AW665" s="335"/>
      <c r="AX665" s="335"/>
      <c r="AY665" s="335"/>
      <c r="AZ665" s="335"/>
      <c r="BA665" s="335"/>
      <c r="BB665" s="245">
        <v>20</v>
      </c>
      <c r="BC665" s="246"/>
      <c r="BD665" s="476"/>
      <c r="BE665" s="341" t="s">
        <v>285</v>
      </c>
      <c r="BF665" s="341"/>
      <c r="BG665" s="341"/>
      <c r="BH665" s="407"/>
      <c r="BI665" s="407"/>
      <c r="BJ665" s="406"/>
      <c r="BK665" s="406"/>
      <c r="BL665" s="247"/>
      <c r="BM665" s="247"/>
      <c r="BN665" s="247"/>
      <c r="BO665" s="247"/>
      <c r="BP665" s="247"/>
      <c r="BQ665" s="247"/>
      <c r="BR665" s="247"/>
      <c r="BS665" s="247"/>
      <c r="BT665" s="247"/>
      <c r="BU665" s="247"/>
      <c r="BV665" s="247"/>
      <c r="BW665" s="247"/>
      <c r="BX665" s="247"/>
      <c r="BY665" s="247"/>
      <c r="BZ665" s="247"/>
      <c r="CA665" s="247"/>
      <c r="CB665" s="247"/>
      <c r="CC665" s="247"/>
      <c r="CD665" s="247"/>
      <c r="CE665" s="247"/>
      <c r="CF665" s="247"/>
      <c r="CG665" s="247"/>
      <c r="CH665" s="247"/>
      <c r="CI665" s="247"/>
      <c r="CJ665" s="247"/>
      <c r="CK665" s="247"/>
      <c r="CL665" s="247"/>
      <c r="CM665" s="247"/>
      <c r="CN665" s="247"/>
      <c r="CO665" s="247"/>
      <c r="CP665" s="247"/>
      <c r="CQ665" s="247"/>
      <c r="CR665" s="312"/>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P665" s="335"/>
      <c r="EQ665" s="335"/>
      <c r="ER665" s="335"/>
      <c r="ES665" s="335"/>
      <c r="ET665" s="335"/>
      <c r="EU665" s="335"/>
      <c r="EV665" s="335"/>
      <c r="EW665" s="335"/>
      <c r="EX665" s="335"/>
      <c r="EY665" s="335"/>
      <c r="EZ665" s="335"/>
      <c r="FA665" s="335"/>
      <c r="FB665" s="335"/>
      <c r="FC665" s="335"/>
      <c r="FD665" s="335"/>
      <c r="FE665" s="335"/>
      <c r="FF665" s="335"/>
      <c r="FG665" s="335"/>
      <c r="FH665" s="335"/>
      <c r="FI665" s="335"/>
      <c r="FJ665" s="335"/>
      <c r="FK665" s="335"/>
      <c r="FL665" s="335"/>
      <c r="FM665" s="335"/>
      <c r="FN665" s="335"/>
      <c r="FO665" s="335"/>
      <c r="FP665" s="335"/>
      <c r="FQ665" s="335"/>
      <c r="FR665" s="335"/>
      <c r="FS665" s="335"/>
      <c r="FT665" s="335"/>
      <c r="FU665" s="335"/>
      <c r="FV665" s="335"/>
      <c r="FW665" s="335"/>
      <c r="FX665" s="335"/>
      <c r="FY665" s="335"/>
      <c r="FZ665" s="335"/>
      <c r="GA665" s="335"/>
      <c r="GB665" s="335"/>
      <c r="GC665" s="335"/>
      <c r="GD665" s="335"/>
      <c r="GE665" s="335"/>
      <c r="GF665" s="335"/>
      <c r="GG665" s="335"/>
      <c r="GH665" s="335"/>
      <c r="GI665" s="335"/>
      <c r="GJ665" s="335"/>
      <c r="GK665" s="335"/>
      <c r="GL665" s="335"/>
      <c r="GM665" s="335"/>
      <c r="GN665" s="335"/>
      <c r="GO665" s="335"/>
      <c r="GP665" s="335"/>
      <c r="GQ665" s="335"/>
      <c r="GR665" s="335"/>
      <c r="GS665" s="335"/>
      <c r="GT665" s="335"/>
      <c r="GU665" s="335"/>
      <c r="GV665" s="335"/>
      <c r="GW665" s="335"/>
      <c r="GX665" s="335"/>
      <c r="GY665" s="335"/>
      <c r="GZ665" s="335"/>
      <c r="HA665" s="335"/>
      <c r="HB665" s="335"/>
      <c r="HC665" s="335"/>
      <c r="HD665" s="335"/>
      <c r="HE665" s="335"/>
      <c r="HF665" s="335"/>
      <c r="HG665" s="335"/>
      <c r="HH665" s="335"/>
      <c r="HI665" s="335"/>
      <c r="HJ665" s="335"/>
      <c r="HK665" s="335"/>
      <c r="HL665" s="335"/>
      <c r="HM665" s="335"/>
      <c r="HN665" s="335"/>
      <c r="HO665" s="335"/>
      <c r="HP665" s="335"/>
      <c r="HQ665" s="335"/>
      <c r="HR665" s="335"/>
      <c r="HS665" s="335"/>
      <c r="HT665" s="335"/>
      <c r="HU665" s="335"/>
      <c r="HV665" s="335"/>
      <c r="HW665" s="335"/>
      <c r="HX665" s="335"/>
      <c r="HY665" s="335"/>
      <c r="HZ665" s="335"/>
      <c r="IA665" s="335"/>
      <c r="IB665" s="335"/>
      <c r="IC665" s="335"/>
      <c r="ID665" s="335"/>
      <c r="IE665" s="335"/>
      <c r="IF665" s="335"/>
      <c r="IG665" s="335"/>
      <c r="IH665" s="335"/>
      <c r="II665" s="335"/>
      <c r="IJ665" s="335"/>
      <c r="IK665" s="335"/>
      <c r="IL665" s="335"/>
      <c r="IM665" s="335"/>
      <c r="IN665" s="335"/>
      <c r="IO665" s="335"/>
      <c r="IP665" s="335"/>
      <c r="IQ665" s="335"/>
      <c r="IR665" s="335"/>
      <c r="IS665" s="335"/>
      <c r="IT665" s="335"/>
      <c r="IU665" s="335"/>
      <c r="IV665" s="335"/>
      <c r="IW665" s="335"/>
      <c r="IX665" s="335"/>
      <c r="IY665" s="335"/>
      <c r="IZ665" s="335"/>
      <c r="JA665" s="335"/>
      <c r="JB665" s="335"/>
      <c r="JC665" s="335"/>
    </row>
    <row r="666" spans="17:269" ht="14.45" customHeight="1">
      <c r="Q666" s="720" t="s">
        <v>73</v>
      </c>
      <c r="R666" s="720" t="s">
        <v>12218</v>
      </c>
      <c r="S666" s="720" t="s">
        <v>12332</v>
      </c>
      <c r="T666" s="720" t="s">
        <v>12165</v>
      </c>
      <c r="U666" s="720" t="s">
        <v>10721</v>
      </c>
      <c r="V666" s="720"/>
      <c r="W666" s="952" t="str">
        <f t="shared" si="28"/>
        <v>ｸﾛｰﾗｸﾚｰﾝ_油圧駆動式ｳｲﾝﾁ・ﾀﾜｰ型_第1次_無</v>
      </c>
      <c r="X666" s="952" t="str">
        <f t="shared" si="27"/>
        <v>ｸﾛｰﾗｸﾚｰﾝ_油圧駆動式ｳｲﾝﾁ・ﾀﾜｰ型_第1次_無_ﾀﾜｰ型能力：15t吊　ﾍﾞｰｽﾏｼﾝ：90t吊</v>
      </c>
      <c r="Y666" s="726" t="s">
        <v>505</v>
      </c>
      <c r="Z666" s="726" t="s">
        <v>10330</v>
      </c>
      <c r="AA666" s="726" t="s">
        <v>10313</v>
      </c>
      <c r="AB666" s="726" t="s">
        <v>10305</v>
      </c>
      <c r="AR666" s="311"/>
      <c r="AS666" s="335"/>
      <c r="AT666" s="335"/>
      <c r="AU666" s="335"/>
      <c r="AV666" s="335"/>
      <c r="AW666" s="335"/>
      <c r="AX666" s="335"/>
      <c r="AY666" s="335"/>
      <c r="AZ666" s="335"/>
      <c r="BA666" s="335"/>
      <c r="BB666" s="245">
        <v>21</v>
      </c>
      <c r="BC666" s="246"/>
      <c r="BD666" s="246"/>
      <c r="BE666" s="247"/>
      <c r="BF666" s="247"/>
      <c r="BG666" s="247"/>
      <c r="BH666" s="247"/>
      <c r="BI666" s="247"/>
      <c r="BJ666" s="249"/>
      <c r="BK666" s="249"/>
      <c r="BL666" s="247"/>
      <c r="BM666" s="247"/>
      <c r="BN666" s="247"/>
      <c r="BO666" s="247"/>
      <c r="BP666" s="247"/>
      <c r="BQ666" s="247"/>
      <c r="BR666" s="247"/>
      <c r="BS666" s="247"/>
      <c r="BT666" s="247"/>
      <c r="BU666" s="247"/>
      <c r="BV666" s="247"/>
      <c r="BW666" s="247"/>
      <c r="BX666" s="247"/>
      <c r="BY666" s="247"/>
      <c r="BZ666" s="247"/>
      <c r="CA666" s="247"/>
      <c r="CB666" s="247"/>
      <c r="CC666" s="247"/>
      <c r="CD666" s="247"/>
      <c r="CE666" s="247"/>
      <c r="CF666" s="247"/>
      <c r="CG666" s="247"/>
      <c r="CH666" s="247"/>
      <c r="CI666" s="247"/>
      <c r="CJ666" s="247"/>
      <c r="CK666" s="247"/>
      <c r="CL666" s="247"/>
      <c r="CM666" s="247"/>
      <c r="CN666" s="247"/>
      <c r="CO666" s="247"/>
      <c r="CP666" s="247"/>
      <c r="CQ666" s="247"/>
      <c r="CR666" s="247"/>
      <c r="CS666" s="247"/>
      <c r="CT666" s="247"/>
      <c r="CU666" s="247"/>
      <c r="CV666" s="247"/>
      <c r="CW666" s="247"/>
      <c r="CX666" s="312"/>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EP666" s="335"/>
      <c r="EQ666" s="335"/>
      <c r="ER666" s="335"/>
      <c r="ES666" s="335"/>
      <c r="ET666" s="335"/>
      <c r="EU666" s="335"/>
      <c r="EV666" s="335"/>
      <c r="EW666" s="335"/>
      <c r="EX666" s="335"/>
      <c r="EY666" s="335"/>
      <c r="EZ666" s="335"/>
      <c r="FA666" s="335"/>
      <c r="FB666" s="335"/>
      <c r="FC666" s="335"/>
      <c r="FD666" s="335"/>
      <c r="FE666" s="335"/>
      <c r="FF666" s="335"/>
      <c r="FG666" s="335"/>
      <c r="FH666" s="335"/>
      <c r="FI666" s="335"/>
      <c r="FJ666" s="335"/>
      <c r="FK666" s="335"/>
      <c r="FL666" s="335"/>
      <c r="FM666" s="335"/>
      <c r="FN666" s="335"/>
      <c r="FO666" s="335"/>
      <c r="FP666" s="335"/>
      <c r="FQ666" s="335"/>
      <c r="FR666" s="335"/>
      <c r="FS666" s="335"/>
      <c r="FT666" s="335"/>
      <c r="FU666" s="335"/>
      <c r="FV666" s="335"/>
      <c r="FW666" s="335"/>
      <c r="FX666" s="335"/>
      <c r="FY666" s="335"/>
      <c r="FZ666" s="335"/>
      <c r="GA666" s="335"/>
      <c r="GB666" s="335"/>
      <c r="GC666" s="335"/>
      <c r="GD666" s="335"/>
      <c r="GE666" s="335"/>
      <c r="GF666" s="335"/>
      <c r="GG666" s="335"/>
      <c r="GH666" s="335"/>
      <c r="GI666" s="335"/>
      <c r="GJ666" s="335"/>
      <c r="GK666" s="335"/>
      <c r="GL666" s="335"/>
      <c r="GM666" s="335"/>
      <c r="GN666" s="335"/>
      <c r="GO666" s="335"/>
      <c r="GP666" s="335"/>
      <c r="GQ666" s="335"/>
      <c r="GR666" s="335"/>
      <c r="GS666" s="335"/>
      <c r="GT666" s="335"/>
      <c r="GU666" s="335"/>
      <c r="GV666" s="335"/>
      <c r="GW666" s="335"/>
      <c r="GX666" s="335"/>
      <c r="GY666" s="335"/>
      <c r="GZ666" s="335"/>
      <c r="HA666" s="335"/>
      <c r="HB666" s="335"/>
      <c r="HC666" s="335"/>
      <c r="HD666" s="335"/>
      <c r="HE666" s="335"/>
      <c r="HF666" s="335"/>
      <c r="HG666" s="335"/>
      <c r="HH666" s="335"/>
      <c r="HI666" s="335"/>
      <c r="HJ666" s="335"/>
      <c r="HK666" s="335"/>
      <c r="HL666" s="335"/>
      <c r="HM666" s="335"/>
      <c r="HN666" s="335"/>
      <c r="HO666" s="335"/>
      <c r="HP666" s="335"/>
      <c r="HQ666" s="335"/>
      <c r="HR666" s="335"/>
      <c r="HS666" s="335"/>
      <c r="HT666" s="335"/>
      <c r="HU666" s="335"/>
      <c r="HV666" s="335"/>
      <c r="HW666" s="335"/>
      <c r="HX666" s="335"/>
      <c r="HY666" s="335"/>
      <c r="HZ666" s="335"/>
      <c r="IA666" s="335"/>
      <c r="IB666" s="335"/>
      <c r="IC666" s="335"/>
      <c r="ID666" s="335"/>
      <c r="IE666" s="335"/>
      <c r="IF666" s="335"/>
      <c r="IG666" s="335"/>
      <c r="IH666" s="335"/>
      <c r="II666" s="335"/>
      <c r="IJ666" s="335"/>
      <c r="IK666" s="335"/>
      <c r="IL666" s="335"/>
      <c r="IM666" s="335"/>
      <c r="IN666" s="335"/>
      <c r="IO666" s="335"/>
      <c r="IP666" s="335"/>
      <c r="IQ666" s="335"/>
      <c r="IR666" s="335"/>
      <c r="IS666" s="335"/>
      <c r="IT666" s="335"/>
      <c r="IU666" s="335"/>
      <c r="IV666" s="335"/>
      <c r="IW666" s="335"/>
      <c r="IX666" s="335"/>
      <c r="IY666" s="335"/>
      <c r="IZ666" s="335"/>
      <c r="JA666" s="335"/>
      <c r="JB666" s="335"/>
      <c r="JC666" s="335"/>
      <c r="JD666" s="335"/>
      <c r="JE666" s="335"/>
      <c r="JF666" s="335"/>
      <c r="JG666" s="335"/>
      <c r="JH666" s="335"/>
      <c r="JI666" s="335"/>
    </row>
    <row r="667" spans="17:269" ht="14.45" customHeight="1">
      <c r="Q667" s="720" t="s">
        <v>73</v>
      </c>
      <c r="R667" s="720" t="s">
        <v>12218</v>
      </c>
      <c r="S667" s="720" t="s">
        <v>12332</v>
      </c>
      <c r="T667" s="720" t="s">
        <v>12165</v>
      </c>
      <c r="U667" s="720" t="s">
        <v>10722</v>
      </c>
      <c r="V667" s="720"/>
      <c r="W667" s="952" t="str">
        <f t="shared" si="28"/>
        <v>ｸﾛｰﾗｸﾚｰﾝ_油圧駆動式ｳｲﾝﾁ・ﾀﾜｰ型_第1次_無</v>
      </c>
      <c r="X667" s="952" t="str">
        <f t="shared" si="27"/>
        <v>ｸﾛｰﾗｸﾚｰﾝ_油圧駆動式ｳｲﾝﾁ・ﾀﾜｰ型_第1次_無_ﾀﾜｰ型能力：20t吊　ﾍﾞｰｽﾏｼﾝ：100t吊</v>
      </c>
      <c r="Y667" s="726" t="s">
        <v>505</v>
      </c>
      <c r="Z667" s="726" t="s">
        <v>10330</v>
      </c>
      <c r="AA667" s="726" t="s">
        <v>10388</v>
      </c>
      <c r="AB667" s="726" t="s">
        <v>10318</v>
      </c>
      <c r="AR667" s="311"/>
      <c r="AS667" s="335"/>
      <c r="AT667" s="335"/>
      <c r="AU667" s="335"/>
      <c r="AV667" s="335"/>
      <c r="AW667" s="335"/>
      <c r="AX667" s="335"/>
      <c r="AY667" s="335"/>
      <c r="AZ667" s="335"/>
      <c r="BA667" s="335"/>
      <c r="BB667" s="245">
        <v>1</v>
      </c>
      <c r="BC667" s="466" t="s">
        <v>3534</v>
      </c>
      <c r="BD667" s="426" t="s">
        <v>513</v>
      </c>
      <c r="BE667" s="426" t="s">
        <v>513</v>
      </c>
      <c r="BF667" s="426" t="s">
        <v>3397</v>
      </c>
      <c r="BG667" s="426" t="s">
        <v>3397</v>
      </c>
      <c r="BH667" s="426" t="s">
        <v>3432</v>
      </c>
      <c r="BI667" s="426" t="s">
        <v>3432</v>
      </c>
      <c r="BJ667" s="426" t="s">
        <v>3412</v>
      </c>
      <c r="BK667" s="426" t="s">
        <v>3412</v>
      </c>
      <c r="BL667" s="426" t="s">
        <v>3462</v>
      </c>
      <c r="BM667" s="426" t="s">
        <v>3462</v>
      </c>
      <c r="BN667" s="426" t="s">
        <v>511</v>
      </c>
      <c r="BO667" s="426" t="s">
        <v>511</v>
      </c>
      <c r="BP667" s="426" t="s">
        <v>512</v>
      </c>
      <c r="BQ667" s="426" t="s">
        <v>512</v>
      </c>
      <c r="BR667" s="426" t="s">
        <v>3463</v>
      </c>
      <c r="BS667" s="426" t="s">
        <v>3463</v>
      </c>
      <c r="BT667" s="426" t="s">
        <v>3464</v>
      </c>
      <c r="BU667" s="426" t="s">
        <v>3464</v>
      </c>
      <c r="BV667" s="426" t="s">
        <v>3413</v>
      </c>
      <c r="BW667" s="426" t="s">
        <v>3413</v>
      </c>
      <c r="BX667" s="426" t="s">
        <v>3465</v>
      </c>
      <c r="BY667" s="426" t="s">
        <v>502</v>
      </c>
      <c r="BZ667" s="426" t="s">
        <v>502</v>
      </c>
      <c r="CA667" s="426" t="s">
        <v>3466</v>
      </c>
      <c r="CB667" s="426" t="s">
        <v>3466</v>
      </c>
      <c r="CC667" s="426" t="s">
        <v>3467</v>
      </c>
      <c r="CD667" s="426" t="s">
        <v>3467</v>
      </c>
      <c r="CE667" s="426" t="s">
        <v>515</v>
      </c>
      <c r="CF667" s="426" t="s">
        <v>515</v>
      </c>
      <c r="CG667" s="426" t="s">
        <v>516</v>
      </c>
      <c r="CH667" s="426" t="s">
        <v>516</v>
      </c>
      <c r="CI667" s="426">
        <v>1799</v>
      </c>
      <c r="CJ667" s="481"/>
      <c r="CK667" s="481"/>
      <c r="CL667" s="481"/>
      <c r="CM667" s="481"/>
      <c r="CN667" s="247"/>
      <c r="CO667" s="247"/>
      <c r="CP667" s="247"/>
      <c r="CQ667" s="312"/>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EP667" s="335"/>
      <c r="EQ667" s="335"/>
      <c r="ER667" s="335"/>
      <c r="ES667" s="335"/>
      <c r="ET667" s="335"/>
      <c r="EU667" s="335"/>
      <c r="EV667" s="335"/>
      <c r="EW667" s="335"/>
      <c r="EX667" s="335"/>
      <c r="EY667" s="335"/>
      <c r="EZ667" s="335"/>
      <c r="FA667" s="335"/>
      <c r="FB667" s="335"/>
      <c r="FC667" s="335"/>
      <c r="FD667" s="335"/>
      <c r="FE667" s="335"/>
      <c r="FF667" s="335"/>
      <c r="FG667" s="335"/>
      <c r="FH667" s="335"/>
      <c r="FI667" s="335"/>
      <c r="FJ667" s="335"/>
      <c r="FK667" s="335"/>
      <c r="FL667" s="335"/>
      <c r="FM667" s="335"/>
      <c r="FN667" s="335"/>
      <c r="FO667" s="335"/>
      <c r="FP667" s="335"/>
      <c r="FQ667" s="335"/>
      <c r="FR667" s="335"/>
      <c r="FS667" s="335"/>
      <c r="FT667" s="335"/>
      <c r="FU667" s="335"/>
      <c r="FV667" s="335"/>
      <c r="FW667" s="335"/>
      <c r="FX667" s="335"/>
      <c r="FY667" s="335"/>
      <c r="FZ667" s="335"/>
      <c r="GA667" s="335"/>
      <c r="GB667" s="335"/>
      <c r="GC667" s="335"/>
      <c r="GD667" s="335"/>
      <c r="GE667" s="335"/>
      <c r="GF667" s="335"/>
      <c r="GG667" s="335"/>
      <c r="GH667" s="335"/>
      <c r="GI667" s="335"/>
      <c r="GJ667" s="335"/>
      <c r="GK667" s="335"/>
      <c r="GL667" s="335"/>
      <c r="GM667" s="335"/>
      <c r="GN667" s="335"/>
      <c r="GO667" s="335"/>
      <c r="GP667" s="335"/>
      <c r="GQ667" s="335"/>
      <c r="GR667" s="335"/>
      <c r="GS667" s="335"/>
      <c r="GT667" s="335"/>
      <c r="GU667" s="335"/>
      <c r="GV667" s="335"/>
      <c r="GW667" s="335"/>
      <c r="GX667" s="335"/>
      <c r="GY667" s="335"/>
      <c r="GZ667" s="335"/>
      <c r="HA667" s="335"/>
      <c r="HB667" s="335"/>
      <c r="HC667" s="335"/>
      <c r="HD667" s="335"/>
      <c r="HE667" s="335"/>
      <c r="HF667" s="335"/>
      <c r="HG667" s="335"/>
      <c r="HH667" s="335"/>
      <c r="HI667" s="335"/>
      <c r="HJ667" s="335"/>
      <c r="HK667" s="335"/>
      <c r="HL667" s="335"/>
      <c r="HM667" s="335"/>
      <c r="HN667" s="335"/>
      <c r="HO667" s="335"/>
      <c r="HP667" s="335"/>
      <c r="HQ667" s="335"/>
      <c r="HR667" s="335"/>
      <c r="HS667" s="335"/>
      <c r="HT667" s="335"/>
      <c r="HU667" s="335"/>
      <c r="HV667" s="335"/>
      <c r="HW667" s="335"/>
      <c r="HX667" s="335"/>
      <c r="HY667" s="335"/>
      <c r="HZ667" s="335"/>
      <c r="IA667" s="335"/>
      <c r="IB667" s="335"/>
      <c r="IC667" s="335"/>
      <c r="ID667" s="335"/>
      <c r="IE667" s="335"/>
      <c r="IF667" s="335"/>
      <c r="IG667" s="335"/>
      <c r="IH667" s="335"/>
      <c r="II667" s="335"/>
      <c r="IJ667" s="335"/>
      <c r="IK667" s="335"/>
      <c r="IL667" s="335"/>
      <c r="IM667" s="335"/>
      <c r="IN667" s="335"/>
      <c r="IO667" s="335"/>
      <c r="IP667" s="335"/>
      <c r="IQ667" s="335"/>
      <c r="IR667" s="335"/>
      <c r="IS667" s="335"/>
      <c r="IT667" s="335"/>
      <c r="IU667" s="335"/>
      <c r="IV667" s="335"/>
      <c r="IW667" s="335"/>
      <c r="IX667" s="335"/>
      <c r="IY667" s="335"/>
      <c r="IZ667" s="335"/>
      <c r="JA667" s="335"/>
      <c r="JB667" s="335"/>
      <c r="JC667" s="335"/>
      <c r="JD667" s="335"/>
      <c r="JE667" s="335"/>
      <c r="JF667" s="335"/>
      <c r="JG667" s="335"/>
    </row>
    <row r="668" spans="17:269" ht="14.45" customHeight="1">
      <c r="Q668" s="720" t="s">
        <v>73</v>
      </c>
      <c r="R668" s="720" t="s">
        <v>12218</v>
      </c>
      <c r="S668" s="720" t="s">
        <v>12332</v>
      </c>
      <c r="T668" s="720" t="s">
        <v>12165</v>
      </c>
      <c r="U668" s="720" t="s">
        <v>10723</v>
      </c>
      <c r="V668" s="720"/>
      <c r="W668" s="952" t="str">
        <f t="shared" si="28"/>
        <v>ｸﾛｰﾗｸﾚｰﾝ_油圧駆動式ｳｲﾝﾁ・ﾀﾜｰ型_第1次_無</v>
      </c>
      <c r="X668" s="952" t="str">
        <f t="shared" si="27"/>
        <v>ｸﾛｰﾗｸﾚｰﾝ_油圧駆動式ｳｲﾝﾁ・ﾀﾜｰ型_第1次_無_ﾀﾜｰ型能力：25t吊　ﾍﾞｰｽﾏｼﾝ：200t吊</v>
      </c>
      <c r="Y668" s="726" t="s">
        <v>505</v>
      </c>
      <c r="Z668" s="726" t="s">
        <v>10330</v>
      </c>
      <c r="AA668" s="726" t="s">
        <v>10325</v>
      </c>
      <c r="AB668" s="726" t="s">
        <v>10321</v>
      </c>
      <c r="AR668" s="311"/>
      <c r="AS668" s="335"/>
      <c r="AT668" s="335"/>
      <c r="AU668" s="335"/>
      <c r="AV668" s="335"/>
      <c r="AW668" s="335"/>
      <c r="AX668" s="335"/>
      <c r="AY668" s="335"/>
      <c r="AZ668" s="335"/>
      <c r="BA668" s="335"/>
      <c r="BB668" s="245">
        <v>2</v>
      </c>
      <c r="BC668" s="246"/>
      <c r="BD668" s="435" t="s">
        <v>1052</v>
      </c>
      <c r="BE668" s="435" t="s">
        <v>1054</v>
      </c>
      <c r="BF668" s="440" t="s">
        <v>1870</v>
      </c>
      <c r="BG668" s="440" t="s">
        <v>1872</v>
      </c>
      <c r="BH668" s="561" t="s">
        <v>2294</v>
      </c>
      <c r="BI668" s="562" t="s">
        <v>2293</v>
      </c>
      <c r="BJ668" s="440" t="s">
        <v>2061</v>
      </c>
      <c r="BK668" s="440" t="s">
        <v>2063</v>
      </c>
      <c r="BL668" s="563" t="s">
        <v>2609</v>
      </c>
      <c r="BM668" s="564" t="s">
        <v>2611</v>
      </c>
      <c r="BN668" s="435" t="s">
        <v>1030</v>
      </c>
      <c r="BO668" s="435" t="s">
        <v>1031</v>
      </c>
      <c r="BP668" s="435" t="s">
        <v>1039</v>
      </c>
      <c r="BQ668" s="435" t="s">
        <v>1041</v>
      </c>
      <c r="BR668" s="565" t="s">
        <v>2630</v>
      </c>
      <c r="BS668" s="566" t="s">
        <v>2632</v>
      </c>
      <c r="BT668" s="567" t="s">
        <v>2638</v>
      </c>
      <c r="BU668" s="568" t="s">
        <v>2640</v>
      </c>
      <c r="BV668" s="440" t="s">
        <v>2068</v>
      </c>
      <c r="BW668" s="440" t="s">
        <v>2070</v>
      </c>
      <c r="BX668" s="569" t="s">
        <v>2644</v>
      </c>
      <c r="BY668" s="435" t="s">
        <v>449</v>
      </c>
      <c r="BZ668" s="435" t="s">
        <v>450</v>
      </c>
      <c r="CA668" s="570" t="s">
        <v>2653</v>
      </c>
      <c r="CB668" s="571" t="s">
        <v>2655</v>
      </c>
      <c r="CC668" s="572" t="s">
        <v>2663</v>
      </c>
      <c r="CD668" s="573" t="s">
        <v>2665</v>
      </c>
      <c r="CE668" s="435" t="s">
        <v>1470</v>
      </c>
      <c r="CF668" s="435" t="s">
        <v>1472</v>
      </c>
      <c r="CG668" s="435" t="s">
        <v>1474</v>
      </c>
      <c r="CH668" s="435" t="s">
        <v>1476</v>
      </c>
      <c r="CI668" s="435" t="s">
        <v>12161</v>
      </c>
      <c r="CJ668" s="481"/>
      <c r="CK668" s="481"/>
      <c r="CL668" s="481"/>
      <c r="CM668" s="481"/>
      <c r="CN668" s="247"/>
      <c r="CO668" s="247"/>
      <c r="CP668" s="247"/>
      <c r="CQ668" s="312"/>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P668" s="335"/>
      <c r="EQ668" s="335"/>
      <c r="ER668" s="335"/>
      <c r="ES668" s="335"/>
      <c r="ET668" s="335"/>
      <c r="EU668" s="335"/>
      <c r="EV668" s="335"/>
      <c r="EW668" s="335"/>
      <c r="EX668" s="335"/>
      <c r="EY668" s="335"/>
      <c r="EZ668" s="335"/>
      <c r="FA668" s="335"/>
      <c r="FB668" s="335"/>
      <c r="FC668" s="335"/>
      <c r="FD668" s="335"/>
      <c r="FE668" s="335"/>
      <c r="FF668" s="335"/>
      <c r="FG668" s="335"/>
      <c r="FH668" s="335"/>
      <c r="FI668" s="335"/>
      <c r="FJ668" s="335"/>
      <c r="FK668" s="335"/>
      <c r="FL668" s="335"/>
      <c r="FM668" s="335"/>
      <c r="FN668" s="335"/>
      <c r="FO668" s="335"/>
      <c r="FP668" s="335"/>
      <c r="FQ668" s="335"/>
      <c r="FR668" s="335"/>
      <c r="FS668" s="335"/>
      <c r="FT668" s="335"/>
      <c r="FU668" s="335"/>
      <c r="FV668" s="335"/>
      <c r="FW668" s="335"/>
      <c r="FX668" s="335"/>
      <c r="FY668" s="335"/>
      <c r="FZ668" s="335"/>
      <c r="GA668" s="335"/>
      <c r="GB668" s="335"/>
      <c r="GC668" s="335"/>
      <c r="GD668" s="335"/>
      <c r="GE668" s="335"/>
      <c r="GF668" s="335"/>
      <c r="GG668" s="335"/>
      <c r="GH668" s="335"/>
      <c r="GI668" s="335"/>
      <c r="GJ668" s="335"/>
      <c r="GK668" s="335"/>
      <c r="GL668" s="335"/>
      <c r="GM668" s="335"/>
      <c r="GN668" s="335"/>
      <c r="GO668" s="335"/>
      <c r="GP668" s="335"/>
      <c r="GQ668" s="335"/>
      <c r="GR668" s="335"/>
      <c r="GS668" s="335"/>
      <c r="GT668" s="335"/>
      <c r="GU668" s="335"/>
      <c r="GV668" s="335"/>
      <c r="GW668" s="335"/>
      <c r="GX668" s="335"/>
      <c r="GY668" s="335"/>
      <c r="GZ668" s="335"/>
      <c r="HA668" s="335"/>
      <c r="HB668" s="335"/>
      <c r="HC668" s="335"/>
      <c r="HD668" s="335"/>
      <c r="HE668" s="335"/>
      <c r="HF668" s="335"/>
      <c r="HG668" s="335"/>
      <c r="HH668" s="335"/>
      <c r="HI668" s="335"/>
      <c r="HJ668" s="335"/>
      <c r="HK668" s="335"/>
      <c r="HL668" s="335"/>
      <c r="HM668" s="335"/>
      <c r="HN668" s="335"/>
      <c r="HO668" s="335"/>
      <c r="HP668" s="335"/>
      <c r="HQ668" s="335"/>
      <c r="HR668" s="335"/>
      <c r="HS668" s="335"/>
      <c r="HT668" s="335"/>
      <c r="HU668" s="335"/>
      <c r="HV668" s="335"/>
      <c r="HW668" s="335"/>
      <c r="HX668" s="335"/>
      <c r="HY668" s="335"/>
      <c r="HZ668" s="335"/>
      <c r="IA668" s="335"/>
      <c r="IB668" s="335"/>
      <c r="IC668" s="335"/>
      <c r="ID668" s="335"/>
      <c r="IE668" s="335"/>
      <c r="IF668" s="335"/>
      <c r="IG668" s="335"/>
      <c r="IH668" s="335"/>
      <c r="II668" s="335"/>
      <c r="IJ668" s="335"/>
      <c r="IK668" s="335"/>
      <c r="IL668" s="335"/>
      <c r="IM668" s="335"/>
      <c r="IN668" s="335"/>
      <c r="IO668" s="335"/>
      <c r="IP668" s="335"/>
      <c r="IQ668" s="335"/>
      <c r="IR668" s="335"/>
      <c r="IS668" s="335"/>
      <c r="IT668" s="335"/>
      <c r="IU668" s="335"/>
      <c r="IV668" s="335"/>
      <c r="IW668" s="335"/>
      <c r="IX668" s="335"/>
      <c r="IY668" s="335"/>
      <c r="IZ668" s="335"/>
      <c r="JA668" s="335"/>
      <c r="JB668" s="335"/>
      <c r="JC668" s="335"/>
      <c r="JD668" s="335"/>
      <c r="JE668" s="335"/>
      <c r="JF668" s="335"/>
      <c r="JG668" s="335"/>
    </row>
    <row r="669" spans="17:269" ht="14.45" customHeight="1">
      <c r="Q669" s="720" t="s">
        <v>73</v>
      </c>
      <c r="R669" s="720" t="s">
        <v>12218</v>
      </c>
      <c r="S669" s="720" t="s">
        <v>12332</v>
      </c>
      <c r="T669" s="720" t="s">
        <v>12165</v>
      </c>
      <c r="U669" s="720" t="s">
        <v>10712</v>
      </c>
      <c r="V669" s="720"/>
      <c r="W669" s="952" t="str">
        <f t="shared" si="28"/>
        <v>ｸﾛｰﾗｸﾚｰﾝ_油圧駆動式ｳｲﾝﾁ・ﾀﾜｰ型_第1次_無</v>
      </c>
      <c r="X669" s="952" t="str">
        <f t="shared" si="27"/>
        <v>ｸﾛｰﾗｸﾚｰﾝ_油圧駆動式ｳｲﾝﾁ・ﾀﾜｰ型_第1次_無_ﾀﾜｰ型能力：80t吊　ﾍﾞｰｽﾏｼﾝ：300t吊</v>
      </c>
      <c r="Y669" s="726" t="s">
        <v>505</v>
      </c>
      <c r="Z669" s="726" t="s">
        <v>10330</v>
      </c>
      <c r="AA669" s="726" t="s">
        <v>10390</v>
      </c>
      <c r="AB669" s="726" t="s">
        <v>10436</v>
      </c>
      <c r="AR669" s="311"/>
      <c r="AS669" s="335"/>
      <c r="AT669" s="335"/>
      <c r="AU669" s="335"/>
      <c r="AV669" s="335"/>
      <c r="AW669" s="335"/>
      <c r="AX669" s="335"/>
      <c r="AY669" s="335"/>
      <c r="AZ669" s="335"/>
      <c r="BA669" s="335"/>
      <c r="BB669" s="245">
        <v>3</v>
      </c>
      <c r="BC669" s="246"/>
      <c r="BD669" s="476" t="s">
        <v>1055</v>
      </c>
      <c r="BE669" s="341" t="s">
        <v>9978</v>
      </c>
      <c r="BF669" s="341" t="s">
        <v>12273</v>
      </c>
      <c r="BG669" s="341" t="s">
        <v>1868</v>
      </c>
      <c r="BH669" s="341" t="s">
        <v>2290</v>
      </c>
      <c r="BI669" s="341" t="s">
        <v>2065</v>
      </c>
      <c r="BJ669" s="341" t="s">
        <v>2064</v>
      </c>
      <c r="BK669" s="341" t="s">
        <v>2065</v>
      </c>
      <c r="BL669" s="341" t="s">
        <v>2612</v>
      </c>
      <c r="BM669" s="341" t="s">
        <v>12070</v>
      </c>
      <c r="BN669" s="341" t="s">
        <v>1032</v>
      </c>
      <c r="BO669" s="341" t="s">
        <v>12073</v>
      </c>
      <c r="BP669" s="341" t="s">
        <v>1042</v>
      </c>
      <c r="BQ669" s="574" t="s">
        <v>9982</v>
      </c>
      <c r="BR669" s="341" t="s">
        <v>2617</v>
      </c>
      <c r="BS669" s="574" t="s">
        <v>2620</v>
      </c>
      <c r="BT669" s="341" t="s">
        <v>2073</v>
      </c>
      <c r="BU669" s="341" t="s">
        <v>2634</v>
      </c>
      <c r="BV669" s="341" t="s">
        <v>2073</v>
      </c>
      <c r="BW669" s="341" t="s">
        <v>2074</v>
      </c>
      <c r="BX669" s="341" t="s">
        <v>2642</v>
      </c>
      <c r="BY669" s="341" t="s">
        <v>413</v>
      </c>
      <c r="BZ669" s="341" t="s">
        <v>9985</v>
      </c>
      <c r="CA669" s="341" t="s">
        <v>2650</v>
      </c>
      <c r="CB669" s="341" t="s">
        <v>2651</v>
      </c>
      <c r="CC669" s="341" t="s">
        <v>2073</v>
      </c>
      <c r="CD669" s="341" t="s">
        <v>2658</v>
      </c>
      <c r="CE669" s="341" t="s">
        <v>1479</v>
      </c>
      <c r="CF669" s="341" t="s">
        <v>1477</v>
      </c>
      <c r="CG669" s="341" t="s">
        <v>1479</v>
      </c>
      <c r="CH669" s="341" t="s">
        <v>1478</v>
      </c>
      <c r="CI669" s="341" t="s">
        <v>12156</v>
      </c>
      <c r="CJ669" s="481"/>
      <c r="CK669" s="481"/>
      <c r="CL669" s="481"/>
      <c r="CM669" s="481"/>
      <c r="CN669" s="247"/>
      <c r="CO669" s="247"/>
      <c r="CP669" s="247"/>
      <c r="CQ669" s="312"/>
      <c r="CR669" s="335"/>
      <c r="CS669" s="335"/>
      <c r="CT669" s="335"/>
      <c r="CU669" s="335"/>
      <c r="CV669" s="335"/>
      <c r="CW669" s="335"/>
      <c r="CX669" s="335"/>
      <c r="CY669" s="335"/>
      <c r="CZ669" s="335"/>
      <c r="DA669" s="335"/>
      <c r="DB669" s="335"/>
      <c r="DC669" s="335"/>
      <c r="DD669" s="335"/>
      <c r="DE669" s="335"/>
      <c r="DF669" s="335"/>
      <c r="DG669" s="335"/>
      <c r="DH669" s="335"/>
      <c r="DI669" s="335"/>
      <c r="DJ669" s="335"/>
      <c r="DK669" s="335"/>
      <c r="DL669" s="335"/>
      <c r="DM669" s="335"/>
      <c r="DN669" s="335"/>
      <c r="DO669" s="335"/>
      <c r="DP669" s="335"/>
      <c r="DQ669" s="335"/>
      <c r="DR669" s="335"/>
      <c r="DS669" s="335"/>
      <c r="DT669" s="335"/>
      <c r="DU669" s="335"/>
      <c r="DV669" s="335"/>
      <c r="DW669" s="335"/>
      <c r="DX669" s="335"/>
      <c r="DY669" s="335"/>
      <c r="DZ669" s="335"/>
      <c r="EA669" s="335"/>
      <c r="EB669" s="335"/>
      <c r="EC669" s="335"/>
      <c r="ED669" s="335"/>
      <c r="EE669" s="335"/>
      <c r="EF669" s="335"/>
      <c r="EG669" s="335"/>
      <c r="EH669" s="335"/>
      <c r="EI669" s="335"/>
      <c r="EJ669" s="335"/>
      <c r="EK669" s="335"/>
      <c r="EL669" s="335"/>
      <c r="EM669" s="335"/>
      <c r="EN669" s="335"/>
      <c r="EO669" s="335"/>
      <c r="EP669" s="335"/>
      <c r="EQ669" s="335"/>
      <c r="ER669" s="335"/>
      <c r="ES669" s="335"/>
      <c r="ET669" s="335"/>
      <c r="EU669" s="335"/>
      <c r="EV669" s="335"/>
      <c r="EW669" s="335"/>
      <c r="EX669" s="335"/>
      <c r="EY669" s="335"/>
      <c r="EZ669" s="335"/>
      <c r="FA669" s="335"/>
      <c r="FB669" s="335"/>
      <c r="FC669" s="335"/>
      <c r="FD669" s="335"/>
      <c r="FE669" s="335"/>
      <c r="FF669" s="335"/>
      <c r="FG669" s="335"/>
      <c r="FH669" s="335"/>
      <c r="FI669" s="335"/>
      <c r="FJ669" s="335"/>
      <c r="FK669" s="335"/>
      <c r="FL669" s="335"/>
      <c r="FM669" s="335"/>
      <c r="FN669" s="335"/>
      <c r="FO669" s="335"/>
      <c r="FP669" s="335"/>
      <c r="FQ669" s="335"/>
      <c r="FR669" s="335"/>
      <c r="FS669" s="335"/>
      <c r="FT669" s="335"/>
      <c r="FU669" s="335"/>
      <c r="FV669" s="335"/>
      <c r="FW669" s="335"/>
      <c r="FX669" s="335"/>
      <c r="FY669" s="335"/>
      <c r="FZ669" s="335"/>
      <c r="GA669" s="335"/>
      <c r="GB669" s="335"/>
      <c r="GC669" s="335"/>
      <c r="GD669" s="335"/>
      <c r="GE669" s="335"/>
      <c r="GF669" s="335"/>
      <c r="GG669" s="335"/>
      <c r="GH669" s="335"/>
      <c r="GI669" s="335"/>
      <c r="GJ669" s="335"/>
      <c r="GK669" s="335"/>
      <c r="GL669" s="335"/>
      <c r="GM669" s="335"/>
      <c r="GN669" s="335"/>
      <c r="GO669" s="335"/>
      <c r="GP669" s="335"/>
      <c r="GQ669" s="335"/>
      <c r="GR669" s="335"/>
      <c r="GS669" s="335"/>
      <c r="GT669" s="335"/>
      <c r="GU669" s="335"/>
      <c r="GV669" s="335"/>
      <c r="GW669" s="335"/>
      <c r="GX669" s="335"/>
      <c r="GY669" s="335"/>
      <c r="GZ669" s="335"/>
      <c r="HA669" s="335"/>
      <c r="HB669" s="335"/>
      <c r="HC669" s="335"/>
      <c r="HD669" s="335"/>
      <c r="HE669" s="335"/>
      <c r="HF669" s="335"/>
      <c r="HG669" s="335"/>
      <c r="HH669" s="335"/>
      <c r="HI669" s="335"/>
      <c r="HJ669" s="335"/>
      <c r="HK669" s="335"/>
      <c r="HL669" s="335"/>
      <c r="HM669" s="335"/>
      <c r="HN669" s="335"/>
      <c r="HO669" s="335"/>
      <c r="HP669" s="335"/>
      <c r="HQ669" s="335"/>
      <c r="HR669" s="335"/>
      <c r="HS669" s="335"/>
      <c r="HT669" s="335"/>
      <c r="HU669" s="335"/>
      <c r="HV669" s="335"/>
      <c r="HW669" s="335"/>
      <c r="HX669" s="335"/>
      <c r="HY669" s="335"/>
      <c r="HZ669" s="335"/>
      <c r="IA669" s="335"/>
      <c r="IB669" s="335"/>
      <c r="IC669" s="335"/>
      <c r="ID669" s="335"/>
      <c r="IE669" s="335"/>
      <c r="IF669" s="335"/>
      <c r="IG669" s="335"/>
      <c r="IH669" s="335"/>
      <c r="II669" s="335"/>
      <c r="IJ669" s="335"/>
      <c r="IK669" s="335"/>
      <c r="IL669" s="335"/>
      <c r="IM669" s="335"/>
      <c r="IN669" s="335"/>
      <c r="IO669" s="335"/>
      <c r="IP669" s="335"/>
      <c r="IQ669" s="335"/>
      <c r="IR669" s="335"/>
      <c r="IS669" s="335"/>
      <c r="IT669" s="335"/>
      <c r="IU669" s="335"/>
      <c r="IV669" s="335"/>
      <c r="IW669" s="335"/>
      <c r="IX669" s="335"/>
      <c r="IY669" s="335"/>
      <c r="IZ669" s="335"/>
      <c r="JA669" s="335"/>
      <c r="JB669" s="335"/>
      <c r="JC669" s="335"/>
      <c r="JD669" s="335"/>
      <c r="JE669" s="335"/>
      <c r="JF669" s="335"/>
      <c r="JG669" s="335"/>
    </row>
    <row r="670" spans="17:269" ht="14.45" customHeight="1">
      <c r="Q670" s="720" t="s">
        <v>73</v>
      </c>
      <c r="R670" s="720" t="s">
        <v>12218</v>
      </c>
      <c r="S670" s="720" t="s">
        <v>12332</v>
      </c>
      <c r="T670" s="720" t="s">
        <v>12165</v>
      </c>
      <c r="U670" s="720" t="s">
        <v>10715</v>
      </c>
      <c r="V670" s="720"/>
      <c r="W670" s="952" t="str">
        <f t="shared" si="28"/>
        <v>ｸﾛｰﾗｸﾚｰﾝ_油圧駆動式ｳｲﾝﾁ・ﾀﾜｰ型_第1次_無</v>
      </c>
      <c r="X670" s="952" t="str">
        <f t="shared" si="27"/>
        <v>ｸﾛｰﾗｸﾚｰﾝ_油圧駆動式ｳｲﾝﾁ・ﾀﾜｰ型_第1次_無_ﾀﾜｰ型能力：170t吊　ﾍﾞｰｽﾏｼﾝ：650t吊</v>
      </c>
      <c r="Y670" s="726" t="s">
        <v>505</v>
      </c>
      <c r="Z670" s="726" t="s">
        <v>10330</v>
      </c>
      <c r="AA670" s="726" t="s">
        <v>10348</v>
      </c>
      <c r="AB670" s="726" t="s">
        <v>10467</v>
      </c>
      <c r="AR670" s="311"/>
      <c r="AS670" s="335"/>
      <c r="AT670" s="335"/>
      <c r="AU670" s="335"/>
      <c r="AV670" s="335"/>
      <c r="AW670" s="335"/>
      <c r="AX670" s="335"/>
      <c r="AY670" s="335"/>
      <c r="AZ670" s="335"/>
      <c r="BA670" s="335"/>
      <c r="BB670" s="245">
        <v>4</v>
      </c>
      <c r="BC670" s="246"/>
      <c r="BD670" s="476" t="s">
        <v>285</v>
      </c>
      <c r="BE670" s="341" t="s">
        <v>9979</v>
      </c>
      <c r="BF670" s="342" t="s">
        <v>292</v>
      </c>
      <c r="BG670" s="342" t="s">
        <v>292</v>
      </c>
      <c r="BH670" s="341" t="s">
        <v>2064</v>
      </c>
      <c r="BI670" s="342" t="s">
        <v>292</v>
      </c>
      <c r="BJ670" s="342" t="s">
        <v>292</v>
      </c>
      <c r="BK670" s="342" t="s">
        <v>292</v>
      </c>
      <c r="BL670" s="341" t="s">
        <v>12274</v>
      </c>
      <c r="BM670" s="341" t="s">
        <v>12071</v>
      </c>
      <c r="BN670" s="341" t="s">
        <v>1033</v>
      </c>
      <c r="BO670" s="341" t="s">
        <v>1035</v>
      </c>
      <c r="BP670" s="341" t="s">
        <v>1043</v>
      </c>
      <c r="BQ670" s="341" t="s">
        <v>12074</v>
      </c>
      <c r="BR670" s="341" t="s">
        <v>2618</v>
      </c>
      <c r="BS670" s="341" t="s">
        <v>2623</v>
      </c>
      <c r="BT670" s="342" t="s">
        <v>292</v>
      </c>
      <c r="BU670" s="342" t="s">
        <v>292</v>
      </c>
      <c r="BV670" s="342" t="s">
        <v>292</v>
      </c>
      <c r="BW670" s="342" t="s">
        <v>292</v>
      </c>
      <c r="BX670" s="342" t="s">
        <v>292</v>
      </c>
      <c r="BY670" s="341" t="s">
        <v>285</v>
      </c>
      <c r="BZ670" s="341" t="s">
        <v>285</v>
      </c>
      <c r="CA670" s="342" t="s">
        <v>292</v>
      </c>
      <c r="CB670" s="342" t="s">
        <v>292</v>
      </c>
      <c r="CC670" s="341" t="s">
        <v>2657</v>
      </c>
      <c r="CD670" s="341" t="s">
        <v>2659</v>
      </c>
      <c r="CE670" s="341" t="s">
        <v>285</v>
      </c>
      <c r="CF670" s="341" t="s">
        <v>285</v>
      </c>
      <c r="CG670" s="341" t="s">
        <v>285</v>
      </c>
      <c r="CH670" s="341" t="s">
        <v>285</v>
      </c>
      <c r="CI670" s="341" t="s">
        <v>12157</v>
      </c>
      <c r="CJ670" s="481"/>
      <c r="CK670" s="481"/>
      <c r="CL670" s="481"/>
      <c r="CM670" s="481"/>
      <c r="CN670" s="247"/>
      <c r="CO670" s="247"/>
      <c r="CP670" s="247"/>
      <c r="CQ670" s="312"/>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35"/>
      <c r="EG670" s="335"/>
      <c r="EH670" s="335"/>
      <c r="EI670" s="335"/>
      <c r="EJ670" s="335"/>
      <c r="EK670" s="335"/>
      <c r="EL670" s="335"/>
      <c r="EM670" s="335"/>
      <c r="EN670" s="335"/>
      <c r="EO670" s="335"/>
      <c r="EP670" s="335"/>
      <c r="EQ670" s="335"/>
      <c r="ER670" s="335"/>
      <c r="ES670" s="335"/>
      <c r="ET670" s="335"/>
      <c r="EU670" s="335"/>
      <c r="EV670" s="335"/>
      <c r="EW670" s="335"/>
      <c r="EX670" s="335"/>
      <c r="EY670" s="335"/>
      <c r="EZ670" s="335"/>
      <c r="FA670" s="335"/>
      <c r="FB670" s="335"/>
      <c r="FC670" s="335"/>
      <c r="FD670" s="335"/>
      <c r="FE670" s="335"/>
      <c r="FF670" s="335"/>
      <c r="FG670" s="335"/>
      <c r="FH670" s="335"/>
      <c r="FI670" s="335"/>
      <c r="FJ670" s="335"/>
      <c r="FK670" s="335"/>
      <c r="FL670" s="335"/>
      <c r="FM670" s="335"/>
      <c r="FN670" s="335"/>
      <c r="FO670" s="335"/>
      <c r="FP670" s="335"/>
      <c r="FQ670" s="335"/>
      <c r="FR670" s="335"/>
      <c r="FS670" s="335"/>
      <c r="FT670" s="335"/>
      <c r="FU670" s="335"/>
      <c r="FV670" s="335"/>
      <c r="FW670" s="335"/>
      <c r="FX670" s="335"/>
      <c r="FY670" s="335"/>
      <c r="FZ670" s="335"/>
      <c r="GA670" s="335"/>
      <c r="GB670" s="335"/>
      <c r="GC670" s="335"/>
      <c r="GD670" s="335"/>
      <c r="GE670" s="335"/>
      <c r="GF670" s="335"/>
      <c r="GG670" s="335"/>
      <c r="GH670" s="335"/>
      <c r="GI670" s="335"/>
      <c r="GJ670" s="335"/>
      <c r="GK670" s="335"/>
      <c r="GL670" s="335"/>
      <c r="GM670" s="335"/>
      <c r="GN670" s="335"/>
      <c r="GO670" s="335"/>
      <c r="GP670" s="335"/>
      <c r="GQ670" s="335"/>
      <c r="GR670" s="335"/>
      <c r="GS670" s="335"/>
      <c r="GT670" s="335"/>
      <c r="GU670" s="335"/>
      <c r="GV670" s="335"/>
      <c r="GW670" s="335"/>
      <c r="GX670" s="335"/>
      <c r="GY670" s="335"/>
      <c r="GZ670" s="335"/>
      <c r="HA670" s="335"/>
      <c r="HB670" s="335"/>
      <c r="HC670" s="335"/>
      <c r="HD670" s="335"/>
      <c r="HE670" s="335"/>
      <c r="HF670" s="335"/>
      <c r="HG670" s="335"/>
      <c r="HH670" s="335"/>
      <c r="HI670" s="335"/>
      <c r="HJ670" s="335"/>
      <c r="HK670" s="335"/>
      <c r="HL670" s="335"/>
      <c r="HM670" s="335"/>
      <c r="HN670" s="335"/>
      <c r="HO670" s="335"/>
      <c r="HP670" s="335"/>
      <c r="HQ670" s="335"/>
      <c r="HR670" s="335"/>
      <c r="HS670" s="335"/>
      <c r="HT670" s="335"/>
      <c r="HU670" s="335"/>
      <c r="HV670" s="335"/>
      <c r="HW670" s="335"/>
      <c r="HX670" s="335"/>
      <c r="HY670" s="335"/>
      <c r="HZ670" s="335"/>
      <c r="IA670" s="335"/>
      <c r="IB670" s="335"/>
      <c r="IC670" s="335"/>
      <c r="ID670" s="335"/>
      <c r="IE670" s="335"/>
      <c r="IF670" s="335"/>
      <c r="IG670" s="335"/>
      <c r="IH670" s="335"/>
      <c r="II670" s="335"/>
      <c r="IJ670" s="335"/>
      <c r="IK670" s="335"/>
      <c r="IL670" s="335"/>
      <c r="IM670" s="335"/>
      <c r="IN670" s="335"/>
      <c r="IO670" s="335"/>
      <c r="IP670" s="335"/>
      <c r="IQ670" s="335"/>
      <c r="IR670" s="335"/>
      <c r="IS670" s="335"/>
      <c r="IT670" s="335"/>
      <c r="IU670" s="335"/>
      <c r="IV670" s="335"/>
      <c r="IW670" s="335"/>
      <c r="IX670" s="335"/>
      <c r="IY670" s="335"/>
      <c r="IZ670" s="335"/>
      <c r="JA670" s="335"/>
      <c r="JB670" s="335"/>
      <c r="JC670" s="335"/>
      <c r="JD670" s="335"/>
      <c r="JE670" s="335"/>
      <c r="JF670" s="335"/>
      <c r="JG670" s="335"/>
    </row>
    <row r="671" spans="17:269" ht="14.45" customHeight="1">
      <c r="Q671" s="720" t="s">
        <v>73</v>
      </c>
      <c r="R671" s="720" t="s">
        <v>12218</v>
      </c>
      <c r="S671" s="720" t="s">
        <v>10643</v>
      </c>
      <c r="T671" s="720" t="s">
        <v>12165</v>
      </c>
      <c r="U671" s="720" t="s">
        <v>10717</v>
      </c>
      <c r="V671" s="720"/>
      <c r="W671" s="952" t="str">
        <f t="shared" si="28"/>
        <v>ｸﾛｰﾗｸﾚｰﾝ_油圧駆動式ｳｲﾝﾁ・ﾀﾜｰ型_第2次_無</v>
      </c>
      <c r="X671" s="952" t="str">
        <f t="shared" si="27"/>
        <v>ｸﾛｰﾗｸﾚｰﾝ_油圧駆動式ｳｲﾝﾁ・ﾀﾜｰ型_第2次_無_ﾀﾜｰ型能力：11.4t吊　ﾍﾞｰｽﾏｼﾝ：50t吊</v>
      </c>
      <c r="Y671" s="726" t="s">
        <v>505</v>
      </c>
      <c r="Z671" s="726" t="s">
        <v>5112</v>
      </c>
      <c r="AA671" s="726" t="s">
        <v>10345</v>
      </c>
      <c r="AB671" s="726" t="s">
        <v>10389</v>
      </c>
      <c r="AR671" s="311"/>
      <c r="AS671" s="335"/>
      <c r="AT671" s="335"/>
      <c r="AU671" s="335"/>
      <c r="AV671" s="335"/>
      <c r="AW671" s="335"/>
      <c r="AX671" s="335"/>
      <c r="AY671" s="335"/>
      <c r="AZ671" s="335"/>
      <c r="BA671" s="335"/>
      <c r="BB671" s="245">
        <v>5</v>
      </c>
      <c r="BC671" s="246"/>
      <c r="BD671" s="476"/>
      <c r="BE671" s="341" t="s">
        <v>9980</v>
      </c>
      <c r="BF671" s="341"/>
      <c r="BG671" s="341"/>
      <c r="BH671" s="342" t="s">
        <v>292</v>
      </c>
      <c r="BI671" s="341"/>
      <c r="BJ671" s="341"/>
      <c r="BK671" s="341"/>
      <c r="BL671" s="342" t="s">
        <v>292</v>
      </c>
      <c r="BM671" s="341" t="s">
        <v>12072</v>
      </c>
      <c r="BN671" s="341" t="s">
        <v>285</v>
      </c>
      <c r="BO671" s="341" t="s">
        <v>1034</v>
      </c>
      <c r="BP671" s="341" t="s">
        <v>1044</v>
      </c>
      <c r="BQ671" s="341" t="s">
        <v>12075</v>
      </c>
      <c r="BR671" s="341" t="s">
        <v>12275</v>
      </c>
      <c r="BS671" s="341" t="s">
        <v>2621</v>
      </c>
      <c r="BT671" s="341"/>
      <c r="BU671" s="341"/>
      <c r="BV671" s="341"/>
      <c r="BW671" s="341"/>
      <c r="BX671" s="341"/>
      <c r="BY671" s="341"/>
      <c r="BZ671" s="341"/>
      <c r="CA671" s="341"/>
      <c r="CB671" s="341"/>
      <c r="CC671" s="342" t="s">
        <v>292</v>
      </c>
      <c r="CD671" s="342" t="s">
        <v>292</v>
      </c>
      <c r="CE671" s="341"/>
      <c r="CF671" s="341"/>
      <c r="CG671" s="341"/>
      <c r="CH671" s="341"/>
      <c r="CI671" s="341" t="s">
        <v>12158</v>
      </c>
      <c r="CJ671" s="481"/>
      <c r="CK671" s="481"/>
      <c r="CL671" s="481"/>
      <c r="CM671" s="481"/>
      <c r="CN671" s="247"/>
      <c r="CO671" s="247"/>
      <c r="CP671" s="247"/>
      <c r="CQ671" s="312"/>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P671" s="335"/>
      <c r="EQ671" s="335"/>
      <c r="ER671" s="335"/>
      <c r="ES671" s="335"/>
      <c r="ET671" s="335"/>
      <c r="EU671" s="335"/>
      <c r="EV671" s="335"/>
      <c r="EW671" s="335"/>
      <c r="EX671" s="335"/>
      <c r="EY671" s="335"/>
      <c r="EZ671" s="335"/>
      <c r="FA671" s="335"/>
      <c r="FB671" s="335"/>
      <c r="FC671" s="335"/>
      <c r="FD671" s="335"/>
      <c r="FE671" s="335"/>
      <c r="FF671" s="335"/>
      <c r="FG671" s="335"/>
      <c r="FH671" s="335"/>
      <c r="FI671" s="335"/>
      <c r="FJ671" s="335"/>
      <c r="FK671" s="335"/>
      <c r="FL671" s="335"/>
      <c r="FM671" s="335"/>
      <c r="FN671" s="335"/>
      <c r="FO671" s="335"/>
      <c r="FP671" s="335"/>
      <c r="FQ671" s="335"/>
      <c r="FR671" s="335"/>
      <c r="FS671" s="335"/>
      <c r="FT671" s="335"/>
      <c r="FU671" s="335"/>
      <c r="FV671" s="335"/>
      <c r="FW671" s="335"/>
      <c r="FX671" s="335"/>
      <c r="FY671" s="335"/>
      <c r="FZ671" s="335"/>
      <c r="GA671" s="335"/>
      <c r="GB671" s="335"/>
      <c r="GC671" s="335"/>
      <c r="GD671" s="335"/>
      <c r="GE671" s="335"/>
      <c r="GF671" s="335"/>
      <c r="GG671" s="335"/>
      <c r="GH671" s="335"/>
      <c r="GI671" s="335"/>
      <c r="GJ671" s="335"/>
      <c r="GK671" s="335"/>
      <c r="GL671" s="335"/>
      <c r="GM671" s="335"/>
      <c r="GN671" s="335"/>
      <c r="GO671" s="335"/>
      <c r="GP671" s="335"/>
      <c r="GQ671" s="335"/>
      <c r="GR671" s="335"/>
      <c r="GS671" s="335"/>
      <c r="GT671" s="335"/>
      <c r="GU671" s="335"/>
      <c r="GV671" s="335"/>
      <c r="GW671" s="335"/>
      <c r="GX671" s="335"/>
      <c r="GY671" s="335"/>
      <c r="GZ671" s="335"/>
      <c r="HA671" s="335"/>
      <c r="HB671" s="335"/>
      <c r="HC671" s="335"/>
      <c r="HD671" s="335"/>
      <c r="HE671" s="335"/>
      <c r="HF671" s="335"/>
      <c r="HG671" s="335"/>
      <c r="HH671" s="335"/>
      <c r="HI671" s="335"/>
      <c r="HJ671" s="335"/>
      <c r="HK671" s="335"/>
      <c r="HL671" s="335"/>
      <c r="HM671" s="335"/>
      <c r="HN671" s="335"/>
      <c r="HO671" s="335"/>
      <c r="HP671" s="335"/>
      <c r="HQ671" s="335"/>
      <c r="HR671" s="335"/>
      <c r="HS671" s="335"/>
      <c r="HT671" s="335"/>
      <c r="HU671" s="335"/>
      <c r="HV671" s="335"/>
      <c r="HW671" s="335"/>
      <c r="HX671" s="335"/>
      <c r="HY671" s="335"/>
      <c r="HZ671" s="335"/>
      <c r="IA671" s="335"/>
      <c r="IB671" s="335"/>
      <c r="IC671" s="335"/>
      <c r="ID671" s="335"/>
      <c r="IE671" s="335"/>
      <c r="IF671" s="335"/>
      <c r="IG671" s="335"/>
      <c r="IH671" s="335"/>
      <c r="II671" s="335"/>
      <c r="IJ671" s="335"/>
      <c r="IK671" s="335"/>
      <c r="IL671" s="335"/>
      <c r="IM671" s="335"/>
      <c r="IN671" s="335"/>
      <c r="IO671" s="335"/>
      <c r="IP671" s="335"/>
      <c r="IQ671" s="335"/>
      <c r="IR671" s="335"/>
      <c r="IS671" s="335"/>
      <c r="IT671" s="335"/>
      <c r="IU671" s="335"/>
      <c r="IV671" s="335"/>
      <c r="IW671" s="335"/>
      <c r="IX671" s="335"/>
      <c r="IY671" s="335"/>
      <c r="IZ671" s="335"/>
      <c r="JA671" s="335"/>
      <c r="JB671" s="335"/>
      <c r="JC671" s="335"/>
      <c r="JD671" s="335"/>
      <c r="JE671" s="335"/>
      <c r="JF671" s="335"/>
      <c r="JG671" s="335"/>
    </row>
    <row r="672" spans="17:269" ht="14.45" customHeight="1">
      <c r="Q672" s="720" t="s">
        <v>73</v>
      </c>
      <c r="R672" s="720" t="s">
        <v>12218</v>
      </c>
      <c r="S672" s="720" t="s">
        <v>10643</v>
      </c>
      <c r="T672" s="720" t="s">
        <v>12165</v>
      </c>
      <c r="U672" s="720" t="s">
        <v>10718</v>
      </c>
      <c r="V672" s="720"/>
      <c r="W672" s="952" t="str">
        <f t="shared" si="28"/>
        <v>ｸﾛｰﾗｸﾚｰﾝ_油圧駆動式ｳｲﾝﾁ・ﾀﾜｰ型_第2次_無</v>
      </c>
      <c r="X672" s="952" t="str">
        <f t="shared" si="27"/>
        <v>ｸﾛｰﾗｸﾚｰﾝ_油圧駆動式ｳｲﾝﾁ・ﾀﾜｰ型_第2次_無_ﾀﾜｰ型能力：13t吊　ﾍﾞｰｽﾏｼﾝ：55t吊</v>
      </c>
      <c r="Y672" s="726" t="s">
        <v>505</v>
      </c>
      <c r="Z672" s="726" t="s">
        <v>5112</v>
      </c>
      <c r="AA672" s="726" t="s">
        <v>10311</v>
      </c>
      <c r="AB672" s="726" t="s">
        <v>10340</v>
      </c>
      <c r="AR672" s="311"/>
      <c r="AS672" s="335"/>
      <c r="AT672" s="335"/>
      <c r="AU672" s="335"/>
      <c r="AV672" s="335"/>
      <c r="AW672" s="335"/>
      <c r="AX672" s="335"/>
      <c r="AY672" s="335"/>
      <c r="AZ672" s="335"/>
      <c r="BA672" s="335"/>
      <c r="BB672" s="245">
        <v>6</v>
      </c>
      <c r="BC672" s="246"/>
      <c r="BD672" s="476"/>
      <c r="BE672" s="341" t="s">
        <v>9981</v>
      </c>
      <c r="BF672" s="341"/>
      <c r="BG672" s="341"/>
      <c r="BH672" s="341"/>
      <c r="BI672" s="341"/>
      <c r="BJ672" s="341"/>
      <c r="BK672" s="341"/>
      <c r="BL672" s="341"/>
      <c r="BM672" s="342" t="s">
        <v>292</v>
      </c>
      <c r="BN672" s="341"/>
      <c r="BO672" s="341" t="s">
        <v>1036</v>
      </c>
      <c r="BP672" s="341" t="s">
        <v>1045</v>
      </c>
      <c r="BQ672" s="341" t="s">
        <v>12076</v>
      </c>
      <c r="BR672" s="341" t="s">
        <v>2619</v>
      </c>
      <c r="BS672" s="341" t="s">
        <v>2622</v>
      </c>
      <c r="BT672" s="341"/>
      <c r="BU672" s="341"/>
      <c r="BV672" s="341"/>
      <c r="BW672" s="341"/>
      <c r="BX672" s="341"/>
      <c r="BY672" s="341"/>
      <c r="BZ672" s="341"/>
      <c r="CA672" s="341"/>
      <c r="CB672" s="341"/>
      <c r="CC672" s="341"/>
      <c r="CD672" s="341"/>
      <c r="CE672" s="406"/>
      <c r="CF672" s="406"/>
      <c r="CG672" s="406"/>
      <c r="CH672" s="406"/>
      <c r="CI672" s="406" t="s">
        <v>12159</v>
      </c>
      <c r="CN672" s="247"/>
      <c r="CO672" s="247"/>
      <c r="CP672" s="247"/>
      <c r="CQ672" s="247"/>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P672" s="335"/>
      <c r="EQ672" s="335"/>
      <c r="ER672" s="335"/>
      <c r="ES672" s="335"/>
      <c r="ET672" s="335"/>
      <c r="EU672" s="335"/>
      <c r="EV672" s="335"/>
      <c r="EW672" s="335"/>
      <c r="EX672" s="335"/>
      <c r="EY672" s="335"/>
      <c r="EZ672" s="335"/>
      <c r="FA672" s="335"/>
      <c r="FB672" s="335"/>
      <c r="FC672" s="335"/>
      <c r="FD672" s="335"/>
      <c r="FE672" s="335"/>
      <c r="FF672" s="335"/>
      <c r="FG672" s="335"/>
      <c r="FH672" s="335"/>
      <c r="FI672" s="335"/>
      <c r="FJ672" s="335"/>
      <c r="FK672" s="335"/>
      <c r="FL672" s="335"/>
      <c r="FM672" s="335"/>
      <c r="FN672" s="335"/>
      <c r="FO672" s="335"/>
      <c r="FP672" s="335"/>
      <c r="FQ672" s="335"/>
      <c r="FR672" s="335"/>
      <c r="FS672" s="335"/>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335"/>
      <c r="GQ672" s="335"/>
      <c r="GR672" s="335"/>
      <c r="GS672" s="335"/>
      <c r="GT672" s="335"/>
      <c r="GU672" s="335"/>
      <c r="GV672" s="335"/>
      <c r="GW672" s="335"/>
      <c r="GX672" s="335"/>
      <c r="GY672" s="335"/>
      <c r="GZ672" s="335"/>
      <c r="HA672" s="335"/>
      <c r="HB672" s="335"/>
      <c r="HC672" s="335"/>
      <c r="HD672" s="335"/>
      <c r="HE672" s="335"/>
      <c r="HF672" s="335"/>
      <c r="HG672" s="335"/>
      <c r="HH672" s="335"/>
      <c r="HI672" s="335"/>
      <c r="HJ672" s="335"/>
      <c r="HK672" s="335"/>
      <c r="HL672" s="335"/>
      <c r="HM672" s="335"/>
      <c r="HN672" s="335"/>
      <c r="HO672" s="335"/>
      <c r="HP672" s="335"/>
      <c r="HQ672" s="335"/>
      <c r="HR672" s="335"/>
      <c r="HS672" s="335"/>
      <c r="HT672" s="335"/>
      <c r="HU672" s="335"/>
      <c r="HV672" s="335"/>
      <c r="HW672" s="335"/>
      <c r="HX672" s="335"/>
      <c r="HY672" s="335"/>
      <c r="HZ672" s="335"/>
      <c r="IA672" s="335"/>
      <c r="IB672" s="335"/>
      <c r="IC672" s="335"/>
      <c r="ID672" s="335"/>
      <c r="IE672" s="335"/>
      <c r="IF672" s="335"/>
      <c r="IG672" s="335"/>
      <c r="IH672" s="335"/>
      <c r="II672" s="335"/>
      <c r="IJ672" s="335"/>
      <c r="IK672" s="335"/>
      <c r="IL672" s="335"/>
      <c r="IM672" s="335"/>
      <c r="IN672" s="335"/>
      <c r="IO672" s="335"/>
      <c r="IP672" s="335"/>
      <c r="IQ672" s="335"/>
      <c r="IR672" s="335"/>
      <c r="IS672" s="335"/>
      <c r="IT672" s="335"/>
      <c r="IU672" s="335"/>
      <c r="IV672" s="335"/>
      <c r="IW672" s="335"/>
      <c r="IX672" s="335"/>
      <c r="IY672" s="335"/>
      <c r="IZ672" s="335"/>
      <c r="JA672" s="335"/>
      <c r="JB672" s="335"/>
      <c r="JC672" s="335"/>
      <c r="JD672" s="335"/>
      <c r="JE672" s="335"/>
      <c r="JF672" s="335"/>
      <c r="JG672" s="335"/>
    </row>
    <row r="673" spans="17:269" ht="14.45" customHeight="1">
      <c r="Q673" s="720" t="s">
        <v>73</v>
      </c>
      <c r="R673" s="720" t="s">
        <v>12218</v>
      </c>
      <c r="S673" s="720" t="s">
        <v>10643</v>
      </c>
      <c r="T673" s="720" t="s">
        <v>12165</v>
      </c>
      <c r="U673" s="720" t="s">
        <v>10724</v>
      </c>
      <c r="V673" s="720"/>
      <c r="W673" s="952" t="str">
        <f t="shared" si="28"/>
        <v>ｸﾛｰﾗｸﾚｰﾝ_油圧駆動式ｳｲﾝﾁ・ﾀﾜｰ型_第2次_無</v>
      </c>
      <c r="X673" s="952" t="str">
        <f t="shared" si="27"/>
        <v>ｸﾛｰﾗｸﾚｰﾝ_油圧駆動式ｳｲﾝﾁ・ﾀﾜｰ型_第2次_無_ﾀﾜｰ型能力：13t吊　ﾍﾞｰｽﾏｼﾝ：70t吊</v>
      </c>
      <c r="Y673" s="726" t="s">
        <v>505</v>
      </c>
      <c r="Z673" s="726" t="s">
        <v>5112</v>
      </c>
      <c r="AA673" s="726" t="s">
        <v>10311</v>
      </c>
      <c r="AB673" s="726" t="s">
        <v>10317</v>
      </c>
      <c r="AR673" s="311"/>
      <c r="AS673" s="335"/>
      <c r="AT673" s="335"/>
      <c r="AU673" s="335"/>
      <c r="AV673" s="335"/>
      <c r="AW673" s="335"/>
      <c r="AX673" s="335"/>
      <c r="AY673" s="335"/>
      <c r="AZ673" s="335"/>
      <c r="BA673" s="335"/>
      <c r="BB673" s="245">
        <v>7</v>
      </c>
      <c r="BC673" s="246"/>
      <c r="BD673" s="476"/>
      <c r="BE673" s="341" t="s">
        <v>285</v>
      </c>
      <c r="BF673" s="406"/>
      <c r="BG673" s="406"/>
      <c r="BH673" s="341"/>
      <c r="BI673" s="341"/>
      <c r="BJ673" s="407"/>
      <c r="BK673" s="406"/>
      <c r="BL673" s="341"/>
      <c r="BM673" s="341"/>
      <c r="BN673" s="341"/>
      <c r="BO673" s="341" t="s">
        <v>285</v>
      </c>
      <c r="BP673" s="341" t="s">
        <v>1046</v>
      </c>
      <c r="BQ673" s="346" t="s">
        <v>1853</v>
      </c>
      <c r="BR673" s="342" t="s">
        <v>292</v>
      </c>
      <c r="BS673" s="346" t="s">
        <v>1853</v>
      </c>
      <c r="BT673" s="341"/>
      <c r="BU673" s="341"/>
      <c r="BV673" s="406"/>
      <c r="BW673" s="406"/>
      <c r="BX673" s="341"/>
      <c r="BY673" s="341"/>
      <c r="BZ673" s="341"/>
      <c r="CA673" s="341"/>
      <c r="CB673" s="341"/>
      <c r="CC673" s="341"/>
      <c r="CD673" s="341"/>
      <c r="CE673" s="406"/>
      <c r="CF673" s="406"/>
      <c r="CG673" s="406"/>
      <c r="CH673" s="406"/>
      <c r="CI673" s="406" t="s">
        <v>285</v>
      </c>
      <c r="CN673" s="247"/>
      <c r="CO673" s="247"/>
      <c r="CP673" s="247"/>
      <c r="CQ673" s="247"/>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P673" s="335"/>
      <c r="EQ673" s="335"/>
      <c r="ER673" s="335"/>
      <c r="ES673" s="335"/>
      <c r="ET673" s="335"/>
      <c r="EU673" s="335"/>
      <c r="EV673" s="335"/>
      <c r="EW673" s="335"/>
      <c r="EX673" s="335"/>
      <c r="EY673" s="335"/>
      <c r="EZ673" s="335"/>
      <c r="FA673" s="335"/>
      <c r="FB673" s="335"/>
      <c r="FC673" s="335"/>
      <c r="FD673" s="335"/>
      <c r="FE673" s="335"/>
      <c r="FF673" s="335"/>
      <c r="FG673" s="335"/>
      <c r="FH673" s="335"/>
      <c r="FI673" s="335"/>
      <c r="FJ673" s="335"/>
      <c r="FK673" s="335"/>
      <c r="FL673" s="335"/>
      <c r="FM673" s="335"/>
      <c r="FN673" s="335"/>
      <c r="FO673" s="335"/>
      <c r="FP673" s="335"/>
      <c r="FQ673" s="335"/>
      <c r="FR673" s="335"/>
      <c r="FS673" s="335"/>
      <c r="FT673" s="335"/>
      <c r="FU673" s="335"/>
      <c r="FV673" s="335"/>
      <c r="FW673" s="335"/>
      <c r="FX673" s="335"/>
      <c r="FY673" s="335"/>
      <c r="FZ673" s="335"/>
      <c r="GA673" s="335"/>
      <c r="GB673" s="335"/>
      <c r="GC673" s="335"/>
      <c r="GD673" s="335"/>
      <c r="GE673" s="335"/>
      <c r="GF673" s="335"/>
      <c r="GG673" s="335"/>
      <c r="GH673" s="335"/>
      <c r="GI673" s="335"/>
      <c r="GJ673" s="335"/>
      <c r="GK673" s="335"/>
      <c r="GL673" s="335"/>
      <c r="GM673" s="335"/>
      <c r="GN673" s="335"/>
      <c r="GO673" s="335"/>
      <c r="GP673" s="335"/>
      <c r="GQ673" s="335"/>
      <c r="GR673" s="335"/>
      <c r="GS673" s="335"/>
      <c r="GT673" s="335"/>
      <c r="GU673" s="335"/>
      <c r="GV673" s="335"/>
      <c r="GW673" s="335"/>
      <c r="GX673" s="335"/>
      <c r="GY673" s="335"/>
      <c r="GZ673" s="335"/>
      <c r="HA673" s="335"/>
      <c r="HB673" s="335"/>
      <c r="HC673" s="335"/>
      <c r="HD673" s="335"/>
      <c r="HE673" s="335"/>
      <c r="HF673" s="335"/>
      <c r="HG673" s="335"/>
      <c r="HH673" s="335"/>
      <c r="HI673" s="335"/>
      <c r="HJ673" s="335"/>
      <c r="HK673" s="335"/>
      <c r="HL673" s="335"/>
      <c r="HM673" s="335"/>
      <c r="HN673" s="335"/>
      <c r="HO673" s="335"/>
      <c r="HP673" s="335"/>
      <c r="HQ673" s="335"/>
      <c r="HR673" s="335"/>
      <c r="HS673" s="335"/>
      <c r="HT673" s="335"/>
      <c r="HU673" s="335"/>
      <c r="HV673" s="335"/>
      <c r="HW673" s="335"/>
      <c r="HX673" s="335"/>
      <c r="HY673" s="335"/>
      <c r="HZ673" s="335"/>
      <c r="IA673" s="335"/>
      <c r="IB673" s="335"/>
      <c r="IC673" s="335"/>
      <c r="ID673" s="335"/>
      <c r="IE673" s="335"/>
      <c r="IF673" s="335"/>
      <c r="IG673" s="335"/>
      <c r="IH673" s="335"/>
      <c r="II673" s="335"/>
      <c r="IJ673" s="335"/>
      <c r="IK673" s="335"/>
      <c r="IL673" s="335"/>
      <c r="IM673" s="335"/>
      <c r="IN673" s="335"/>
      <c r="IO673" s="335"/>
      <c r="IP673" s="335"/>
      <c r="IQ673" s="335"/>
      <c r="IR673" s="335"/>
      <c r="IS673" s="335"/>
      <c r="IT673" s="335"/>
      <c r="IU673" s="335"/>
      <c r="IV673" s="335"/>
      <c r="IW673" s="335"/>
      <c r="IX673" s="335"/>
      <c r="IY673" s="335"/>
      <c r="IZ673" s="335"/>
      <c r="JA673" s="335"/>
      <c r="JB673" s="335"/>
      <c r="JC673" s="335"/>
      <c r="JD673" s="335"/>
      <c r="JE673" s="335"/>
      <c r="JF673" s="335"/>
      <c r="JG673" s="335"/>
    </row>
    <row r="674" spans="17:269" ht="14.45" customHeight="1">
      <c r="Q674" s="720" t="s">
        <v>73</v>
      </c>
      <c r="R674" s="720" t="s">
        <v>12218</v>
      </c>
      <c r="S674" s="720" t="s">
        <v>10643</v>
      </c>
      <c r="T674" s="720" t="s">
        <v>12165</v>
      </c>
      <c r="U674" s="720" t="s">
        <v>10721</v>
      </c>
      <c r="V674" s="720"/>
      <c r="W674" s="952" t="str">
        <f t="shared" si="28"/>
        <v>ｸﾛｰﾗｸﾚｰﾝ_油圧駆動式ｳｲﾝﾁ・ﾀﾜｰ型_第2次_無</v>
      </c>
      <c r="X674" s="952" t="str">
        <f t="shared" si="27"/>
        <v>ｸﾛｰﾗｸﾚｰﾝ_油圧駆動式ｳｲﾝﾁ・ﾀﾜｰ型_第2次_無_ﾀﾜｰ型能力：15t吊　ﾍﾞｰｽﾏｼﾝ：90t吊</v>
      </c>
      <c r="Y674" s="726" t="s">
        <v>505</v>
      </c>
      <c r="Z674" s="726" t="s">
        <v>5112</v>
      </c>
      <c r="AA674" s="726" t="s">
        <v>10313</v>
      </c>
      <c r="AB674" s="726" t="s">
        <v>10305</v>
      </c>
      <c r="AR674" s="311"/>
      <c r="AS674" s="335"/>
      <c r="AT674" s="335"/>
      <c r="AU674" s="335"/>
      <c r="AV674" s="335"/>
      <c r="AW674" s="335"/>
      <c r="AX674" s="335"/>
      <c r="AY674" s="335"/>
      <c r="AZ674" s="335"/>
      <c r="BA674" s="335"/>
      <c r="BB674" s="245">
        <v>8</v>
      </c>
      <c r="BC674" s="246"/>
      <c r="BD674" s="476"/>
      <c r="BE674" s="341"/>
      <c r="BF674" s="406"/>
      <c r="BG674" s="406"/>
      <c r="BH674" s="341"/>
      <c r="BI674" s="341"/>
      <c r="BJ674" s="407"/>
      <c r="BK674" s="406"/>
      <c r="BL674" s="341"/>
      <c r="BM674" s="341"/>
      <c r="BN674" s="341"/>
      <c r="BO674" s="341"/>
      <c r="BP674" s="341" t="s">
        <v>285</v>
      </c>
      <c r="BQ674" s="574" t="s">
        <v>9983</v>
      </c>
      <c r="BR674" s="341"/>
      <c r="BS674" s="574" t="s">
        <v>2614</v>
      </c>
      <c r="BT674" s="341"/>
      <c r="BU674" s="341"/>
      <c r="BV674" s="406"/>
      <c r="BW674" s="406"/>
      <c r="BX674" s="341"/>
      <c r="BY674" s="341"/>
      <c r="BZ674" s="341"/>
      <c r="CA674" s="341"/>
      <c r="CB674" s="341"/>
      <c r="CC674" s="341"/>
      <c r="CD674" s="341"/>
      <c r="CE674" s="406"/>
      <c r="CF674" s="406"/>
      <c r="CG674" s="406"/>
      <c r="CH674" s="406"/>
      <c r="CI674" s="406"/>
      <c r="CN674" s="247"/>
      <c r="CO674" s="247"/>
      <c r="CP674" s="247"/>
      <c r="CQ674" s="247"/>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P674" s="335"/>
      <c r="EQ674" s="335"/>
      <c r="ER674" s="335"/>
      <c r="ES674" s="335"/>
      <c r="ET674" s="335"/>
      <c r="EU674" s="335"/>
      <c r="EV674" s="335"/>
      <c r="EW674" s="335"/>
      <c r="EX674" s="335"/>
      <c r="EY674" s="335"/>
      <c r="EZ674" s="335"/>
      <c r="FA674" s="335"/>
      <c r="FB674" s="335"/>
      <c r="FC674" s="335"/>
      <c r="FD674" s="335"/>
      <c r="FE674" s="335"/>
      <c r="FF674" s="335"/>
      <c r="FG674" s="335"/>
      <c r="FH674" s="335"/>
      <c r="FI674" s="335"/>
      <c r="FJ674" s="335"/>
      <c r="FK674" s="335"/>
      <c r="FL674" s="335"/>
      <c r="FM674" s="335"/>
      <c r="FN674" s="335"/>
      <c r="FO674" s="335"/>
      <c r="FP674" s="335"/>
      <c r="FQ674" s="335"/>
      <c r="FR674" s="335"/>
      <c r="FS674" s="335"/>
      <c r="FT674" s="335"/>
      <c r="FU674" s="335"/>
      <c r="FV674" s="335"/>
      <c r="FW674" s="335"/>
      <c r="FX674" s="335"/>
      <c r="FY674" s="335"/>
      <c r="FZ674" s="335"/>
      <c r="GA674" s="335"/>
      <c r="GB674" s="335"/>
      <c r="GC674" s="335"/>
      <c r="GD674" s="335"/>
      <c r="GE674" s="335"/>
      <c r="GF674" s="335"/>
      <c r="GG674" s="335"/>
      <c r="GH674" s="335"/>
      <c r="GI674" s="335"/>
      <c r="GJ674" s="335"/>
      <c r="GK674" s="335"/>
      <c r="GL674" s="335"/>
      <c r="GM674" s="335"/>
      <c r="GN674" s="335"/>
      <c r="GO674" s="335"/>
      <c r="GP674" s="335"/>
      <c r="GQ674" s="335"/>
      <c r="GR674" s="335"/>
      <c r="GS674" s="335"/>
      <c r="GT674" s="335"/>
      <c r="GU674" s="335"/>
      <c r="GV674" s="335"/>
      <c r="GW674" s="335"/>
      <c r="GX674" s="335"/>
      <c r="GY674" s="335"/>
      <c r="GZ674" s="335"/>
      <c r="HA674" s="335"/>
      <c r="HB674" s="335"/>
      <c r="HC674" s="335"/>
      <c r="HD674" s="335"/>
      <c r="HE674" s="335"/>
      <c r="HF674" s="335"/>
      <c r="HG674" s="335"/>
      <c r="HH674" s="335"/>
      <c r="HI674" s="335"/>
      <c r="HJ674" s="335"/>
      <c r="HK674" s="335"/>
      <c r="HL674" s="335"/>
      <c r="HM674" s="335"/>
      <c r="HN674" s="335"/>
      <c r="HO674" s="335"/>
      <c r="HP674" s="335"/>
      <c r="HQ674" s="335"/>
      <c r="HR674" s="335"/>
      <c r="HS674" s="335"/>
      <c r="HT674" s="335"/>
      <c r="HU674" s="335"/>
      <c r="HV674" s="335"/>
      <c r="HW674" s="335"/>
      <c r="HX674" s="335"/>
      <c r="HY674" s="335"/>
      <c r="HZ674" s="335"/>
      <c r="IA674" s="335"/>
      <c r="IB674" s="335"/>
      <c r="IC674" s="335"/>
      <c r="ID674" s="335"/>
      <c r="IE674" s="335"/>
      <c r="IF674" s="335"/>
      <c r="IG674" s="335"/>
      <c r="IH674" s="335"/>
      <c r="II674" s="335"/>
      <c r="IJ674" s="335"/>
      <c r="IK674" s="335"/>
      <c r="IL674" s="335"/>
      <c r="IM674" s="335"/>
      <c r="IN674" s="335"/>
      <c r="IO674" s="335"/>
      <c r="IP674" s="335"/>
      <c r="IQ674" s="335"/>
      <c r="IR674" s="335"/>
      <c r="IS674" s="335"/>
      <c r="IT674" s="335"/>
      <c r="IU674" s="335"/>
      <c r="JB674" s="335"/>
      <c r="JC674" s="335"/>
      <c r="JD674" s="335"/>
      <c r="JE674" s="335"/>
      <c r="JF674" s="335"/>
      <c r="JG674" s="335"/>
    </row>
    <row r="675" spans="17:269" ht="14.45" customHeight="1">
      <c r="Q675" s="720" t="s">
        <v>73</v>
      </c>
      <c r="R675" s="720" t="s">
        <v>12218</v>
      </c>
      <c r="S675" s="720" t="s">
        <v>10643</v>
      </c>
      <c r="T675" s="720" t="s">
        <v>12165</v>
      </c>
      <c r="U675" s="720" t="s">
        <v>10725</v>
      </c>
      <c r="V675" s="720"/>
      <c r="W675" s="952" t="str">
        <f t="shared" si="28"/>
        <v>ｸﾛｰﾗｸﾚｰﾝ_油圧駆動式ｳｲﾝﾁ・ﾀﾜｰ型_第2次_無</v>
      </c>
      <c r="X675" s="952" t="str">
        <f t="shared" si="27"/>
        <v>ｸﾛｰﾗｸﾚｰﾝ_油圧駆動式ｳｲﾝﾁ・ﾀﾜｰ型_第2次_無_ﾀﾜｰ型能力：20t吊　ﾍﾞｰｽﾏｼﾝ：120t吊</v>
      </c>
      <c r="Y675" s="726" t="s">
        <v>505</v>
      </c>
      <c r="Z675" s="726" t="s">
        <v>5112</v>
      </c>
      <c r="AA675" s="726" t="s">
        <v>10388</v>
      </c>
      <c r="AB675" s="726" t="s">
        <v>10347</v>
      </c>
      <c r="AR675" s="311"/>
      <c r="AS675" s="335"/>
      <c r="AT675" s="335"/>
      <c r="AU675" s="335"/>
      <c r="AV675" s="335"/>
      <c r="AW675" s="335"/>
      <c r="AX675" s="335"/>
      <c r="AY675" s="335"/>
      <c r="AZ675" s="335"/>
      <c r="BA675" s="335"/>
      <c r="BB675" s="245">
        <v>9</v>
      </c>
      <c r="BC675" s="246"/>
      <c r="BD675" s="476"/>
      <c r="BE675" s="341"/>
      <c r="BF675" s="406"/>
      <c r="BG675" s="406"/>
      <c r="BH675" s="341"/>
      <c r="BI675" s="341"/>
      <c r="BJ675" s="407"/>
      <c r="BK675" s="406"/>
      <c r="BL675" s="341"/>
      <c r="BM675" s="341"/>
      <c r="BN675" s="341"/>
      <c r="BO675" s="341"/>
      <c r="BP675" s="341"/>
      <c r="BQ675" s="341" t="s">
        <v>1047</v>
      </c>
      <c r="BR675" s="341"/>
      <c r="BS675" s="341" t="s">
        <v>2624</v>
      </c>
      <c r="BT675" s="341"/>
      <c r="BU675" s="341"/>
      <c r="BV675" s="406"/>
      <c r="BW675" s="406"/>
      <c r="BX675" s="341"/>
      <c r="BY675" s="341"/>
      <c r="BZ675" s="341"/>
      <c r="CA675" s="341"/>
      <c r="CB675" s="341"/>
      <c r="CC675" s="341"/>
      <c r="CD675" s="341"/>
      <c r="CE675" s="406"/>
      <c r="CF675" s="406"/>
      <c r="CG675" s="406"/>
      <c r="CH675" s="406"/>
      <c r="CI675" s="406"/>
      <c r="CN675" s="247"/>
      <c r="CO675" s="247"/>
      <c r="CP675" s="247"/>
      <c r="CQ675" s="247"/>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P675" s="335"/>
      <c r="EQ675" s="335"/>
      <c r="ER675" s="335"/>
      <c r="ES675" s="335"/>
      <c r="ET675" s="335"/>
      <c r="EU675" s="335"/>
      <c r="EV675" s="335"/>
      <c r="EW675" s="335"/>
      <c r="EX675" s="335"/>
      <c r="EY675" s="335"/>
      <c r="EZ675" s="335"/>
      <c r="FA675" s="335"/>
      <c r="FB675" s="335"/>
      <c r="FC675" s="335"/>
      <c r="FD675" s="335"/>
      <c r="FE675" s="335"/>
      <c r="FF675" s="335"/>
      <c r="FG675" s="335"/>
      <c r="FH675" s="335"/>
      <c r="FI675" s="335"/>
      <c r="FJ675" s="335"/>
      <c r="FK675" s="335"/>
      <c r="FL675" s="335"/>
      <c r="FM675" s="335"/>
      <c r="FN675" s="335"/>
      <c r="FO675" s="335"/>
      <c r="FP675" s="335"/>
      <c r="FQ675" s="335"/>
      <c r="FR675" s="335"/>
      <c r="FS675" s="335"/>
      <c r="FT675" s="335"/>
      <c r="FU675" s="335"/>
      <c r="FV675" s="335"/>
      <c r="FW675" s="335"/>
      <c r="FX675" s="335"/>
      <c r="FY675" s="335"/>
      <c r="FZ675" s="335"/>
      <c r="GA675" s="335"/>
      <c r="GB675" s="335"/>
      <c r="GC675" s="335"/>
      <c r="GD675" s="335"/>
      <c r="GE675" s="335"/>
      <c r="GF675" s="335"/>
      <c r="GG675" s="335"/>
      <c r="GH675" s="335"/>
      <c r="GI675" s="335"/>
      <c r="GJ675" s="335"/>
      <c r="GK675" s="335"/>
      <c r="GL675" s="335"/>
      <c r="GM675" s="335"/>
      <c r="GN675" s="335"/>
      <c r="GO675" s="335"/>
      <c r="GP675" s="335"/>
      <c r="GQ675" s="335"/>
      <c r="GR675" s="335"/>
      <c r="GS675" s="335"/>
      <c r="GT675" s="335"/>
      <c r="GU675" s="335"/>
      <c r="GV675" s="335"/>
      <c r="GW675" s="335"/>
      <c r="GX675" s="335"/>
      <c r="GY675" s="335"/>
      <c r="GZ675" s="335"/>
      <c r="HA675" s="335"/>
      <c r="HB675" s="335"/>
      <c r="HC675" s="335"/>
      <c r="HD675" s="335"/>
      <c r="HE675" s="335"/>
      <c r="HF675" s="335"/>
      <c r="HG675" s="335"/>
      <c r="HH675" s="335"/>
      <c r="HI675" s="335"/>
      <c r="HJ675" s="335"/>
      <c r="HK675" s="335"/>
      <c r="HL675" s="335"/>
      <c r="HM675" s="335"/>
      <c r="HN675" s="335"/>
      <c r="HO675" s="335"/>
      <c r="HP675" s="335"/>
      <c r="HQ675" s="335"/>
      <c r="HR675" s="335"/>
      <c r="HS675" s="335"/>
      <c r="HT675" s="335"/>
      <c r="HU675" s="335"/>
      <c r="HV675" s="335"/>
      <c r="HW675" s="335"/>
      <c r="HX675" s="335"/>
      <c r="HY675" s="335"/>
      <c r="HZ675" s="335"/>
      <c r="IA675" s="335"/>
      <c r="IB675" s="335"/>
      <c r="IC675" s="335"/>
      <c r="ID675" s="335"/>
      <c r="IE675" s="335"/>
      <c r="IF675" s="335"/>
      <c r="IG675" s="335"/>
      <c r="IH675" s="335"/>
      <c r="II675" s="335"/>
      <c r="IJ675" s="335"/>
      <c r="IK675" s="335"/>
      <c r="IL675" s="335"/>
      <c r="IM675" s="335"/>
      <c r="IN675" s="335"/>
      <c r="IO675" s="335"/>
      <c r="IP675" s="335"/>
      <c r="IQ675" s="335"/>
      <c r="IR675" s="335"/>
      <c r="IS675" s="335"/>
      <c r="IT675" s="335"/>
      <c r="IU675" s="335"/>
      <c r="JB675" s="335"/>
      <c r="JC675" s="335"/>
      <c r="JD675" s="335"/>
      <c r="JE675" s="335"/>
      <c r="JF675" s="335"/>
      <c r="JG675" s="335"/>
    </row>
    <row r="676" spans="17:269" ht="14.45" customHeight="1">
      <c r="Q676" s="720" t="s">
        <v>73</v>
      </c>
      <c r="R676" s="720" t="s">
        <v>12218</v>
      </c>
      <c r="S676" s="720" t="s">
        <v>10643</v>
      </c>
      <c r="T676" s="720" t="s">
        <v>12165</v>
      </c>
      <c r="U676" s="720" t="s">
        <v>10723</v>
      </c>
      <c r="V676" s="720"/>
      <c r="W676" s="952" t="str">
        <f t="shared" si="28"/>
        <v>ｸﾛｰﾗｸﾚｰﾝ_油圧駆動式ｳｲﾝﾁ・ﾀﾜｰ型_第2次_無</v>
      </c>
      <c r="X676" s="952" t="str">
        <f t="shared" si="27"/>
        <v>ｸﾛｰﾗｸﾚｰﾝ_油圧駆動式ｳｲﾝﾁ・ﾀﾜｰ型_第2次_無_ﾀﾜｰ型能力：25t吊　ﾍﾞｰｽﾏｼﾝ：200t吊</v>
      </c>
      <c r="Y676" s="726" t="s">
        <v>505</v>
      </c>
      <c r="Z676" s="726" t="s">
        <v>5112</v>
      </c>
      <c r="AA676" s="726" t="s">
        <v>10325</v>
      </c>
      <c r="AB676" s="726" t="s">
        <v>10321</v>
      </c>
      <c r="AR676" s="311"/>
      <c r="AS676" s="335"/>
      <c r="AT676" s="335"/>
      <c r="AU676" s="335"/>
      <c r="AV676" s="335"/>
      <c r="AW676" s="335"/>
      <c r="AX676" s="335"/>
      <c r="AY676" s="335"/>
      <c r="AZ676" s="335"/>
      <c r="BA676" s="335"/>
      <c r="BB676" s="245">
        <v>10</v>
      </c>
      <c r="BC676" s="246"/>
      <c r="BD676" s="575"/>
      <c r="BE676" s="406"/>
      <c r="BF676" s="406"/>
      <c r="BG676" s="406"/>
      <c r="BH676" s="341"/>
      <c r="BI676" s="341"/>
      <c r="BJ676" s="407"/>
      <c r="BK676" s="406"/>
      <c r="BL676" s="341"/>
      <c r="BM676" s="341"/>
      <c r="BN676" s="341"/>
      <c r="BO676" s="341"/>
      <c r="BP676" s="341"/>
      <c r="BQ676" s="341" t="s">
        <v>1048</v>
      </c>
      <c r="BR676" s="341"/>
      <c r="BS676" s="346" t="s">
        <v>1853</v>
      </c>
      <c r="BT676" s="341"/>
      <c r="BU676" s="341"/>
      <c r="BV676" s="406"/>
      <c r="BW676" s="406"/>
      <c r="BX676" s="341"/>
      <c r="BY676" s="341"/>
      <c r="BZ676" s="341"/>
      <c r="CA676" s="341"/>
      <c r="CB676" s="341"/>
      <c r="CC676" s="341"/>
      <c r="CD676" s="341"/>
      <c r="CE676" s="406"/>
      <c r="CF676" s="406"/>
      <c r="CG676" s="406"/>
      <c r="CH676" s="406"/>
      <c r="CI676" s="406"/>
      <c r="CN676" s="247"/>
      <c r="CO676" s="247"/>
      <c r="CP676" s="247"/>
      <c r="CQ676" s="247"/>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EP676" s="335"/>
      <c r="EQ676" s="335"/>
      <c r="ER676" s="335"/>
      <c r="ES676" s="335"/>
      <c r="ET676" s="335"/>
      <c r="EU676" s="335"/>
      <c r="EV676" s="335"/>
      <c r="EW676" s="335"/>
      <c r="EX676" s="335"/>
      <c r="EY676" s="335"/>
      <c r="EZ676" s="335"/>
      <c r="FA676" s="335"/>
      <c r="FB676" s="335"/>
      <c r="FC676" s="335"/>
      <c r="FD676" s="335"/>
      <c r="FE676" s="335"/>
      <c r="FF676" s="335"/>
      <c r="FG676" s="335"/>
      <c r="FH676" s="335"/>
      <c r="FI676" s="335"/>
      <c r="FJ676" s="335"/>
      <c r="FK676" s="335"/>
      <c r="FL676" s="335"/>
      <c r="FM676" s="335"/>
      <c r="FN676" s="335"/>
      <c r="FO676" s="335"/>
      <c r="FP676" s="335"/>
      <c r="FQ676" s="335"/>
      <c r="FR676" s="335"/>
      <c r="FS676" s="335"/>
      <c r="FT676" s="335"/>
      <c r="FU676" s="335"/>
      <c r="FV676" s="335"/>
      <c r="FW676" s="335"/>
      <c r="FX676" s="335"/>
      <c r="FY676" s="335"/>
      <c r="FZ676" s="335"/>
      <c r="GA676" s="335"/>
      <c r="GB676" s="335"/>
      <c r="GC676" s="335"/>
      <c r="GD676" s="335"/>
      <c r="GE676" s="335"/>
      <c r="GF676" s="335"/>
      <c r="GG676" s="335"/>
      <c r="GH676" s="335"/>
      <c r="GI676" s="335"/>
      <c r="GJ676" s="335"/>
      <c r="GK676" s="335"/>
      <c r="GL676" s="335"/>
      <c r="GM676" s="335"/>
      <c r="GN676" s="335"/>
      <c r="GO676" s="335"/>
      <c r="GP676" s="335"/>
      <c r="GQ676" s="335"/>
      <c r="GR676" s="335"/>
      <c r="GS676" s="335"/>
      <c r="GT676" s="335"/>
      <c r="GU676" s="335"/>
      <c r="GV676" s="335"/>
      <c r="GW676" s="335"/>
      <c r="GX676" s="335"/>
      <c r="GY676" s="335"/>
      <c r="GZ676" s="335"/>
      <c r="HA676" s="335"/>
      <c r="HB676" s="335"/>
      <c r="HC676" s="335"/>
      <c r="HD676" s="335"/>
      <c r="HE676" s="335"/>
      <c r="HF676" s="335"/>
      <c r="HG676" s="335"/>
      <c r="HH676" s="335"/>
      <c r="HI676" s="335"/>
      <c r="HJ676" s="335"/>
      <c r="HK676" s="335"/>
      <c r="HL676" s="335"/>
      <c r="HM676" s="335"/>
      <c r="HN676" s="335"/>
      <c r="HO676" s="335"/>
      <c r="HP676" s="335"/>
      <c r="HQ676" s="335"/>
      <c r="HR676" s="335"/>
      <c r="HS676" s="335"/>
      <c r="HT676" s="335"/>
      <c r="HU676" s="335"/>
      <c r="HV676" s="335"/>
      <c r="HW676" s="335"/>
      <c r="HX676" s="335"/>
      <c r="HY676" s="335"/>
      <c r="HZ676" s="335"/>
      <c r="IA676" s="335"/>
      <c r="IB676" s="335"/>
      <c r="IC676" s="335"/>
      <c r="ID676" s="335"/>
      <c r="IE676" s="335"/>
      <c r="IF676" s="335"/>
      <c r="IG676" s="335"/>
      <c r="IH676" s="335"/>
      <c r="II676" s="335"/>
      <c r="IJ676" s="335"/>
      <c r="IK676" s="335"/>
      <c r="IL676" s="335"/>
      <c r="IM676" s="335"/>
      <c r="IN676" s="335"/>
      <c r="IO676" s="335"/>
      <c r="IP676" s="335"/>
      <c r="IQ676" s="335"/>
      <c r="IR676" s="335"/>
      <c r="IS676" s="335"/>
      <c r="IT676" s="335"/>
      <c r="IU676" s="335"/>
      <c r="JB676" s="335"/>
      <c r="JC676" s="335"/>
      <c r="JD676" s="335"/>
      <c r="JE676" s="335"/>
      <c r="JF676" s="335"/>
      <c r="JG676" s="335"/>
    </row>
    <row r="677" spans="17:269" ht="14.45" customHeight="1">
      <c r="Q677" s="720" t="s">
        <v>73</v>
      </c>
      <c r="R677" s="720" t="s">
        <v>12218</v>
      </c>
      <c r="S677" s="720" t="s">
        <v>10645</v>
      </c>
      <c r="T677" s="720" t="s">
        <v>12165</v>
      </c>
      <c r="U677" s="720" t="s">
        <v>10726</v>
      </c>
      <c r="V677" s="720"/>
      <c r="W677" s="952" t="str">
        <f t="shared" si="28"/>
        <v>ｸﾛｰﾗｸﾚｰﾝ_油圧駆動式ｳｲﾝﾁ・ﾀﾜｰ型_第3次_無</v>
      </c>
      <c r="X677" s="952" t="str">
        <f t="shared" si="27"/>
        <v>ｸﾛｰﾗｸﾚｰﾝ_油圧駆動式ｳｲﾝﾁ・ﾀﾜｰ型_第3次_無_ﾀﾜｰ型能力：11.5t吊　ﾍﾞｰｽﾏｼﾝ：55t吊</v>
      </c>
      <c r="Y677" s="726" t="s">
        <v>505</v>
      </c>
      <c r="Z677" s="726" t="s">
        <v>10331</v>
      </c>
      <c r="AA677" s="726" t="s">
        <v>10345</v>
      </c>
      <c r="AB677" s="726" t="s">
        <v>10340</v>
      </c>
      <c r="AR677" s="311"/>
      <c r="AS677" s="335"/>
      <c r="AT677" s="335"/>
      <c r="AU677" s="335"/>
      <c r="AV677" s="335"/>
      <c r="AW677" s="335"/>
      <c r="AX677" s="335"/>
      <c r="AY677" s="335"/>
      <c r="AZ677" s="335"/>
      <c r="BA677" s="335"/>
      <c r="BB677" s="245">
        <v>11</v>
      </c>
      <c r="BC677" s="246"/>
      <c r="BD677" s="575"/>
      <c r="BE677" s="406"/>
      <c r="BF677" s="406"/>
      <c r="BG677" s="406"/>
      <c r="BH677" s="341"/>
      <c r="BI677" s="341"/>
      <c r="BJ677" s="407"/>
      <c r="BK677" s="406"/>
      <c r="BL677" s="341"/>
      <c r="BM677" s="341"/>
      <c r="BN677" s="341"/>
      <c r="BO677" s="341"/>
      <c r="BP677" s="341"/>
      <c r="BQ677" s="346" t="s">
        <v>1853</v>
      </c>
      <c r="BR677" s="341"/>
      <c r="BS677" s="574" t="s">
        <v>2615</v>
      </c>
      <c r="BT677" s="341"/>
      <c r="BU677" s="341"/>
      <c r="BV677" s="406"/>
      <c r="BW677" s="406"/>
      <c r="BX677" s="341"/>
      <c r="BY677" s="341"/>
      <c r="BZ677" s="341"/>
      <c r="CA677" s="341"/>
      <c r="CB677" s="341"/>
      <c r="CC677" s="341"/>
      <c r="CD677" s="341"/>
      <c r="CE677" s="406"/>
      <c r="CF677" s="406"/>
      <c r="CG677" s="406"/>
      <c r="CH677" s="406"/>
      <c r="CI677" s="406"/>
      <c r="CN677" s="247"/>
      <c r="CO677" s="247"/>
      <c r="CP677" s="247"/>
      <c r="CQ677" s="247"/>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EP677" s="335"/>
      <c r="EQ677" s="335"/>
      <c r="ER677" s="335"/>
      <c r="ES677" s="335"/>
      <c r="ET677" s="335"/>
      <c r="EU677" s="335"/>
      <c r="EV677" s="335"/>
      <c r="EW677" s="335"/>
      <c r="EX677" s="335"/>
      <c r="EY677" s="335"/>
      <c r="EZ677" s="335"/>
      <c r="FA677" s="335"/>
      <c r="FB677" s="335"/>
      <c r="FC677" s="335"/>
      <c r="FD677" s="335"/>
      <c r="FE677" s="335"/>
      <c r="FF677" s="335"/>
      <c r="FG677" s="335"/>
      <c r="FH677" s="335"/>
      <c r="FI677" s="335"/>
      <c r="FJ677" s="335"/>
      <c r="FK677" s="335"/>
      <c r="FL677" s="335"/>
      <c r="FM677" s="335"/>
      <c r="FN677" s="335"/>
      <c r="FO677" s="335"/>
      <c r="FP677" s="335"/>
      <c r="FQ677" s="335"/>
      <c r="FR677" s="335"/>
      <c r="FS677" s="335"/>
      <c r="FT677" s="335"/>
      <c r="FU677" s="335"/>
      <c r="FV677" s="335"/>
      <c r="FW677" s="335"/>
      <c r="FX677" s="335"/>
      <c r="FY677" s="335"/>
      <c r="FZ677" s="335"/>
      <c r="GA677" s="335"/>
      <c r="GB677" s="335"/>
      <c r="GC677" s="335"/>
      <c r="GD677" s="335"/>
      <c r="GE677" s="335"/>
      <c r="GF677" s="335"/>
      <c r="GG677" s="335"/>
      <c r="GH677" s="335"/>
      <c r="GI677" s="335"/>
      <c r="GJ677" s="335"/>
      <c r="GK677" s="335"/>
      <c r="GL677" s="335"/>
      <c r="GM677" s="335"/>
      <c r="GN677" s="335"/>
      <c r="GO677" s="335"/>
      <c r="GP677" s="335"/>
      <c r="GQ677" s="335"/>
      <c r="GR677" s="335"/>
      <c r="GS677" s="335"/>
      <c r="GT677" s="335"/>
      <c r="GU677" s="335"/>
      <c r="GV677" s="335"/>
      <c r="GW677" s="335"/>
      <c r="GX677" s="335"/>
      <c r="GY677" s="335"/>
      <c r="GZ677" s="335"/>
      <c r="HA677" s="335"/>
      <c r="HB677" s="335"/>
      <c r="HC677" s="335"/>
      <c r="HD677" s="335"/>
      <c r="HE677" s="335"/>
      <c r="HF677" s="335"/>
      <c r="HG677" s="335"/>
      <c r="HH677" s="335"/>
      <c r="HI677" s="335"/>
      <c r="HJ677" s="335"/>
      <c r="HK677" s="335"/>
      <c r="HL677" s="335"/>
      <c r="HM677" s="335"/>
      <c r="HN677" s="335"/>
      <c r="HO677" s="335"/>
      <c r="HP677" s="335"/>
      <c r="HQ677" s="335"/>
      <c r="HR677" s="335"/>
      <c r="HS677" s="335"/>
      <c r="HT677" s="335"/>
      <c r="HU677" s="335"/>
      <c r="HV677" s="335"/>
      <c r="HW677" s="335"/>
      <c r="HX677" s="335"/>
      <c r="HY677" s="335"/>
      <c r="HZ677" s="335"/>
      <c r="IA677" s="335"/>
      <c r="IB677" s="335"/>
      <c r="IC677" s="335"/>
      <c r="ID677" s="335"/>
      <c r="IE677" s="335"/>
      <c r="IF677" s="335"/>
      <c r="IG677" s="335"/>
      <c r="IH677" s="335"/>
      <c r="II677" s="335"/>
      <c r="IJ677" s="335"/>
      <c r="IK677" s="335"/>
      <c r="IL677" s="335"/>
      <c r="IM677" s="335"/>
      <c r="IN677" s="335"/>
      <c r="IO677" s="335"/>
      <c r="IP677" s="335"/>
      <c r="IQ677" s="335"/>
      <c r="IR677" s="335"/>
      <c r="IS677" s="335"/>
      <c r="IT677" s="335"/>
      <c r="IU677" s="335"/>
      <c r="JB677" s="335"/>
      <c r="JC677" s="335"/>
      <c r="JD677" s="335"/>
      <c r="JE677" s="335"/>
      <c r="JF677" s="335"/>
      <c r="JG677" s="335"/>
    </row>
    <row r="678" spans="17:269" ht="14.45" customHeight="1">
      <c r="Q678" s="720" t="s">
        <v>73</v>
      </c>
      <c r="R678" s="720" t="s">
        <v>12218</v>
      </c>
      <c r="S678" s="720" t="s">
        <v>10645</v>
      </c>
      <c r="T678" s="720" t="s">
        <v>12165</v>
      </c>
      <c r="U678" s="720" t="s">
        <v>10724</v>
      </c>
      <c r="V678" s="720"/>
      <c r="W678" s="952" t="str">
        <f t="shared" si="28"/>
        <v>ｸﾛｰﾗｸﾚｰﾝ_油圧駆動式ｳｲﾝﾁ・ﾀﾜｰ型_第3次_無</v>
      </c>
      <c r="X678" s="952" t="str">
        <f t="shared" si="27"/>
        <v>ｸﾛｰﾗｸﾚｰﾝ_油圧駆動式ｳｲﾝﾁ・ﾀﾜｰ型_第3次_無_ﾀﾜｰ型能力：13t吊　ﾍﾞｰｽﾏｼﾝ：70t吊</v>
      </c>
      <c r="Y678" s="726" t="s">
        <v>505</v>
      </c>
      <c r="Z678" s="726" t="s">
        <v>10331</v>
      </c>
      <c r="AA678" s="726" t="s">
        <v>10311</v>
      </c>
      <c r="AB678" s="726" t="s">
        <v>10317</v>
      </c>
      <c r="AR678" s="311"/>
      <c r="AS678" s="335"/>
      <c r="AT678" s="335"/>
      <c r="AU678" s="335"/>
      <c r="AV678" s="335"/>
      <c r="AW678" s="335"/>
      <c r="AX678" s="335"/>
      <c r="AY678" s="335"/>
      <c r="AZ678" s="335"/>
      <c r="BA678" s="335"/>
      <c r="BB678" s="245">
        <v>12</v>
      </c>
      <c r="BC678" s="246"/>
      <c r="BD678" s="575"/>
      <c r="BE678" s="406"/>
      <c r="BF678" s="406"/>
      <c r="BG678" s="406"/>
      <c r="BH678" s="341"/>
      <c r="BI678" s="341"/>
      <c r="BJ678" s="407"/>
      <c r="BK678" s="406"/>
      <c r="BL678" s="341"/>
      <c r="BM678" s="341"/>
      <c r="BN678" s="406"/>
      <c r="BO678" s="406"/>
      <c r="BP678" s="406"/>
      <c r="BQ678" s="574" t="s">
        <v>9984</v>
      </c>
      <c r="BR678" s="341"/>
      <c r="BS678" s="341" t="s">
        <v>2625</v>
      </c>
      <c r="BT678" s="341"/>
      <c r="BU678" s="341"/>
      <c r="BV678" s="406"/>
      <c r="BW678" s="406"/>
      <c r="BX678" s="341"/>
      <c r="BY678" s="406"/>
      <c r="BZ678" s="406"/>
      <c r="CA678" s="341"/>
      <c r="CB678" s="341"/>
      <c r="CC678" s="341"/>
      <c r="CD678" s="341"/>
      <c r="CE678" s="406"/>
      <c r="CF678" s="406"/>
      <c r="CG678" s="406"/>
      <c r="CH678" s="406"/>
      <c r="CI678" s="406"/>
      <c r="CN678" s="247"/>
      <c r="CO678" s="247"/>
      <c r="CP678" s="247"/>
      <c r="CQ678" s="247"/>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P678" s="335"/>
      <c r="EQ678" s="335"/>
      <c r="ER678" s="335"/>
      <c r="ES678" s="335"/>
      <c r="ET678" s="335"/>
      <c r="EU678" s="335"/>
      <c r="EV678" s="335"/>
      <c r="EW678" s="335"/>
      <c r="EX678" s="335"/>
      <c r="EY678" s="335"/>
      <c r="EZ678" s="335"/>
      <c r="FA678" s="335"/>
      <c r="FB678" s="335"/>
      <c r="FC678" s="335"/>
      <c r="FD678" s="335"/>
      <c r="FE678" s="335"/>
      <c r="FF678" s="335"/>
      <c r="FG678" s="335"/>
      <c r="FH678" s="335"/>
      <c r="FI678" s="335"/>
      <c r="FJ678" s="335"/>
      <c r="FK678" s="335"/>
      <c r="FL678" s="335"/>
      <c r="FM678" s="335"/>
      <c r="FN678" s="335"/>
      <c r="FO678" s="335"/>
      <c r="FP678" s="335"/>
      <c r="FQ678" s="335"/>
      <c r="FR678" s="335"/>
      <c r="FS678" s="335"/>
      <c r="FT678" s="335"/>
      <c r="FU678" s="335"/>
      <c r="FV678" s="335"/>
      <c r="FW678" s="335"/>
      <c r="FX678" s="335"/>
      <c r="FY678" s="335"/>
      <c r="FZ678" s="335"/>
      <c r="GA678" s="335"/>
      <c r="GB678" s="335"/>
      <c r="GC678" s="335"/>
      <c r="GD678" s="335"/>
      <c r="GE678" s="335"/>
      <c r="GF678" s="335"/>
      <c r="GG678" s="335"/>
      <c r="GH678" s="335"/>
      <c r="GI678" s="335"/>
      <c r="GJ678" s="335"/>
      <c r="GK678" s="335"/>
      <c r="GL678" s="335"/>
      <c r="GM678" s="335"/>
      <c r="GN678" s="335"/>
      <c r="GO678" s="335"/>
      <c r="GP678" s="335"/>
      <c r="GQ678" s="335"/>
      <c r="GR678" s="335"/>
      <c r="GS678" s="335"/>
      <c r="GT678" s="335"/>
      <c r="GU678" s="335"/>
      <c r="GV678" s="335"/>
      <c r="GW678" s="335"/>
      <c r="GX678" s="335"/>
      <c r="GY678" s="335"/>
      <c r="GZ678" s="335"/>
      <c r="HA678" s="335"/>
      <c r="HB678" s="335"/>
      <c r="HC678" s="335"/>
      <c r="HD678" s="335"/>
      <c r="HE678" s="335"/>
      <c r="HF678" s="335"/>
      <c r="HG678" s="335"/>
      <c r="HH678" s="335"/>
      <c r="HI678" s="335"/>
      <c r="HJ678" s="335"/>
      <c r="HK678" s="335"/>
      <c r="HL678" s="335"/>
      <c r="HM678" s="335"/>
      <c r="HN678" s="335"/>
      <c r="HO678" s="335"/>
      <c r="HP678" s="335"/>
      <c r="HQ678" s="335"/>
      <c r="HR678" s="335"/>
      <c r="HS678" s="335"/>
      <c r="HT678" s="335"/>
      <c r="HU678" s="335"/>
      <c r="HV678" s="335"/>
      <c r="HW678" s="335"/>
      <c r="HX678" s="335"/>
      <c r="HY678" s="335"/>
      <c r="HZ678" s="335"/>
      <c r="IA678" s="335"/>
      <c r="IB678" s="335"/>
      <c r="IC678" s="335"/>
      <c r="ID678" s="335"/>
      <c r="IE678" s="335"/>
      <c r="IF678" s="335"/>
      <c r="IG678" s="335"/>
      <c r="IH678" s="335"/>
      <c r="II678" s="335"/>
      <c r="IJ678" s="335"/>
      <c r="IK678" s="335"/>
      <c r="IL678" s="335"/>
      <c r="IM678" s="335"/>
      <c r="IN678" s="335"/>
      <c r="IO678" s="335"/>
      <c r="IP678" s="335"/>
      <c r="IQ678" s="335"/>
      <c r="IR678" s="335"/>
      <c r="IS678" s="335"/>
      <c r="IT678" s="335"/>
      <c r="IU678" s="335"/>
      <c r="JB678" s="335"/>
      <c r="JC678" s="335"/>
      <c r="JD678" s="335"/>
      <c r="JE678" s="335"/>
      <c r="JF678" s="335"/>
      <c r="JG678" s="335"/>
    </row>
    <row r="679" spans="17:269" ht="14.45" customHeight="1">
      <c r="Q679" s="720" t="s">
        <v>73</v>
      </c>
      <c r="R679" s="720" t="s">
        <v>12218</v>
      </c>
      <c r="S679" s="720" t="s">
        <v>10645</v>
      </c>
      <c r="T679" s="720" t="s">
        <v>12165</v>
      </c>
      <c r="U679" s="720" t="s">
        <v>10721</v>
      </c>
      <c r="V679" s="720"/>
      <c r="W679" s="952" t="str">
        <f t="shared" si="28"/>
        <v>ｸﾛｰﾗｸﾚｰﾝ_油圧駆動式ｳｲﾝﾁ・ﾀﾜｰ型_第3次_無</v>
      </c>
      <c r="X679" s="952" t="str">
        <f t="shared" si="27"/>
        <v>ｸﾛｰﾗｸﾚｰﾝ_油圧駆動式ｳｲﾝﾁ・ﾀﾜｰ型_第3次_無_ﾀﾜｰ型能力：15t吊　ﾍﾞｰｽﾏｼﾝ：90t吊</v>
      </c>
      <c r="Y679" s="726" t="s">
        <v>505</v>
      </c>
      <c r="Z679" s="726" t="s">
        <v>10331</v>
      </c>
      <c r="AA679" s="726" t="s">
        <v>10313</v>
      </c>
      <c r="AB679" s="726" t="s">
        <v>10305</v>
      </c>
      <c r="AR679" s="311"/>
      <c r="AS679" s="335"/>
      <c r="AT679" s="335"/>
      <c r="AU679" s="335"/>
      <c r="AV679" s="335"/>
      <c r="AW679" s="335"/>
      <c r="AX679" s="335"/>
      <c r="AY679" s="335"/>
      <c r="AZ679" s="335"/>
      <c r="BA679" s="335"/>
      <c r="BB679" s="245">
        <v>13</v>
      </c>
      <c r="BC679" s="246"/>
      <c r="BD679" s="575"/>
      <c r="BE679" s="406"/>
      <c r="BF679" s="406"/>
      <c r="BG679" s="406"/>
      <c r="BH679" s="341"/>
      <c r="BI679" s="341"/>
      <c r="BJ679" s="407"/>
      <c r="BK679" s="406"/>
      <c r="BL679" s="341"/>
      <c r="BM679" s="341"/>
      <c r="BN679" s="406"/>
      <c r="BO679" s="406"/>
      <c r="BP679" s="406"/>
      <c r="BQ679" s="341" t="s">
        <v>12077</v>
      </c>
      <c r="BR679" s="341"/>
      <c r="BS679" s="341" t="s">
        <v>2626</v>
      </c>
      <c r="BT679" s="341"/>
      <c r="BU679" s="341"/>
      <c r="BV679" s="406"/>
      <c r="BW679" s="406"/>
      <c r="BX679" s="341"/>
      <c r="BY679" s="406"/>
      <c r="BZ679" s="406"/>
      <c r="CA679" s="341"/>
      <c r="CB679" s="341"/>
      <c r="CC679" s="341"/>
      <c r="CD679" s="341"/>
      <c r="CE679" s="406"/>
      <c r="CF679" s="406"/>
      <c r="CG679" s="406"/>
      <c r="CH679" s="406"/>
      <c r="CI679" s="406"/>
      <c r="CN679" s="247"/>
      <c r="CO679" s="247"/>
      <c r="CP679" s="247"/>
      <c r="CQ679" s="247"/>
      <c r="CR679" s="335"/>
      <c r="CS679" s="335"/>
      <c r="CT679" s="335"/>
      <c r="CU679" s="335"/>
      <c r="CV679" s="335"/>
      <c r="CW679" s="335"/>
      <c r="CX679" s="335"/>
      <c r="CY679" s="335"/>
      <c r="CZ679" s="335"/>
      <c r="DA679" s="335"/>
      <c r="DB679" s="335"/>
      <c r="DC679" s="335"/>
      <c r="DD679" s="335"/>
      <c r="DE679" s="335"/>
      <c r="DF679" s="335"/>
      <c r="DG679" s="335"/>
      <c r="DH679" s="335"/>
      <c r="DI679" s="335"/>
      <c r="DJ679" s="335"/>
      <c r="DK679" s="335"/>
      <c r="DL679" s="335"/>
      <c r="DM679" s="335"/>
      <c r="DN679" s="335"/>
      <c r="DO679" s="335"/>
      <c r="DP679" s="335"/>
      <c r="DQ679" s="335"/>
      <c r="DR679" s="335"/>
      <c r="DS679" s="335"/>
      <c r="DT679" s="335"/>
      <c r="DU679" s="335"/>
      <c r="DV679" s="335"/>
      <c r="DW679" s="335"/>
      <c r="DX679" s="335"/>
      <c r="DY679" s="335"/>
      <c r="DZ679" s="335"/>
      <c r="EA679" s="335"/>
      <c r="EB679" s="335"/>
      <c r="EC679" s="335"/>
      <c r="ED679" s="335"/>
      <c r="EE679" s="335"/>
      <c r="EF679" s="335"/>
      <c r="EG679" s="335"/>
      <c r="EH679" s="335"/>
      <c r="EI679" s="335"/>
      <c r="EJ679" s="335"/>
      <c r="EK679" s="335"/>
      <c r="EL679" s="335"/>
      <c r="EM679" s="335"/>
      <c r="EN679" s="335"/>
      <c r="EO679" s="335"/>
      <c r="EP679" s="335"/>
      <c r="EQ679" s="335"/>
      <c r="ER679" s="335"/>
      <c r="ES679" s="335"/>
      <c r="ET679" s="335"/>
      <c r="EU679" s="335"/>
      <c r="EV679" s="335"/>
      <c r="EW679" s="335"/>
      <c r="EX679" s="335"/>
      <c r="EY679" s="335"/>
      <c r="EZ679" s="335"/>
      <c r="FA679" s="335"/>
      <c r="FB679" s="335"/>
      <c r="FC679" s="335"/>
      <c r="FD679" s="335"/>
      <c r="FE679" s="335"/>
      <c r="FF679" s="335"/>
      <c r="FG679" s="335"/>
      <c r="FH679" s="335"/>
      <c r="FI679" s="335"/>
      <c r="FJ679" s="335"/>
      <c r="FK679" s="335"/>
      <c r="FL679" s="335"/>
      <c r="FM679" s="335"/>
      <c r="FN679" s="335"/>
      <c r="FO679" s="335"/>
      <c r="FP679" s="335"/>
      <c r="FQ679" s="335"/>
      <c r="FR679" s="335"/>
      <c r="FS679" s="335"/>
      <c r="FT679" s="335"/>
      <c r="FU679" s="335"/>
      <c r="FV679" s="335"/>
      <c r="FW679" s="335"/>
      <c r="FX679" s="335"/>
      <c r="FY679" s="335"/>
      <c r="FZ679" s="335"/>
      <c r="GA679" s="335"/>
      <c r="GB679" s="335"/>
      <c r="GC679" s="335"/>
      <c r="GD679" s="335"/>
      <c r="GE679" s="335"/>
      <c r="GF679" s="335"/>
      <c r="GG679" s="335"/>
      <c r="GH679" s="335"/>
      <c r="GI679" s="335"/>
      <c r="GJ679" s="335"/>
      <c r="GK679" s="335"/>
      <c r="GL679" s="335"/>
      <c r="GM679" s="335"/>
      <c r="GN679" s="335"/>
      <c r="GO679" s="335"/>
      <c r="GP679" s="335"/>
      <c r="GQ679" s="335"/>
      <c r="GR679" s="335"/>
      <c r="GS679" s="335"/>
      <c r="GT679" s="335"/>
      <c r="GU679" s="335"/>
      <c r="GV679" s="335"/>
      <c r="GW679" s="335"/>
      <c r="GX679" s="335"/>
      <c r="GY679" s="335"/>
      <c r="GZ679" s="335"/>
      <c r="HA679" s="335"/>
      <c r="HB679" s="335"/>
      <c r="HC679" s="335"/>
      <c r="HD679" s="335"/>
      <c r="HE679" s="335"/>
      <c r="HF679" s="335"/>
      <c r="HG679" s="335"/>
      <c r="HH679" s="335"/>
      <c r="HI679" s="335"/>
      <c r="HJ679" s="335"/>
      <c r="HK679" s="335"/>
      <c r="HL679" s="335"/>
      <c r="HM679" s="335"/>
      <c r="HN679" s="335"/>
      <c r="HO679" s="335"/>
      <c r="HP679" s="335"/>
      <c r="HQ679" s="335"/>
      <c r="HR679" s="335"/>
      <c r="HS679" s="335"/>
      <c r="HT679" s="335"/>
      <c r="HU679" s="335"/>
      <c r="HV679" s="335"/>
      <c r="HW679" s="335"/>
      <c r="HX679" s="335"/>
      <c r="HY679" s="335"/>
      <c r="HZ679" s="335"/>
      <c r="IA679" s="335"/>
      <c r="IB679" s="335"/>
      <c r="IC679" s="335"/>
      <c r="ID679" s="335"/>
      <c r="IE679" s="335"/>
      <c r="IF679" s="335"/>
      <c r="IG679" s="335"/>
      <c r="IH679" s="335"/>
      <c r="II679" s="335"/>
      <c r="IJ679" s="335"/>
      <c r="IK679" s="335"/>
      <c r="IL679" s="335"/>
      <c r="IM679" s="335"/>
      <c r="IN679" s="335"/>
      <c r="IO679" s="335"/>
      <c r="IP679" s="335"/>
      <c r="IQ679" s="335"/>
      <c r="IR679" s="335"/>
      <c r="IS679" s="335"/>
      <c r="IT679" s="335"/>
      <c r="IU679" s="335"/>
      <c r="JB679" s="335"/>
      <c r="JC679" s="335"/>
      <c r="JD679" s="335"/>
      <c r="JE679" s="335"/>
      <c r="JF679" s="335"/>
      <c r="JG679" s="335"/>
    </row>
    <row r="680" spans="17:269" ht="14.45" customHeight="1">
      <c r="Q680" s="720" t="s">
        <v>73</v>
      </c>
      <c r="R680" s="720" t="s">
        <v>12218</v>
      </c>
      <c r="S680" s="720" t="s">
        <v>10645</v>
      </c>
      <c r="T680" s="720" t="s">
        <v>12165</v>
      </c>
      <c r="U680" s="720" t="s">
        <v>10725</v>
      </c>
      <c r="V680" s="720"/>
      <c r="W680" s="952" t="str">
        <f t="shared" si="28"/>
        <v>ｸﾛｰﾗｸﾚｰﾝ_油圧駆動式ｳｲﾝﾁ・ﾀﾜｰ型_第3次_無</v>
      </c>
      <c r="X680" s="952" t="str">
        <f t="shared" si="27"/>
        <v>ｸﾛｰﾗｸﾚｰﾝ_油圧駆動式ｳｲﾝﾁ・ﾀﾜｰ型_第3次_無_ﾀﾜｰ型能力：20t吊　ﾍﾞｰｽﾏｼﾝ：120t吊</v>
      </c>
      <c r="Y680" s="726" t="s">
        <v>505</v>
      </c>
      <c r="Z680" s="726" t="s">
        <v>10331</v>
      </c>
      <c r="AA680" s="726" t="s">
        <v>10388</v>
      </c>
      <c r="AB680" s="726" t="s">
        <v>10347</v>
      </c>
      <c r="AR680" s="311"/>
      <c r="AS680" s="335"/>
      <c r="AT680" s="335"/>
      <c r="AU680" s="335"/>
      <c r="AV680" s="335"/>
      <c r="AW680" s="335"/>
      <c r="AX680" s="335"/>
      <c r="AY680" s="335"/>
      <c r="AZ680" s="335"/>
      <c r="BA680" s="335"/>
      <c r="BB680" s="245">
        <v>14</v>
      </c>
      <c r="BC680" s="246"/>
      <c r="BD680" s="575"/>
      <c r="BE680" s="406"/>
      <c r="BF680" s="406"/>
      <c r="BG680" s="406"/>
      <c r="BH680" s="341"/>
      <c r="BI680" s="341"/>
      <c r="BJ680" s="407"/>
      <c r="BK680" s="406"/>
      <c r="BL680" s="341"/>
      <c r="BM680" s="341"/>
      <c r="BN680" s="406"/>
      <c r="BO680" s="406"/>
      <c r="BP680" s="406"/>
      <c r="BQ680" s="346" t="s">
        <v>1853</v>
      </c>
      <c r="BR680" s="341"/>
      <c r="BS680" s="346" t="s">
        <v>1853</v>
      </c>
      <c r="BT680" s="341"/>
      <c r="BU680" s="341"/>
      <c r="BV680" s="406"/>
      <c r="BW680" s="406"/>
      <c r="BX680" s="341"/>
      <c r="BY680" s="406"/>
      <c r="BZ680" s="406"/>
      <c r="CA680" s="341"/>
      <c r="CB680" s="341"/>
      <c r="CC680" s="341"/>
      <c r="CD680" s="341"/>
      <c r="CE680" s="406"/>
      <c r="CF680" s="406"/>
      <c r="CG680" s="406"/>
      <c r="CH680" s="406"/>
      <c r="CI680" s="406"/>
      <c r="CN680" s="247"/>
      <c r="CO680" s="247"/>
      <c r="CP680" s="247"/>
      <c r="CQ680" s="247"/>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P680" s="335"/>
      <c r="EQ680" s="335"/>
      <c r="ER680" s="335"/>
      <c r="ES680" s="335"/>
      <c r="ET680" s="335"/>
      <c r="EU680" s="335"/>
      <c r="EV680" s="335"/>
      <c r="EW680" s="335"/>
      <c r="EX680" s="335"/>
      <c r="EY680" s="335"/>
      <c r="EZ680" s="335"/>
      <c r="FA680" s="335"/>
      <c r="FB680" s="335"/>
      <c r="FC680" s="335"/>
      <c r="FD680" s="335"/>
      <c r="FE680" s="335"/>
      <c r="FF680" s="335"/>
      <c r="FG680" s="335"/>
      <c r="FH680" s="335"/>
      <c r="FI680" s="335"/>
      <c r="FJ680" s="335"/>
      <c r="FK680" s="335"/>
      <c r="FL680" s="335"/>
      <c r="FM680" s="335"/>
      <c r="FN680" s="335"/>
      <c r="FO680" s="335"/>
      <c r="FP680" s="335"/>
      <c r="FQ680" s="335"/>
      <c r="FR680" s="335"/>
      <c r="FS680" s="335"/>
      <c r="FT680" s="335"/>
      <c r="FU680" s="335"/>
      <c r="FV680" s="335"/>
      <c r="FW680" s="335"/>
      <c r="FX680" s="335"/>
      <c r="FY680" s="335"/>
      <c r="FZ680" s="335"/>
      <c r="GA680" s="335"/>
      <c r="GB680" s="335"/>
      <c r="GC680" s="335"/>
      <c r="GD680" s="335"/>
      <c r="GE680" s="335"/>
      <c r="GF680" s="335"/>
      <c r="GG680" s="335"/>
      <c r="GH680" s="335"/>
      <c r="GI680" s="335"/>
      <c r="GJ680" s="335"/>
      <c r="GK680" s="335"/>
      <c r="GL680" s="335"/>
      <c r="GM680" s="335"/>
      <c r="GN680" s="335"/>
      <c r="GO680" s="335"/>
      <c r="GP680" s="335"/>
      <c r="GQ680" s="335"/>
      <c r="GR680" s="335"/>
      <c r="GS680" s="335"/>
      <c r="GT680" s="335"/>
      <c r="GU680" s="335"/>
      <c r="GV680" s="335"/>
      <c r="GW680" s="335"/>
      <c r="GX680" s="335"/>
      <c r="GY680" s="335"/>
      <c r="GZ680" s="335"/>
      <c r="HA680" s="335"/>
      <c r="HB680" s="335"/>
      <c r="HC680" s="335"/>
      <c r="HD680" s="335"/>
      <c r="HE680" s="335"/>
      <c r="HF680" s="335"/>
      <c r="HG680" s="335"/>
      <c r="HH680" s="335"/>
      <c r="HI680" s="335"/>
      <c r="HJ680" s="335"/>
      <c r="HK680" s="335"/>
      <c r="HL680" s="335"/>
      <c r="HM680" s="335"/>
      <c r="HN680" s="335"/>
      <c r="HO680" s="335"/>
      <c r="HP680" s="335"/>
      <c r="HQ680" s="335"/>
      <c r="HR680" s="335"/>
      <c r="HS680" s="335"/>
      <c r="HT680" s="335"/>
      <c r="HU680" s="335"/>
      <c r="HV680" s="335"/>
      <c r="HW680" s="335"/>
      <c r="HX680" s="335"/>
      <c r="HY680" s="335"/>
      <c r="HZ680" s="335"/>
      <c r="IA680" s="335"/>
      <c r="IB680" s="335"/>
      <c r="IC680" s="335"/>
      <c r="ID680" s="335"/>
      <c r="IE680" s="335"/>
      <c r="IF680" s="335"/>
      <c r="IG680" s="335"/>
      <c r="IH680" s="335"/>
      <c r="II680" s="335"/>
      <c r="IJ680" s="335"/>
      <c r="IK680" s="335"/>
      <c r="IL680" s="335"/>
      <c r="IM680" s="335"/>
      <c r="IN680" s="335"/>
      <c r="IO680" s="335"/>
      <c r="IP680" s="335"/>
      <c r="IQ680" s="335"/>
      <c r="IR680" s="335"/>
      <c r="IS680" s="335"/>
      <c r="IT680" s="335"/>
      <c r="IU680" s="335"/>
      <c r="JB680" s="335"/>
      <c r="JC680" s="335"/>
      <c r="JD680" s="335"/>
      <c r="JE680" s="335"/>
      <c r="JF680" s="335"/>
      <c r="JG680" s="335"/>
    </row>
    <row r="681" spans="17:269" ht="14.45" customHeight="1">
      <c r="Q681" s="720" t="s">
        <v>73</v>
      </c>
      <c r="R681" s="720" t="s">
        <v>12218</v>
      </c>
      <c r="S681" s="720" t="s">
        <v>10645</v>
      </c>
      <c r="T681" s="720" t="s">
        <v>12165</v>
      </c>
      <c r="U681" s="720" t="s">
        <v>10723</v>
      </c>
      <c r="V681" s="720"/>
      <c r="W681" s="952" t="str">
        <f t="shared" si="28"/>
        <v>ｸﾛｰﾗｸﾚｰﾝ_油圧駆動式ｳｲﾝﾁ・ﾀﾜｰ型_第3次_無</v>
      </c>
      <c r="X681" s="952" t="str">
        <f t="shared" si="27"/>
        <v>ｸﾛｰﾗｸﾚｰﾝ_油圧駆動式ｳｲﾝﾁ・ﾀﾜｰ型_第3次_無_ﾀﾜｰ型能力：25t吊　ﾍﾞｰｽﾏｼﾝ：200t吊</v>
      </c>
      <c r="Y681" s="726" t="s">
        <v>505</v>
      </c>
      <c r="Z681" s="726" t="s">
        <v>10331</v>
      </c>
      <c r="AA681" s="726" t="s">
        <v>10325</v>
      </c>
      <c r="AB681" s="726" t="s">
        <v>10321</v>
      </c>
      <c r="AR681" s="311"/>
      <c r="AS681" s="335"/>
      <c r="AT681" s="335"/>
      <c r="AU681" s="335"/>
      <c r="AV681" s="335"/>
      <c r="AW681" s="335"/>
      <c r="AX681" s="335"/>
      <c r="AY681" s="335"/>
      <c r="AZ681" s="335"/>
      <c r="BA681" s="335"/>
      <c r="BB681" s="245">
        <v>15</v>
      </c>
      <c r="BC681" s="246"/>
      <c r="BD681" s="575"/>
      <c r="BE681" s="406"/>
      <c r="BF681" s="406"/>
      <c r="BG681" s="406"/>
      <c r="BH681" s="405"/>
      <c r="BI681" s="405"/>
      <c r="BJ681" s="407"/>
      <c r="BK681" s="406"/>
      <c r="BL681" s="341"/>
      <c r="BM681" s="341"/>
      <c r="BN681" s="406"/>
      <c r="BO681" s="406"/>
      <c r="BP681" s="406"/>
      <c r="BQ681" s="341" t="s">
        <v>285</v>
      </c>
      <c r="BR681" s="341"/>
      <c r="BS681" s="574" t="s">
        <v>2616</v>
      </c>
      <c r="BT681" s="341"/>
      <c r="BU681" s="341"/>
      <c r="BV681" s="406"/>
      <c r="BW681" s="406"/>
      <c r="BX681" s="341"/>
      <c r="BY681" s="406"/>
      <c r="BZ681" s="406"/>
      <c r="CA681" s="341"/>
      <c r="CB681" s="341"/>
      <c r="CC681" s="341"/>
      <c r="CD681" s="341"/>
      <c r="CE681" s="406"/>
      <c r="CF681" s="406"/>
      <c r="CG681" s="406"/>
      <c r="CH681" s="406"/>
      <c r="CI681" s="406"/>
      <c r="CN681" s="247"/>
      <c r="CO681" s="247"/>
      <c r="CP681" s="247"/>
      <c r="CQ681" s="247"/>
      <c r="CR681" s="335"/>
      <c r="CS681" s="335"/>
      <c r="CT681" s="335"/>
      <c r="CU681" s="335"/>
      <c r="CV681" s="335"/>
      <c r="CW681" s="335"/>
      <c r="CX681" s="335"/>
      <c r="CY681" s="335"/>
      <c r="CZ681" s="335"/>
      <c r="DA681" s="335"/>
      <c r="DB681" s="335"/>
      <c r="DC681" s="335"/>
      <c r="DD681" s="335"/>
      <c r="DE681" s="335"/>
      <c r="DF681" s="335"/>
      <c r="DG681" s="335"/>
      <c r="DH681" s="335"/>
      <c r="DI681" s="335"/>
      <c r="DJ681" s="335"/>
      <c r="DK681" s="335"/>
      <c r="DL681" s="335"/>
      <c r="DM681" s="335"/>
      <c r="DN681" s="335"/>
      <c r="DO681" s="335"/>
      <c r="DP681" s="335"/>
      <c r="DQ681" s="335"/>
      <c r="DR681" s="335"/>
      <c r="DS681" s="335"/>
      <c r="DT681" s="335"/>
      <c r="DU681" s="335"/>
      <c r="DV681" s="335"/>
      <c r="DW681" s="335"/>
      <c r="DX681" s="335"/>
      <c r="DY681" s="335"/>
      <c r="DZ681" s="335"/>
      <c r="EA681" s="335"/>
      <c r="EB681" s="335"/>
      <c r="EC681" s="335"/>
      <c r="ED681" s="335"/>
      <c r="EE681" s="335"/>
      <c r="EF681" s="335"/>
      <c r="EG681" s="335"/>
      <c r="EH681" s="335"/>
      <c r="EI681" s="335"/>
      <c r="EJ681" s="335"/>
      <c r="EK681" s="335"/>
      <c r="EL681" s="335"/>
      <c r="EM681" s="335"/>
      <c r="EN681" s="335"/>
      <c r="EO681" s="335"/>
      <c r="EP681" s="335"/>
      <c r="EQ681" s="335"/>
      <c r="ER681" s="335"/>
      <c r="ES681" s="335"/>
      <c r="ET681" s="335"/>
      <c r="EU681" s="335"/>
      <c r="EV681" s="335"/>
      <c r="EW681" s="335"/>
      <c r="EX681" s="335"/>
      <c r="EY681" s="335"/>
      <c r="EZ681" s="335"/>
      <c r="FA681" s="335"/>
      <c r="FB681" s="335"/>
      <c r="FC681" s="335"/>
      <c r="FD681" s="335"/>
      <c r="FE681" s="335"/>
      <c r="FF681" s="335"/>
      <c r="FG681" s="335"/>
      <c r="FH681" s="335"/>
      <c r="FI681" s="335"/>
      <c r="FJ681" s="335"/>
      <c r="FK681" s="335"/>
      <c r="FL681" s="335"/>
      <c r="FM681" s="335"/>
      <c r="FN681" s="335"/>
      <c r="FO681" s="335"/>
      <c r="FP681" s="335"/>
      <c r="FQ681" s="335"/>
      <c r="FR681" s="335"/>
      <c r="FS681" s="335"/>
      <c r="FT681" s="335"/>
      <c r="FU681" s="335"/>
      <c r="FV681" s="335"/>
      <c r="FW681" s="335"/>
      <c r="FX681" s="335"/>
      <c r="FY681" s="335"/>
      <c r="FZ681" s="335"/>
      <c r="GA681" s="335"/>
      <c r="GB681" s="335"/>
      <c r="GC681" s="335"/>
      <c r="GD681" s="335"/>
      <c r="GE681" s="335"/>
      <c r="GF681" s="335"/>
      <c r="GG681" s="335"/>
      <c r="GH681" s="335"/>
      <c r="GI681" s="335"/>
      <c r="GJ681" s="335"/>
      <c r="GK681" s="335"/>
      <c r="GL681" s="335"/>
      <c r="GM681" s="335"/>
      <c r="GN681" s="335"/>
      <c r="GO681" s="335"/>
      <c r="GP681" s="335"/>
      <c r="GQ681" s="335"/>
      <c r="GR681" s="335"/>
      <c r="GS681" s="335"/>
      <c r="GT681" s="335"/>
      <c r="GU681" s="335"/>
      <c r="GV681" s="335"/>
      <c r="GW681" s="335"/>
      <c r="GX681" s="335"/>
      <c r="GY681" s="335"/>
      <c r="GZ681" s="335"/>
      <c r="HA681" s="335"/>
      <c r="HB681" s="335"/>
      <c r="HC681" s="335"/>
      <c r="HD681" s="335"/>
      <c r="HE681" s="335"/>
      <c r="HF681" s="335"/>
      <c r="HG681" s="335"/>
      <c r="HH681" s="335"/>
      <c r="HI681" s="335"/>
      <c r="HJ681" s="335"/>
      <c r="HK681" s="335"/>
      <c r="HL681" s="335"/>
      <c r="HM681" s="335"/>
      <c r="HN681" s="335"/>
      <c r="HO681" s="335"/>
      <c r="HP681" s="335"/>
      <c r="HQ681" s="335"/>
      <c r="HR681" s="335"/>
      <c r="HS681" s="335"/>
      <c r="HT681" s="335"/>
      <c r="HU681" s="335"/>
      <c r="HV681" s="335"/>
      <c r="HW681" s="335"/>
      <c r="HX681" s="335"/>
      <c r="HY681" s="335"/>
      <c r="HZ681" s="335"/>
      <c r="IA681" s="335"/>
      <c r="IB681" s="335"/>
      <c r="IC681" s="335"/>
      <c r="ID681" s="335"/>
      <c r="IE681" s="335"/>
      <c r="IF681" s="335"/>
      <c r="IG681" s="335"/>
      <c r="IH681" s="335"/>
      <c r="II681" s="335"/>
      <c r="IJ681" s="335"/>
      <c r="IK681" s="335"/>
      <c r="IL681" s="335"/>
      <c r="IM681" s="335"/>
      <c r="IN681" s="335"/>
      <c r="IO681" s="335"/>
      <c r="IP681" s="335"/>
      <c r="IQ681" s="335"/>
      <c r="IR681" s="335"/>
      <c r="IS681" s="335"/>
      <c r="IT681" s="335"/>
      <c r="IU681" s="335"/>
      <c r="JB681" s="335"/>
      <c r="JC681" s="335"/>
      <c r="JD681" s="335"/>
      <c r="JE681" s="335"/>
      <c r="JF681" s="335"/>
      <c r="JG681" s="335"/>
    </row>
    <row r="682" spans="17:269" ht="14.45" customHeight="1">
      <c r="Q682" s="720" t="s">
        <v>73</v>
      </c>
      <c r="R682" s="720" t="s">
        <v>12218</v>
      </c>
      <c r="S682" s="720" t="s">
        <v>10645</v>
      </c>
      <c r="T682" s="720" t="s">
        <v>12165</v>
      </c>
      <c r="U682" s="720" t="s">
        <v>10713</v>
      </c>
      <c r="V682" s="720"/>
      <c r="W682" s="952" t="str">
        <f t="shared" si="28"/>
        <v>ｸﾛｰﾗｸﾚｰﾝ_油圧駆動式ｳｲﾝﾁ・ﾀﾜｰ型_第3次_無</v>
      </c>
      <c r="X682" s="952" t="str">
        <f t="shared" si="27"/>
        <v>ｸﾛｰﾗｸﾚｰﾝ_油圧駆動式ｳｲﾝﾁ・ﾀﾜｰ型_第3次_無_ﾀﾜｰ型能力：100t吊　ﾍﾞｰｽﾏｼﾝ：350t吊</v>
      </c>
      <c r="Y682" s="726" t="s">
        <v>505</v>
      </c>
      <c r="Z682" s="726" t="s">
        <v>10331</v>
      </c>
      <c r="AA682" s="726" t="s">
        <v>10318</v>
      </c>
      <c r="AB682" s="726" t="s">
        <v>4790</v>
      </c>
      <c r="AR682" s="311"/>
      <c r="AS682" s="335"/>
      <c r="AT682" s="335"/>
      <c r="AU682" s="335"/>
      <c r="AV682" s="335"/>
      <c r="AW682" s="335"/>
      <c r="AX682" s="335"/>
      <c r="AY682" s="335"/>
      <c r="AZ682" s="335"/>
      <c r="BA682" s="335"/>
      <c r="BB682" s="245">
        <v>16</v>
      </c>
      <c r="BC682" s="246"/>
      <c r="BD682" s="575"/>
      <c r="BE682" s="406"/>
      <c r="BF682" s="406"/>
      <c r="BG682" s="406"/>
      <c r="BH682" s="405"/>
      <c r="BI682" s="405"/>
      <c r="BJ682" s="407"/>
      <c r="BK682" s="406"/>
      <c r="BL682" s="341"/>
      <c r="BM682" s="341"/>
      <c r="BN682" s="406"/>
      <c r="BO682" s="406"/>
      <c r="BP682" s="406"/>
      <c r="BQ682" s="406"/>
      <c r="BR682" s="341"/>
      <c r="BS682" s="341" t="s">
        <v>12079</v>
      </c>
      <c r="BT682" s="341"/>
      <c r="BU682" s="341"/>
      <c r="BV682" s="406"/>
      <c r="BW682" s="406"/>
      <c r="BX682" s="341"/>
      <c r="BY682" s="406"/>
      <c r="BZ682" s="406"/>
      <c r="CA682" s="341"/>
      <c r="CB682" s="341"/>
      <c r="CC682" s="341"/>
      <c r="CD682" s="341"/>
      <c r="CE682" s="406"/>
      <c r="CF682" s="406"/>
      <c r="CG682" s="406"/>
      <c r="CH682" s="406"/>
      <c r="CI682" s="406"/>
      <c r="CN682" s="247"/>
      <c r="CO682" s="247"/>
      <c r="CP682" s="247"/>
      <c r="CQ682" s="247"/>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35"/>
      <c r="EG682" s="335"/>
      <c r="EH682" s="335"/>
      <c r="EI682" s="335"/>
      <c r="EJ682" s="335"/>
      <c r="EK682" s="335"/>
      <c r="EL682" s="335"/>
      <c r="EM682" s="335"/>
      <c r="EN682" s="335"/>
      <c r="EO682" s="335"/>
      <c r="EP682" s="335"/>
      <c r="EQ682" s="335"/>
      <c r="ER682" s="335"/>
      <c r="ES682" s="335"/>
      <c r="ET682" s="335"/>
      <c r="EU682" s="335"/>
      <c r="EV682" s="335"/>
      <c r="EW682" s="335"/>
      <c r="EX682" s="335"/>
      <c r="EY682" s="335"/>
      <c r="EZ682" s="335"/>
      <c r="FA682" s="335"/>
      <c r="FB682" s="335"/>
      <c r="FC682" s="335"/>
      <c r="FD682" s="335"/>
      <c r="FE682" s="335"/>
      <c r="FF682" s="335"/>
      <c r="FG682" s="335"/>
      <c r="FH682" s="335"/>
      <c r="FI682" s="335"/>
      <c r="FJ682" s="335"/>
      <c r="FK682" s="335"/>
      <c r="FL682" s="335"/>
      <c r="FM682" s="335"/>
      <c r="FN682" s="335"/>
      <c r="FO682" s="335"/>
      <c r="FP682" s="335"/>
      <c r="FQ682" s="335"/>
      <c r="FR682" s="335"/>
      <c r="FS682" s="335"/>
      <c r="FT682" s="335"/>
      <c r="FU682" s="335"/>
      <c r="FV682" s="335"/>
      <c r="FW682" s="335"/>
      <c r="FX682" s="335"/>
      <c r="FY682" s="335"/>
      <c r="FZ682" s="335"/>
      <c r="GA682" s="335"/>
      <c r="GB682" s="335"/>
      <c r="GC682" s="335"/>
      <c r="GD682" s="335"/>
      <c r="GE682" s="335"/>
      <c r="GF682" s="335"/>
      <c r="GG682" s="335"/>
      <c r="GH682" s="335"/>
      <c r="GI682" s="335"/>
      <c r="GJ682" s="335"/>
      <c r="GK682" s="335"/>
      <c r="GL682" s="335"/>
      <c r="GM682" s="335"/>
      <c r="GN682" s="335"/>
      <c r="GO682" s="335"/>
      <c r="GP682" s="335"/>
      <c r="GQ682" s="335"/>
      <c r="GR682" s="335"/>
      <c r="GS682" s="335"/>
      <c r="GT682" s="335"/>
      <c r="GU682" s="335"/>
      <c r="GV682" s="335"/>
      <c r="GW682" s="335"/>
      <c r="GX682" s="335"/>
      <c r="GY682" s="335"/>
      <c r="GZ682" s="335"/>
      <c r="HA682" s="335"/>
      <c r="HB682" s="335"/>
      <c r="HC682" s="335"/>
      <c r="HD682" s="335"/>
      <c r="HE682" s="335"/>
      <c r="HF682" s="335"/>
      <c r="HG682" s="335"/>
      <c r="HH682" s="335"/>
      <c r="HI682" s="335"/>
      <c r="HJ682" s="335"/>
      <c r="HK682" s="335"/>
      <c r="HL682" s="335"/>
      <c r="HM682" s="335"/>
      <c r="HN682" s="335"/>
      <c r="HO682" s="335"/>
      <c r="HP682" s="335"/>
      <c r="HQ682" s="335"/>
      <c r="HR682" s="335"/>
      <c r="HS682" s="335"/>
      <c r="HT682" s="335"/>
      <c r="HU682" s="335"/>
      <c r="HV682" s="209"/>
      <c r="HW682" s="209"/>
      <c r="HX682" s="209"/>
      <c r="IL682" s="335"/>
      <c r="IM682" s="335"/>
      <c r="IN682" s="335"/>
      <c r="IO682" s="335"/>
      <c r="IP682" s="335"/>
      <c r="IQ682" s="335"/>
      <c r="IR682" s="335"/>
      <c r="IS682" s="335"/>
      <c r="IT682" s="335"/>
      <c r="IU682" s="335"/>
      <c r="JB682" s="335"/>
      <c r="JC682" s="335"/>
      <c r="JD682" s="335"/>
      <c r="JE682" s="335"/>
      <c r="JF682" s="335"/>
      <c r="JG682" s="335"/>
    </row>
    <row r="683" spans="17:269" ht="14.45" customHeight="1">
      <c r="Q683" s="720" t="s">
        <v>73</v>
      </c>
      <c r="R683" s="720" t="s">
        <v>12218</v>
      </c>
      <c r="S683" s="720" t="s">
        <v>10645</v>
      </c>
      <c r="T683" s="720" t="s">
        <v>12165</v>
      </c>
      <c r="U683" s="720" t="s">
        <v>10727</v>
      </c>
      <c r="V683" s="720"/>
      <c r="W683" s="952" t="str">
        <f t="shared" si="28"/>
        <v>ｸﾛｰﾗｸﾚｰﾝ_油圧駆動式ｳｲﾝﾁ・ﾀﾜｰ型_第3次_無</v>
      </c>
      <c r="X683" s="952" t="str">
        <f t="shared" si="27"/>
        <v>ｸﾛｰﾗｸﾚｰﾝ_油圧駆動式ｳｲﾝﾁ・ﾀﾜｰ型_第3次_無_ﾀﾜｰ型能力：210t吊　ﾍﾞｰｽﾏｼﾝ：500t吊</v>
      </c>
      <c r="Y683" s="726" t="s">
        <v>505</v>
      </c>
      <c r="Z683" s="726" t="s">
        <v>10331</v>
      </c>
      <c r="AA683" s="726" t="s">
        <v>10309</v>
      </c>
      <c r="AB683" s="726" t="s">
        <v>10433</v>
      </c>
      <c r="AR683" s="311"/>
      <c r="AS683" s="335"/>
      <c r="AT683" s="335"/>
      <c r="AU683" s="335"/>
      <c r="AV683" s="335"/>
      <c r="AW683" s="335"/>
      <c r="AX683" s="335"/>
      <c r="AY683" s="335"/>
      <c r="AZ683" s="335"/>
      <c r="BA683" s="335"/>
      <c r="BB683" s="245">
        <v>17</v>
      </c>
      <c r="BC683" s="246"/>
      <c r="BD683" s="575"/>
      <c r="BE683" s="406"/>
      <c r="BF683" s="406"/>
      <c r="BG683" s="406"/>
      <c r="BH683" s="405"/>
      <c r="BI683" s="405"/>
      <c r="BJ683" s="407"/>
      <c r="BK683" s="406"/>
      <c r="BL683" s="341"/>
      <c r="BM683" s="341"/>
      <c r="BN683" s="406"/>
      <c r="BO683" s="406"/>
      <c r="BP683" s="406"/>
      <c r="BQ683" s="406"/>
      <c r="BR683" s="341"/>
      <c r="BS683" s="346" t="s">
        <v>1853</v>
      </c>
      <c r="BT683" s="341"/>
      <c r="BU683" s="341"/>
      <c r="BV683" s="406"/>
      <c r="BW683" s="406"/>
      <c r="BX683" s="341"/>
      <c r="BY683" s="406"/>
      <c r="BZ683" s="406"/>
      <c r="CA683" s="341"/>
      <c r="CB683" s="341"/>
      <c r="CC683" s="341"/>
      <c r="CD683" s="341"/>
      <c r="CE683" s="406"/>
      <c r="CF683" s="406"/>
      <c r="CG683" s="406"/>
      <c r="CH683" s="406"/>
      <c r="CI683" s="406"/>
      <c r="CN683" s="247"/>
      <c r="CO683" s="247"/>
      <c r="CP683" s="247"/>
      <c r="CQ683" s="247"/>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P683" s="335"/>
      <c r="EQ683" s="335"/>
      <c r="ER683" s="335"/>
      <c r="ES683" s="335"/>
      <c r="ET683" s="335"/>
      <c r="EU683" s="335"/>
      <c r="EV683" s="335"/>
      <c r="EW683" s="335"/>
      <c r="EX683" s="335"/>
      <c r="EY683" s="335"/>
      <c r="EZ683" s="335"/>
      <c r="FA683" s="335"/>
      <c r="FB683" s="335"/>
      <c r="FC683" s="335"/>
      <c r="FD683" s="335"/>
      <c r="FE683" s="335"/>
      <c r="FF683" s="335"/>
      <c r="FG683" s="335"/>
      <c r="FH683" s="335"/>
      <c r="FI683" s="335"/>
      <c r="FJ683" s="335"/>
      <c r="FK683" s="335"/>
      <c r="FL683" s="335"/>
      <c r="FM683" s="335"/>
      <c r="FN683" s="335"/>
      <c r="FO683" s="335"/>
      <c r="FP683" s="335"/>
      <c r="FQ683" s="335"/>
      <c r="FR683" s="335"/>
      <c r="FS683" s="335"/>
      <c r="FT683" s="335"/>
      <c r="FU683" s="335"/>
      <c r="FV683" s="335"/>
      <c r="FW683" s="335"/>
      <c r="FX683" s="335"/>
      <c r="FY683" s="335"/>
      <c r="FZ683" s="335"/>
      <c r="GA683" s="335"/>
      <c r="GB683" s="335"/>
      <c r="GC683" s="335"/>
      <c r="GD683" s="335"/>
      <c r="GE683" s="335"/>
      <c r="GF683" s="335"/>
      <c r="GG683" s="335"/>
      <c r="GH683" s="335"/>
      <c r="GI683" s="335"/>
      <c r="GJ683" s="335"/>
      <c r="GK683" s="335"/>
      <c r="GL683" s="335"/>
      <c r="GM683" s="335"/>
      <c r="GN683" s="335"/>
      <c r="GO683" s="335"/>
      <c r="GP683" s="335"/>
      <c r="GQ683" s="335"/>
      <c r="GR683" s="335"/>
      <c r="GS683" s="335"/>
      <c r="GT683" s="335"/>
      <c r="GU683" s="335"/>
      <c r="GV683" s="335"/>
      <c r="GW683" s="335"/>
      <c r="GX683" s="335"/>
      <c r="GY683" s="335"/>
      <c r="GZ683" s="335"/>
      <c r="HA683" s="335"/>
      <c r="HB683" s="335"/>
      <c r="HC683" s="335"/>
      <c r="HD683" s="335"/>
      <c r="HE683" s="335"/>
      <c r="HF683" s="335"/>
      <c r="HG683" s="335"/>
      <c r="HH683" s="335"/>
      <c r="HI683" s="335"/>
      <c r="HJ683" s="335"/>
      <c r="HK683" s="335"/>
      <c r="HL683" s="335"/>
      <c r="HM683" s="335"/>
      <c r="HN683" s="335"/>
      <c r="HO683" s="335"/>
      <c r="HP683" s="335"/>
      <c r="HQ683" s="335"/>
      <c r="HR683" s="335"/>
      <c r="HS683" s="335"/>
      <c r="HT683" s="335"/>
      <c r="HU683" s="335"/>
      <c r="HV683" s="209"/>
      <c r="HW683" s="209"/>
      <c r="HX683" s="209"/>
      <c r="IL683" s="335"/>
      <c r="IM683" s="335"/>
      <c r="IN683" s="335"/>
      <c r="IO683" s="335"/>
      <c r="IP683" s="335"/>
      <c r="IQ683" s="335"/>
      <c r="IR683" s="335"/>
      <c r="IS683" s="335"/>
      <c r="IT683" s="335"/>
      <c r="IU683" s="335"/>
      <c r="JB683" s="335"/>
      <c r="JC683" s="335"/>
      <c r="JD683" s="335"/>
      <c r="JE683" s="335"/>
      <c r="JF683" s="335"/>
      <c r="JG683" s="335"/>
    </row>
    <row r="684" spans="17:269" ht="14.45" customHeight="1">
      <c r="Q684" s="720" t="s">
        <v>73</v>
      </c>
      <c r="R684" s="720" t="s">
        <v>12218</v>
      </c>
      <c r="S684" s="720">
        <v>2011</v>
      </c>
      <c r="T684" s="720" t="s">
        <v>12165</v>
      </c>
      <c r="U684" s="720" t="s">
        <v>10721</v>
      </c>
      <c r="V684" s="720"/>
      <c r="W684" s="952" t="str">
        <f t="shared" si="28"/>
        <v>ｸﾛｰﾗｸﾚｰﾝ_油圧駆動式ｳｲﾝﾁ・ﾀﾜｰ型_2011_無</v>
      </c>
      <c r="X684" s="952" t="str">
        <f t="shared" si="27"/>
        <v>ｸﾛｰﾗｸﾚｰﾝ_油圧駆動式ｳｲﾝﾁ・ﾀﾜｰ型_2011_無_ﾀﾜｰ型能力：15t吊　ﾍﾞｰｽﾏｼﾝ：90t吊</v>
      </c>
      <c r="Y684" s="726" t="s">
        <v>505</v>
      </c>
      <c r="Z684" s="726" t="s">
        <v>10399</v>
      </c>
      <c r="AA684" s="726" t="s">
        <v>10313</v>
      </c>
      <c r="AB684" s="726" t="s">
        <v>10305</v>
      </c>
      <c r="AR684" s="311"/>
      <c r="AS684" s="335"/>
      <c r="AT684" s="335"/>
      <c r="AU684" s="335"/>
      <c r="AV684" s="335"/>
      <c r="AW684" s="335"/>
      <c r="AX684" s="335"/>
      <c r="AY684" s="335"/>
      <c r="AZ684" s="335"/>
      <c r="BA684" s="335"/>
      <c r="BB684" s="245">
        <v>18</v>
      </c>
      <c r="BC684" s="246"/>
      <c r="BD684" s="575"/>
      <c r="BE684" s="406"/>
      <c r="BF684" s="406"/>
      <c r="BG684" s="406"/>
      <c r="BH684" s="405"/>
      <c r="BI684" s="405"/>
      <c r="BJ684" s="407"/>
      <c r="BK684" s="406"/>
      <c r="BL684" s="341"/>
      <c r="BM684" s="341"/>
      <c r="BN684" s="406"/>
      <c r="BO684" s="406"/>
      <c r="BP684" s="406"/>
      <c r="BQ684" s="406"/>
      <c r="BR684" s="341"/>
      <c r="BS684" s="342" t="s">
        <v>292</v>
      </c>
      <c r="BT684" s="341"/>
      <c r="BU684" s="341"/>
      <c r="BV684" s="406"/>
      <c r="BW684" s="406"/>
      <c r="BX684" s="341"/>
      <c r="BY684" s="406"/>
      <c r="BZ684" s="406"/>
      <c r="CA684" s="341"/>
      <c r="CB684" s="341"/>
      <c r="CC684" s="341"/>
      <c r="CD684" s="341"/>
      <c r="CE684" s="406"/>
      <c r="CF684" s="406"/>
      <c r="CG684" s="406"/>
      <c r="CH684" s="406"/>
      <c r="CI684" s="406"/>
      <c r="CN684" s="247"/>
      <c r="CO684" s="247"/>
      <c r="CP684" s="247"/>
      <c r="CQ684" s="247"/>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P684" s="335"/>
      <c r="EQ684" s="335"/>
      <c r="ER684" s="335"/>
      <c r="ES684" s="335"/>
      <c r="ET684" s="335"/>
      <c r="EU684" s="335"/>
      <c r="EV684" s="335"/>
      <c r="EW684" s="335"/>
      <c r="EX684" s="335"/>
      <c r="EY684" s="335"/>
      <c r="EZ684" s="335"/>
      <c r="FA684" s="335"/>
      <c r="FB684" s="335"/>
      <c r="FC684" s="335"/>
      <c r="FD684" s="335"/>
      <c r="FE684" s="335"/>
      <c r="FF684" s="335"/>
      <c r="FG684" s="335"/>
      <c r="FH684" s="335"/>
      <c r="FI684" s="335"/>
      <c r="FJ684" s="335"/>
      <c r="FK684" s="335"/>
      <c r="FL684" s="335"/>
      <c r="FM684" s="335"/>
      <c r="FN684" s="335"/>
      <c r="FO684" s="335"/>
      <c r="FP684" s="335"/>
      <c r="FQ684" s="335"/>
      <c r="FR684" s="335"/>
      <c r="FS684" s="335"/>
      <c r="FT684" s="335"/>
      <c r="FU684" s="335"/>
      <c r="FV684" s="335"/>
      <c r="FW684" s="335"/>
      <c r="FX684" s="335"/>
      <c r="FY684" s="335"/>
      <c r="FZ684" s="335"/>
      <c r="GA684" s="335"/>
      <c r="GB684" s="335"/>
      <c r="GC684" s="335"/>
      <c r="GD684" s="335"/>
      <c r="GE684" s="335"/>
      <c r="GF684" s="335"/>
      <c r="GG684" s="335"/>
      <c r="GH684" s="335"/>
      <c r="GI684" s="335"/>
      <c r="GJ684" s="335"/>
      <c r="GK684" s="335"/>
      <c r="GL684" s="335"/>
      <c r="GM684" s="335"/>
      <c r="GN684" s="335"/>
      <c r="GO684" s="335"/>
      <c r="GP684" s="335"/>
      <c r="GQ684" s="335"/>
      <c r="GR684" s="335"/>
      <c r="GS684" s="335"/>
      <c r="GT684" s="335"/>
      <c r="GU684" s="335"/>
      <c r="GV684" s="335"/>
      <c r="GW684" s="335"/>
      <c r="GX684" s="335"/>
      <c r="GY684" s="335"/>
      <c r="GZ684" s="335"/>
      <c r="HA684" s="335"/>
      <c r="HB684" s="335"/>
      <c r="HC684" s="335"/>
      <c r="HD684" s="335"/>
      <c r="HE684" s="335"/>
      <c r="HF684" s="335"/>
      <c r="HG684" s="335"/>
      <c r="HH684" s="335"/>
      <c r="HI684" s="335"/>
      <c r="HJ684" s="335"/>
      <c r="HK684" s="335"/>
      <c r="HL684" s="335"/>
      <c r="HM684" s="335"/>
      <c r="HN684" s="335"/>
      <c r="HO684" s="335"/>
      <c r="HP684" s="335"/>
      <c r="HQ684" s="335"/>
      <c r="HR684" s="335"/>
      <c r="HS684" s="335"/>
      <c r="HT684" s="335"/>
      <c r="HU684" s="335"/>
      <c r="HV684" s="209"/>
      <c r="HW684" s="209"/>
      <c r="HX684" s="209"/>
      <c r="IL684" s="335"/>
      <c r="IM684" s="335"/>
      <c r="IN684" s="335"/>
      <c r="IO684" s="335"/>
      <c r="IP684" s="335"/>
      <c r="IQ684" s="335"/>
      <c r="IR684" s="335"/>
      <c r="IS684" s="335"/>
      <c r="IT684" s="335"/>
      <c r="IU684" s="335"/>
      <c r="JB684" s="335"/>
      <c r="JC684" s="335"/>
      <c r="JD684" s="335"/>
      <c r="JE684" s="335"/>
      <c r="JF684" s="335"/>
      <c r="JG684" s="335"/>
    </row>
    <row r="685" spans="17:269" ht="14.45" customHeight="1">
      <c r="Q685" s="720" t="s">
        <v>73</v>
      </c>
      <c r="R685" s="720" t="s">
        <v>12218</v>
      </c>
      <c r="S685" s="720">
        <v>2011</v>
      </c>
      <c r="T685" s="720" t="s">
        <v>12165</v>
      </c>
      <c r="U685" s="720" t="s">
        <v>10725</v>
      </c>
      <c r="V685" s="720"/>
      <c r="W685" s="952" t="str">
        <f t="shared" si="28"/>
        <v>ｸﾛｰﾗｸﾚｰﾝ_油圧駆動式ｳｲﾝﾁ・ﾀﾜｰ型_2011_無</v>
      </c>
      <c r="X685" s="952" t="str">
        <f t="shared" si="27"/>
        <v>ｸﾛｰﾗｸﾚｰﾝ_油圧駆動式ｳｲﾝﾁ・ﾀﾜｰ型_2011_無_ﾀﾜｰ型能力：20t吊　ﾍﾞｰｽﾏｼﾝ：120t吊</v>
      </c>
      <c r="Y685" s="726" t="s">
        <v>505</v>
      </c>
      <c r="Z685" s="726" t="s">
        <v>10399</v>
      </c>
      <c r="AA685" s="726" t="s">
        <v>10388</v>
      </c>
      <c r="AB685" s="726" t="s">
        <v>10347</v>
      </c>
      <c r="AR685" s="311"/>
      <c r="AS685" s="335"/>
      <c r="AT685" s="335"/>
      <c r="AU685" s="335"/>
      <c r="AV685" s="335"/>
      <c r="AW685" s="335"/>
      <c r="AX685" s="335"/>
      <c r="AY685" s="335"/>
      <c r="AZ685" s="335"/>
      <c r="BA685" s="335"/>
      <c r="BB685" s="245">
        <v>19</v>
      </c>
      <c r="BC685" s="246"/>
      <c r="BD685" s="246"/>
      <c r="BE685" s="247"/>
      <c r="BF685" s="247"/>
      <c r="BG685" s="247"/>
      <c r="BH685" s="247"/>
      <c r="BI685" s="247"/>
      <c r="BJ685" s="249"/>
      <c r="BK685" s="249"/>
      <c r="BL685" s="247"/>
      <c r="BM685" s="247"/>
      <c r="BN685" s="247"/>
      <c r="BO685" s="247"/>
      <c r="BP685" s="247"/>
      <c r="BQ685" s="247"/>
      <c r="BR685" s="247"/>
      <c r="BS685" s="247"/>
      <c r="BT685" s="247"/>
      <c r="BU685" s="247"/>
      <c r="BV685" s="247"/>
      <c r="BW685" s="247"/>
      <c r="BX685" s="247"/>
      <c r="BY685" s="247"/>
      <c r="BZ685" s="247"/>
      <c r="CA685" s="247"/>
      <c r="CB685" s="247"/>
      <c r="CC685" s="247"/>
      <c r="CD685" s="247"/>
      <c r="CE685" s="247"/>
      <c r="CF685" s="247"/>
      <c r="CG685" s="247"/>
      <c r="CH685" s="247"/>
      <c r="CI685" s="247"/>
      <c r="CJ685" s="247"/>
      <c r="CK685" s="247"/>
      <c r="CL685" s="247"/>
      <c r="CM685" s="247"/>
      <c r="CN685" s="247"/>
      <c r="CO685" s="247"/>
      <c r="CP685" s="247"/>
      <c r="CQ685" s="247"/>
      <c r="CR685" s="247"/>
      <c r="CS685" s="247"/>
      <c r="CT685" s="247"/>
      <c r="CU685" s="247"/>
      <c r="CV685" s="247"/>
      <c r="CW685" s="247"/>
      <c r="CX685" s="247"/>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P685" s="335"/>
      <c r="EQ685" s="335"/>
      <c r="ER685" s="335"/>
      <c r="ES685" s="335"/>
      <c r="ET685" s="335"/>
      <c r="EU685" s="335"/>
      <c r="EV685" s="335"/>
      <c r="EW685" s="335"/>
      <c r="EX685" s="335"/>
      <c r="EY685" s="335"/>
      <c r="EZ685" s="335"/>
      <c r="FA685" s="335"/>
      <c r="FB685" s="335"/>
      <c r="FC685" s="335"/>
      <c r="FD685" s="335"/>
      <c r="FE685" s="335"/>
      <c r="FF685" s="335"/>
      <c r="FG685" s="335"/>
      <c r="FH685" s="335"/>
      <c r="FI685" s="335"/>
      <c r="FJ685" s="335"/>
      <c r="FK685" s="335"/>
      <c r="FL685" s="335"/>
      <c r="FM685" s="335"/>
      <c r="FN685" s="335"/>
      <c r="FO685" s="335"/>
      <c r="FP685" s="335"/>
      <c r="FQ685" s="335"/>
      <c r="FR685" s="335"/>
      <c r="FS685" s="335"/>
      <c r="FT685" s="335"/>
      <c r="FU685" s="335"/>
      <c r="FV685" s="335"/>
      <c r="FW685" s="335"/>
      <c r="FX685" s="335"/>
      <c r="FY685" s="335"/>
      <c r="FZ685" s="335"/>
      <c r="GA685" s="335"/>
      <c r="GB685" s="335"/>
      <c r="GC685" s="335"/>
      <c r="GD685" s="335"/>
      <c r="GE685" s="335"/>
      <c r="GF685" s="335"/>
      <c r="GG685" s="335"/>
      <c r="GH685" s="335"/>
      <c r="GI685" s="335"/>
      <c r="GJ685" s="335"/>
      <c r="GK685" s="335"/>
      <c r="GL685" s="335"/>
      <c r="GM685" s="335"/>
      <c r="GN685" s="335"/>
      <c r="GO685" s="335"/>
      <c r="GT685" s="335"/>
      <c r="GU685" s="335"/>
      <c r="GV685" s="335"/>
      <c r="GW685" s="335"/>
      <c r="GX685" s="335"/>
      <c r="GY685" s="335"/>
      <c r="GZ685" s="335"/>
      <c r="HA685" s="335"/>
      <c r="HB685" s="335"/>
      <c r="HC685" s="335"/>
      <c r="HD685" s="335"/>
      <c r="HE685" s="335"/>
      <c r="HF685" s="335"/>
      <c r="HG685" s="335"/>
      <c r="HH685" s="335"/>
      <c r="HI685" s="335"/>
      <c r="HJ685" s="335"/>
      <c r="HK685" s="335"/>
      <c r="HL685" s="335"/>
      <c r="HM685" s="335"/>
      <c r="HN685" s="335"/>
      <c r="HO685" s="335"/>
      <c r="HP685" s="335"/>
      <c r="HQ685" s="335"/>
      <c r="HR685" s="335"/>
      <c r="HS685" s="335"/>
      <c r="HT685" s="335"/>
      <c r="HU685" s="335"/>
      <c r="HV685" s="335"/>
      <c r="HW685" s="209"/>
      <c r="HX685" s="209"/>
      <c r="JD685" s="335"/>
      <c r="JE685" s="335"/>
      <c r="JF685" s="335"/>
      <c r="JG685" s="335"/>
      <c r="JH685" s="335"/>
      <c r="JI685" s="335"/>
    </row>
    <row r="686" spans="17:269" ht="14.45" customHeight="1">
      <c r="Q686" s="720" t="s">
        <v>73</v>
      </c>
      <c r="R686" s="720" t="s">
        <v>12218</v>
      </c>
      <c r="S686" s="720">
        <v>2014</v>
      </c>
      <c r="T686" s="720" t="s">
        <v>12165</v>
      </c>
      <c r="U686" s="720" t="s">
        <v>10721</v>
      </c>
      <c r="V686" s="720"/>
      <c r="W686" s="952" t="str">
        <f t="shared" si="28"/>
        <v>ｸﾛｰﾗｸﾚｰﾝ_油圧駆動式ｳｲﾝﾁ・ﾀﾜｰ型_2014_無</v>
      </c>
      <c r="X686" s="952" t="str">
        <f t="shared" si="27"/>
        <v>ｸﾛｰﾗｸﾚｰﾝ_油圧駆動式ｳｲﾝﾁ・ﾀﾜｰ型_2014_無_ﾀﾜｰ型能力：15t吊　ﾍﾞｰｽﾏｼﾝ：90t吊</v>
      </c>
      <c r="Y686" s="726" t="s">
        <v>505</v>
      </c>
      <c r="Z686" s="726" t="s">
        <v>10332</v>
      </c>
      <c r="AA686" s="726" t="s">
        <v>10313</v>
      </c>
      <c r="AB686" s="726" t="s">
        <v>10305</v>
      </c>
      <c r="AR686" s="311"/>
      <c r="AS686" s="335"/>
      <c r="AT686" s="335"/>
      <c r="AU686" s="335"/>
      <c r="AV686" s="335"/>
      <c r="AW686" s="335"/>
      <c r="AX686" s="335"/>
      <c r="AY686" s="335"/>
      <c r="AZ686" s="335"/>
      <c r="BA686" s="335"/>
      <c r="BB686" s="245"/>
      <c r="BC686" s="246"/>
      <c r="BD686" s="246"/>
      <c r="BE686" s="247"/>
      <c r="BF686" s="247"/>
      <c r="BG686" s="247"/>
      <c r="BH686" s="247"/>
      <c r="BI686" s="247"/>
      <c r="BJ686" s="249"/>
      <c r="BK686" s="249"/>
      <c r="BL686" s="247"/>
      <c r="BM686" s="247"/>
      <c r="BN686" s="247"/>
      <c r="BO686" s="247"/>
      <c r="BP686" s="247"/>
      <c r="BQ686" s="247"/>
      <c r="BR686" s="247"/>
      <c r="BS686" s="247"/>
      <c r="BT686" s="247"/>
      <c r="BU686" s="247"/>
      <c r="BV686" s="247"/>
      <c r="BW686" s="247"/>
      <c r="BX686" s="247"/>
      <c r="BY686" s="247"/>
      <c r="BZ686" s="247"/>
      <c r="CA686" s="247"/>
      <c r="CB686" s="247"/>
      <c r="CC686" s="247"/>
      <c r="CD686" s="247"/>
      <c r="CE686" s="247"/>
      <c r="CF686" s="247"/>
      <c r="CG686" s="247"/>
      <c r="CH686" s="247"/>
      <c r="CI686" s="247"/>
      <c r="CJ686" s="247"/>
      <c r="CK686" s="247"/>
      <c r="CL686" s="247"/>
      <c r="CM686" s="247"/>
      <c r="CN686" s="247"/>
      <c r="CO686" s="247"/>
      <c r="CP686" s="247"/>
      <c r="CQ686" s="247"/>
      <c r="CR686" s="247"/>
      <c r="CS686" s="247"/>
      <c r="CT686" s="247"/>
      <c r="CU686" s="247"/>
      <c r="CV686" s="247"/>
      <c r="CW686" s="247"/>
      <c r="CX686" s="247"/>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EP686" s="335"/>
      <c r="EQ686" s="335"/>
      <c r="ER686" s="335"/>
      <c r="ES686" s="335"/>
      <c r="ET686" s="335"/>
      <c r="EU686" s="335"/>
      <c r="EV686" s="335"/>
      <c r="EW686" s="335"/>
      <c r="EX686" s="335"/>
      <c r="EY686" s="335"/>
      <c r="EZ686" s="335"/>
      <c r="FA686" s="335"/>
      <c r="FB686" s="335"/>
      <c r="FC686" s="335"/>
      <c r="FD686" s="335"/>
      <c r="FE686" s="335"/>
      <c r="FF686" s="335"/>
      <c r="FG686" s="335"/>
      <c r="FH686" s="335"/>
      <c r="FI686" s="335"/>
      <c r="FJ686" s="335"/>
      <c r="FK686" s="335"/>
      <c r="FL686" s="335"/>
      <c r="FM686" s="335"/>
      <c r="FN686" s="335"/>
      <c r="FO686" s="335"/>
      <c r="FP686" s="335"/>
      <c r="FQ686" s="335"/>
      <c r="FR686" s="335"/>
      <c r="FS686" s="335"/>
      <c r="FT686" s="335"/>
      <c r="FU686" s="335"/>
      <c r="FV686" s="335"/>
      <c r="FW686" s="335"/>
      <c r="FX686" s="335"/>
      <c r="FY686" s="335"/>
      <c r="FZ686" s="335"/>
      <c r="GA686" s="335"/>
      <c r="GB686" s="335"/>
      <c r="GC686" s="335"/>
      <c r="GD686" s="335"/>
      <c r="GE686" s="335"/>
      <c r="GF686" s="335"/>
      <c r="GG686" s="335"/>
      <c r="GH686" s="335"/>
      <c r="GI686" s="335"/>
      <c r="GJ686" s="335"/>
      <c r="GK686" s="335"/>
      <c r="GL686" s="335"/>
      <c r="GM686" s="335"/>
      <c r="GN686" s="335"/>
      <c r="GO686" s="335"/>
      <c r="GT686" s="335"/>
      <c r="GU686" s="335"/>
      <c r="GV686" s="335"/>
      <c r="GW686" s="335"/>
      <c r="GX686" s="335"/>
      <c r="GY686" s="335"/>
      <c r="GZ686" s="335"/>
      <c r="HA686" s="335"/>
      <c r="HB686" s="335"/>
      <c r="HC686" s="335"/>
      <c r="HD686" s="335"/>
      <c r="HE686" s="335"/>
      <c r="HF686" s="335"/>
      <c r="HG686" s="335"/>
      <c r="HH686" s="335"/>
      <c r="HI686" s="335"/>
      <c r="HJ686" s="335"/>
      <c r="HK686" s="335"/>
      <c r="HL686" s="335"/>
      <c r="HM686" s="335"/>
      <c r="HN686" s="335"/>
      <c r="HO686" s="335"/>
      <c r="HP686" s="335"/>
      <c r="HQ686" s="335"/>
      <c r="HR686" s="335"/>
      <c r="HS686" s="335"/>
      <c r="HT686" s="335"/>
      <c r="HU686" s="335"/>
      <c r="HV686" s="335"/>
      <c r="HW686" s="209"/>
      <c r="HX686" s="209"/>
      <c r="JD686" s="335"/>
      <c r="JE686" s="335"/>
      <c r="JF686" s="335"/>
      <c r="JG686" s="335"/>
      <c r="JH686" s="335"/>
      <c r="JI686" s="335"/>
    </row>
    <row r="687" spans="17:269" ht="14.45" customHeight="1">
      <c r="Q687" s="720" t="s">
        <v>73</v>
      </c>
      <c r="R687" s="720" t="s">
        <v>12218</v>
      </c>
      <c r="S687" s="720">
        <v>2014</v>
      </c>
      <c r="T687" s="720" t="s">
        <v>12165</v>
      </c>
      <c r="U687" s="720" t="s">
        <v>10725</v>
      </c>
      <c r="V687" s="720"/>
      <c r="W687" s="952" t="str">
        <f t="shared" si="28"/>
        <v>ｸﾛｰﾗｸﾚｰﾝ_油圧駆動式ｳｲﾝﾁ・ﾀﾜｰ型_2014_無</v>
      </c>
      <c r="X687" s="952" t="str">
        <f t="shared" si="27"/>
        <v>ｸﾛｰﾗｸﾚｰﾝ_油圧駆動式ｳｲﾝﾁ・ﾀﾜｰ型_2014_無_ﾀﾜｰ型能力：20t吊　ﾍﾞｰｽﾏｼﾝ：120t吊</v>
      </c>
      <c r="Y687" s="726" t="s">
        <v>505</v>
      </c>
      <c r="Z687" s="726" t="s">
        <v>10332</v>
      </c>
      <c r="AA687" s="726" t="s">
        <v>10388</v>
      </c>
      <c r="AB687" s="726" t="s">
        <v>10347</v>
      </c>
      <c r="AR687" s="311"/>
      <c r="AS687" s="335"/>
      <c r="AT687" s="335"/>
      <c r="AU687" s="335"/>
      <c r="AV687" s="335"/>
      <c r="AW687" s="335"/>
      <c r="AX687" s="335"/>
      <c r="AY687" s="335"/>
      <c r="AZ687" s="335"/>
      <c r="BA687" s="335"/>
      <c r="BB687" s="246">
        <v>1</v>
      </c>
      <c r="BC687" s="433" t="s">
        <v>3504</v>
      </c>
      <c r="BD687" s="426" t="s">
        <v>3380</v>
      </c>
      <c r="BE687" s="426" t="s">
        <v>3380</v>
      </c>
      <c r="BF687" s="426" t="s">
        <v>3438</v>
      </c>
      <c r="BG687" s="426" t="s">
        <v>3438</v>
      </c>
      <c r="BH687" s="426" t="s">
        <v>3387</v>
      </c>
      <c r="BI687" s="426" t="s">
        <v>3387</v>
      </c>
      <c r="BJ687" s="426" t="s">
        <v>3368</v>
      </c>
      <c r="BK687" s="426" t="s">
        <v>3368</v>
      </c>
      <c r="BL687" s="426" t="s">
        <v>3439</v>
      </c>
      <c r="BM687" s="426" t="s">
        <v>3439</v>
      </c>
      <c r="BN687" s="426" t="s">
        <v>3440</v>
      </c>
      <c r="BO687" s="426" t="s">
        <v>3440</v>
      </c>
      <c r="BP687" s="426" t="s">
        <v>3376</v>
      </c>
      <c r="BQ687" s="426" t="s">
        <v>3376</v>
      </c>
      <c r="BR687" s="426" t="s">
        <v>3365</v>
      </c>
      <c r="BS687" s="426" t="s">
        <v>3365</v>
      </c>
      <c r="BT687" s="426" t="s">
        <v>3441</v>
      </c>
      <c r="BU687" s="426" t="s">
        <v>3441</v>
      </c>
      <c r="BV687" s="426" t="s">
        <v>3442</v>
      </c>
      <c r="BW687" s="426" t="s">
        <v>3442</v>
      </c>
      <c r="BX687" s="426" t="s">
        <v>3386</v>
      </c>
      <c r="BY687" s="426" t="s">
        <v>3386</v>
      </c>
      <c r="BZ687" s="426" t="s">
        <v>3443</v>
      </c>
      <c r="CA687" s="426" t="s">
        <v>3443</v>
      </c>
      <c r="CB687" s="426" t="s">
        <v>3444</v>
      </c>
      <c r="CC687" s="426" t="s">
        <v>3444</v>
      </c>
      <c r="CD687" s="426" t="s">
        <v>3445</v>
      </c>
      <c r="CE687" s="410" t="s">
        <v>3316</v>
      </c>
      <c r="CF687" s="410" t="s">
        <v>3316</v>
      </c>
      <c r="CG687" s="410" t="s">
        <v>3317</v>
      </c>
      <c r="CH687" s="410" t="s">
        <v>3317</v>
      </c>
      <c r="CI687" s="426" t="s">
        <v>3392</v>
      </c>
      <c r="CJ687" s="426" t="s">
        <v>3392</v>
      </c>
      <c r="CK687" s="426" t="s">
        <v>504</v>
      </c>
      <c r="CL687" s="426" t="s">
        <v>504</v>
      </c>
      <c r="CM687" s="426" t="s">
        <v>3324</v>
      </c>
      <c r="CN687" s="426" t="s">
        <v>3324</v>
      </c>
      <c r="CO687" s="426" t="s">
        <v>3396</v>
      </c>
      <c r="CP687" s="426" t="s">
        <v>3396</v>
      </c>
      <c r="CQ687" s="426" t="s">
        <v>3363</v>
      </c>
      <c r="CR687" s="426" t="s">
        <v>3363</v>
      </c>
      <c r="CS687" s="426" t="s">
        <v>3446</v>
      </c>
      <c r="CT687" s="426" t="s">
        <v>3446</v>
      </c>
      <c r="CU687" s="426" t="s">
        <v>3447</v>
      </c>
      <c r="CV687" s="426" t="s">
        <v>3447</v>
      </c>
      <c r="CW687" s="426" t="s">
        <v>3366</v>
      </c>
      <c r="CX687" s="426" t="s">
        <v>3366</v>
      </c>
      <c r="CY687" s="426" t="s">
        <v>3448</v>
      </c>
      <c r="CZ687" s="426" t="s">
        <v>3448</v>
      </c>
      <c r="DA687" s="426" t="s">
        <v>3373</v>
      </c>
      <c r="DB687" s="426" t="s">
        <v>3373</v>
      </c>
      <c r="DC687" s="895" t="s">
        <v>3373</v>
      </c>
      <c r="DD687" s="681" t="s">
        <v>3373</v>
      </c>
      <c r="DE687" s="681" t="s">
        <v>3373</v>
      </c>
      <c r="DF687" s="681" t="s">
        <v>3373</v>
      </c>
      <c r="DG687" s="681" t="s">
        <v>3373</v>
      </c>
      <c r="DH687" s="681" t="s">
        <v>3373</v>
      </c>
      <c r="DI687" s="681" t="s">
        <v>3373</v>
      </c>
      <c r="DJ687" s="681" t="s">
        <v>3373</v>
      </c>
      <c r="DK687" s="681" t="s">
        <v>3373</v>
      </c>
      <c r="DL687" s="426" t="s">
        <v>3374</v>
      </c>
      <c r="DM687" s="426" t="s">
        <v>3374</v>
      </c>
      <c r="DN687" s="895" t="s">
        <v>3374</v>
      </c>
      <c r="DO687" s="681" t="s">
        <v>3374</v>
      </c>
      <c r="DP687" s="681" t="s">
        <v>3374</v>
      </c>
      <c r="DQ687" s="681" t="s">
        <v>3374</v>
      </c>
      <c r="DR687" s="681" t="s">
        <v>3374</v>
      </c>
      <c r="DS687" s="681" t="s">
        <v>3374</v>
      </c>
      <c r="DT687" s="426" t="s">
        <v>3375</v>
      </c>
      <c r="DU687" s="426" t="s">
        <v>3375</v>
      </c>
      <c r="DV687" s="895" t="s">
        <v>3375</v>
      </c>
      <c r="DW687" s="681" t="s">
        <v>3375</v>
      </c>
      <c r="DX687" s="681" t="s">
        <v>3375</v>
      </c>
      <c r="DY687" s="681" t="s">
        <v>3375</v>
      </c>
      <c r="DZ687" s="681" t="s">
        <v>3375</v>
      </c>
      <c r="EA687" s="681" t="s">
        <v>3375</v>
      </c>
      <c r="EB687" s="681" t="s">
        <v>3375</v>
      </c>
      <c r="EC687" s="681" t="s">
        <v>3375</v>
      </c>
      <c r="ED687" s="681" t="s">
        <v>3375</v>
      </c>
      <c r="EE687" s="681" t="s">
        <v>3375</v>
      </c>
      <c r="EF687" s="681" t="s">
        <v>3375</v>
      </c>
      <c r="EG687" s="426" t="s">
        <v>3393</v>
      </c>
      <c r="EH687" s="426" t="s">
        <v>3393</v>
      </c>
      <c r="EI687" s="426" t="s">
        <v>3377</v>
      </c>
      <c r="EJ687" s="426" t="s">
        <v>3377</v>
      </c>
      <c r="EK687" s="426" t="s">
        <v>3449</v>
      </c>
      <c r="EL687" s="426" t="s">
        <v>3449</v>
      </c>
      <c r="EM687" s="426" t="s">
        <v>3450</v>
      </c>
      <c r="EN687" s="426" t="s">
        <v>3450</v>
      </c>
      <c r="EO687" s="426" t="s">
        <v>3370</v>
      </c>
      <c r="EP687" s="426" t="s">
        <v>3370</v>
      </c>
      <c r="EQ687" s="426" t="s">
        <v>3364</v>
      </c>
      <c r="ER687" s="426" t="s">
        <v>3364</v>
      </c>
      <c r="ES687" s="426" t="s">
        <v>3385</v>
      </c>
      <c r="ET687" s="426" t="s">
        <v>3385</v>
      </c>
      <c r="EU687" s="426" t="s">
        <v>3451</v>
      </c>
      <c r="EV687" s="426" t="s">
        <v>3451</v>
      </c>
      <c r="EW687" s="426" t="s">
        <v>3452</v>
      </c>
      <c r="EX687" s="426" t="s">
        <v>3452</v>
      </c>
      <c r="EY687" s="426" t="s">
        <v>3453</v>
      </c>
      <c r="EZ687" s="426" t="s">
        <v>3453</v>
      </c>
      <c r="FA687" s="426" t="s">
        <v>3382</v>
      </c>
      <c r="FB687" s="426" t="s">
        <v>3382</v>
      </c>
      <c r="FC687" s="426" t="s">
        <v>3362</v>
      </c>
      <c r="FD687" s="426" t="s">
        <v>3362</v>
      </c>
      <c r="FE687" s="426" t="s">
        <v>3454</v>
      </c>
      <c r="FF687" s="426" t="s">
        <v>3454</v>
      </c>
      <c r="FG687" s="426" t="s">
        <v>3384</v>
      </c>
      <c r="FH687" s="426" t="s">
        <v>3384</v>
      </c>
      <c r="FI687" s="426" t="s">
        <v>3455</v>
      </c>
      <c r="FJ687" s="426" t="s">
        <v>3455</v>
      </c>
      <c r="FK687" s="426" t="s">
        <v>3456</v>
      </c>
      <c r="FL687" s="426" t="s">
        <v>3456</v>
      </c>
      <c r="FM687" s="895" t="s">
        <v>3456</v>
      </c>
      <c r="FN687" s="681" t="s">
        <v>3456</v>
      </c>
      <c r="FO687" s="681" t="s">
        <v>3456</v>
      </c>
      <c r="FP687" s="681" t="s">
        <v>3456</v>
      </c>
      <c r="FQ687" s="426" t="s">
        <v>3378</v>
      </c>
      <c r="FR687" s="426" t="s">
        <v>3378</v>
      </c>
      <c r="FS687" s="426">
        <v>2091</v>
      </c>
      <c r="FT687" s="426">
        <v>2091</v>
      </c>
      <c r="FU687" s="426">
        <v>2091</v>
      </c>
      <c r="GI687" s="335"/>
      <c r="GJ687" s="335"/>
      <c r="GK687" s="335"/>
      <c r="GL687" s="335"/>
      <c r="GM687" s="335"/>
      <c r="GN687" s="335"/>
      <c r="GO687" s="335"/>
      <c r="GP687" s="335"/>
      <c r="GQ687" s="335"/>
      <c r="GR687" s="335"/>
      <c r="GS687" s="335"/>
      <c r="GT687" s="335"/>
      <c r="GU687" s="335"/>
      <c r="GV687" s="335"/>
      <c r="GW687" s="335"/>
      <c r="GX687" s="335"/>
      <c r="GY687" s="335"/>
      <c r="GZ687" s="335"/>
      <c r="HA687" s="335"/>
      <c r="HB687" s="335"/>
      <c r="HC687" s="335"/>
      <c r="HD687" s="335"/>
      <c r="HE687" s="335"/>
      <c r="HF687" s="335"/>
      <c r="HG687" s="335"/>
      <c r="HH687" s="335"/>
      <c r="HI687" s="335"/>
      <c r="HJ687" s="335"/>
      <c r="HK687" s="335"/>
      <c r="HV687" s="209"/>
      <c r="HW687" s="209"/>
      <c r="HX687" s="209"/>
      <c r="IS687" s="335"/>
      <c r="IT687" s="335"/>
      <c r="IU687" s="335"/>
      <c r="IV687" s="335"/>
      <c r="IW687" s="335"/>
      <c r="IX687" s="335"/>
    </row>
    <row r="688" spans="17:269" ht="14.45" customHeight="1">
      <c r="Q688" s="720" t="s">
        <v>73</v>
      </c>
      <c r="R688" s="720" t="s">
        <v>10238</v>
      </c>
      <c r="S688" s="720" t="s">
        <v>12332</v>
      </c>
      <c r="T688" s="720" t="s">
        <v>12165</v>
      </c>
      <c r="U688" s="720" t="s">
        <v>427</v>
      </c>
      <c r="V688" s="720"/>
      <c r="W688" s="952" t="str">
        <f t="shared" si="28"/>
        <v>ｸﾛｰﾗｸﾚｰﾝ_油圧伸縮ｼﾞﾌﾞ型_第1次_無</v>
      </c>
      <c r="X688" s="952" t="str">
        <f t="shared" si="27"/>
        <v>ｸﾛｰﾗｸﾚｰﾝ_油圧伸縮ｼﾞﾌﾞ型_第1次_無_4.9t吊</v>
      </c>
      <c r="Y688" s="726" t="s">
        <v>505</v>
      </c>
      <c r="Z688" s="726" t="s">
        <v>10337</v>
      </c>
      <c r="AA688" s="726" t="s">
        <v>5448</v>
      </c>
      <c r="AB688" s="726" t="s">
        <v>5111</v>
      </c>
      <c r="AR688" s="311"/>
      <c r="AS688" s="335"/>
      <c r="AT688" s="335"/>
      <c r="AU688" s="335"/>
      <c r="AV688" s="335"/>
      <c r="AW688" s="335"/>
      <c r="AX688" s="335"/>
      <c r="AY688" s="335"/>
      <c r="AZ688" s="335"/>
      <c r="BA688" s="335"/>
      <c r="BB688" s="246">
        <v>2</v>
      </c>
      <c r="BC688" s="246"/>
      <c r="BD688" s="435" t="s">
        <v>1495</v>
      </c>
      <c r="BE688" s="435" t="s">
        <v>1497</v>
      </c>
      <c r="BF688" s="498" t="s">
        <v>2341</v>
      </c>
      <c r="BG688" s="499" t="s">
        <v>2343</v>
      </c>
      <c r="BH688" s="500" t="s">
        <v>1738</v>
      </c>
      <c r="BI688" s="440" t="s">
        <v>1740</v>
      </c>
      <c r="BJ688" s="435" t="s">
        <v>1357</v>
      </c>
      <c r="BK688" s="435" t="s">
        <v>1359</v>
      </c>
      <c r="BL688" s="501" t="s">
        <v>2351</v>
      </c>
      <c r="BM688" s="502" t="s">
        <v>2353</v>
      </c>
      <c r="BN688" s="503" t="s">
        <v>2357</v>
      </c>
      <c r="BO688" s="504" t="s">
        <v>2359</v>
      </c>
      <c r="BP688" s="435" t="s">
        <v>1436</v>
      </c>
      <c r="BQ688" s="435" t="s">
        <v>1438</v>
      </c>
      <c r="BR688" s="435" t="s">
        <v>1334</v>
      </c>
      <c r="BS688" s="435" t="s">
        <v>1332</v>
      </c>
      <c r="BT688" s="505" t="s">
        <v>2374</v>
      </c>
      <c r="BU688" s="506" t="s">
        <v>2376</v>
      </c>
      <c r="BV688" s="507" t="s">
        <v>2386</v>
      </c>
      <c r="BW688" s="508" t="s">
        <v>2388</v>
      </c>
      <c r="BX688" s="500" t="s">
        <v>277</v>
      </c>
      <c r="BY688" s="500" t="s">
        <v>278</v>
      </c>
      <c r="BZ688" s="509" t="s">
        <v>2397</v>
      </c>
      <c r="CA688" s="510" t="s">
        <v>2399</v>
      </c>
      <c r="CB688" s="511" t="s">
        <v>2409</v>
      </c>
      <c r="CC688" s="512" t="s">
        <v>2411</v>
      </c>
      <c r="CD688" s="513" t="s">
        <v>2420</v>
      </c>
      <c r="CE688" s="435" t="s">
        <v>685</v>
      </c>
      <c r="CF688" s="435" t="s">
        <v>686</v>
      </c>
      <c r="CG688" s="435" t="s">
        <v>451</v>
      </c>
      <c r="CH688" s="435" t="s">
        <v>452</v>
      </c>
      <c r="CI688" s="440" t="s">
        <v>1798</v>
      </c>
      <c r="CJ688" s="440" t="s">
        <v>1800</v>
      </c>
      <c r="CK688" s="435" t="s">
        <v>416</v>
      </c>
      <c r="CL688" s="435" t="s">
        <v>453</v>
      </c>
      <c r="CM688" s="435" t="s">
        <v>799</v>
      </c>
      <c r="CN688" s="435" t="s">
        <v>800</v>
      </c>
      <c r="CO688" s="440" t="s">
        <v>1843</v>
      </c>
      <c r="CP688" s="440" t="s">
        <v>1845</v>
      </c>
      <c r="CQ688" s="435" t="s">
        <v>1311</v>
      </c>
      <c r="CR688" s="435" t="s">
        <v>1313</v>
      </c>
      <c r="CS688" s="515" t="s">
        <v>2425</v>
      </c>
      <c r="CT688" s="516" t="s">
        <v>2427</v>
      </c>
      <c r="CU688" s="517" t="s">
        <v>2435</v>
      </c>
      <c r="CV688" s="518" t="s">
        <v>2437</v>
      </c>
      <c r="CW688" s="435" t="s">
        <v>1348</v>
      </c>
      <c r="CX688" s="435" t="s">
        <v>1345</v>
      </c>
      <c r="CY688" s="519" t="s">
        <v>2442</v>
      </c>
      <c r="CZ688" s="520" t="s">
        <v>2444</v>
      </c>
      <c r="DA688" s="435" t="s">
        <v>1416</v>
      </c>
      <c r="DB688" s="435" t="s">
        <v>1414</v>
      </c>
      <c r="DC688" s="877" t="s">
        <v>9408</v>
      </c>
      <c r="DD688" s="868" t="s">
        <v>8802</v>
      </c>
      <c r="DE688" s="868" t="s">
        <v>8804</v>
      </c>
      <c r="DF688" s="868" t="s">
        <v>8806</v>
      </c>
      <c r="DG688" s="868" t="s">
        <v>8808</v>
      </c>
      <c r="DH688" s="868" t="s">
        <v>8810</v>
      </c>
      <c r="DI688" s="868" t="s">
        <v>8812</v>
      </c>
      <c r="DJ688" s="868" t="s">
        <v>8814</v>
      </c>
      <c r="DK688" s="947" t="s">
        <v>10261</v>
      </c>
      <c r="DL688" s="435" t="s">
        <v>1418</v>
      </c>
      <c r="DM688" s="435" t="s">
        <v>1420</v>
      </c>
      <c r="DN688" s="877" t="s">
        <v>9410</v>
      </c>
      <c r="DO688" s="868" t="s">
        <v>8851</v>
      </c>
      <c r="DP688" s="868" t="s">
        <v>8853</v>
      </c>
      <c r="DQ688" s="868" t="s">
        <v>8855</v>
      </c>
      <c r="DR688" s="868" t="s">
        <v>8857</v>
      </c>
      <c r="DS688" s="868" t="s">
        <v>8859</v>
      </c>
      <c r="DT688" s="435" t="s">
        <v>1422</v>
      </c>
      <c r="DU688" s="435" t="s">
        <v>1424</v>
      </c>
      <c r="DV688" s="877" t="s">
        <v>9411</v>
      </c>
      <c r="DW688" s="868" t="s">
        <v>8881</v>
      </c>
      <c r="DX688" s="868" t="s">
        <v>8874</v>
      </c>
      <c r="DY688" s="868" t="s">
        <v>8876</v>
      </c>
      <c r="DZ688" s="868" t="s">
        <v>8878</v>
      </c>
      <c r="EA688" s="868" t="s">
        <v>8880</v>
      </c>
      <c r="EB688" s="868" t="s">
        <v>8894</v>
      </c>
      <c r="EC688" s="868" t="s">
        <v>8896</v>
      </c>
      <c r="ED688" s="868" t="s">
        <v>8898</v>
      </c>
      <c r="EE688" s="868" t="s">
        <v>8900</v>
      </c>
      <c r="EF688" s="868" t="s">
        <v>8902</v>
      </c>
      <c r="EG688" s="440" t="s">
        <v>1810</v>
      </c>
      <c r="EH688" s="440" t="s">
        <v>1812</v>
      </c>
      <c r="EI688" s="435" t="s">
        <v>1455</v>
      </c>
      <c r="EJ688" s="435" t="s">
        <v>1457</v>
      </c>
      <c r="EK688" s="521" t="s">
        <v>2459</v>
      </c>
      <c r="EL688" s="522" t="s">
        <v>2461</v>
      </c>
      <c r="EM688" s="523" t="s">
        <v>2472</v>
      </c>
      <c r="EN688" s="524" t="s">
        <v>2474</v>
      </c>
      <c r="EO688" s="435" t="s">
        <v>1376</v>
      </c>
      <c r="EP688" s="435" t="s">
        <v>1378</v>
      </c>
      <c r="EQ688" s="435" t="s">
        <v>1323</v>
      </c>
      <c r="ER688" s="435" t="s">
        <v>1325</v>
      </c>
      <c r="ES688" s="440" t="s">
        <v>1718</v>
      </c>
      <c r="ET688" s="500" t="s">
        <v>1720</v>
      </c>
      <c r="EU688" s="525" t="s">
        <v>2481</v>
      </c>
      <c r="EV688" s="526" t="s">
        <v>2483</v>
      </c>
      <c r="EW688" s="527" t="s">
        <v>2490</v>
      </c>
      <c r="EX688" s="528" t="s">
        <v>2492</v>
      </c>
      <c r="EY688" s="529" t="s">
        <v>2505</v>
      </c>
      <c r="EZ688" s="530" t="s">
        <v>2507</v>
      </c>
      <c r="FA688" s="514" t="s">
        <v>1696</v>
      </c>
      <c r="FB688" s="500" t="s">
        <v>1689</v>
      </c>
      <c r="FC688" s="435" t="s">
        <v>1284</v>
      </c>
      <c r="FD688" s="435" t="s">
        <v>1286</v>
      </c>
      <c r="FE688" s="531" t="s">
        <v>12146</v>
      </c>
      <c r="FF688" s="532" t="s">
        <v>12147</v>
      </c>
      <c r="FG688" s="500" t="s">
        <v>1711</v>
      </c>
      <c r="FH688" s="500" t="s">
        <v>1712</v>
      </c>
      <c r="FI688" s="533" t="s">
        <v>2521</v>
      </c>
      <c r="FJ688" s="534" t="s">
        <v>2523</v>
      </c>
      <c r="FK688" s="535" t="s">
        <v>2529</v>
      </c>
      <c r="FL688" s="536" t="s">
        <v>2531</v>
      </c>
      <c r="FM688" s="877" t="s">
        <v>9413</v>
      </c>
      <c r="FN688" s="868" t="s">
        <v>8924</v>
      </c>
      <c r="FO688" s="868" t="s">
        <v>8926</v>
      </c>
      <c r="FP688" s="868" t="s">
        <v>8928</v>
      </c>
      <c r="FQ688" s="303" t="s">
        <v>1463</v>
      </c>
      <c r="FR688" s="303" t="s">
        <v>1464</v>
      </c>
      <c r="FS688" s="303" t="s">
        <v>279</v>
      </c>
      <c r="FT688" s="537" t="s">
        <v>2540</v>
      </c>
      <c r="FU688" s="538" t="s">
        <v>2545</v>
      </c>
      <c r="GI688" s="335"/>
      <c r="GJ688" s="335"/>
      <c r="GK688" s="335"/>
      <c r="GL688" s="335"/>
      <c r="GM688" s="335"/>
      <c r="GN688" s="335"/>
      <c r="GO688" s="335"/>
      <c r="GP688" s="335"/>
      <c r="GQ688" s="335"/>
      <c r="GR688" s="335"/>
      <c r="GS688" s="335"/>
      <c r="GT688" s="335"/>
      <c r="GU688" s="335"/>
      <c r="GV688" s="335"/>
      <c r="GW688" s="335"/>
      <c r="GX688" s="335"/>
      <c r="GY688" s="335"/>
      <c r="GZ688" s="335"/>
      <c r="HA688" s="335"/>
      <c r="HB688" s="335"/>
      <c r="HC688" s="335"/>
      <c r="HD688" s="335"/>
      <c r="HE688" s="335"/>
      <c r="HF688" s="335"/>
      <c r="HG688" s="335"/>
      <c r="HH688" s="335"/>
      <c r="HI688" s="335"/>
      <c r="HJ688" s="335"/>
      <c r="HK688" s="335"/>
      <c r="HV688" s="209"/>
      <c r="HW688" s="209"/>
      <c r="HX688" s="209"/>
      <c r="IS688" s="335"/>
      <c r="IT688" s="335"/>
      <c r="IU688" s="335"/>
      <c r="IV688" s="335"/>
      <c r="IW688" s="335"/>
      <c r="IX688" s="335"/>
    </row>
    <row r="689" spans="17:258" ht="14.45" customHeight="1">
      <c r="Q689" s="720" t="s">
        <v>73</v>
      </c>
      <c r="R689" s="720" t="s">
        <v>10238</v>
      </c>
      <c r="S689" s="720" t="s">
        <v>12332</v>
      </c>
      <c r="T689" s="720" t="s">
        <v>12165</v>
      </c>
      <c r="U689" s="720" t="s">
        <v>426</v>
      </c>
      <c r="V689" s="720"/>
      <c r="W689" s="952" t="str">
        <f t="shared" si="28"/>
        <v>ｸﾛｰﾗｸﾚｰﾝ_油圧伸縮ｼﾞﾌﾞ型_第1次_無</v>
      </c>
      <c r="X689" s="952" t="str">
        <f t="shared" si="27"/>
        <v>ｸﾛｰﾗｸﾚｰﾝ_油圧伸縮ｼﾞﾌﾞ型_第1次_無_35t吊</v>
      </c>
      <c r="Y689" s="726" t="s">
        <v>505</v>
      </c>
      <c r="Z689" s="726" t="s">
        <v>10337</v>
      </c>
      <c r="AA689" s="726" t="s">
        <v>5113</v>
      </c>
      <c r="AB689" s="726" t="s">
        <v>5111</v>
      </c>
      <c r="AR689" s="311"/>
      <c r="AS689" s="335"/>
      <c r="AT689" s="335"/>
      <c r="AU689" s="335"/>
      <c r="AV689" s="335"/>
      <c r="AW689" s="335"/>
      <c r="AX689" s="335"/>
      <c r="AY689" s="335"/>
      <c r="AZ689" s="335"/>
      <c r="BA689" s="335"/>
      <c r="BB689" s="246">
        <v>3</v>
      </c>
      <c r="BC689" s="246"/>
      <c r="BD689" s="306" t="s">
        <v>1510</v>
      </c>
      <c r="BE689" s="306" t="s">
        <v>1502</v>
      </c>
      <c r="BF689" s="306" t="s">
        <v>12276</v>
      </c>
      <c r="BG689" s="306" t="s">
        <v>9987</v>
      </c>
      <c r="BH689" s="306" t="s">
        <v>1743</v>
      </c>
      <c r="BI689" s="306" t="s">
        <v>1746</v>
      </c>
      <c r="BJ689" s="306" t="s">
        <v>1360</v>
      </c>
      <c r="BK689" s="574" t="s">
        <v>9994</v>
      </c>
      <c r="BL689" s="306" t="s">
        <v>2345</v>
      </c>
      <c r="BM689" s="574" t="s">
        <v>9997</v>
      </c>
      <c r="BN689" s="306" t="s">
        <v>2355</v>
      </c>
      <c r="BO689" s="306" t="s">
        <v>2362</v>
      </c>
      <c r="BP689" s="306" t="s">
        <v>1033</v>
      </c>
      <c r="BQ689" s="306" t="s">
        <v>1448</v>
      </c>
      <c r="BR689" s="306" t="s">
        <v>12278</v>
      </c>
      <c r="BS689" s="306" t="s">
        <v>10002</v>
      </c>
      <c r="BT689" s="306" t="s">
        <v>2323</v>
      </c>
      <c r="BU689" s="306" t="s">
        <v>2369</v>
      </c>
      <c r="BV689" s="306" t="s">
        <v>2381</v>
      </c>
      <c r="BW689" s="574" t="s">
        <v>10003</v>
      </c>
      <c r="BX689" s="310" t="s">
        <v>1733</v>
      </c>
      <c r="BY689" s="310" t="s">
        <v>12098</v>
      </c>
      <c r="BZ689" s="306" t="s">
        <v>10005</v>
      </c>
      <c r="CA689" s="574" t="s">
        <v>10006</v>
      </c>
      <c r="CB689" s="306" t="s">
        <v>2414</v>
      </c>
      <c r="CC689" s="306" t="s">
        <v>12099</v>
      </c>
      <c r="CD689" s="306" t="s">
        <v>2416</v>
      </c>
      <c r="CE689" s="306" t="s">
        <v>287</v>
      </c>
      <c r="CF689" s="306" t="s">
        <v>690</v>
      </c>
      <c r="CG689" s="306" t="s">
        <v>414</v>
      </c>
      <c r="CH689" s="306" t="s">
        <v>692</v>
      </c>
      <c r="CI689" s="306" t="s">
        <v>1803</v>
      </c>
      <c r="CJ689" s="306" t="s">
        <v>1804</v>
      </c>
      <c r="CK689" s="306" t="s">
        <v>417</v>
      </c>
      <c r="CL689" s="574" t="s">
        <v>10015</v>
      </c>
      <c r="CM689" s="306" t="s">
        <v>803</v>
      </c>
      <c r="CN689" s="306" t="s">
        <v>805</v>
      </c>
      <c r="CO689" s="306" t="s">
        <v>803</v>
      </c>
      <c r="CP689" s="306" t="s">
        <v>12104</v>
      </c>
      <c r="CQ689" s="306" t="s">
        <v>1316</v>
      </c>
      <c r="CR689" s="306" t="s">
        <v>1317</v>
      </c>
      <c r="CS689" s="306" t="s">
        <v>2423</v>
      </c>
      <c r="CT689" s="306" t="s">
        <v>2422</v>
      </c>
      <c r="CU689" s="306" t="s">
        <v>2431</v>
      </c>
      <c r="CV689" s="306" t="s">
        <v>10017</v>
      </c>
      <c r="CW689" s="306" t="s">
        <v>867</v>
      </c>
      <c r="CX689" s="306" t="s">
        <v>1347</v>
      </c>
      <c r="CY689" s="306" t="s">
        <v>2447</v>
      </c>
      <c r="CZ689" s="306" t="s">
        <v>2450</v>
      </c>
      <c r="DA689" s="306" t="s">
        <v>1415</v>
      </c>
      <c r="DB689" s="306" t="s">
        <v>10025</v>
      </c>
      <c r="DC689" s="882" t="s">
        <v>9297</v>
      </c>
      <c r="DD689" s="678" t="s">
        <v>8815</v>
      </c>
      <c r="DE689" s="678" t="s">
        <v>8818</v>
      </c>
      <c r="DF689" s="678" t="s">
        <v>8823</v>
      </c>
      <c r="DG689" s="678" t="s">
        <v>8824</v>
      </c>
      <c r="DH689" s="678" t="s">
        <v>8825</v>
      </c>
      <c r="DI689" s="678" t="s">
        <v>8835</v>
      </c>
      <c r="DJ689" s="678" t="s">
        <v>8844</v>
      </c>
      <c r="DK689" s="934" t="s">
        <v>10262</v>
      </c>
      <c r="DL689" s="306" t="s">
        <v>1433</v>
      </c>
      <c r="DM689" s="306" t="s">
        <v>12109</v>
      </c>
      <c r="DN689" s="882" t="s">
        <v>9297</v>
      </c>
      <c r="DO689" s="678" t="s">
        <v>8860</v>
      </c>
      <c r="DP689" s="678" t="s">
        <v>8862</v>
      </c>
      <c r="DQ689" s="678" t="s">
        <v>8866</v>
      </c>
      <c r="DR689" s="678" t="s">
        <v>8868</v>
      </c>
      <c r="DS689" s="678" t="s">
        <v>8869</v>
      </c>
      <c r="DT689" s="306" t="s">
        <v>1434</v>
      </c>
      <c r="DU689" s="306" t="s">
        <v>1441</v>
      </c>
      <c r="DV689" s="882" t="s">
        <v>9297</v>
      </c>
      <c r="DW689" s="678" t="s">
        <v>8882</v>
      </c>
      <c r="DX689" s="678" t="s">
        <v>8886</v>
      </c>
      <c r="DY689" s="678" t="s">
        <v>8888</v>
      </c>
      <c r="DZ689" s="678" t="s">
        <v>8883</v>
      </c>
      <c r="EA689" s="678" t="s">
        <v>8891</v>
      </c>
      <c r="EB689" s="678" t="s">
        <v>8903</v>
      </c>
      <c r="EC689" s="678" t="s">
        <v>8906</v>
      </c>
      <c r="ED689" s="678" t="s">
        <v>8910</v>
      </c>
      <c r="EE689" s="678" t="s">
        <v>8913</v>
      </c>
      <c r="EF689" s="678" t="s">
        <v>8915</v>
      </c>
      <c r="EG689" s="306" t="s">
        <v>1813</v>
      </c>
      <c r="EH689" s="574" t="s">
        <v>10029</v>
      </c>
      <c r="EI689" s="306" t="s">
        <v>1459</v>
      </c>
      <c r="EJ689" s="306" t="s">
        <v>10031</v>
      </c>
      <c r="EK689" s="306" t="s">
        <v>2454</v>
      </c>
      <c r="EL689" s="306" t="s">
        <v>10034</v>
      </c>
      <c r="EM689" s="306" t="s">
        <v>2463</v>
      </c>
      <c r="EN689" s="306" t="s">
        <v>2464</v>
      </c>
      <c r="EO689" s="306" t="s">
        <v>1379</v>
      </c>
      <c r="EP689" s="306" t="s">
        <v>10039</v>
      </c>
      <c r="EQ689" s="306" t="s">
        <v>1326</v>
      </c>
      <c r="ER689" s="306" t="s">
        <v>1327</v>
      </c>
      <c r="ES689" s="306" t="s">
        <v>1722</v>
      </c>
      <c r="ET689" s="310" t="s">
        <v>10042</v>
      </c>
      <c r="EU689" s="306" t="s">
        <v>2477</v>
      </c>
      <c r="EV689" s="306" t="s">
        <v>2476</v>
      </c>
      <c r="EW689" s="306" t="s">
        <v>12279</v>
      </c>
      <c r="EX689" s="306" t="s">
        <v>2485</v>
      </c>
      <c r="EY689" s="306" t="s">
        <v>2508</v>
      </c>
      <c r="EZ689" s="574" t="s">
        <v>10043</v>
      </c>
      <c r="FA689" s="403" t="s">
        <v>1690</v>
      </c>
      <c r="FB689" s="574" t="s">
        <v>10052</v>
      </c>
      <c r="FC689" s="306" t="s">
        <v>1287</v>
      </c>
      <c r="FD689" s="306" t="s">
        <v>1294</v>
      </c>
      <c r="FE689" s="341" t="s">
        <v>2511</v>
      </c>
      <c r="FF689" s="341" t="s">
        <v>2512</v>
      </c>
      <c r="FG689" s="345" t="s">
        <v>1715</v>
      </c>
      <c r="FH689" s="345" t="s">
        <v>10063</v>
      </c>
      <c r="FI689" s="341" t="s">
        <v>12189</v>
      </c>
      <c r="FJ689" s="341" t="s">
        <v>2519</v>
      </c>
      <c r="FK689" s="341" t="s">
        <v>2525</v>
      </c>
      <c r="FL689" s="341" t="s">
        <v>10069</v>
      </c>
      <c r="FM689" s="882" t="s">
        <v>18</v>
      </c>
      <c r="FN689" s="678" t="s">
        <v>8929</v>
      </c>
      <c r="FO689" s="678" t="s">
        <v>8932</v>
      </c>
      <c r="FP689" s="678" t="s">
        <v>8936</v>
      </c>
      <c r="FQ689" s="306" t="s">
        <v>1465</v>
      </c>
      <c r="FR689" s="306" t="s">
        <v>1466</v>
      </c>
      <c r="FS689" s="306" t="s">
        <v>10071</v>
      </c>
      <c r="FT689" s="341" t="s">
        <v>2533</v>
      </c>
      <c r="FU689" s="539" t="s">
        <v>10072</v>
      </c>
      <c r="GI689" s="335"/>
      <c r="GJ689" s="335"/>
      <c r="GK689" s="335"/>
      <c r="GL689" s="335"/>
      <c r="GM689" s="335"/>
      <c r="GN689" s="335"/>
      <c r="GO689" s="335"/>
      <c r="GP689" s="335"/>
      <c r="GQ689" s="335"/>
      <c r="GR689" s="335"/>
      <c r="GS689" s="335"/>
      <c r="GT689" s="335"/>
      <c r="GU689" s="335"/>
      <c r="GV689" s="335"/>
      <c r="GW689" s="335"/>
      <c r="GX689" s="335"/>
      <c r="GY689" s="335"/>
      <c r="GZ689" s="335"/>
      <c r="HA689" s="335"/>
      <c r="HB689" s="335"/>
      <c r="HC689" s="335"/>
      <c r="HD689" s="335"/>
      <c r="HE689" s="335"/>
      <c r="HF689" s="335"/>
      <c r="HG689" s="335"/>
      <c r="HH689" s="335"/>
      <c r="HI689" s="335"/>
      <c r="HJ689" s="335"/>
      <c r="HK689" s="335"/>
      <c r="HV689" s="209"/>
      <c r="HW689" s="209"/>
      <c r="HX689" s="209"/>
      <c r="IS689" s="335"/>
      <c r="IT689" s="335"/>
      <c r="IU689" s="335"/>
      <c r="IV689" s="335"/>
      <c r="IW689" s="335"/>
      <c r="IX689" s="335"/>
    </row>
    <row r="690" spans="17:258" ht="14.45" customHeight="1">
      <c r="Q690" s="720" t="s">
        <v>73</v>
      </c>
      <c r="R690" s="720" t="s">
        <v>10238</v>
      </c>
      <c r="S690" s="720" t="s">
        <v>12332</v>
      </c>
      <c r="T690" s="720" t="s">
        <v>12165</v>
      </c>
      <c r="U690" s="720" t="s">
        <v>622</v>
      </c>
      <c r="V690" s="720"/>
      <c r="W690" s="952" t="str">
        <f t="shared" si="28"/>
        <v>ｸﾛｰﾗｸﾚｰﾝ_油圧伸縮ｼﾞﾌﾞ型_第1次_無</v>
      </c>
      <c r="X690" s="952" t="str">
        <f t="shared" si="27"/>
        <v>ｸﾛｰﾗｸﾚｰﾝ_油圧伸縮ｼﾞﾌﾞ型_第1次_無_55t吊</v>
      </c>
      <c r="Y690" s="726" t="s">
        <v>505</v>
      </c>
      <c r="Z690" s="726" t="s">
        <v>10337</v>
      </c>
      <c r="AA690" s="726" t="s">
        <v>10340</v>
      </c>
      <c r="AB690" s="726" t="s">
        <v>5111</v>
      </c>
      <c r="AR690" s="311"/>
      <c r="AS690" s="335"/>
      <c r="AT690" s="335"/>
      <c r="AU690" s="335"/>
      <c r="AV690" s="335"/>
      <c r="AW690" s="335"/>
      <c r="AX690" s="335"/>
      <c r="AY690" s="335"/>
      <c r="AZ690" s="335"/>
      <c r="BA690" s="335"/>
      <c r="BB690" s="246">
        <v>4</v>
      </c>
      <c r="BC690" s="246"/>
      <c r="BD690" s="306" t="s">
        <v>1511</v>
      </c>
      <c r="BE690" s="306" t="s">
        <v>1503</v>
      </c>
      <c r="BF690" s="306" t="s">
        <v>12277</v>
      </c>
      <c r="BG690" s="306" t="s">
        <v>9986</v>
      </c>
      <c r="BH690" s="306" t="s">
        <v>1744</v>
      </c>
      <c r="BI690" s="306" t="s">
        <v>1747</v>
      </c>
      <c r="BJ690" s="306" t="s">
        <v>1361</v>
      </c>
      <c r="BK690" s="306" t="s">
        <v>12082</v>
      </c>
      <c r="BL690" s="306" t="s">
        <v>2346</v>
      </c>
      <c r="BM690" s="306" t="s">
        <v>9998</v>
      </c>
      <c r="BN690" s="403" t="s">
        <v>292</v>
      </c>
      <c r="BO690" s="306" t="s">
        <v>2363</v>
      </c>
      <c r="BP690" s="306" t="s">
        <v>285</v>
      </c>
      <c r="BQ690" s="306" t="s">
        <v>1449</v>
      </c>
      <c r="BR690" s="306" t="s">
        <v>285</v>
      </c>
      <c r="BS690" s="306" t="s">
        <v>285</v>
      </c>
      <c r="BT690" s="306" t="s">
        <v>2324</v>
      </c>
      <c r="BU690" s="306" t="s">
        <v>2368</v>
      </c>
      <c r="BV690" s="306" t="s">
        <v>2382</v>
      </c>
      <c r="BW690" s="306" t="s">
        <v>2380</v>
      </c>
      <c r="BX690" s="310" t="s">
        <v>1734</v>
      </c>
      <c r="BY690" s="310" t="s">
        <v>1728</v>
      </c>
      <c r="BZ690" s="306" t="s">
        <v>2402</v>
      </c>
      <c r="CA690" s="306" t="s">
        <v>10007</v>
      </c>
      <c r="CB690" s="403" t="s">
        <v>292</v>
      </c>
      <c r="CC690" s="306" t="s">
        <v>12100</v>
      </c>
      <c r="CD690" s="403" t="s">
        <v>292</v>
      </c>
      <c r="CE690" s="306" t="s">
        <v>290</v>
      </c>
      <c r="CF690" s="306" t="s">
        <v>687</v>
      </c>
      <c r="CG690" s="306" t="s">
        <v>415</v>
      </c>
      <c r="CH690" s="306" t="s">
        <v>691</v>
      </c>
      <c r="CI690" s="403" t="s">
        <v>292</v>
      </c>
      <c r="CJ690" s="306" t="s">
        <v>1805</v>
      </c>
      <c r="CK690" s="306" t="s">
        <v>788</v>
      </c>
      <c r="CL690" s="306" t="s">
        <v>786</v>
      </c>
      <c r="CM690" s="306" t="s">
        <v>804</v>
      </c>
      <c r="CN690" s="306" t="s">
        <v>806</v>
      </c>
      <c r="CO690" s="403" t="s">
        <v>292</v>
      </c>
      <c r="CP690" s="306" t="s">
        <v>12105</v>
      </c>
      <c r="CQ690" s="306" t="s">
        <v>285</v>
      </c>
      <c r="CR690" s="306" t="s">
        <v>1318</v>
      </c>
      <c r="CS690" s="403" t="s">
        <v>292</v>
      </c>
      <c r="CT690" s="306" t="s">
        <v>1077</v>
      </c>
      <c r="CU690" s="306" t="s">
        <v>2432</v>
      </c>
      <c r="CV690" s="306" t="s">
        <v>10018</v>
      </c>
      <c r="CW690" s="306" t="s">
        <v>285</v>
      </c>
      <c r="CX690" s="306" t="s">
        <v>285</v>
      </c>
      <c r="CY690" s="306" t="s">
        <v>2448</v>
      </c>
      <c r="CZ690" s="306" t="s">
        <v>2451</v>
      </c>
      <c r="DA690" s="306" t="s">
        <v>285</v>
      </c>
      <c r="DB690" s="306" t="s">
        <v>10026</v>
      </c>
      <c r="DC690" s="882" t="s">
        <v>9409</v>
      </c>
      <c r="DD690" s="678" t="s">
        <v>8816</v>
      </c>
      <c r="DE690" s="678" t="s">
        <v>8819</v>
      </c>
      <c r="DF690" s="678" t="s">
        <v>285</v>
      </c>
      <c r="DG690" s="678" t="s">
        <v>285</v>
      </c>
      <c r="DH690" s="678" t="s">
        <v>8826</v>
      </c>
      <c r="DI690" s="678" t="s">
        <v>8836</v>
      </c>
      <c r="DJ690" s="678" t="s">
        <v>8845</v>
      </c>
      <c r="DK690" s="934" t="s">
        <v>10263</v>
      </c>
      <c r="DL690" s="306" t="s">
        <v>285</v>
      </c>
      <c r="DM690" s="306" t="s">
        <v>12110</v>
      </c>
      <c r="DN690" s="882" t="s">
        <v>4033</v>
      </c>
      <c r="DO690" s="678" t="s">
        <v>8861</v>
      </c>
      <c r="DP690" s="678" t="s">
        <v>8863</v>
      </c>
      <c r="DQ690" s="678" t="s">
        <v>8867</v>
      </c>
      <c r="DR690" s="678" t="s">
        <v>285</v>
      </c>
      <c r="DS690" s="678" t="s">
        <v>8870</v>
      </c>
      <c r="DT690" s="306" t="s">
        <v>1435</v>
      </c>
      <c r="DU690" s="306" t="s">
        <v>1442</v>
      </c>
      <c r="DV690" s="882" t="s">
        <v>9145</v>
      </c>
      <c r="DW690" s="678" t="s">
        <v>8883</v>
      </c>
      <c r="DX690" s="678" t="s">
        <v>8887</v>
      </c>
      <c r="DY690" s="678" t="s">
        <v>8889</v>
      </c>
      <c r="DZ690" s="678" t="s">
        <v>8885</v>
      </c>
      <c r="EA690" s="678" t="s">
        <v>8892</v>
      </c>
      <c r="EB690" s="678" t="s">
        <v>8904</v>
      </c>
      <c r="EC690" s="678" t="s">
        <v>8907</v>
      </c>
      <c r="ED690" s="678" t="s">
        <v>8911</v>
      </c>
      <c r="EE690" s="678" t="s">
        <v>8914</v>
      </c>
      <c r="EF690" s="678" t="s">
        <v>8916</v>
      </c>
      <c r="EG690" s="306" t="s">
        <v>1814</v>
      </c>
      <c r="EH690" s="306" t="s">
        <v>12113</v>
      </c>
      <c r="EI690" s="306" t="s">
        <v>1460</v>
      </c>
      <c r="EJ690" s="306" t="s">
        <v>10032</v>
      </c>
      <c r="EK690" s="306" t="s">
        <v>2455</v>
      </c>
      <c r="EL690" s="306" t="s">
        <v>10035</v>
      </c>
      <c r="EM690" s="403" t="s">
        <v>292</v>
      </c>
      <c r="EN690" s="306" t="s">
        <v>2465</v>
      </c>
      <c r="EO690" s="306" t="s">
        <v>1380</v>
      </c>
      <c r="EP690" s="306" t="s">
        <v>10040</v>
      </c>
      <c r="EQ690" s="306" t="s">
        <v>285</v>
      </c>
      <c r="ER690" s="306" t="s">
        <v>1328</v>
      </c>
      <c r="ES690" s="403" t="s">
        <v>292</v>
      </c>
      <c r="ET690" s="403" t="s">
        <v>292</v>
      </c>
      <c r="EU690" s="403" t="s">
        <v>292</v>
      </c>
      <c r="EV690" s="403" t="s">
        <v>292</v>
      </c>
      <c r="EW690" s="403" t="s">
        <v>292</v>
      </c>
      <c r="EX690" s="306" t="s">
        <v>2486</v>
      </c>
      <c r="EY690" s="306" t="s">
        <v>12280</v>
      </c>
      <c r="EZ690" s="306" t="s">
        <v>2498</v>
      </c>
      <c r="FA690" s="403" t="s">
        <v>1691</v>
      </c>
      <c r="FB690" s="310" t="s">
        <v>1686</v>
      </c>
      <c r="FC690" s="306" t="s">
        <v>1288</v>
      </c>
      <c r="FD690" s="306" t="s">
        <v>1295</v>
      </c>
      <c r="FE690" s="342" t="s">
        <v>292</v>
      </c>
      <c r="FF690" s="341" t="s">
        <v>2513</v>
      </c>
      <c r="FG690" s="345" t="s">
        <v>1716</v>
      </c>
      <c r="FH690" s="345" t="s">
        <v>10064</v>
      </c>
      <c r="FI690" s="342" t="s">
        <v>292</v>
      </c>
      <c r="FJ690" s="341" t="s">
        <v>12126</v>
      </c>
      <c r="FK690" s="342" t="s">
        <v>292</v>
      </c>
      <c r="FL690" s="341" t="s">
        <v>10070</v>
      </c>
      <c r="FM690" s="882" t="s">
        <v>20</v>
      </c>
      <c r="FN690" s="678" t="s">
        <v>8930</v>
      </c>
      <c r="FO690" s="678" t="s">
        <v>8933</v>
      </c>
      <c r="FP690" s="678" t="s">
        <v>8937</v>
      </c>
      <c r="FQ690" s="306" t="s">
        <v>285</v>
      </c>
      <c r="FR690" s="306" t="s">
        <v>285</v>
      </c>
      <c r="FS690" s="306" t="s">
        <v>285</v>
      </c>
      <c r="FT690" s="341" t="s">
        <v>2534</v>
      </c>
      <c r="FU690" s="540" t="s">
        <v>292</v>
      </c>
      <c r="GI690" s="335"/>
      <c r="GJ690" s="335"/>
      <c r="GK690" s="335"/>
      <c r="GL690" s="335"/>
      <c r="GM690" s="335"/>
      <c r="GN690" s="335"/>
      <c r="GO690" s="335"/>
      <c r="GP690" s="335"/>
      <c r="GQ690" s="335"/>
      <c r="GR690" s="335"/>
      <c r="GS690" s="335"/>
      <c r="GT690" s="335"/>
      <c r="GU690" s="335"/>
      <c r="GV690" s="335"/>
      <c r="GW690" s="335"/>
      <c r="GX690" s="335"/>
      <c r="GY690" s="335"/>
      <c r="GZ690" s="335"/>
      <c r="HA690" s="335"/>
      <c r="HB690" s="335"/>
      <c r="HC690" s="335"/>
      <c r="HD690" s="335"/>
      <c r="HE690" s="335"/>
      <c r="HF690" s="335"/>
      <c r="HG690" s="335"/>
      <c r="HH690" s="335"/>
      <c r="HI690" s="335"/>
      <c r="HJ690" s="335"/>
      <c r="HK690" s="335"/>
      <c r="HV690" s="209"/>
      <c r="HW690" s="209"/>
      <c r="HX690" s="209"/>
      <c r="IS690" s="335"/>
      <c r="IT690" s="335"/>
      <c r="IU690" s="335"/>
      <c r="IV690" s="335"/>
      <c r="IW690" s="335"/>
      <c r="IX690" s="335"/>
    </row>
    <row r="691" spans="17:258" ht="14.45" customHeight="1">
      <c r="Q691" s="720" t="s">
        <v>73</v>
      </c>
      <c r="R691" s="720" t="s">
        <v>10238</v>
      </c>
      <c r="S691" s="720" t="s">
        <v>10643</v>
      </c>
      <c r="T691" s="720" t="s">
        <v>12165</v>
      </c>
      <c r="U691" s="720" t="s">
        <v>427</v>
      </c>
      <c r="V691" s="720"/>
      <c r="W691" s="952" t="str">
        <f t="shared" si="28"/>
        <v>ｸﾛｰﾗｸﾚｰﾝ_油圧伸縮ｼﾞﾌﾞ型_第2次_無</v>
      </c>
      <c r="X691" s="952" t="str">
        <f t="shared" si="27"/>
        <v>ｸﾛｰﾗｸﾚｰﾝ_油圧伸縮ｼﾞﾌﾞ型_第2次_無_4.9t吊</v>
      </c>
      <c r="Y691" s="726" t="s">
        <v>505</v>
      </c>
      <c r="Z691" s="726" t="s">
        <v>10338</v>
      </c>
      <c r="AA691" s="726" t="s">
        <v>5448</v>
      </c>
      <c r="AB691" s="726" t="s">
        <v>5111</v>
      </c>
      <c r="AR691" s="311"/>
      <c r="AS691" s="335"/>
      <c r="AT691" s="335"/>
      <c r="AU691" s="335"/>
      <c r="AV691" s="335"/>
      <c r="AW691" s="335"/>
      <c r="AX691" s="335"/>
      <c r="AY691" s="335"/>
      <c r="AZ691" s="335"/>
      <c r="BA691" s="335"/>
      <c r="BB691" s="246">
        <v>5</v>
      </c>
      <c r="BC691" s="246"/>
      <c r="BD691" s="306" t="s">
        <v>1512</v>
      </c>
      <c r="BE691" s="306" t="s">
        <v>1504</v>
      </c>
      <c r="BF691" s="403" t="s">
        <v>292</v>
      </c>
      <c r="BG691" s="306" t="s">
        <v>9988</v>
      </c>
      <c r="BH691" s="306" t="s">
        <v>1745</v>
      </c>
      <c r="BI691" s="306" t="s">
        <v>1748</v>
      </c>
      <c r="BJ691" s="306" t="s">
        <v>1362</v>
      </c>
      <c r="BK691" s="306" t="s">
        <v>12083</v>
      </c>
      <c r="BL691" s="306" t="s">
        <v>2347</v>
      </c>
      <c r="BM691" s="306" t="s">
        <v>9999</v>
      </c>
      <c r="BN691" s="306"/>
      <c r="BO691" s="306" t="s">
        <v>2364</v>
      </c>
      <c r="BP691" s="306"/>
      <c r="BQ691" s="306" t="s">
        <v>1450</v>
      </c>
      <c r="BR691" s="306"/>
      <c r="BS691" s="306"/>
      <c r="BT691" s="403" t="s">
        <v>292</v>
      </c>
      <c r="BU691" s="306" t="s">
        <v>2370</v>
      </c>
      <c r="BV691" s="403" t="s">
        <v>292</v>
      </c>
      <c r="BW691" s="346" t="s">
        <v>1853</v>
      </c>
      <c r="BX691" s="310" t="s">
        <v>1735</v>
      </c>
      <c r="BY691" s="310" t="s">
        <v>1729</v>
      </c>
      <c r="BZ691" s="306" t="s">
        <v>2403</v>
      </c>
      <c r="CA691" s="306" t="s">
        <v>10008</v>
      </c>
      <c r="CB691" s="306"/>
      <c r="CC691" s="306" t="s">
        <v>12101</v>
      </c>
      <c r="CD691" s="306"/>
      <c r="CE691" s="306" t="s">
        <v>285</v>
      </c>
      <c r="CF691" s="306" t="s">
        <v>688</v>
      </c>
      <c r="CG691" s="306" t="s">
        <v>285</v>
      </c>
      <c r="CH691" s="306" t="s">
        <v>285</v>
      </c>
      <c r="CI691" s="306"/>
      <c r="CJ691" s="306" t="s">
        <v>1806</v>
      </c>
      <c r="CK691" s="306" t="s">
        <v>789</v>
      </c>
      <c r="CL691" s="306" t="s">
        <v>787</v>
      </c>
      <c r="CM691" s="306" t="s">
        <v>285</v>
      </c>
      <c r="CN691" s="306" t="s">
        <v>807</v>
      </c>
      <c r="CO691" s="306"/>
      <c r="CP691" s="403" t="s">
        <v>292</v>
      </c>
      <c r="CQ691" s="306"/>
      <c r="CR691" s="306" t="s">
        <v>1319</v>
      </c>
      <c r="CS691" s="306"/>
      <c r="CT691" s="403" t="s">
        <v>292</v>
      </c>
      <c r="CU691" s="306" t="s">
        <v>2433</v>
      </c>
      <c r="CV691" s="306" t="s">
        <v>10019</v>
      </c>
      <c r="CW691" s="306"/>
      <c r="CX691" s="306"/>
      <c r="CY691" s="306" t="s">
        <v>2449</v>
      </c>
      <c r="CZ691" s="306" t="s">
        <v>2452</v>
      </c>
      <c r="DA691" s="306"/>
      <c r="DB691" s="306" t="s">
        <v>10027</v>
      </c>
      <c r="DC691" s="882" t="s">
        <v>9028</v>
      </c>
      <c r="DD691" s="678" t="s">
        <v>8817</v>
      </c>
      <c r="DE691" s="678" t="s">
        <v>8820</v>
      </c>
      <c r="DF691" s="678"/>
      <c r="DG691" s="678"/>
      <c r="DH691" s="678" t="s">
        <v>8827</v>
      </c>
      <c r="DI691" s="678" t="s">
        <v>8837</v>
      </c>
      <c r="DJ691" s="678" t="s">
        <v>8846</v>
      </c>
      <c r="DK691" s="934" t="s">
        <v>10264</v>
      </c>
      <c r="DL691" s="306"/>
      <c r="DM691" s="306" t="s">
        <v>12111</v>
      </c>
      <c r="DN691" s="882" t="s">
        <v>3926</v>
      </c>
      <c r="DO691" s="678" t="s">
        <v>285</v>
      </c>
      <c r="DP691" s="678" t="s">
        <v>8864</v>
      </c>
      <c r="DQ691" s="678" t="s">
        <v>285</v>
      </c>
      <c r="DR691" s="678"/>
      <c r="DS691" s="678" t="s">
        <v>8871</v>
      </c>
      <c r="DT691" s="306" t="s">
        <v>285</v>
      </c>
      <c r="DU691" s="306" t="s">
        <v>1443</v>
      </c>
      <c r="DV691" s="882" t="s">
        <v>4033</v>
      </c>
      <c r="DW691" s="678" t="s">
        <v>8884</v>
      </c>
      <c r="DX691" s="678" t="s">
        <v>285</v>
      </c>
      <c r="DY691" s="678" t="s">
        <v>8890</v>
      </c>
      <c r="DZ691" s="678" t="s">
        <v>285</v>
      </c>
      <c r="EA691" s="678" t="s">
        <v>8893</v>
      </c>
      <c r="EB691" s="678" t="s">
        <v>8905</v>
      </c>
      <c r="EC691" s="678" t="s">
        <v>8908</v>
      </c>
      <c r="ED691" s="678" t="s">
        <v>8912</v>
      </c>
      <c r="EE691" s="678" t="s">
        <v>285</v>
      </c>
      <c r="EF691" s="678" t="s">
        <v>8917</v>
      </c>
      <c r="EG691" s="306" t="s">
        <v>1815</v>
      </c>
      <c r="EH691" s="306" t="s">
        <v>12115</v>
      </c>
      <c r="EI691" s="306" t="s">
        <v>285</v>
      </c>
      <c r="EJ691" s="306" t="s">
        <v>10033</v>
      </c>
      <c r="EK691" s="403" t="s">
        <v>292</v>
      </c>
      <c r="EL691" s="306" t="s">
        <v>10036</v>
      </c>
      <c r="EM691" s="306"/>
      <c r="EN691" s="306" t="s">
        <v>2466</v>
      </c>
      <c r="EO691" s="306" t="s">
        <v>285</v>
      </c>
      <c r="EP691" s="306" t="s">
        <v>10041</v>
      </c>
      <c r="EQ691" s="306"/>
      <c r="ER691" s="306" t="s">
        <v>285</v>
      </c>
      <c r="ES691" s="306"/>
      <c r="ET691" s="310"/>
      <c r="EU691" s="306"/>
      <c r="EV691" s="306"/>
      <c r="EW691" s="306"/>
      <c r="EX691" s="306" t="s">
        <v>2487</v>
      </c>
      <c r="EY691" s="306" t="s">
        <v>2509</v>
      </c>
      <c r="EZ691" s="306" t="s">
        <v>2499</v>
      </c>
      <c r="FA691" s="403" t="s">
        <v>1692</v>
      </c>
      <c r="FB691" s="310" t="s">
        <v>1687</v>
      </c>
      <c r="FC691" s="306" t="s">
        <v>1289</v>
      </c>
      <c r="FD691" s="306" t="s">
        <v>1296</v>
      </c>
      <c r="FE691" s="341"/>
      <c r="FF691" s="342" t="s">
        <v>292</v>
      </c>
      <c r="FG691" s="342" t="s">
        <v>292</v>
      </c>
      <c r="FH691" s="345" t="s">
        <v>10065</v>
      </c>
      <c r="FI691" s="341"/>
      <c r="FJ691" s="342" t="s">
        <v>292</v>
      </c>
      <c r="FK691" s="341"/>
      <c r="FL691" s="342" t="s">
        <v>292</v>
      </c>
      <c r="FM691" s="882" t="s">
        <v>4034</v>
      </c>
      <c r="FN691" s="678" t="s">
        <v>8931</v>
      </c>
      <c r="FO691" s="678" t="s">
        <v>8934</v>
      </c>
      <c r="FP691" s="678" t="s">
        <v>292</v>
      </c>
      <c r="FQ691" s="306"/>
      <c r="FR691" s="306"/>
      <c r="FS691" s="306"/>
      <c r="FT691" s="341" t="s">
        <v>2535</v>
      </c>
      <c r="FU691" s="539"/>
      <c r="GI691" s="335"/>
      <c r="GJ691" s="335"/>
      <c r="GK691" s="335"/>
      <c r="GL691" s="335"/>
      <c r="GM691" s="335"/>
      <c r="GN691" s="335"/>
      <c r="GO691" s="335"/>
      <c r="GP691" s="335"/>
      <c r="GQ691" s="335"/>
      <c r="GR691" s="335"/>
      <c r="GS691" s="335"/>
      <c r="GT691" s="335"/>
      <c r="GU691" s="335"/>
      <c r="GV691" s="335"/>
      <c r="GW691" s="335"/>
      <c r="GX691" s="335"/>
      <c r="GY691" s="335"/>
      <c r="GZ691" s="335"/>
      <c r="HA691" s="335"/>
      <c r="HB691" s="335"/>
      <c r="HC691" s="335"/>
      <c r="HD691" s="335"/>
      <c r="HE691" s="335"/>
      <c r="HF691" s="335"/>
      <c r="HG691" s="335"/>
      <c r="HH691" s="335"/>
      <c r="HI691" s="335"/>
      <c r="HJ691" s="335"/>
      <c r="HK691" s="335"/>
      <c r="HV691" s="209"/>
      <c r="HW691" s="209"/>
      <c r="HX691" s="209"/>
      <c r="IS691" s="335"/>
      <c r="IT691" s="335"/>
      <c r="IU691" s="335"/>
      <c r="IV691" s="335"/>
      <c r="IW691" s="335"/>
      <c r="IX691" s="335"/>
    </row>
    <row r="692" spans="17:258" ht="14.45" customHeight="1">
      <c r="Q692" s="720" t="s">
        <v>73</v>
      </c>
      <c r="R692" s="720" t="s">
        <v>10238</v>
      </c>
      <c r="S692" s="720" t="s">
        <v>10643</v>
      </c>
      <c r="T692" s="720" t="s">
        <v>12165</v>
      </c>
      <c r="U692" s="720" t="s">
        <v>620</v>
      </c>
      <c r="V692" s="720"/>
      <c r="W692" s="952" t="str">
        <f t="shared" si="28"/>
        <v>ｸﾛｰﾗｸﾚｰﾝ_油圧伸縮ｼﾞﾌﾞ型_第2次_無</v>
      </c>
      <c r="X692" s="952" t="str">
        <f t="shared" si="27"/>
        <v>ｸﾛｰﾗｸﾚｰﾝ_油圧伸縮ｼﾞﾌﾞ型_第2次_無_50～55t吊</v>
      </c>
      <c r="Y692" s="726" t="s">
        <v>505</v>
      </c>
      <c r="Z692" s="726" t="s">
        <v>10338</v>
      </c>
      <c r="AA692" s="726" t="s">
        <v>10340</v>
      </c>
      <c r="AB692" s="726" t="s">
        <v>5111</v>
      </c>
      <c r="AR692" s="311"/>
      <c r="AS692" s="335"/>
      <c r="AT692" s="335"/>
      <c r="AU692" s="335"/>
      <c r="AV692" s="335"/>
      <c r="AW692" s="335"/>
      <c r="AX692" s="335"/>
      <c r="AY692" s="335"/>
      <c r="AZ692" s="335"/>
      <c r="BA692" s="335"/>
      <c r="BB692" s="246">
        <v>6</v>
      </c>
      <c r="BC692" s="246"/>
      <c r="BD692" s="306" t="s">
        <v>285</v>
      </c>
      <c r="BE692" s="306" t="s">
        <v>1505</v>
      </c>
      <c r="BF692" s="306"/>
      <c r="BG692" s="306" t="s">
        <v>9989</v>
      </c>
      <c r="BH692" s="403" t="s">
        <v>292</v>
      </c>
      <c r="BI692" s="306" t="s">
        <v>1750</v>
      </c>
      <c r="BJ692" s="306" t="s">
        <v>285</v>
      </c>
      <c r="BK692" s="346" t="s">
        <v>1853</v>
      </c>
      <c r="BL692" s="403" t="s">
        <v>292</v>
      </c>
      <c r="BM692" s="306" t="s">
        <v>10000</v>
      </c>
      <c r="BN692" s="306"/>
      <c r="BO692" s="306" t="s">
        <v>2365</v>
      </c>
      <c r="BP692" s="306"/>
      <c r="BQ692" s="306" t="s">
        <v>1451</v>
      </c>
      <c r="BR692" s="306"/>
      <c r="BS692" s="306"/>
      <c r="BT692" s="306"/>
      <c r="BU692" s="403" t="s">
        <v>292</v>
      </c>
      <c r="BV692" s="306"/>
      <c r="BW692" s="574" t="s">
        <v>10004</v>
      </c>
      <c r="BX692" s="403" t="s">
        <v>292</v>
      </c>
      <c r="BY692" s="310" t="s">
        <v>1732</v>
      </c>
      <c r="BZ692" s="306" t="s">
        <v>12188</v>
      </c>
      <c r="CA692" s="306" t="s">
        <v>10009</v>
      </c>
      <c r="CB692" s="306"/>
      <c r="CC692" s="306" t="s">
        <v>12102</v>
      </c>
      <c r="CD692" s="306"/>
      <c r="CE692" s="306"/>
      <c r="CF692" s="306" t="s">
        <v>689</v>
      </c>
      <c r="CG692" s="306"/>
      <c r="CH692" s="306"/>
      <c r="CI692" s="306"/>
      <c r="CJ692" s="403" t="s">
        <v>292</v>
      </c>
      <c r="CK692" s="306" t="s">
        <v>418</v>
      </c>
      <c r="CL692" s="346" t="s">
        <v>1853</v>
      </c>
      <c r="CM692" s="306"/>
      <c r="CN692" s="306" t="s">
        <v>12103</v>
      </c>
      <c r="CO692" s="306"/>
      <c r="CP692" s="306"/>
      <c r="CQ692" s="306"/>
      <c r="CR692" s="306" t="s">
        <v>285</v>
      </c>
      <c r="CS692" s="306"/>
      <c r="CT692" s="306"/>
      <c r="CU692" s="403" t="s">
        <v>292</v>
      </c>
      <c r="CV692" s="306" t="s">
        <v>10020</v>
      </c>
      <c r="CW692" s="306"/>
      <c r="CX692" s="306"/>
      <c r="CY692" s="403" t="s">
        <v>292</v>
      </c>
      <c r="CZ692" s="403" t="s">
        <v>292</v>
      </c>
      <c r="DA692" s="306"/>
      <c r="DB692" s="306" t="s">
        <v>10028</v>
      </c>
      <c r="DC692" s="882" t="s">
        <v>3620</v>
      </c>
      <c r="DD692" s="678" t="s">
        <v>285</v>
      </c>
      <c r="DE692" s="678" t="s">
        <v>8821</v>
      </c>
      <c r="DF692" s="678"/>
      <c r="DG692" s="678"/>
      <c r="DH692" s="678" t="s">
        <v>8828</v>
      </c>
      <c r="DI692" s="678" t="s">
        <v>8838</v>
      </c>
      <c r="DJ692" s="678" t="s">
        <v>8847</v>
      </c>
      <c r="DK692" s="934" t="s">
        <v>285</v>
      </c>
      <c r="DL692" s="306"/>
      <c r="DM692" s="306" t="s">
        <v>285</v>
      </c>
      <c r="DN692" s="882" t="s">
        <v>9030</v>
      </c>
      <c r="DO692" s="678"/>
      <c r="DP692" s="678" t="s">
        <v>8865</v>
      </c>
      <c r="DQ692" s="678"/>
      <c r="DR692" s="678"/>
      <c r="DS692" s="678" t="s">
        <v>8872</v>
      </c>
      <c r="DT692" s="306"/>
      <c r="DU692" s="306" t="s">
        <v>1444</v>
      </c>
      <c r="DV692" s="882" t="s">
        <v>9412</v>
      </c>
      <c r="DW692" s="678" t="s">
        <v>8885</v>
      </c>
      <c r="DX692" s="678"/>
      <c r="DY692" s="934" t="s">
        <v>10269</v>
      </c>
      <c r="DZ692" s="678"/>
      <c r="EA692" s="678" t="s">
        <v>285</v>
      </c>
      <c r="EB692" s="678" t="s">
        <v>285</v>
      </c>
      <c r="EC692" s="678" t="s">
        <v>8909</v>
      </c>
      <c r="ED692" s="678" t="s">
        <v>285</v>
      </c>
      <c r="EE692" s="678"/>
      <c r="EF692" s="678" t="s">
        <v>8918</v>
      </c>
      <c r="EG692" s="306" t="s">
        <v>1816</v>
      </c>
      <c r="EH692" s="306" t="s">
        <v>12117</v>
      </c>
      <c r="EI692" s="306"/>
      <c r="EJ692" s="306" t="s">
        <v>285</v>
      </c>
      <c r="EK692" s="306"/>
      <c r="EL692" s="306" t="s">
        <v>10037</v>
      </c>
      <c r="EM692" s="306"/>
      <c r="EN692" s="306" t="s">
        <v>2467</v>
      </c>
      <c r="EO692" s="306"/>
      <c r="EP692" s="306" t="s">
        <v>285</v>
      </c>
      <c r="EQ692" s="306"/>
      <c r="ER692" s="306"/>
      <c r="ES692" s="306"/>
      <c r="ET692" s="310"/>
      <c r="EU692" s="306"/>
      <c r="EV692" s="306"/>
      <c r="EW692" s="306"/>
      <c r="EX692" s="306" t="s">
        <v>2488</v>
      </c>
      <c r="EY692" s="306" t="s">
        <v>2510</v>
      </c>
      <c r="EZ692" s="306" t="s">
        <v>2500</v>
      </c>
      <c r="FA692" s="403" t="s">
        <v>1693</v>
      </c>
      <c r="FB692" s="346" t="s">
        <v>1853</v>
      </c>
      <c r="FC692" s="306" t="s">
        <v>1290</v>
      </c>
      <c r="FD692" s="306" t="s">
        <v>1297</v>
      </c>
      <c r="FE692" s="341"/>
      <c r="FF692" s="341"/>
      <c r="FG692" s="345"/>
      <c r="FH692" s="345" t="s">
        <v>10066</v>
      </c>
      <c r="FI692" s="341"/>
      <c r="FJ692" s="341"/>
      <c r="FK692" s="341"/>
      <c r="FL692" s="341"/>
      <c r="FM692" s="882" t="s">
        <v>292</v>
      </c>
      <c r="FN692" s="678" t="s">
        <v>292</v>
      </c>
      <c r="FO692" s="678" t="s">
        <v>8935</v>
      </c>
      <c r="FP692" s="678"/>
      <c r="FQ692" s="306"/>
      <c r="FR692" s="306"/>
      <c r="FS692" s="306"/>
      <c r="FT692" s="341" t="s">
        <v>2536</v>
      </c>
      <c r="FU692" s="539"/>
      <c r="GI692" s="335"/>
      <c r="GJ692" s="335"/>
      <c r="GK692" s="335"/>
      <c r="GL692" s="335"/>
      <c r="GM692" s="335"/>
      <c r="GN692" s="335"/>
      <c r="GO692" s="335"/>
      <c r="GP692" s="335"/>
      <c r="GQ692" s="335"/>
      <c r="GR692" s="335"/>
      <c r="GS692" s="335"/>
      <c r="GT692" s="335"/>
      <c r="GU692" s="335"/>
      <c r="GV692" s="335"/>
      <c r="GW692" s="335"/>
      <c r="GX692" s="335"/>
      <c r="GY692" s="335"/>
      <c r="GZ692" s="335"/>
      <c r="HA692" s="335"/>
      <c r="HB692" s="335"/>
      <c r="HC692" s="335"/>
      <c r="HD692" s="335"/>
      <c r="HE692" s="335"/>
      <c r="HF692" s="335"/>
      <c r="HG692" s="335"/>
      <c r="HH692" s="335"/>
      <c r="HI692" s="335"/>
      <c r="HJ692" s="335"/>
      <c r="HK692" s="335"/>
      <c r="HV692" s="209"/>
      <c r="HW692" s="209"/>
      <c r="HX692" s="209"/>
      <c r="IS692" s="335"/>
      <c r="IT692" s="335"/>
      <c r="IU692" s="335"/>
      <c r="IV692" s="335"/>
      <c r="IW692" s="335"/>
      <c r="IX692" s="335"/>
    </row>
    <row r="693" spans="17:258" ht="14.45" customHeight="1">
      <c r="Q693" s="720" t="s">
        <v>73</v>
      </c>
      <c r="R693" s="720" t="s">
        <v>10238</v>
      </c>
      <c r="S693" s="720" t="s">
        <v>10643</v>
      </c>
      <c r="T693" s="720" t="s">
        <v>12165</v>
      </c>
      <c r="U693" s="720" t="s">
        <v>626</v>
      </c>
      <c r="V693" s="720"/>
      <c r="W693" s="952" t="str">
        <f t="shared" si="28"/>
        <v>ｸﾛｰﾗｸﾚｰﾝ_油圧伸縮ｼﾞﾌﾞ型_第2次_無</v>
      </c>
      <c r="X693" s="952" t="str">
        <f t="shared" si="27"/>
        <v>ｸﾛｰﾗｸﾚｰﾝ_油圧伸縮ｼﾞﾌﾞ型_第2次_無_75t吊</v>
      </c>
      <c r="Y693" s="726" t="s">
        <v>505</v>
      </c>
      <c r="Z693" s="726" t="s">
        <v>10338</v>
      </c>
      <c r="AA693" s="726" t="s">
        <v>10458</v>
      </c>
      <c r="AB693" s="726" t="s">
        <v>5111</v>
      </c>
      <c r="AR693" s="311"/>
      <c r="AS693" s="335"/>
      <c r="AT693" s="335"/>
      <c r="AU693" s="335"/>
      <c r="AV693" s="335"/>
      <c r="AW693" s="335"/>
      <c r="AX693" s="335"/>
      <c r="AY693" s="335"/>
      <c r="AZ693" s="335"/>
      <c r="BA693" s="335"/>
      <c r="BB693" s="246">
        <v>7</v>
      </c>
      <c r="BC693" s="246"/>
      <c r="BD693" s="306"/>
      <c r="BE693" s="306" t="s">
        <v>1499</v>
      </c>
      <c r="BF693" s="306"/>
      <c r="BG693" s="306" t="s">
        <v>9990</v>
      </c>
      <c r="BH693" s="306"/>
      <c r="BI693" s="306" t="s">
        <v>1751</v>
      </c>
      <c r="BJ693" s="306"/>
      <c r="BK693" s="574" t="s">
        <v>9995</v>
      </c>
      <c r="BL693" s="306"/>
      <c r="BM693" s="346" t="s">
        <v>1853</v>
      </c>
      <c r="BN693" s="306"/>
      <c r="BO693" s="306" t="s">
        <v>2366</v>
      </c>
      <c r="BP693" s="306"/>
      <c r="BQ693" s="306" t="s">
        <v>1452</v>
      </c>
      <c r="BR693" s="306"/>
      <c r="BS693" s="306"/>
      <c r="BT693" s="306"/>
      <c r="BU693" s="306"/>
      <c r="BV693" s="306"/>
      <c r="BW693" s="306" t="s">
        <v>2378</v>
      </c>
      <c r="BX693" s="310"/>
      <c r="BY693" s="310" t="s">
        <v>1730</v>
      </c>
      <c r="BZ693" s="306" t="s">
        <v>2404</v>
      </c>
      <c r="CA693" s="306" t="s">
        <v>10010</v>
      </c>
      <c r="CB693" s="306"/>
      <c r="CC693" s="403" t="s">
        <v>292</v>
      </c>
      <c r="CD693" s="306"/>
      <c r="CE693" s="306"/>
      <c r="CF693" s="306" t="s">
        <v>285</v>
      </c>
      <c r="CG693" s="306"/>
      <c r="CH693" s="306"/>
      <c r="CI693" s="306"/>
      <c r="CJ693" s="306"/>
      <c r="CK693" s="306" t="s">
        <v>285</v>
      </c>
      <c r="CL693" s="574" t="s">
        <v>10016</v>
      </c>
      <c r="CM693" s="306"/>
      <c r="CN693" s="306" t="s">
        <v>285</v>
      </c>
      <c r="CO693" s="306"/>
      <c r="CP693" s="306"/>
      <c r="CQ693" s="306"/>
      <c r="CR693" s="306"/>
      <c r="CS693" s="306"/>
      <c r="CT693" s="306"/>
      <c r="CU693" s="306"/>
      <c r="CV693" s="306" t="s">
        <v>10021</v>
      </c>
      <c r="CW693" s="306"/>
      <c r="CX693" s="306"/>
      <c r="CY693" s="306"/>
      <c r="CZ693" s="306"/>
      <c r="DA693" s="306"/>
      <c r="DB693" s="306" t="s">
        <v>285</v>
      </c>
      <c r="DC693" s="882" t="s">
        <v>4033</v>
      </c>
      <c r="DD693" s="678"/>
      <c r="DE693" s="678" t="s">
        <v>8822</v>
      </c>
      <c r="DF693" s="678"/>
      <c r="DG693" s="678"/>
      <c r="DH693" s="678" t="s">
        <v>8829</v>
      </c>
      <c r="DI693" s="678" t="s">
        <v>8839</v>
      </c>
      <c r="DJ693" s="678" t="s">
        <v>8848</v>
      </c>
      <c r="DK693" s="678"/>
      <c r="DL693" s="306"/>
      <c r="DM693" s="306"/>
      <c r="DN693" s="882" t="s">
        <v>3900</v>
      </c>
      <c r="DO693" s="678"/>
      <c r="DP693" s="678" t="s">
        <v>285</v>
      </c>
      <c r="DQ693" s="678"/>
      <c r="DR693" s="678"/>
      <c r="DS693" s="934" t="s">
        <v>10268</v>
      </c>
      <c r="DT693" s="306"/>
      <c r="DU693" s="306" t="s">
        <v>1445</v>
      </c>
      <c r="DV693" s="882" t="s">
        <v>9068</v>
      </c>
      <c r="DW693" s="678" t="s">
        <v>285</v>
      </c>
      <c r="DX693" s="678"/>
      <c r="DY693" s="678" t="s">
        <v>285</v>
      </c>
      <c r="DZ693" s="678"/>
      <c r="EA693" s="678"/>
      <c r="EB693" s="678"/>
      <c r="EC693" s="678" t="s">
        <v>285</v>
      </c>
      <c r="ED693" s="678"/>
      <c r="EE693" s="678"/>
      <c r="EF693" s="678" t="s">
        <v>8919</v>
      </c>
      <c r="EG693" s="403" t="s">
        <v>292</v>
      </c>
      <c r="EH693" s="306" t="s">
        <v>12119</v>
      </c>
      <c r="EI693" s="306"/>
      <c r="EJ693" s="306"/>
      <c r="EK693" s="306"/>
      <c r="EL693" s="306" t="s">
        <v>10038</v>
      </c>
      <c r="EM693" s="306"/>
      <c r="EN693" s="306" t="s">
        <v>2468</v>
      </c>
      <c r="EO693" s="306"/>
      <c r="EP693" s="306"/>
      <c r="EQ693" s="306"/>
      <c r="ER693" s="306"/>
      <c r="ES693" s="306"/>
      <c r="ET693" s="310"/>
      <c r="EU693" s="306"/>
      <c r="EV693" s="306"/>
      <c r="EW693" s="306"/>
      <c r="EX693" s="403" t="s">
        <v>292</v>
      </c>
      <c r="EY693" s="403" t="s">
        <v>292</v>
      </c>
      <c r="EZ693" s="346" t="s">
        <v>1853</v>
      </c>
      <c r="FA693" s="403" t="s">
        <v>292</v>
      </c>
      <c r="FB693" s="574" t="s">
        <v>10053</v>
      </c>
      <c r="FC693" s="306" t="s">
        <v>1291</v>
      </c>
      <c r="FD693" s="306" t="s">
        <v>1307</v>
      </c>
      <c r="FE693" s="341"/>
      <c r="FF693" s="341"/>
      <c r="FG693" s="345"/>
      <c r="FH693" s="345" t="s">
        <v>10067</v>
      </c>
      <c r="FI693" s="341"/>
      <c r="FJ693" s="341"/>
      <c r="FK693" s="341"/>
      <c r="FL693" s="341"/>
      <c r="FM693" s="882"/>
      <c r="FN693" s="678"/>
      <c r="FO693" s="678" t="s">
        <v>292</v>
      </c>
      <c r="FP693" s="678"/>
      <c r="FQ693" s="306"/>
      <c r="FR693" s="306"/>
      <c r="FS693" s="306"/>
      <c r="FT693" s="341" t="s">
        <v>2537</v>
      </c>
      <c r="FU693" s="539"/>
      <c r="GI693" s="335"/>
      <c r="GJ693" s="335"/>
      <c r="GK693" s="335"/>
      <c r="GL693" s="335"/>
      <c r="GM693" s="335"/>
      <c r="GN693" s="335"/>
      <c r="GO693" s="335"/>
      <c r="GP693" s="335"/>
      <c r="GQ693" s="335"/>
      <c r="GR693" s="335"/>
      <c r="GS693" s="335"/>
      <c r="GT693" s="335"/>
      <c r="GU693" s="335"/>
      <c r="GV693" s="335"/>
      <c r="GW693" s="335"/>
      <c r="GX693" s="335"/>
      <c r="GY693" s="335"/>
      <c r="GZ693" s="335"/>
      <c r="HA693" s="335"/>
      <c r="HB693" s="335"/>
      <c r="HC693" s="335"/>
      <c r="HD693" s="335"/>
      <c r="HE693" s="335"/>
      <c r="HF693" s="335"/>
      <c r="HG693" s="335"/>
      <c r="HH693" s="335"/>
      <c r="HI693" s="335"/>
      <c r="HJ693" s="335"/>
      <c r="HK693" s="335"/>
      <c r="HV693" s="209"/>
      <c r="HW693" s="209"/>
      <c r="HX693" s="209"/>
      <c r="IS693" s="335"/>
      <c r="IT693" s="335"/>
      <c r="IU693" s="335"/>
      <c r="IV693" s="335"/>
      <c r="IW693" s="335"/>
      <c r="IX693" s="335"/>
    </row>
    <row r="694" spans="17:258" ht="14.45" customHeight="1">
      <c r="Q694" s="720" t="s">
        <v>73</v>
      </c>
      <c r="R694" s="720" t="s">
        <v>10238</v>
      </c>
      <c r="S694" s="720" t="s">
        <v>10645</v>
      </c>
      <c r="T694" s="720" t="s">
        <v>12165</v>
      </c>
      <c r="U694" s="720" t="s">
        <v>427</v>
      </c>
      <c r="V694" s="720"/>
      <c r="W694" s="952" t="str">
        <f t="shared" si="28"/>
        <v>ｸﾛｰﾗｸﾚｰﾝ_油圧伸縮ｼﾞﾌﾞ型_第3次_無</v>
      </c>
      <c r="X694" s="952" t="str">
        <f t="shared" si="27"/>
        <v>ｸﾛｰﾗｸﾚｰﾝ_油圧伸縮ｼﾞﾌﾞ型_第3次_無_4.9t吊</v>
      </c>
      <c r="Y694" s="726" t="s">
        <v>505</v>
      </c>
      <c r="Z694" s="726" t="s">
        <v>10339</v>
      </c>
      <c r="AA694" s="726" t="s">
        <v>5448</v>
      </c>
      <c r="AB694" s="726" t="s">
        <v>5111</v>
      </c>
      <c r="AR694" s="311"/>
      <c r="AS694" s="335"/>
      <c r="AT694" s="335"/>
      <c r="AU694" s="335"/>
      <c r="AV694" s="335"/>
      <c r="AW694" s="335"/>
      <c r="AX694" s="335"/>
      <c r="AY694" s="335"/>
      <c r="AZ694" s="335"/>
      <c r="BA694" s="335"/>
      <c r="BB694" s="246">
        <v>8</v>
      </c>
      <c r="BC694" s="246"/>
      <c r="BD694" s="306"/>
      <c r="BE694" s="306" t="s">
        <v>1500</v>
      </c>
      <c r="BF694" s="306"/>
      <c r="BG694" s="306" t="s">
        <v>9991</v>
      </c>
      <c r="BH694" s="306"/>
      <c r="BI694" s="306" t="s">
        <v>1749</v>
      </c>
      <c r="BJ694" s="306"/>
      <c r="BK694" s="306" t="s">
        <v>12084</v>
      </c>
      <c r="BL694" s="306"/>
      <c r="BM694" s="574" t="s">
        <v>10001</v>
      </c>
      <c r="BN694" s="306"/>
      <c r="BO694" s="403" t="s">
        <v>292</v>
      </c>
      <c r="BP694" s="306"/>
      <c r="BQ694" s="306" t="s">
        <v>285</v>
      </c>
      <c r="BR694" s="306"/>
      <c r="BS694" s="306"/>
      <c r="BT694" s="306"/>
      <c r="BU694" s="306"/>
      <c r="BV694" s="306"/>
      <c r="BW694" s="306" t="s">
        <v>2379</v>
      </c>
      <c r="BX694" s="310"/>
      <c r="BY694" s="310" t="s">
        <v>1731</v>
      </c>
      <c r="BZ694" s="306" t="s">
        <v>2405</v>
      </c>
      <c r="CA694" s="346" t="s">
        <v>1853</v>
      </c>
      <c r="CB694" s="306"/>
      <c r="CC694" s="306"/>
      <c r="CD694" s="306"/>
      <c r="CE694" s="306"/>
      <c r="CF694" s="306"/>
      <c r="CG694" s="306"/>
      <c r="CH694" s="306"/>
      <c r="CI694" s="306"/>
      <c r="CJ694" s="306"/>
      <c r="CK694" s="306"/>
      <c r="CL694" s="306" t="s">
        <v>790</v>
      </c>
      <c r="CM694" s="306"/>
      <c r="CN694" s="306"/>
      <c r="CO694" s="306"/>
      <c r="CP694" s="306"/>
      <c r="CQ694" s="306"/>
      <c r="CR694" s="306"/>
      <c r="CS694" s="306"/>
      <c r="CT694" s="306"/>
      <c r="CU694" s="306"/>
      <c r="CV694" s="306" t="s">
        <v>10022</v>
      </c>
      <c r="CW694" s="306"/>
      <c r="CX694" s="306"/>
      <c r="CY694" s="306"/>
      <c r="CZ694" s="306"/>
      <c r="DA694" s="306"/>
      <c r="DB694" s="306"/>
      <c r="DC694" s="882" t="s">
        <v>9029</v>
      </c>
      <c r="DD694" s="678"/>
      <c r="DE694" s="678" t="s">
        <v>285</v>
      </c>
      <c r="DF694" s="678"/>
      <c r="DG694" s="678"/>
      <c r="DH694" s="678" t="s">
        <v>8830</v>
      </c>
      <c r="DI694" s="678" t="s">
        <v>8840</v>
      </c>
      <c r="DJ694" s="678" t="s">
        <v>8849</v>
      </c>
      <c r="DK694" s="678"/>
      <c r="DL694" s="306"/>
      <c r="DM694" s="306"/>
      <c r="DN694" s="882" t="s">
        <v>285</v>
      </c>
      <c r="DO694" s="678"/>
      <c r="DP694" s="678"/>
      <c r="DQ694" s="678"/>
      <c r="DR694" s="678"/>
      <c r="DS694" s="678" t="s">
        <v>285</v>
      </c>
      <c r="DT694" s="306"/>
      <c r="DU694" s="306" t="s">
        <v>1446</v>
      </c>
      <c r="DV694" s="882" t="s">
        <v>3900</v>
      </c>
      <c r="DW694" s="678"/>
      <c r="DX694" s="678"/>
      <c r="DY694" s="678"/>
      <c r="DZ694" s="678"/>
      <c r="EA694" s="678"/>
      <c r="EB694" s="678"/>
      <c r="EC694" s="678"/>
      <c r="ED694" s="678"/>
      <c r="EE694" s="678"/>
      <c r="EF694" s="678" t="s">
        <v>8920</v>
      </c>
      <c r="EG694" s="306"/>
      <c r="EH694" s="346" t="s">
        <v>1853</v>
      </c>
      <c r="EI694" s="306"/>
      <c r="EJ694" s="306"/>
      <c r="EK694" s="306"/>
      <c r="EL694" s="403" t="s">
        <v>292</v>
      </c>
      <c r="EM694" s="306"/>
      <c r="EN694" s="403" t="s">
        <v>292</v>
      </c>
      <c r="EO694" s="306"/>
      <c r="EP694" s="306"/>
      <c r="EQ694" s="306"/>
      <c r="ER694" s="306"/>
      <c r="ES694" s="306"/>
      <c r="ET694" s="310"/>
      <c r="EU694" s="306"/>
      <c r="EV694" s="306"/>
      <c r="EW694" s="306"/>
      <c r="EX694" s="306"/>
      <c r="EY694" s="306"/>
      <c r="EZ694" s="574" t="s">
        <v>10044</v>
      </c>
      <c r="FA694" s="403"/>
      <c r="FB694" s="310" t="s">
        <v>10054</v>
      </c>
      <c r="FC694" s="306" t="s">
        <v>1292</v>
      </c>
      <c r="FD694" s="306" t="s">
        <v>1298</v>
      </c>
      <c r="FE694" s="341"/>
      <c r="FF694" s="341"/>
      <c r="FG694" s="345"/>
      <c r="FH694" s="345" t="s">
        <v>10068</v>
      </c>
      <c r="FI694" s="341"/>
      <c r="FJ694" s="341"/>
      <c r="FK694" s="341"/>
      <c r="FL694" s="341"/>
      <c r="FM694" s="882"/>
      <c r="FN694" s="678"/>
      <c r="FO694" s="678"/>
      <c r="FP694" s="678"/>
      <c r="FQ694" s="306"/>
      <c r="FR694" s="306"/>
      <c r="FS694" s="306"/>
      <c r="FT694" s="341" t="s">
        <v>2538</v>
      </c>
      <c r="FU694" s="539"/>
      <c r="GI694" s="335"/>
      <c r="GJ694" s="335"/>
      <c r="GK694" s="335"/>
      <c r="GL694" s="335"/>
      <c r="GM694" s="335"/>
      <c r="GN694" s="335"/>
      <c r="GO694" s="335"/>
      <c r="GP694" s="335"/>
      <c r="GQ694" s="335"/>
      <c r="GR694" s="335"/>
      <c r="GS694" s="335"/>
      <c r="GT694" s="335"/>
      <c r="GU694" s="335"/>
      <c r="GV694" s="335"/>
      <c r="GW694" s="335"/>
      <c r="GX694" s="335"/>
      <c r="GY694" s="335"/>
      <c r="GZ694" s="335"/>
      <c r="HA694" s="335"/>
      <c r="HB694" s="335"/>
      <c r="HC694" s="335"/>
      <c r="HD694" s="335"/>
      <c r="HE694" s="335"/>
      <c r="HF694" s="335"/>
      <c r="HG694" s="335"/>
      <c r="HH694" s="335"/>
      <c r="HI694" s="335"/>
      <c r="HJ694" s="335"/>
      <c r="HK694" s="335"/>
      <c r="HV694" s="209"/>
      <c r="HW694" s="209"/>
      <c r="HX694" s="209"/>
      <c r="IS694" s="335"/>
      <c r="IT694" s="335"/>
      <c r="IU694" s="335"/>
      <c r="IV694" s="335"/>
      <c r="IW694" s="335"/>
      <c r="IX694" s="335"/>
    </row>
    <row r="695" spans="17:258" ht="14.45" customHeight="1">
      <c r="Q695" s="720" t="s">
        <v>73</v>
      </c>
      <c r="R695" s="720" t="s">
        <v>10238</v>
      </c>
      <c r="S695" s="720" t="s">
        <v>10645</v>
      </c>
      <c r="T695" s="720" t="s">
        <v>12165</v>
      </c>
      <c r="U695" s="720" t="s">
        <v>617</v>
      </c>
      <c r="V695" s="720"/>
      <c r="W695" s="952" t="str">
        <f t="shared" si="28"/>
        <v>ｸﾛｰﾗｸﾚｰﾝ_油圧伸縮ｼﾞﾌﾞ型_第3次_無</v>
      </c>
      <c r="X695" s="952" t="str">
        <f t="shared" si="27"/>
        <v>ｸﾛｰﾗｸﾚｰﾝ_油圧伸縮ｼﾞﾌﾞ型_第3次_無_40t吊</v>
      </c>
      <c r="Y695" s="726" t="s">
        <v>505</v>
      </c>
      <c r="Z695" s="726" t="s">
        <v>10339</v>
      </c>
      <c r="AA695" s="726" t="s">
        <v>10316</v>
      </c>
      <c r="AB695" s="726" t="s">
        <v>5111</v>
      </c>
      <c r="AR695" s="311"/>
      <c r="AS695" s="335"/>
      <c r="AT695" s="335"/>
      <c r="AU695" s="335"/>
      <c r="AV695" s="335"/>
      <c r="AW695" s="335"/>
      <c r="AX695" s="335"/>
      <c r="AY695" s="335"/>
      <c r="AZ695" s="335"/>
      <c r="BA695" s="335"/>
      <c r="BB695" s="246">
        <v>9</v>
      </c>
      <c r="BC695" s="246"/>
      <c r="BD695" s="306"/>
      <c r="BE695" s="306" t="s">
        <v>1501</v>
      </c>
      <c r="BF695" s="306"/>
      <c r="BG695" s="306" t="s">
        <v>9992</v>
      </c>
      <c r="BH695" s="306"/>
      <c r="BI695" s="306" t="s">
        <v>1752</v>
      </c>
      <c r="BJ695" s="306"/>
      <c r="BK695" s="306" t="s">
        <v>12085</v>
      </c>
      <c r="BL695" s="306"/>
      <c r="BM695" s="306" t="s">
        <v>12088</v>
      </c>
      <c r="BN695" s="306"/>
      <c r="BO695" s="306"/>
      <c r="BP695" s="306"/>
      <c r="BQ695" s="306"/>
      <c r="BR695" s="306"/>
      <c r="BS695" s="306"/>
      <c r="BT695" s="306"/>
      <c r="BU695" s="306"/>
      <c r="BV695" s="306"/>
      <c r="BW695" s="346" t="s">
        <v>1853</v>
      </c>
      <c r="BX695" s="310"/>
      <c r="BY695" s="403" t="s">
        <v>292</v>
      </c>
      <c r="BZ695" s="306" t="s">
        <v>2406</v>
      </c>
      <c r="CA695" s="574" t="s">
        <v>10011</v>
      </c>
      <c r="CB695" s="306"/>
      <c r="CC695" s="306"/>
      <c r="CD695" s="306"/>
      <c r="CE695" s="306"/>
      <c r="CF695" s="306"/>
      <c r="CG695" s="306"/>
      <c r="CH695" s="306"/>
      <c r="CI695" s="306"/>
      <c r="CJ695" s="306"/>
      <c r="CK695" s="306"/>
      <c r="CL695" s="306" t="s">
        <v>791</v>
      </c>
      <c r="CM695" s="306"/>
      <c r="CN695" s="306"/>
      <c r="CO695" s="306"/>
      <c r="CP695" s="306"/>
      <c r="CQ695" s="306"/>
      <c r="CR695" s="306"/>
      <c r="CS695" s="306"/>
      <c r="CT695" s="306"/>
      <c r="CU695" s="306"/>
      <c r="CV695" s="306" t="s">
        <v>10023</v>
      </c>
      <c r="CW695" s="306"/>
      <c r="CX695" s="306"/>
      <c r="CY695" s="306"/>
      <c r="CZ695" s="306"/>
      <c r="DA695" s="306"/>
      <c r="DB695" s="306"/>
      <c r="DC695" s="882" t="s">
        <v>3900</v>
      </c>
      <c r="DD695" s="678"/>
      <c r="DE695" s="678"/>
      <c r="DF695" s="678"/>
      <c r="DG695" s="678"/>
      <c r="DH695" s="678" t="s">
        <v>8831</v>
      </c>
      <c r="DI695" s="678" t="s">
        <v>8841</v>
      </c>
      <c r="DJ695" s="678" t="s">
        <v>285</v>
      </c>
      <c r="DK695" s="678"/>
      <c r="DL695" s="306"/>
      <c r="DM695" s="306"/>
      <c r="DN695" s="882"/>
      <c r="DO695" s="678"/>
      <c r="DP695" s="678"/>
      <c r="DQ695" s="678"/>
      <c r="DR695" s="678"/>
      <c r="DS695" s="678"/>
      <c r="DT695" s="306"/>
      <c r="DU695" s="306" t="s">
        <v>1447</v>
      </c>
      <c r="DV695" s="882" t="s">
        <v>285</v>
      </c>
      <c r="DW695" s="678"/>
      <c r="DX695" s="678"/>
      <c r="DY695" s="678"/>
      <c r="DZ695" s="678"/>
      <c r="EA695" s="678"/>
      <c r="EB695" s="678"/>
      <c r="EC695" s="678"/>
      <c r="ED695" s="678"/>
      <c r="EE695" s="678"/>
      <c r="EF695" s="678" t="s">
        <v>8921</v>
      </c>
      <c r="EG695" s="306"/>
      <c r="EH695" s="574" t="s">
        <v>10030</v>
      </c>
      <c r="EI695" s="306"/>
      <c r="EJ695" s="306"/>
      <c r="EK695" s="306"/>
      <c r="EL695" s="306"/>
      <c r="EM695" s="306"/>
      <c r="EN695" s="306"/>
      <c r="EO695" s="306"/>
      <c r="EP695" s="306"/>
      <c r="EQ695" s="306"/>
      <c r="ER695" s="306"/>
      <c r="ES695" s="306"/>
      <c r="ET695" s="310"/>
      <c r="EU695" s="306"/>
      <c r="EV695" s="306"/>
      <c r="EW695" s="306"/>
      <c r="EX695" s="306"/>
      <c r="EY695" s="306"/>
      <c r="EZ695" s="306" t="s">
        <v>2497</v>
      </c>
      <c r="FA695" s="403"/>
      <c r="FB695" s="310" t="s">
        <v>10055</v>
      </c>
      <c r="FC695" s="306" t="s">
        <v>285</v>
      </c>
      <c r="FD695" s="306" t="s">
        <v>1293</v>
      </c>
      <c r="FE695" s="341"/>
      <c r="FF695" s="341"/>
      <c r="FG695" s="345"/>
      <c r="FH695" s="342" t="s">
        <v>292</v>
      </c>
      <c r="FI695" s="341"/>
      <c r="FJ695" s="341"/>
      <c r="FK695" s="341"/>
      <c r="FL695" s="341"/>
      <c r="FM695" s="882"/>
      <c r="FN695" s="678"/>
      <c r="FO695" s="678"/>
      <c r="FP695" s="678"/>
      <c r="FQ695" s="306"/>
      <c r="FR695" s="306"/>
      <c r="FS695" s="306"/>
      <c r="FT695" s="342" t="s">
        <v>292</v>
      </c>
      <c r="FU695" s="539"/>
      <c r="GI695" s="335"/>
      <c r="GJ695" s="335"/>
      <c r="GK695" s="335"/>
      <c r="GL695" s="335"/>
      <c r="GM695" s="335"/>
      <c r="GN695" s="335"/>
      <c r="GO695" s="335"/>
      <c r="GP695" s="335"/>
      <c r="GQ695" s="335"/>
      <c r="GR695" s="335"/>
      <c r="GS695" s="335"/>
      <c r="GT695" s="335"/>
      <c r="GU695" s="335"/>
      <c r="GV695" s="335"/>
      <c r="GW695" s="335"/>
      <c r="GX695" s="335"/>
      <c r="GY695" s="335"/>
      <c r="GZ695" s="335"/>
      <c r="HA695" s="335"/>
      <c r="HB695" s="335"/>
      <c r="HC695" s="335"/>
      <c r="HD695" s="335"/>
      <c r="HE695" s="335"/>
      <c r="HF695" s="335"/>
      <c r="HG695" s="335"/>
      <c r="HH695" s="335"/>
      <c r="HI695" s="335"/>
      <c r="HJ695" s="335"/>
      <c r="HK695" s="335"/>
      <c r="HV695" s="209"/>
      <c r="HW695" s="209"/>
      <c r="HX695" s="209"/>
      <c r="IS695" s="335"/>
      <c r="IT695" s="335"/>
      <c r="IU695" s="335"/>
      <c r="IV695" s="335"/>
      <c r="IW695" s="335"/>
      <c r="IX695" s="335"/>
    </row>
    <row r="696" spans="17:258" ht="14.45" customHeight="1">
      <c r="Q696" s="720" t="s">
        <v>73</v>
      </c>
      <c r="R696" s="720" t="s">
        <v>10238</v>
      </c>
      <c r="S696" s="720">
        <v>2011</v>
      </c>
      <c r="T696" s="720" t="s">
        <v>12165</v>
      </c>
      <c r="U696" s="720" t="s">
        <v>624</v>
      </c>
      <c r="V696" s="720"/>
      <c r="W696" s="952" t="str">
        <f t="shared" si="28"/>
        <v>ｸﾛｰﾗｸﾚｰﾝ_油圧伸縮ｼﾞﾌﾞ型_2011_無</v>
      </c>
      <c r="X696" s="952" t="str">
        <f t="shared" si="27"/>
        <v>ｸﾛｰﾗｸﾚｰﾝ_油圧伸縮ｼﾞﾌﾞ型_2011_無_65t吊</v>
      </c>
      <c r="Y696" s="726" t="s">
        <v>505</v>
      </c>
      <c r="Z696" s="726" t="s">
        <v>10340</v>
      </c>
      <c r="AA696" s="726" t="s">
        <v>10444</v>
      </c>
      <c r="AB696" s="726" t="s">
        <v>5111</v>
      </c>
      <c r="AR696" s="311"/>
      <c r="AS696" s="335"/>
      <c r="AT696" s="335"/>
      <c r="AU696" s="335"/>
      <c r="AV696" s="335"/>
      <c r="AW696" s="335"/>
      <c r="AX696" s="335"/>
      <c r="AY696" s="335"/>
      <c r="AZ696" s="335"/>
      <c r="BA696" s="335"/>
      <c r="BB696" s="246">
        <v>10</v>
      </c>
      <c r="BC696" s="246"/>
      <c r="BD696" s="306"/>
      <c r="BE696" s="306" t="s">
        <v>1506</v>
      </c>
      <c r="BF696" s="306"/>
      <c r="BG696" s="306" t="s">
        <v>9993</v>
      </c>
      <c r="BH696" s="306"/>
      <c r="BI696" s="306" t="s">
        <v>1753</v>
      </c>
      <c r="BJ696" s="306"/>
      <c r="BK696" s="306" t="s">
        <v>12086</v>
      </c>
      <c r="BL696" s="306"/>
      <c r="BM696" s="306" t="s">
        <v>12089</v>
      </c>
      <c r="BN696" s="306"/>
      <c r="BO696" s="306"/>
      <c r="BP696" s="306"/>
      <c r="BQ696" s="306"/>
      <c r="BR696" s="306"/>
      <c r="BS696" s="306"/>
      <c r="BT696" s="306"/>
      <c r="BU696" s="306"/>
      <c r="BV696" s="306"/>
      <c r="BW696" s="403" t="s">
        <v>292</v>
      </c>
      <c r="BX696" s="310"/>
      <c r="BY696" s="310"/>
      <c r="BZ696" s="403" t="s">
        <v>292</v>
      </c>
      <c r="CA696" s="306" t="s">
        <v>11568</v>
      </c>
      <c r="CB696" s="306"/>
      <c r="CC696" s="306"/>
      <c r="CD696" s="306"/>
      <c r="CE696" s="306"/>
      <c r="CF696" s="306"/>
      <c r="CG696" s="306"/>
      <c r="CH696" s="306"/>
      <c r="CI696" s="306"/>
      <c r="CJ696" s="306"/>
      <c r="CK696" s="306"/>
      <c r="CL696" s="306" t="s">
        <v>792</v>
      </c>
      <c r="CM696" s="306"/>
      <c r="CN696" s="306"/>
      <c r="CO696" s="306"/>
      <c r="CP696" s="306"/>
      <c r="CQ696" s="306"/>
      <c r="CR696" s="306"/>
      <c r="CS696" s="306"/>
      <c r="CT696" s="306"/>
      <c r="CU696" s="306"/>
      <c r="CV696" s="306" t="s">
        <v>10024</v>
      </c>
      <c r="CW696" s="306"/>
      <c r="CX696" s="306"/>
      <c r="CY696" s="306"/>
      <c r="CZ696" s="306"/>
      <c r="DA696" s="306"/>
      <c r="DB696" s="306"/>
      <c r="DC696" s="946" t="s">
        <v>10257</v>
      </c>
      <c r="DD696" s="678"/>
      <c r="DE696" s="678"/>
      <c r="DF696" s="678"/>
      <c r="DG696" s="678"/>
      <c r="DH696" s="678" t="s">
        <v>8832</v>
      </c>
      <c r="DI696" s="934" t="s">
        <v>10265</v>
      </c>
      <c r="DJ696" s="678"/>
      <c r="DK696" s="678"/>
      <c r="DL696" s="306"/>
      <c r="DM696" s="306"/>
      <c r="DN696" s="882"/>
      <c r="DO696" s="678"/>
      <c r="DP696" s="678"/>
      <c r="DQ696" s="678"/>
      <c r="DR696" s="678"/>
      <c r="DS696" s="678"/>
      <c r="DT696" s="306"/>
      <c r="DU696" s="306" t="s">
        <v>285</v>
      </c>
      <c r="DV696" s="882"/>
      <c r="DW696" s="678"/>
      <c r="DX696" s="678"/>
      <c r="DY696" s="678"/>
      <c r="DZ696" s="678"/>
      <c r="EA696" s="678"/>
      <c r="EB696" s="678"/>
      <c r="EC696" s="678"/>
      <c r="ED696" s="678"/>
      <c r="EE696" s="678"/>
      <c r="EF696" s="678" t="s">
        <v>8922</v>
      </c>
      <c r="EG696" s="306"/>
      <c r="EH696" s="306" t="s">
        <v>12121</v>
      </c>
      <c r="EI696" s="306"/>
      <c r="EJ696" s="306"/>
      <c r="EK696" s="306"/>
      <c r="EL696" s="306"/>
      <c r="EM696" s="306"/>
      <c r="EN696" s="306"/>
      <c r="EO696" s="306"/>
      <c r="EP696" s="306"/>
      <c r="EQ696" s="306"/>
      <c r="ER696" s="306"/>
      <c r="ES696" s="306"/>
      <c r="ET696" s="310"/>
      <c r="EU696" s="306"/>
      <c r="EV696" s="306"/>
      <c r="EW696" s="306"/>
      <c r="EX696" s="306"/>
      <c r="EY696" s="306"/>
      <c r="EZ696" s="306" t="s">
        <v>2496</v>
      </c>
      <c r="FA696" s="403"/>
      <c r="FB696" s="310" t="s">
        <v>10056</v>
      </c>
      <c r="FC696" s="306"/>
      <c r="FD696" s="346" t="s">
        <v>1853</v>
      </c>
      <c r="FE696" s="341"/>
      <c r="FF696" s="341"/>
      <c r="FG696" s="345"/>
      <c r="FH696" s="345"/>
      <c r="FI696" s="341"/>
      <c r="FJ696" s="341"/>
      <c r="FK696" s="341"/>
      <c r="FL696" s="341"/>
      <c r="FM696" s="882"/>
      <c r="FN696" s="678"/>
      <c r="FO696" s="678"/>
      <c r="FP696" s="678"/>
      <c r="FQ696" s="306"/>
      <c r="FR696" s="306"/>
      <c r="FS696" s="306"/>
      <c r="FT696" s="341"/>
      <c r="FU696" s="539"/>
      <c r="GI696" s="335"/>
      <c r="GJ696" s="335"/>
      <c r="GK696" s="335"/>
      <c r="GL696" s="335"/>
      <c r="GM696" s="335"/>
      <c r="GN696" s="335"/>
      <c r="GO696" s="335"/>
      <c r="GP696" s="335"/>
      <c r="GQ696" s="335"/>
      <c r="GR696" s="335"/>
      <c r="GS696" s="335"/>
      <c r="GT696" s="335"/>
      <c r="GU696" s="335"/>
      <c r="GV696" s="335"/>
      <c r="GW696" s="335"/>
      <c r="GX696" s="335"/>
      <c r="GY696" s="335"/>
      <c r="GZ696" s="335"/>
      <c r="HA696" s="335"/>
      <c r="HB696" s="335"/>
      <c r="HC696" s="335"/>
      <c r="HD696" s="335"/>
      <c r="HE696" s="335"/>
      <c r="HF696" s="335"/>
      <c r="HG696" s="335"/>
      <c r="HH696" s="335"/>
      <c r="HI696" s="335"/>
      <c r="HJ696" s="335"/>
      <c r="HK696" s="335"/>
      <c r="HV696" s="209"/>
      <c r="HW696" s="209"/>
      <c r="HX696" s="209"/>
      <c r="IS696" s="335"/>
      <c r="IT696" s="335"/>
      <c r="IU696" s="335"/>
      <c r="IV696" s="335"/>
      <c r="IW696" s="335"/>
      <c r="IX696" s="335"/>
    </row>
    <row r="697" spans="17:258" ht="14.45" customHeight="1">
      <c r="Q697" s="720" t="s">
        <v>73</v>
      </c>
      <c r="R697" s="720" t="s">
        <v>10238</v>
      </c>
      <c r="S697" s="720">
        <v>2014</v>
      </c>
      <c r="T697" s="720" t="s">
        <v>12165</v>
      </c>
      <c r="U697" s="720" t="s">
        <v>427</v>
      </c>
      <c r="V697" s="720"/>
      <c r="W697" s="952" t="str">
        <f t="shared" si="28"/>
        <v>ｸﾛｰﾗｸﾚｰﾝ_油圧伸縮ｼﾞﾌﾞ型_2014_無</v>
      </c>
      <c r="X697" s="952" t="str">
        <f t="shared" si="27"/>
        <v>ｸﾛｰﾗｸﾚｰﾝ_油圧伸縮ｼﾞﾌﾞ型_2014_無_4.9t吊</v>
      </c>
      <c r="Y697" s="726" t="s">
        <v>505</v>
      </c>
      <c r="Z697" s="726" t="s">
        <v>10341</v>
      </c>
      <c r="AA697" s="726" t="s">
        <v>5448</v>
      </c>
      <c r="AB697" s="726" t="s">
        <v>5111</v>
      </c>
      <c r="AR697" s="311"/>
      <c r="AS697" s="335"/>
      <c r="AT697" s="335"/>
      <c r="AU697" s="335"/>
      <c r="AV697" s="335"/>
      <c r="AW697" s="335"/>
      <c r="AX697" s="335"/>
      <c r="AY697" s="335"/>
      <c r="AZ697" s="335"/>
      <c r="BA697" s="335"/>
      <c r="BB697" s="246">
        <v>11</v>
      </c>
      <c r="BC697" s="246"/>
      <c r="BD697" s="306"/>
      <c r="BE697" s="306" t="s">
        <v>1507</v>
      </c>
      <c r="BF697" s="306"/>
      <c r="BG697" s="403" t="s">
        <v>292</v>
      </c>
      <c r="BH697" s="306"/>
      <c r="BI697" s="403" t="s">
        <v>292</v>
      </c>
      <c r="BJ697" s="306"/>
      <c r="BK697" s="306" t="s">
        <v>12087</v>
      </c>
      <c r="BL697" s="306"/>
      <c r="BM697" s="306" t="s">
        <v>12090</v>
      </c>
      <c r="BN697" s="306"/>
      <c r="BO697" s="306"/>
      <c r="BP697" s="306"/>
      <c r="BQ697" s="306"/>
      <c r="BR697" s="306"/>
      <c r="BS697" s="306"/>
      <c r="BT697" s="306"/>
      <c r="BU697" s="306"/>
      <c r="BV697" s="306"/>
      <c r="BW697" s="306"/>
      <c r="BX697" s="310"/>
      <c r="BY697" s="310"/>
      <c r="BZ697" s="306"/>
      <c r="CA697" s="306" t="s">
        <v>11569</v>
      </c>
      <c r="CB697" s="306"/>
      <c r="CC697" s="306"/>
      <c r="CD697" s="306"/>
      <c r="CE697" s="306"/>
      <c r="CF697" s="306"/>
      <c r="CG697" s="306"/>
      <c r="CH697" s="306"/>
      <c r="CI697" s="306"/>
      <c r="CJ697" s="306"/>
      <c r="CK697" s="306"/>
      <c r="CL697" s="306" t="s">
        <v>793</v>
      </c>
      <c r="CM697" s="306"/>
      <c r="CN697" s="306"/>
      <c r="CO697" s="306"/>
      <c r="CP697" s="306"/>
      <c r="CQ697" s="306"/>
      <c r="CR697" s="306"/>
      <c r="CS697" s="306"/>
      <c r="CT697" s="306"/>
      <c r="CU697" s="306"/>
      <c r="CV697" s="403" t="s">
        <v>292</v>
      </c>
      <c r="CW697" s="306"/>
      <c r="CX697" s="306"/>
      <c r="CY697" s="306"/>
      <c r="CZ697" s="306"/>
      <c r="DA697" s="306"/>
      <c r="DB697" s="306"/>
      <c r="DC697" s="882" t="s">
        <v>285</v>
      </c>
      <c r="DD697" s="678"/>
      <c r="DE697" s="678"/>
      <c r="DF697" s="678"/>
      <c r="DG697" s="678"/>
      <c r="DH697" s="678" t="s">
        <v>8833</v>
      </c>
      <c r="DI697" s="678" t="s">
        <v>8842</v>
      </c>
      <c r="DJ697" s="678"/>
      <c r="DK697" s="678"/>
      <c r="DL697" s="306"/>
      <c r="DM697" s="306"/>
      <c r="DN697" s="882"/>
      <c r="DO697" s="678"/>
      <c r="DP697" s="678"/>
      <c r="DQ697" s="678"/>
      <c r="DR697" s="678"/>
      <c r="DS697" s="678"/>
      <c r="DT697" s="306"/>
      <c r="DU697" s="306"/>
      <c r="DV697" s="882"/>
      <c r="DW697" s="678"/>
      <c r="DX697" s="678"/>
      <c r="DY697" s="678"/>
      <c r="DZ697" s="678"/>
      <c r="EA697" s="678"/>
      <c r="EB697" s="678"/>
      <c r="EC697" s="678"/>
      <c r="ED697" s="678"/>
      <c r="EE697" s="678"/>
      <c r="EF697" s="678" t="s">
        <v>285</v>
      </c>
      <c r="EG697" s="306"/>
      <c r="EH697" s="306" t="s">
        <v>12123</v>
      </c>
      <c r="EI697" s="306"/>
      <c r="EJ697" s="306"/>
      <c r="EK697" s="306"/>
      <c r="EL697" s="306"/>
      <c r="EM697" s="306"/>
      <c r="EN697" s="306"/>
      <c r="EO697" s="306"/>
      <c r="EP697" s="306"/>
      <c r="EQ697" s="306"/>
      <c r="ER697" s="306"/>
      <c r="ES697" s="306"/>
      <c r="ET697" s="310"/>
      <c r="EU697" s="306"/>
      <c r="EV697" s="306"/>
      <c r="EW697" s="306"/>
      <c r="EX697" s="306"/>
      <c r="EY697" s="306"/>
      <c r="EZ697" s="306" t="s">
        <v>10045</v>
      </c>
      <c r="FA697" s="403"/>
      <c r="FB697" s="310" t="s">
        <v>10058</v>
      </c>
      <c r="FC697" s="306"/>
      <c r="FD697" s="574" t="s">
        <v>10062</v>
      </c>
      <c r="FE697" s="341"/>
      <c r="FF697" s="341"/>
      <c r="FG697" s="345"/>
      <c r="FH697" s="345"/>
      <c r="FI697" s="341"/>
      <c r="FJ697" s="341"/>
      <c r="FK697" s="341"/>
      <c r="FL697" s="341"/>
      <c r="FM697" s="882"/>
      <c r="FN697" s="678"/>
      <c r="FO697" s="678"/>
      <c r="FP697" s="678"/>
      <c r="FQ697" s="306"/>
      <c r="FR697" s="306"/>
      <c r="FS697" s="306"/>
      <c r="FT697" s="341"/>
      <c r="FU697" s="539"/>
      <c r="GI697" s="335"/>
      <c r="GJ697" s="335"/>
      <c r="GK697" s="335"/>
      <c r="GL697" s="335"/>
      <c r="GM697" s="335"/>
      <c r="GN697" s="335"/>
      <c r="GO697" s="335"/>
      <c r="GP697" s="335"/>
      <c r="GQ697" s="335"/>
      <c r="GR697" s="335"/>
      <c r="GS697" s="335"/>
      <c r="GT697" s="335"/>
      <c r="GU697" s="335"/>
      <c r="GV697" s="335"/>
      <c r="GW697" s="335"/>
      <c r="GX697" s="335"/>
      <c r="GY697" s="335"/>
      <c r="GZ697" s="335"/>
      <c r="HA697" s="335"/>
      <c r="HB697" s="335"/>
      <c r="HC697" s="335"/>
      <c r="HD697" s="335"/>
      <c r="HE697" s="335"/>
      <c r="HF697" s="335"/>
      <c r="HG697" s="335"/>
      <c r="HH697" s="335"/>
      <c r="HI697" s="335"/>
      <c r="HJ697" s="335"/>
      <c r="HK697" s="335"/>
      <c r="HV697" s="209"/>
      <c r="HW697" s="209"/>
      <c r="HX697" s="209"/>
      <c r="IS697" s="335"/>
      <c r="IT697" s="335"/>
      <c r="IU697" s="335"/>
      <c r="IV697" s="335"/>
      <c r="IW697" s="335"/>
      <c r="IX697" s="335"/>
    </row>
    <row r="698" spans="17:258" ht="14.45" customHeight="1">
      <c r="Q698" s="720" t="s">
        <v>73</v>
      </c>
      <c r="R698" s="720" t="s">
        <v>382</v>
      </c>
      <c r="S698" s="720" t="s">
        <v>12165</v>
      </c>
      <c r="T698" s="720" t="s">
        <v>12165</v>
      </c>
      <c r="U698" s="720" t="s">
        <v>10728</v>
      </c>
      <c r="V698" s="720"/>
      <c r="W698" s="952" t="str">
        <f t="shared" si="28"/>
        <v>ｸﾛｰﾗｸﾚｰﾝ_油圧伸縮ｼﾞﾌﾞ型・4脚式ﾐﾆｸﾚｰﾝ_無_無</v>
      </c>
      <c r="X698" s="952" t="str">
        <f t="shared" si="27"/>
        <v>ｸﾛｰﾗｸﾚｰﾝ_油圧伸縮ｼﾞﾌﾞ型・4脚式ﾐﾆｸﾚｰﾝ_無_無_2.8t×1.4m級</v>
      </c>
      <c r="Y698" s="726" t="s">
        <v>505</v>
      </c>
      <c r="Z698" s="726" t="s">
        <v>10423</v>
      </c>
      <c r="AA698" s="726" t="s">
        <v>10322</v>
      </c>
      <c r="AB698" s="726" t="s">
        <v>10428</v>
      </c>
      <c r="AR698" s="311"/>
      <c r="AS698" s="335"/>
      <c r="AT698" s="335"/>
      <c r="AU698" s="335"/>
      <c r="AV698" s="335"/>
      <c r="AW698" s="335"/>
      <c r="AX698" s="335"/>
      <c r="AY698" s="335"/>
      <c r="AZ698" s="335"/>
      <c r="BA698" s="335"/>
      <c r="BB698" s="246">
        <v>12</v>
      </c>
      <c r="BC698" s="246"/>
      <c r="BD698" s="306"/>
      <c r="BE698" s="306" t="s">
        <v>1508</v>
      </c>
      <c r="BF698" s="306"/>
      <c r="BG698" s="306"/>
      <c r="BH698" s="306"/>
      <c r="BI698" s="306"/>
      <c r="BJ698" s="306"/>
      <c r="BK698" s="346" t="s">
        <v>1853</v>
      </c>
      <c r="BL698" s="306"/>
      <c r="BM698" s="306" t="s">
        <v>12091</v>
      </c>
      <c r="BN698" s="306"/>
      <c r="BO698" s="306"/>
      <c r="BP698" s="306"/>
      <c r="BQ698" s="306"/>
      <c r="BR698" s="304"/>
      <c r="BS698" s="304"/>
      <c r="BT698" s="306"/>
      <c r="BU698" s="306"/>
      <c r="BV698" s="306"/>
      <c r="BW698" s="306"/>
      <c r="BX698" s="310"/>
      <c r="BY698" s="310"/>
      <c r="BZ698" s="306"/>
      <c r="CA698" s="346" t="s">
        <v>1853</v>
      </c>
      <c r="CB698" s="306"/>
      <c r="CC698" s="306"/>
      <c r="CD698" s="306"/>
      <c r="CE698" s="306"/>
      <c r="CF698" s="306"/>
      <c r="CG698" s="306"/>
      <c r="CH698" s="306"/>
      <c r="CI698" s="306"/>
      <c r="CJ698" s="306"/>
      <c r="CK698" s="306"/>
      <c r="CL698" s="306" t="s">
        <v>794</v>
      </c>
      <c r="CM698" s="306"/>
      <c r="CN698" s="306"/>
      <c r="CO698" s="306"/>
      <c r="CP698" s="306"/>
      <c r="CQ698" s="306"/>
      <c r="CR698" s="306"/>
      <c r="CS698" s="306"/>
      <c r="CT698" s="306"/>
      <c r="CU698" s="306"/>
      <c r="CV698" s="306"/>
      <c r="CW698" s="306"/>
      <c r="CX698" s="306"/>
      <c r="CY698" s="306"/>
      <c r="CZ698" s="306"/>
      <c r="DA698" s="306"/>
      <c r="DB698" s="306"/>
      <c r="DC698" s="882"/>
      <c r="DD698" s="678"/>
      <c r="DE698" s="678"/>
      <c r="DF698" s="678"/>
      <c r="DG698" s="678"/>
      <c r="DH698" s="678" t="s">
        <v>8834</v>
      </c>
      <c r="DI698" s="934" t="s">
        <v>10266</v>
      </c>
      <c r="DJ698" s="678"/>
      <c r="DK698" s="678"/>
      <c r="DL698" s="306"/>
      <c r="DM698" s="306"/>
      <c r="DN698" s="882"/>
      <c r="DO698" s="678"/>
      <c r="DP698" s="678"/>
      <c r="DQ698" s="678"/>
      <c r="DR698" s="678"/>
      <c r="DS698" s="678"/>
      <c r="DT698" s="306"/>
      <c r="DU698" s="306"/>
      <c r="DV698" s="882"/>
      <c r="DW698" s="678"/>
      <c r="DX698" s="678"/>
      <c r="DY698" s="678"/>
      <c r="DZ698" s="678"/>
      <c r="EA698" s="678"/>
      <c r="EB698" s="678"/>
      <c r="EC698" s="678"/>
      <c r="ED698" s="678"/>
      <c r="EE698" s="678"/>
      <c r="EF698" s="678"/>
      <c r="EG698" s="306"/>
      <c r="EH698" s="346" t="s">
        <v>1853</v>
      </c>
      <c r="EI698" s="306"/>
      <c r="EJ698" s="306"/>
      <c r="EK698" s="306"/>
      <c r="EL698" s="306"/>
      <c r="EM698" s="306"/>
      <c r="EN698" s="306"/>
      <c r="EO698" s="306"/>
      <c r="EP698" s="306"/>
      <c r="EQ698" s="306"/>
      <c r="ER698" s="306"/>
      <c r="ES698" s="306"/>
      <c r="ET698" s="310"/>
      <c r="EU698" s="306"/>
      <c r="EV698" s="306"/>
      <c r="EW698" s="306"/>
      <c r="EX698" s="306"/>
      <c r="EY698" s="306"/>
      <c r="EZ698" s="306" t="s">
        <v>10046</v>
      </c>
      <c r="FA698" s="403"/>
      <c r="FB698" s="310" t="s">
        <v>10060</v>
      </c>
      <c r="FC698" s="306"/>
      <c r="FD698" s="306" t="s">
        <v>1299</v>
      </c>
      <c r="FE698" s="341"/>
      <c r="FF698" s="341"/>
      <c r="FG698" s="345"/>
      <c r="FH698" s="345"/>
      <c r="FI698" s="341"/>
      <c r="FJ698" s="341"/>
      <c r="FK698" s="341"/>
      <c r="FL698" s="341"/>
      <c r="FM698" s="882"/>
      <c r="FN698" s="678"/>
      <c r="FO698" s="678"/>
      <c r="FP698" s="678"/>
      <c r="FQ698" s="306"/>
      <c r="FR698" s="306"/>
      <c r="FS698" s="306"/>
      <c r="FT698" s="341"/>
      <c r="FU698" s="539"/>
      <c r="GI698" s="335"/>
      <c r="GJ698" s="335"/>
      <c r="GK698" s="335"/>
      <c r="GL698" s="335"/>
      <c r="GM698" s="335"/>
      <c r="GN698" s="335"/>
      <c r="GO698" s="335"/>
      <c r="GP698" s="335"/>
      <c r="GQ698" s="335"/>
      <c r="GR698" s="335"/>
      <c r="GS698" s="335"/>
      <c r="GT698" s="335"/>
      <c r="GU698" s="335"/>
      <c r="GV698" s="335"/>
      <c r="GW698" s="335"/>
      <c r="GX698" s="335"/>
      <c r="GY698" s="335"/>
      <c r="GZ698" s="335"/>
      <c r="HA698" s="335"/>
      <c r="HB698" s="335"/>
      <c r="HC698" s="335"/>
      <c r="HD698" s="335"/>
      <c r="HE698" s="335"/>
      <c r="HF698" s="335"/>
      <c r="HG698" s="335"/>
      <c r="HH698" s="335"/>
      <c r="HI698" s="335"/>
      <c r="HJ698" s="335"/>
      <c r="HK698" s="335"/>
      <c r="HV698" s="209"/>
      <c r="HW698" s="209"/>
      <c r="HX698" s="209"/>
      <c r="IS698" s="335"/>
      <c r="IT698" s="335"/>
      <c r="IU698" s="335"/>
      <c r="IV698" s="335"/>
      <c r="IW698" s="335"/>
      <c r="IX698" s="335"/>
    </row>
    <row r="699" spans="17:258" ht="14.45" customHeight="1">
      <c r="Q699" s="720" t="s">
        <v>73</v>
      </c>
      <c r="R699" s="720" t="s">
        <v>382</v>
      </c>
      <c r="S699" s="720" t="s">
        <v>12165</v>
      </c>
      <c r="T699" s="720" t="s">
        <v>12165</v>
      </c>
      <c r="U699" s="720" t="s">
        <v>10729</v>
      </c>
      <c r="V699" s="720"/>
      <c r="W699" s="952" t="str">
        <f t="shared" si="28"/>
        <v>ｸﾛｰﾗｸﾚｰﾝ_油圧伸縮ｼﾞﾌﾞ型・4脚式ﾐﾆｸﾚｰﾝ_無_無</v>
      </c>
      <c r="X699" s="952" t="str">
        <f t="shared" si="27"/>
        <v>ｸﾛｰﾗｸﾚｰﾝ_油圧伸縮ｼﾞﾌﾞ型・4脚式ﾐﾆｸﾚｰﾝ_無_無_3t×2.5m級</v>
      </c>
      <c r="Y699" s="726" t="s">
        <v>505</v>
      </c>
      <c r="Z699" s="726" t="s">
        <v>10423</v>
      </c>
      <c r="AA699" s="726" t="s">
        <v>10436</v>
      </c>
      <c r="AB699" s="726" t="s">
        <v>10451</v>
      </c>
      <c r="AR699" s="311"/>
      <c r="AS699" s="335"/>
      <c r="AT699" s="335"/>
      <c r="AU699" s="335"/>
      <c r="AV699" s="335"/>
      <c r="AW699" s="335"/>
      <c r="AX699" s="335"/>
      <c r="AY699" s="335"/>
      <c r="AZ699" s="335"/>
      <c r="BA699" s="335"/>
      <c r="BB699" s="246">
        <v>13</v>
      </c>
      <c r="BC699" s="246"/>
      <c r="BD699" s="306"/>
      <c r="BE699" s="306" t="s">
        <v>1509</v>
      </c>
      <c r="BF699" s="306"/>
      <c r="BG699" s="306"/>
      <c r="BH699" s="306"/>
      <c r="BI699" s="306"/>
      <c r="BJ699" s="306"/>
      <c r="BK699" s="574" t="s">
        <v>9996</v>
      </c>
      <c r="BL699" s="306"/>
      <c r="BM699" s="306" t="s">
        <v>12092</v>
      </c>
      <c r="BN699" s="306"/>
      <c r="BO699" s="306"/>
      <c r="BP699" s="306"/>
      <c r="BQ699" s="306"/>
      <c r="BR699" s="304"/>
      <c r="BS699" s="304"/>
      <c r="BT699" s="306"/>
      <c r="BU699" s="306"/>
      <c r="BV699" s="306"/>
      <c r="BW699" s="306"/>
      <c r="BX699" s="310"/>
      <c r="BY699" s="310"/>
      <c r="BZ699" s="306"/>
      <c r="CA699" s="574" t="s">
        <v>10012</v>
      </c>
      <c r="CB699" s="306"/>
      <c r="CC699" s="306"/>
      <c r="CD699" s="306"/>
      <c r="CE699" s="306"/>
      <c r="CF699" s="306"/>
      <c r="CG699" s="306"/>
      <c r="CH699" s="306"/>
      <c r="CI699" s="306"/>
      <c r="CJ699" s="306"/>
      <c r="CK699" s="306"/>
      <c r="CL699" s="306" t="s">
        <v>796</v>
      </c>
      <c r="CM699" s="306"/>
      <c r="CN699" s="306"/>
      <c r="CO699" s="306"/>
      <c r="CP699" s="306"/>
      <c r="CQ699" s="306"/>
      <c r="CR699" s="306"/>
      <c r="CS699" s="306"/>
      <c r="CT699" s="306"/>
      <c r="CU699" s="306"/>
      <c r="CV699" s="306"/>
      <c r="CW699" s="306"/>
      <c r="CX699" s="306"/>
      <c r="CY699" s="306"/>
      <c r="CZ699" s="306"/>
      <c r="DA699" s="306"/>
      <c r="DB699" s="306"/>
      <c r="DC699" s="882"/>
      <c r="DD699" s="678"/>
      <c r="DE699" s="678"/>
      <c r="DF699" s="678"/>
      <c r="DG699" s="678"/>
      <c r="DH699" s="678" t="s">
        <v>285</v>
      </c>
      <c r="DI699" s="678" t="s">
        <v>8843</v>
      </c>
      <c r="DJ699" s="678"/>
      <c r="DK699" s="678"/>
      <c r="DL699" s="306"/>
      <c r="DM699" s="306"/>
      <c r="DN699" s="882"/>
      <c r="DO699" s="678"/>
      <c r="DP699" s="678"/>
      <c r="DQ699" s="678"/>
      <c r="DR699" s="678"/>
      <c r="DS699" s="678"/>
      <c r="DT699" s="306"/>
      <c r="DU699" s="306"/>
      <c r="DV699" s="882"/>
      <c r="DW699" s="678"/>
      <c r="DX699" s="678"/>
      <c r="DY699" s="678"/>
      <c r="DZ699" s="678"/>
      <c r="EA699" s="678"/>
      <c r="EB699" s="678"/>
      <c r="EC699" s="678"/>
      <c r="ED699" s="678"/>
      <c r="EE699" s="678"/>
      <c r="EF699" s="678"/>
      <c r="EG699" s="306"/>
      <c r="EH699" s="403" t="s">
        <v>292</v>
      </c>
      <c r="EI699" s="306"/>
      <c r="EJ699" s="306"/>
      <c r="EK699" s="306"/>
      <c r="EL699" s="306"/>
      <c r="EM699" s="306"/>
      <c r="EN699" s="306"/>
      <c r="EO699" s="306"/>
      <c r="EP699" s="306"/>
      <c r="EQ699" s="306"/>
      <c r="ER699" s="306"/>
      <c r="ES699" s="306"/>
      <c r="ET699" s="310"/>
      <c r="EU699" s="306"/>
      <c r="EV699" s="306"/>
      <c r="EW699" s="306"/>
      <c r="EX699" s="306"/>
      <c r="EY699" s="306"/>
      <c r="EZ699" s="306" t="s">
        <v>10047</v>
      </c>
      <c r="FA699" s="403"/>
      <c r="FB699" s="310" t="s">
        <v>10059</v>
      </c>
      <c r="FC699" s="306"/>
      <c r="FD699" s="306" t="s">
        <v>1300</v>
      </c>
      <c r="FE699" s="341"/>
      <c r="FF699" s="341"/>
      <c r="FG699" s="345"/>
      <c r="FH699" s="345"/>
      <c r="FI699" s="341"/>
      <c r="FJ699" s="341"/>
      <c r="FK699" s="341"/>
      <c r="FL699" s="341"/>
      <c r="FM699" s="882"/>
      <c r="FN699" s="678"/>
      <c r="FO699" s="678"/>
      <c r="FP699" s="678"/>
      <c r="FQ699" s="306"/>
      <c r="FR699" s="306"/>
      <c r="FS699" s="306"/>
      <c r="FT699" s="341"/>
      <c r="FU699" s="539"/>
      <c r="HV699" s="209"/>
      <c r="HW699" s="209"/>
      <c r="HX699" s="209"/>
      <c r="II699" s="208"/>
      <c r="IJ699" s="208"/>
      <c r="IK699" s="208"/>
      <c r="IS699" s="335"/>
      <c r="IT699" s="335"/>
      <c r="IU699" s="335"/>
      <c r="IV699" s="335"/>
      <c r="IW699" s="335"/>
      <c r="IX699" s="335"/>
    </row>
    <row r="700" spans="17:258" ht="14.45" customHeight="1">
      <c r="Q700" s="720" t="s">
        <v>73</v>
      </c>
      <c r="R700" s="720" t="s">
        <v>382</v>
      </c>
      <c r="S700" s="720" t="s">
        <v>12165</v>
      </c>
      <c r="T700" s="720" t="s">
        <v>12165</v>
      </c>
      <c r="U700" s="720" t="s">
        <v>10730</v>
      </c>
      <c r="V700" s="720"/>
      <c r="W700" s="952" t="str">
        <f t="shared" si="28"/>
        <v>ｸﾛｰﾗｸﾚｰﾝ_油圧伸縮ｼﾞﾌﾞ型・4脚式ﾐﾆｸﾚｰﾝ_無_無</v>
      </c>
      <c r="X700" s="952" t="str">
        <f t="shared" si="27"/>
        <v>ｸﾛｰﾗｸﾚｰﾝ_油圧伸縮ｼﾞﾌﾞ型・4脚式ﾐﾆｸﾚｰﾝ_無_無_3t×3.5m級</v>
      </c>
      <c r="Y700" s="726" t="s">
        <v>505</v>
      </c>
      <c r="Z700" s="726" t="s">
        <v>10423</v>
      </c>
      <c r="AA700" s="726" t="s">
        <v>10436</v>
      </c>
      <c r="AB700" s="726" t="s">
        <v>4790</v>
      </c>
      <c r="AR700" s="311"/>
      <c r="AS700" s="335"/>
      <c r="AT700" s="335"/>
      <c r="AU700" s="335"/>
      <c r="AV700" s="335"/>
      <c r="AW700" s="335"/>
      <c r="AX700" s="335"/>
      <c r="AY700" s="335"/>
      <c r="AZ700" s="335"/>
      <c r="BA700" s="335"/>
      <c r="BB700" s="246">
        <v>14</v>
      </c>
      <c r="BC700" s="246"/>
      <c r="BD700" s="306"/>
      <c r="BE700" s="306" t="s">
        <v>285</v>
      </c>
      <c r="BF700" s="306"/>
      <c r="BG700" s="306"/>
      <c r="BH700" s="309"/>
      <c r="BI700" s="309"/>
      <c r="BJ700" s="306"/>
      <c r="BK700" s="306" t="s">
        <v>1363</v>
      </c>
      <c r="BL700" s="306"/>
      <c r="BM700" s="306" t="s">
        <v>12093</v>
      </c>
      <c r="BN700" s="306"/>
      <c r="BO700" s="306"/>
      <c r="BP700" s="306"/>
      <c r="BQ700" s="306"/>
      <c r="BR700" s="304"/>
      <c r="BS700" s="304"/>
      <c r="BT700" s="304"/>
      <c r="BU700" s="304"/>
      <c r="BV700" s="304"/>
      <c r="BW700" s="304"/>
      <c r="BX700" s="304"/>
      <c r="BY700" s="304"/>
      <c r="BZ700" s="306"/>
      <c r="CA700" s="306" t="s">
        <v>2390</v>
      </c>
      <c r="CB700" s="306"/>
      <c r="CC700" s="306"/>
      <c r="CD700" s="306"/>
      <c r="CE700" s="306"/>
      <c r="CF700" s="306"/>
      <c r="CG700" s="306"/>
      <c r="CH700" s="306"/>
      <c r="CI700" s="306"/>
      <c r="CJ700" s="306"/>
      <c r="CK700" s="306"/>
      <c r="CL700" s="306" t="s">
        <v>797</v>
      </c>
      <c r="CM700" s="306"/>
      <c r="CN700" s="309"/>
      <c r="CO700" s="306"/>
      <c r="CP700" s="306"/>
      <c r="CQ700" s="306"/>
      <c r="CR700" s="306"/>
      <c r="CS700" s="306"/>
      <c r="CT700" s="306"/>
      <c r="CU700" s="306"/>
      <c r="CV700" s="306"/>
      <c r="CW700" s="306"/>
      <c r="CX700" s="306"/>
      <c r="CY700" s="306"/>
      <c r="CZ700" s="306"/>
      <c r="DA700" s="306"/>
      <c r="DB700" s="306"/>
      <c r="DC700" s="882"/>
      <c r="DD700" s="678"/>
      <c r="DE700" s="678"/>
      <c r="DF700" s="678"/>
      <c r="DG700" s="678"/>
      <c r="DH700" s="678"/>
      <c r="DI700" s="678" t="s">
        <v>285</v>
      </c>
      <c r="DJ700" s="678"/>
      <c r="DK700" s="678"/>
      <c r="DL700" s="306"/>
      <c r="DM700" s="306"/>
      <c r="DN700" s="882"/>
      <c r="DO700" s="678"/>
      <c r="DP700" s="678"/>
      <c r="DQ700" s="678"/>
      <c r="DR700" s="678"/>
      <c r="DS700" s="678"/>
      <c r="DT700" s="306"/>
      <c r="DU700" s="306"/>
      <c r="DV700" s="882"/>
      <c r="DW700" s="678"/>
      <c r="DX700" s="678"/>
      <c r="DY700" s="678"/>
      <c r="DZ700" s="678"/>
      <c r="EA700" s="678"/>
      <c r="EB700" s="678"/>
      <c r="EC700" s="678"/>
      <c r="ED700" s="678"/>
      <c r="EE700" s="678"/>
      <c r="EF700" s="678"/>
      <c r="EG700" s="306"/>
      <c r="EH700" s="306"/>
      <c r="EI700" s="306"/>
      <c r="EJ700" s="306"/>
      <c r="EK700" s="306"/>
      <c r="EL700" s="306"/>
      <c r="EM700" s="306"/>
      <c r="EN700" s="306"/>
      <c r="EO700" s="306"/>
      <c r="EP700" s="306"/>
      <c r="EQ700" s="306"/>
      <c r="ER700" s="306"/>
      <c r="ES700" s="309"/>
      <c r="ET700" s="305"/>
      <c r="EU700" s="306"/>
      <c r="EV700" s="306"/>
      <c r="EW700" s="306"/>
      <c r="EX700" s="306"/>
      <c r="EY700" s="306"/>
      <c r="EZ700" s="306" t="s">
        <v>10051</v>
      </c>
      <c r="FA700" s="304"/>
      <c r="FB700" s="305" t="s">
        <v>10061</v>
      </c>
      <c r="FC700" s="306"/>
      <c r="FD700" s="306" t="s">
        <v>1301</v>
      </c>
      <c r="FE700" s="341"/>
      <c r="FF700" s="341"/>
      <c r="FG700" s="406"/>
      <c r="FH700" s="406"/>
      <c r="FI700" s="341"/>
      <c r="FJ700" s="341"/>
      <c r="FK700" s="341"/>
      <c r="FL700" s="341"/>
      <c r="FM700" s="882"/>
      <c r="FN700" s="678"/>
      <c r="FO700" s="678"/>
      <c r="FP700" s="678"/>
      <c r="FQ700" s="306"/>
      <c r="FR700" s="306"/>
      <c r="FS700" s="306"/>
      <c r="FT700" s="341"/>
      <c r="FU700" s="539"/>
      <c r="HM700" s="208"/>
      <c r="HV700" s="209"/>
      <c r="HW700" s="209"/>
      <c r="HX700" s="209"/>
      <c r="IJ700" s="208"/>
      <c r="IK700" s="208"/>
      <c r="IL700" s="208"/>
      <c r="IS700" s="335"/>
      <c r="IT700" s="335"/>
      <c r="IU700" s="335"/>
      <c r="IV700" s="335"/>
      <c r="IW700" s="335"/>
      <c r="IX700" s="335"/>
    </row>
    <row r="701" spans="17:258" ht="14.45" customHeight="1">
      <c r="Q701" s="720" t="s">
        <v>248</v>
      </c>
      <c r="R701" s="720" t="s">
        <v>9059</v>
      </c>
      <c r="S701" s="720" t="s">
        <v>12165</v>
      </c>
      <c r="T701" s="720" t="s">
        <v>12165</v>
      </c>
      <c r="U701" s="720" t="s">
        <v>427</v>
      </c>
      <c r="V701" s="720"/>
      <c r="W701" s="952" t="str">
        <f t="shared" si="28"/>
        <v>ﾄﾗｯｸｸﾚｰﾝ_ﾄﾗｯｸｸﾚｰﾝ・油圧伸縮ｼﾞﾌﾞ型_無_無</v>
      </c>
      <c r="X701" s="952" t="str">
        <f t="shared" si="27"/>
        <v>ﾄﾗｯｸｸﾚｰﾝ_ﾄﾗｯｸｸﾚｰﾝ・油圧伸縮ｼﾞﾌﾞ型_無_無_4.9t吊</v>
      </c>
      <c r="Y701" s="726" t="s">
        <v>5164</v>
      </c>
      <c r="Z701" s="726" t="s">
        <v>10315</v>
      </c>
      <c r="AA701" s="726" t="s">
        <v>5448</v>
      </c>
      <c r="AB701" s="726" t="s">
        <v>5111</v>
      </c>
      <c r="AR701" s="311"/>
      <c r="AS701" s="335"/>
      <c r="AT701" s="335"/>
      <c r="AU701" s="335"/>
      <c r="AV701" s="335"/>
      <c r="AW701" s="335"/>
      <c r="AX701" s="335"/>
      <c r="AY701" s="335"/>
      <c r="AZ701" s="335"/>
      <c r="BA701" s="335"/>
      <c r="BB701" s="246">
        <v>15</v>
      </c>
      <c r="BC701" s="246"/>
      <c r="BD701" s="576"/>
      <c r="BE701" s="457"/>
      <c r="BF701" s="457"/>
      <c r="BG701" s="457"/>
      <c r="BH701" s="457"/>
      <c r="BI701" s="457"/>
      <c r="BJ701" s="408"/>
      <c r="BK701" s="346" t="s">
        <v>1853</v>
      </c>
      <c r="BL701" s="457"/>
      <c r="BM701" s="306" t="s">
        <v>12094</v>
      </c>
      <c r="BN701" s="457"/>
      <c r="BO701" s="408"/>
      <c r="BP701" s="408"/>
      <c r="BQ701" s="408"/>
      <c r="BR701" s="408"/>
      <c r="BS701" s="408"/>
      <c r="BT701" s="408"/>
      <c r="BU701" s="408"/>
      <c r="BV701" s="408"/>
      <c r="BW701" s="408"/>
      <c r="BX701" s="408"/>
      <c r="BY701" s="408"/>
      <c r="BZ701" s="408"/>
      <c r="CA701" s="306" t="s">
        <v>2392</v>
      </c>
      <c r="CB701" s="408"/>
      <c r="CC701" s="408"/>
      <c r="CD701" s="408"/>
      <c r="CE701" s="408"/>
      <c r="CF701" s="408"/>
      <c r="CG701" s="408"/>
      <c r="CH701" s="408"/>
      <c r="CI701" s="408"/>
      <c r="CJ701" s="408"/>
      <c r="CK701" s="408"/>
      <c r="CL701" s="306" t="s">
        <v>795</v>
      </c>
      <c r="CM701" s="408"/>
      <c r="CN701" s="408"/>
      <c r="CO701" s="408"/>
      <c r="CP701" s="408"/>
      <c r="CQ701" s="408"/>
      <c r="CR701" s="408"/>
      <c r="CS701" s="408"/>
      <c r="CT701" s="408"/>
      <c r="CU701" s="408"/>
      <c r="CV701" s="408"/>
      <c r="CW701" s="408"/>
      <c r="CX701" s="408"/>
      <c r="CY701" s="408"/>
      <c r="CZ701" s="408"/>
      <c r="DA701" s="408"/>
      <c r="DB701" s="408"/>
      <c r="DC701" s="896"/>
      <c r="DD701" s="745"/>
      <c r="DE701" s="745"/>
      <c r="DF701" s="745"/>
      <c r="DG701" s="745"/>
      <c r="DH701" s="745"/>
      <c r="DI701" s="745"/>
      <c r="DJ701" s="745"/>
      <c r="DK701" s="745"/>
      <c r="DL701" s="408"/>
      <c r="DM701" s="408"/>
      <c r="DN701" s="896"/>
      <c r="DO701" s="745"/>
      <c r="DP701" s="745"/>
      <c r="DQ701" s="745"/>
      <c r="DR701" s="745"/>
      <c r="DS701" s="745"/>
      <c r="DT701" s="408"/>
      <c r="DU701" s="408"/>
      <c r="DV701" s="896"/>
      <c r="DW701" s="745"/>
      <c r="DX701" s="745"/>
      <c r="DY701" s="745"/>
      <c r="DZ701" s="745"/>
      <c r="EA701" s="745"/>
      <c r="EB701" s="745"/>
      <c r="EC701" s="745"/>
      <c r="ED701" s="745"/>
      <c r="EE701" s="745"/>
      <c r="EF701" s="745"/>
      <c r="EG701" s="457"/>
      <c r="EH701" s="457"/>
      <c r="EI701" s="457"/>
      <c r="EJ701" s="457"/>
      <c r="EK701" s="457"/>
      <c r="EL701" s="457"/>
      <c r="EM701" s="457"/>
      <c r="EN701" s="457"/>
      <c r="EO701" s="457"/>
      <c r="EP701" s="408"/>
      <c r="EQ701" s="408"/>
      <c r="ER701" s="408"/>
      <c r="ES701" s="408"/>
      <c r="ET701" s="408"/>
      <c r="EU701" s="408"/>
      <c r="EV701" s="408"/>
      <c r="EW701" s="306"/>
      <c r="EX701" s="408"/>
      <c r="EY701" s="408"/>
      <c r="EZ701" s="306" t="s">
        <v>10048</v>
      </c>
      <c r="FA701" s="408"/>
      <c r="FB701" s="305" t="s">
        <v>10057</v>
      </c>
      <c r="FC701" s="306"/>
      <c r="FD701" s="306" t="s">
        <v>12125</v>
      </c>
      <c r="FE701" s="306"/>
      <c r="FF701" s="306"/>
      <c r="FG701" s="306"/>
      <c r="FH701" s="306"/>
      <c r="FI701" s="306"/>
      <c r="FJ701" s="306"/>
      <c r="FK701" s="306"/>
      <c r="FL701" s="306"/>
      <c r="FM701" s="896"/>
      <c r="FN701" s="745"/>
      <c r="FO701" s="745"/>
      <c r="FP701" s="745"/>
      <c r="FQ701" s="306"/>
      <c r="FR701" s="306"/>
      <c r="FS701" s="306"/>
      <c r="FT701" s="306"/>
      <c r="FU701" s="306"/>
      <c r="HM701" s="208"/>
      <c r="HV701" s="209"/>
      <c r="HW701" s="209"/>
      <c r="HX701" s="209"/>
      <c r="IJ701" s="208"/>
      <c r="IK701" s="208"/>
      <c r="IL701" s="208"/>
      <c r="IS701" s="335"/>
      <c r="IT701" s="335"/>
      <c r="IU701" s="335"/>
      <c r="IV701" s="335"/>
      <c r="IW701" s="335"/>
      <c r="IX701" s="335"/>
    </row>
    <row r="702" spans="17:258" ht="14.45" customHeight="1">
      <c r="Q702" s="720" t="s">
        <v>248</v>
      </c>
      <c r="R702" s="720" t="s">
        <v>9059</v>
      </c>
      <c r="S702" s="720" t="s">
        <v>12165</v>
      </c>
      <c r="T702" s="720" t="s">
        <v>12165</v>
      </c>
      <c r="U702" s="720" t="s">
        <v>640</v>
      </c>
      <c r="V702" s="720"/>
      <c r="W702" s="952" t="str">
        <f t="shared" si="28"/>
        <v>ﾄﾗｯｸｸﾚｰﾝ_ﾄﾗｯｸｸﾚｰﾝ・油圧伸縮ｼﾞﾌﾞ型_無_無</v>
      </c>
      <c r="X702" s="952" t="str">
        <f t="shared" si="27"/>
        <v>ﾄﾗｯｸｸﾚｰﾝ_ﾄﾗｯｸｸﾚｰﾝ・油圧伸縮ｼﾞﾌﾞ型_無_無_7.0t吊</v>
      </c>
      <c r="Y702" s="726" t="s">
        <v>5164</v>
      </c>
      <c r="Z702" s="726" t="s">
        <v>10315</v>
      </c>
      <c r="AA702" s="726" t="s">
        <v>10366</v>
      </c>
      <c r="AB702" s="726" t="s">
        <v>5111</v>
      </c>
      <c r="AR702" s="311"/>
      <c r="AS702" s="335"/>
      <c r="AT702" s="335"/>
      <c r="AU702" s="335"/>
      <c r="AV702" s="335"/>
      <c r="AW702" s="335"/>
      <c r="AX702" s="335"/>
      <c r="AY702" s="335"/>
      <c r="AZ702" s="335"/>
      <c r="BA702" s="335"/>
      <c r="BB702" s="246">
        <v>16</v>
      </c>
      <c r="BD702" s="576"/>
      <c r="BE702" s="457"/>
      <c r="BF702" s="457"/>
      <c r="BG702" s="457"/>
      <c r="BH702" s="457"/>
      <c r="BI702" s="457"/>
      <c r="BJ702" s="408"/>
      <c r="BK702" s="306" t="s">
        <v>285</v>
      </c>
      <c r="BL702" s="457"/>
      <c r="BM702" s="306" t="s">
        <v>12095</v>
      </c>
      <c r="BN702" s="457"/>
      <c r="BO702" s="408"/>
      <c r="BP702" s="408"/>
      <c r="BQ702" s="408"/>
      <c r="BR702" s="408"/>
      <c r="BS702" s="408"/>
      <c r="BT702" s="408"/>
      <c r="BU702" s="408"/>
      <c r="BV702" s="408"/>
      <c r="BW702" s="408"/>
      <c r="BX702" s="408"/>
      <c r="BY702" s="408"/>
      <c r="BZ702" s="408"/>
      <c r="CA702" s="346" t="s">
        <v>1853</v>
      </c>
      <c r="CB702" s="408"/>
      <c r="CC702" s="408"/>
      <c r="CD702" s="408"/>
      <c r="CE702" s="408"/>
      <c r="CF702" s="408"/>
      <c r="CG702" s="408"/>
      <c r="CH702" s="454"/>
      <c r="CI702" s="454"/>
      <c r="CJ702" s="454"/>
      <c r="CK702" s="454"/>
      <c r="CL702" s="346" t="s">
        <v>11584</v>
      </c>
      <c r="CM702" s="454"/>
      <c r="CN702" s="454"/>
      <c r="CO702" s="454"/>
      <c r="CP702" s="454"/>
      <c r="CQ702" s="454"/>
      <c r="CR702" s="454"/>
      <c r="CS702" s="454"/>
      <c r="CT702" s="454"/>
      <c r="CU702" s="454"/>
      <c r="CV702" s="454"/>
      <c r="CW702" s="454"/>
      <c r="CX702" s="454"/>
      <c r="CY702" s="454"/>
      <c r="CZ702" s="454"/>
      <c r="DA702" s="454"/>
      <c r="DB702" s="454"/>
      <c r="DC702" s="897"/>
      <c r="DD702" s="746"/>
      <c r="DE702" s="746"/>
      <c r="DF702" s="746"/>
      <c r="DG702" s="746"/>
      <c r="DH702" s="746"/>
      <c r="DI702" s="746"/>
      <c r="DJ702" s="746"/>
      <c r="DK702" s="746"/>
      <c r="DL702" s="454"/>
      <c r="DM702" s="454"/>
      <c r="DN702" s="897"/>
      <c r="DO702" s="746"/>
      <c r="DP702" s="746"/>
      <c r="DQ702" s="746"/>
      <c r="DR702" s="746"/>
      <c r="DS702" s="746"/>
      <c r="DT702" s="454"/>
      <c r="DU702" s="454"/>
      <c r="DV702" s="897"/>
      <c r="DW702" s="746"/>
      <c r="DX702" s="746"/>
      <c r="DY702" s="746"/>
      <c r="DZ702" s="746"/>
      <c r="EA702" s="746"/>
      <c r="EB702" s="746"/>
      <c r="EC702" s="746"/>
      <c r="ED702" s="746"/>
      <c r="EE702" s="746"/>
      <c r="EF702" s="746"/>
      <c r="EG702" s="454"/>
      <c r="EH702" s="455"/>
      <c r="EI702" s="455"/>
      <c r="EJ702" s="455"/>
      <c r="EK702" s="455"/>
      <c r="EL702" s="455"/>
      <c r="EM702" s="455"/>
      <c r="EN702" s="455"/>
      <c r="EO702" s="455"/>
      <c r="EP702" s="455"/>
      <c r="EQ702" s="454"/>
      <c r="ER702" s="454"/>
      <c r="ES702" s="454"/>
      <c r="ET702" s="454"/>
      <c r="EU702" s="454"/>
      <c r="EV702" s="454"/>
      <c r="EW702" s="454"/>
      <c r="EX702" s="306"/>
      <c r="EY702" s="454"/>
      <c r="EZ702" s="306" t="s">
        <v>10049</v>
      </c>
      <c r="FA702" s="454"/>
      <c r="FB702" s="346" t="s">
        <v>1853</v>
      </c>
      <c r="FC702" s="306"/>
      <c r="FD702" s="306" t="s">
        <v>1306</v>
      </c>
      <c r="FE702" s="306"/>
      <c r="FF702" s="306"/>
      <c r="FG702" s="306"/>
      <c r="FH702" s="306"/>
      <c r="FI702" s="306"/>
      <c r="FJ702" s="306"/>
      <c r="FK702" s="306"/>
      <c r="FL702" s="306"/>
      <c r="FM702" s="897"/>
      <c r="FN702" s="746"/>
      <c r="FO702" s="746"/>
      <c r="FP702" s="746"/>
      <c r="FQ702" s="306"/>
      <c r="FR702" s="306"/>
      <c r="FS702" s="306"/>
      <c r="FT702" s="306"/>
      <c r="FU702" s="306"/>
      <c r="FV702" s="413"/>
      <c r="FW702" s="413"/>
      <c r="HM702" s="208"/>
      <c r="HV702" s="209"/>
      <c r="HW702" s="209"/>
      <c r="HX702" s="209"/>
      <c r="IJ702" s="208"/>
      <c r="IK702" s="208"/>
      <c r="IL702" s="208"/>
      <c r="IS702" s="335"/>
      <c r="IT702" s="335"/>
      <c r="IU702" s="335"/>
      <c r="IV702" s="335"/>
      <c r="IW702" s="335"/>
      <c r="IX702" s="335"/>
    </row>
    <row r="703" spans="17:258" ht="14.45" customHeight="1">
      <c r="Q703" s="720" t="s">
        <v>248</v>
      </c>
      <c r="R703" s="720" t="s">
        <v>9059</v>
      </c>
      <c r="S703" s="720" t="s">
        <v>12165</v>
      </c>
      <c r="T703" s="720" t="s">
        <v>12165</v>
      </c>
      <c r="U703" s="720" t="s">
        <v>421</v>
      </c>
      <c r="V703" s="720"/>
      <c r="W703" s="952" t="str">
        <f t="shared" si="28"/>
        <v>ﾄﾗｯｸｸﾚｰﾝ_ﾄﾗｯｸｸﾚｰﾝ・油圧伸縮ｼﾞﾌﾞ型_無_無</v>
      </c>
      <c r="X703" s="952" t="str">
        <f t="shared" si="27"/>
        <v>ﾄﾗｯｸｸﾚｰﾝ_ﾄﾗｯｸｸﾚｰﾝ・油圧伸縮ｼﾞﾌﾞ型_無_無_16t吊</v>
      </c>
      <c r="Y703" s="726" t="s">
        <v>5164</v>
      </c>
      <c r="Z703" s="726" t="s">
        <v>10315</v>
      </c>
      <c r="AA703" s="726" t="s">
        <v>10314</v>
      </c>
      <c r="AB703" s="726" t="s">
        <v>5111</v>
      </c>
      <c r="AR703" s="311"/>
      <c r="AS703" s="335"/>
      <c r="AT703" s="335"/>
      <c r="AU703" s="335"/>
      <c r="AV703" s="335"/>
      <c r="AW703" s="335"/>
      <c r="AX703" s="335"/>
      <c r="AY703" s="335"/>
      <c r="AZ703" s="335"/>
      <c r="BA703" s="335"/>
      <c r="BB703" s="246">
        <v>17</v>
      </c>
      <c r="BD703" s="576"/>
      <c r="BE703" s="457"/>
      <c r="BF703" s="457"/>
      <c r="BG703" s="457"/>
      <c r="BH703" s="457"/>
      <c r="BI703" s="457"/>
      <c r="BJ703" s="408"/>
      <c r="BK703" s="408"/>
      <c r="BL703" s="457"/>
      <c r="BM703" s="306" t="s">
        <v>12096</v>
      </c>
      <c r="BN703" s="457"/>
      <c r="BO703" s="408"/>
      <c r="BP703" s="408"/>
      <c r="BQ703" s="408"/>
      <c r="BR703" s="408"/>
      <c r="BS703" s="408"/>
      <c r="BT703" s="408"/>
      <c r="BU703" s="408"/>
      <c r="BV703" s="408"/>
      <c r="BW703" s="408"/>
      <c r="BX703" s="408"/>
      <c r="BY703" s="408"/>
      <c r="BZ703" s="408"/>
      <c r="CA703" s="574" t="s">
        <v>10014</v>
      </c>
      <c r="CB703" s="408"/>
      <c r="CC703" s="408"/>
      <c r="CD703" s="408"/>
      <c r="CE703" s="408"/>
      <c r="CF703" s="408"/>
      <c r="CG703" s="408"/>
      <c r="CH703" s="454"/>
      <c r="CI703" s="454"/>
      <c r="CJ703" s="454"/>
      <c r="CK703" s="454"/>
      <c r="CL703" s="346" t="s">
        <v>11585</v>
      </c>
      <c r="CM703" s="454"/>
      <c r="CN703" s="454"/>
      <c r="CO703" s="454"/>
      <c r="CP703" s="454"/>
      <c r="CQ703" s="454"/>
      <c r="CR703" s="454"/>
      <c r="CS703" s="454"/>
      <c r="CT703" s="454"/>
      <c r="CU703" s="454"/>
      <c r="CV703" s="454"/>
      <c r="CW703" s="454"/>
      <c r="CX703" s="454"/>
      <c r="CY703" s="454"/>
      <c r="CZ703" s="454"/>
      <c r="DA703" s="454"/>
      <c r="DB703" s="454"/>
      <c r="DC703" s="897"/>
      <c r="DD703" s="746"/>
      <c r="DE703" s="746"/>
      <c r="DF703" s="746"/>
      <c r="DG703" s="746"/>
      <c r="DH703" s="746"/>
      <c r="DI703" s="746"/>
      <c r="DJ703" s="746"/>
      <c r="DK703" s="746"/>
      <c r="DL703" s="454"/>
      <c r="DM703" s="454"/>
      <c r="DN703" s="897"/>
      <c r="DO703" s="746"/>
      <c r="DP703" s="746"/>
      <c r="DQ703" s="746"/>
      <c r="DR703" s="746"/>
      <c r="DS703" s="746"/>
      <c r="DT703" s="454"/>
      <c r="DU703" s="454"/>
      <c r="DV703" s="897"/>
      <c r="DW703" s="746"/>
      <c r="DX703" s="746"/>
      <c r="DY703" s="746"/>
      <c r="DZ703" s="746"/>
      <c r="EA703" s="746"/>
      <c r="EB703" s="746"/>
      <c r="EC703" s="746"/>
      <c r="ED703" s="746"/>
      <c r="EE703" s="746"/>
      <c r="EF703" s="746"/>
      <c r="EG703" s="454"/>
      <c r="EH703" s="455"/>
      <c r="EI703" s="455"/>
      <c r="EJ703" s="455"/>
      <c r="EK703" s="455"/>
      <c r="EL703" s="455"/>
      <c r="EM703" s="455"/>
      <c r="EN703" s="455"/>
      <c r="EO703" s="455"/>
      <c r="EP703" s="455"/>
      <c r="EQ703" s="454"/>
      <c r="ER703" s="454"/>
      <c r="ES703" s="454"/>
      <c r="ET703" s="454"/>
      <c r="EU703" s="454"/>
      <c r="EV703" s="454"/>
      <c r="EW703" s="454"/>
      <c r="EX703" s="306"/>
      <c r="EY703" s="454"/>
      <c r="EZ703" s="306" t="s">
        <v>10050</v>
      </c>
      <c r="FA703" s="454"/>
      <c r="FB703" s="403" t="s">
        <v>292</v>
      </c>
      <c r="FC703" s="306"/>
      <c r="FD703" s="306" t="s">
        <v>1302</v>
      </c>
      <c r="FE703" s="306"/>
      <c r="FF703" s="306"/>
      <c r="FG703" s="306"/>
      <c r="FH703" s="306"/>
      <c r="FI703" s="306"/>
      <c r="FJ703" s="306"/>
      <c r="FK703" s="306"/>
      <c r="FL703" s="306"/>
      <c r="FM703" s="897"/>
      <c r="FN703" s="746"/>
      <c r="FO703" s="746"/>
      <c r="FP703" s="746"/>
      <c r="FQ703" s="306"/>
      <c r="FR703" s="306"/>
      <c r="FS703" s="306"/>
      <c r="FT703" s="306"/>
      <c r="FU703" s="306"/>
      <c r="FV703" s="413"/>
      <c r="FW703" s="413"/>
      <c r="HK703" s="208"/>
      <c r="HL703" s="208"/>
      <c r="HM703" s="208"/>
      <c r="HV703" s="209"/>
      <c r="HW703" s="209"/>
      <c r="HX703" s="209"/>
      <c r="IS703" s="335"/>
      <c r="IT703" s="335"/>
      <c r="IU703" s="335"/>
      <c r="IV703" s="335"/>
      <c r="IW703" s="335"/>
      <c r="IX703" s="335"/>
    </row>
    <row r="704" spans="17:258" ht="14.45" customHeight="1">
      <c r="Q704" s="720" t="s">
        <v>248</v>
      </c>
      <c r="R704" s="720" t="s">
        <v>9059</v>
      </c>
      <c r="S704" s="720" t="s">
        <v>12165</v>
      </c>
      <c r="T704" s="720" t="s">
        <v>12165</v>
      </c>
      <c r="U704" s="720" t="s">
        <v>422</v>
      </c>
      <c r="V704" s="720"/>
      <c r="W704" s="952" t="str">
        <f t="shared" si="28"/>
        <v>ﾄﾗｯｸｸﾚｰﾝ_ﾄﾗｯｸｸﾚｰﾝ・油圧伸縮ｼﾞﾌﾞ型_無_無</v>
      </c>
      <c r="X704" s="952" t="str">
        <f t="shared" si="27"/>
        <v>ﾄﾗｯｸｸﾚｰﾝ_ﾄﾗｯｸｸﾚｰﾝ・油圧伸縮ｼﾞﾌﾞ型_無_無_20t吊</v>
      </c>
      <c r="Y704" s="726" t="s">
        <v>5164</v>
      </c>
      <c r="Z704" s="726" t="s">
        <v>10315</v>
      </c>
      <c r="AA704" s="726" t="s">
        <v>10388</v>
      </c>
      <c r="AB704" s="726" t="s">
        <v>5111</v>
      </c>
      <c r="AR704" s="311"/>
      <c r="AS704" s="335"/>
      <c r="AT704" s="335"/>
      <c r="AU704" s="335"/>
      <c r="AV704" s="335"/>
      <c r="AW704" s="335"/>
      <c r="AX704" s="335"/>
      <c r="AY704" s="335"/>
      <c r="AZ704" s="335"/>
      <c r="BA704" s="335"/>
      <c r="BB704" s="246">
        <v>18</v>
      </c>
      <c r="BD704" s="576"/>
      <c r="BE704" s="457"/>
      <c r="BF704" s="457"/>
      <c r="BG704" s="457"/>
      <c r="BH704" s="457"/>
      <c r="BI704" s="457"/>
      <c r="BJ704" s="408"/>
      <c r="BK704" s="408"/>
      <c r="BL704" s="457"/>
      <c r="BM704" s="306" t="s">
        <v>12097</v>
      </c>
      <c r="BN704" s="457"/>
      <c r="BO704" s="408"/>
      <c r="BP704" s="408"/>
      <c r="BQ704" s="408"/>
      <c r="BR704" s="408"/>
      <c r="BS704" s="408"/>
      <c r="BT704" s="408"/>
      <c r="BU704" s="408"/>
      <c r="BV704" s="408"/>
      <c r="BW704" s="408"/>
      <c r="BX704" s="408"/>
      <c r="BY704" s="408"/>
      <c r="BZ704" s="408"/>
      <c r="CA704" s="306" t="s">
        <v>2391</v>
      </c>
      <c r="CB704" s="408"/>
      <c r="CC704" s="408"/>
      <c r="CD704" s="408"/>
      <c r="CE704" s="408"/>
      <c r="CF704" s="408"/>
      <c r="CG704" s="408"/>
      <c r="CH704" s="454"/>
      <c r="CI704" s="454"/>
      <c r="CJ704" s="454"/>
      <c r="CK704" s="454"/>
      <c r="CL704" s="346" t="s">
        <v>1853</v>
      </c>
      <c r="CM704" s="454"/>
      <c r="CN704" s="454"/>
      <c r="CO704" s="454"/>
      <c r="CP704" s="454"/>
      <c r="CQ704" s="454"/>
      <c r="CR704" s="454"/>
      <c r="CS704" s="454"/>
      <c r="CT704" s="454"/>
      <c r="CU704" s="454"/>
      <c r="CV704" s="454"/>
      <c r="CW704" s="454"/>
      <c r="CX704" s="454"/>
      <c r="CY704" s="454"/>
      <c r="CZ704" s="454"/>
      <c r="DA704" s="454"/>
      <c r="DB704" s="454"/>
      <c r="DC704" s="897"/>
      <c r="DD704" s="746"/>
      <c r="DE704" s="746"/>
      <c r="DF704" s="746"/>
      <c r="DG704" s="746"/>
      <c r="DH704" s="746"/>
      <c r="DI704" s="746"/>
      <c r="DJ704" s="746"/>
      <c r="DK704" s="746"/>
      <c r="DL704" s="454"/>
      <c r="DM704" s="454"/>
      <c r="DN704" s="897"/>
      <c r="DO704" s="746"/>
      <c r="DP704" s="746"/>
      <c r="DQ704" s="746"/>
      <c r="DR704" s="746"/>
      <c r="DS704" s="746"/>
      <c r="DT704" s="454"/>
      <c r="DU704" s="454"/>
      <c r="DV704" s="897"/>
      <c r="DW704" s="746"/>
      <c r="DX704" s="746"/>
      <c r="DY704" s="746"/>
      <c r="DZ704" s="746"/>
      <c r="EA704" s="746"/>
      <c r="EB704" s="746"/>
      <c r="EC704" s="746"/>
      <c r="ED704" s="746"/>
      <c r="EE704" s="746"/>
      <c r="EF704" s="746"/>
      <c r="EG704" s="454"/>
      <c r="EH704" s="455"/>
      <c r="EI704" s="455"/>
      <c r="EJ704" s="455"/>
      <c r="EK704" s="455"/>
      <c r="EL704" s="455"/>
      <c r="EM704" s="455"/>
      <c r="EN704" s="455"/>
      <c r="EO704" s="455"/>
      <c r="EP704" s="455"/>
      <c r="EQ704" s="454"/>
      <c r="ER704" s="454"/>
      <c r="ES704" s="454"/>
      <c r="ET704" s="454"/>
      <c r="EU704" s="454"/>
      <c r="EV704" s="454"/>
      <c r="EW704" s="454"/>
      <c r="EX704" s="306"/>
      <c r="EY704" s="454"/>
      <c r="EZ704" s="346" t="s">
        <v>1853</v>
      </c>
      <c r="FA704" s="454"/>
      <c r="FB704" s="454"/>
      <c r="FC704" s="306"/>
      <c r="FD704" s="306" t="s">
        <v>1303</v>
      </c>
      <c r="FE704" s="306"/>
      <c r="FF704" s="306"/>
      <c r="FG704" s="306"/>
      <c r="FH704" s="306"/>
      <c r="FI704" s="306"/>
      <c r="FJ704" s="306"/>
      <c r="FK704" s="306"/>
      <c r="FL704" s="306"/>
      <c r="FM704" s="897"/>
      <c r="FN704" s="746"/>
      <c r="FO704" s="746"/>
      <c r="FP704" s="746"/>
      <c r="FQ704" s="306"/>
      <c r="FR704" s="306"/>
      <c r="FS704" s="306"/>
      <c r="FT704" s="306"/>
      <c r="FU704" s="306"/>
      <c r="FV704" s="413"/>
      <c r="FW704" s="413"/>
      <c r="HK704" s="208"/>
      <c r="HL704" s="208"/>
      <c r="HM704" s="208"/>
      <c r="HV704" s="209"/>
      <c r="HW704" s="209"/>
      <c r="HX704" s="209"/>
      <c r="IS704" s="335"/>
      <c r="IT704" s="335"/>
      <c r="IU704" s="335"/>
      <c r="IV704" s="335"/>
      <c r="IW704" s="335"/>
      <c r="IX704" s="335"/>
    </row>
    <row r="705" spans="17:269" ht="14.45" customHeight="1">
      <c r="Q705" s="720" t="s">
        <v>248</v>
      </c>
      <c r="R705" s="720" t="s">
        <v>9059</v>
      </c>
      <c r="S705" s="720" t="s">
        <v>12165</v>
      </c>
      <c r="T705" s="720" t="s">
        <v>12165</v>
      </c>
      <c r="U705" s="720" t="s">
        <v>424</v>
      </c>
      <c r="V705" s="720"/>
      <c r="W705" s="952" t="str">
        <f t="shared" si="28"/>
        <v>ﾄﾗｯｸｸﾚｰﾝ_ﾄﾗｯｸｸﾚｰﾝ・油圧伸縮ｼﾞﾌﾞ型_無_無</v>
      </c>
      <c r="X705" s="952" t="str">
        <f t="shared" si="27"/>
        <v>ﾄﾗｯｸｸﾚｰﾝ_ﾄﾗｯｸｸﾚｰﾝ・油圧伸縮ｼﾞﾌﾞ型_無_無_25t吊</v>
      </c>
      <c r="Y705" s="726" t="s">
        <v>5164</v>
      </c>
      <c r="Z705" s="726" t="s">
        <v>10315</v>
      </c>
      <c r="AA705" s="726" t="s">
        <v>10325</v>
      </c>
      <c r="AB705" s="726" t="s">
        <v>5111</v>
      </c>
      <c r="AR705" s="311"/>
      <c r="AS705" s="335"/>
      <c r="AT705" s="335"/>
      <c r="AU705" s="335"/>
      <c r="AV705" s="335"/>
      <c r="AW705" s="335"/>
      <c r="AX705" s="335"/>
      <c r="AY705" s="335"/>
      <c r="AZ705" s="335"/>
      <c r="BA705" s="335"/>
      <c r="BB705" s="246">
        <v>19</v>
      </c>
      <c r="BD705" s="576"/>
      <c r="BE705" s="457"/>
      <c r="BF705" s="457"/>
      <c r="BG705" s="457"/>
      <c r="BH705" s="457"/>
      <c r="BI705" s="457"/>
      <c r="BJ705" s="408"/>
      <c r="BK705" s="408"/>
      <c r="BL705" s="457"/>
      <c r="BM705" s="346" t="s">
        <v>1853</v>
      </c>
      <c r="BN705" s="457"/>
      <c r="BO705" s="408"/>
      <c r="BP705" s="408"/>
      <c r="BQ705" s="408"/>
      <c r="BR705" s="408"/>
      <c r="BS705" s="408"/>
      <c r="BT705" s="408"/>
      <c r="BU705" s="408"/>
      <c r="BV705" s="408"/>
      <c r="BW705" s="408"/>
      <c r="BX705" s="408"/>
      <c r="BY705" s="408"/>
      <c r="BZ705" s="408"/>
      <c r="CA705" s="346" t="s">
        <v>1853</v>
      </c>
      <c r="CB705" s="408"/>
      <c r="CC705" s="408"/>
      <c r="CD705" s="408"/>
      <c r="CE705" s="408"/>
      <c r="CF705" s="408"/>
      <c r="CG705" s="408"/>
      <c r="CH705" s="454"/>
      <c r="CI705" s="454"/>
      <c r="CJ705" s="454"/>
      <c r="CK705" s="454"/>
      <c r="CL705" s="306" t="s">
        <v>285</v>
      </c>
      <c r="CM705" s="454"/>
      <c r="CN705" s="454"/>
      <c r="CO705" s="454"/>
      <c r="CP705" s="454"/>
      <c r="CQ705" s="454"/>
      <c r="CR705" s="454"/>
      <c r="CS705" s="454"/>
      <c r="CT705" s="454"/>
      <c r="CU705" s="454"/>
      <c r="CV705" s="454"/>
      <c r="CW705" s="454"/>
      <c r="CX705" s="454"/>
      <c r="CY705" s="454"/>
      <c r="CZ705" s="454"/>
      <c r="DA705" s="454"/>
      <c r="DB705" s="454"/>
      <c r="DC705" s="897"/>
      <c r="DD705" s="746"/>
      <c r="DE705" s="746"/>
      <c r="DF705" s="746"/>
      <c r="DG705" s="746"/>
      <c r="DH705" s="746"/>
      <c r="DI705" s="746"/>
      <c r="DJ705" s="746"/>
      <c r="DK705" s="746"/>
      <c r="DL705" s="454"/>
      <c r="DM705" s="454"/>
      <c r="DN705" s="897"/>
      <c r="DO705" s="746"/>
      <c r="DP705" s="746"/>
      <c r="DQ705" s="746"/>
      <c r="DR705" s="746"/>
      <c r="DS705" s="746"/>
      <c r="DT705" s="454"/>
      <c r="DU705" s="454"/>
      <c r="DV705" s="897"/>
      <c r="DW705" s="746"/>
      <c r="DX705" s="746"/>
      <c r="DY705" s="746"/>
      <c r="DZ705" s="746"/>
      <c r="EA705" s="746"/>
      <c r="EB705" s="746"/>
      <c r="EC705" s="746"/>
      <c r="ED705" s="746"/>
      <c r="EE705" s="746"/>
      <c r="EF705" s="746"/>
      <c r="EG705" s="454"/>
      <c r="EH705" s="455"/>
      <c r="EI705" s="455"/>
      <c r="EJ705" s="455"/>
      <c r="EK705" s="455"/>
      <c r="EL705" s="455"/>
      <c r="EM705" s="455"/>
      <c r="EN705" s="455"/>
      <c r="EO705" s="455"/>
      <c r="EP705" s="455"/>
      <c r="EQ705" s="454"/>
      <c r="ER705" s="454"/>
      <c r="ES705" s="454"/>
      <c r="ET705" s="454"/>
      <c r="EU705" s="454"/>
      <c r="EV705" s="454"/>
      <c r="EW705" s="454"/>
      <c r="EX705" s="306"/>
      <c r="EY705" s="454"/>
      <c r="EZ705" s="403" t="s">
        <v>292</v>
      </c>
      <c r="FA705" s="454"/>
      <c r="FB705" s="454"/>
      <c r="FC705" s="306"/>
      <c r="FD705" s="306" t="s">
        <v>1304</v>
      </c>
      <c r="FE705" s="306"/>
      <c r="FF705" s="306"/>
      <c r="FG705" s="306"/>
      <c r="FH705" s="306"/>
      <c r="FI705" s="306"/>
      <c r="FJ705" s="306"/>
      <c r="FK705" s="306"/>
      <c r="FL705" s="306"/>
      <c r="FM705" s="897"/>
      <c r="FN705" s="746"/>
      <c r="FO705" s="746"/>
      <c r="FP705" s="746"/>
      <c r="FQ705" s="306"/>
      <c r="FR705" s="306"/>
      <c r="FS705" s="306"/>
      <c r="FT705" s="306"/>
      <c r="FU705" s="306"/>
      <c r="FV705" s="413"/>
      <c r="FW705" s="413"/>
      <c r="HK705" s="208"/>
      <c r="HL705" s="208"/>
      <c r="HM705" s="208"/>
      <c r="HV705" s="209"/>
      <c r="HW705" s="209"/>
      <c r="HX705" s="209"/>
      <c r="IS705" s="335"/>
      <c r="IT705" s="335"/>
      <c r="IU705" s="335"/>
      <c r="IV705" s="335"/>
      <c r="IW705" s="335"/>
      <c r="IX705" s="335"/>
    </row>
    <row r="706" spans="17:269" ht="14.45" customHeight="1">
      <c r="Q706" s="720" t="s">
        <v>248</v>
      </c>
      <c r="R706" s="720" t="s">
        <v>9059</v>
      </c>
      <c r="S706" s="720" t="s">
        <v>12165</v>
      </c>
      <c r="T706" s="720" t="s">
        <v>12165</v>
      </c>
      <c r="U706" s="720" t="s">
        <v>425</v>
      </c>
      <c r="V706" s="720"/>
      <c r="W706" s="952" t="str">
        <f t="shared" si="28"/>
        <v>ﾄﾗｯｸｸﾚｰﾝ_ﾄﾗｯｸｸﾚｰﾝ・油圧伸縮ｼﾞﾌﾞ型_無_無</v>
      </c>
      <c r="X706" s="952" t="str">
        <f t="shared" ref="X706:X769" si="29">IF($V706="",$Q706&amp;"_"&amp;$R706&amp;"_"&amp;$S706&amp;"_"&amp;$T706&amp;"_"&amp;$U706,$Q706&amp;"_"&amp;$R706&amp;"_"&amp;$S706&amp;"_"&amp;$T706&amp;"_"&amp;$U706&amp;$V706)</f>
        <v>ﾄﾗｯｸｸﾚｰﾝ_ﾄﾗｯｸｸﾚｰﾝ・油圧伸縮ｼﾞﾌﾞ型_無_無_30t吊</v>
      </c>
      <c r="Y706" s="726" t="s">
        <v>5164</v>
      </c>
      <c r="Z706" s="726" t="s">
        <v>10315</v>
      </c>
      <c r="AA706" s="726" t="s">
        <v>10303</v>
      </c>
      <c r="AB706" s="726" t="s">
        <v>5111</v>
      </c>
      <c r="AR706" s="311"/>
      <c r="AS706" s="335"/>
      <c r="AT706" s="335"/>
      <c r="AU706" s="335"/>
      <c r="AV706" s="335"/>
      <c r="AW706" s="335"/>
      <c r="AX706" s="335"/>
      <c r="AY706" s="335"/>
      <c r="AZ706" s="335"/>
      <c r="BA706" s="335"/>
      <c r="BB706" s="246">
        <v>20</v>
      </c>
      <c r="BD706" s="576"/>
      <c r="BE706" s="457"/>
      <c r="BF706" s="457"/>
      <c r="BG706" s="457"/>
      <c r="BH706" s="457"/>
      <c r="BI706" s="457"/>
      <c r="BJ706" s="408"/>
      <c r="BK706" s="408"/>
      <c r="BL706" s="457"/>
      <c r="BM706" s="403" t="s">
        <v>292</v>
      </c>
      <c r="BN706" s="457"/>
      <c r="BO706" s="408"/>
      <c r="BP706" s="408"/>
      <c r="BQ706" s="408"/>
      <c r="BR706" s="408"/>
      <c r="BS706" s="408"/>
      <c r="BT706" s="408"/>
      <c r="BU706" s="408"/>
      <c r="BV706" s="408"/>
      <c r="BW706" s="408"/>
      <c r="BX706" s="408"/>
      <c r="BY706" s="408"/>
      <c r="BZ706" s="408"/>
      <c r="CA706" s="574" t="s">
        <v>10013</v>
      </c>
      <c r="CB706" s="408"/>
      <c r="CC706" s="408"/>
      <c r="CD706" s="408"/>
      <c r="CE706" s="408"/>
      <c r="CF706" s="408"/>
      <c r="CG706" s="408"/>
      <c r="CH706" s="454"/>
      <c r="CI706" s="454"/>
      <c r="CJ706" s="454"/>
      <c r="CK706" s="454"/>
      <c r="CL706" s="454"/>
      <c r="CM706" s="454"/>
      <c r="CN706" s="454"/>
      <c r="CO706" s="454"/>
      <c r="CP706" s="454"/>
      <c r="CQ706" s="454"/>
      <c r="CR706" s="454"/>
      <c r="CS706" s="454"/>
      <c r="CT706" s="454"/>
      <c r="CU706" s="454"/>
      <c r="CV706" s="454"/>
      <c r="CW706" s="454"/>
      <c r="CX706" s="454"/>
      <c r="CY706" s="454"/>
      <c r="CZ706" s="454"/>
      <c r="DA706" s="454"/>
      <c r="DB706" s="454"/>
      <c r="DC706" s="897"/>
      <c r="DD706" s="746"/>
      <c r="DE706" s="746"/>
      <c r="DF706" s="746"/>
      <c r="DG706" s="746"/>
      <c r="DH706" s="746"/>
      <c r="DI706" s="746"/>
      <c r="DJ706" s="746"/>
      <c r="DK706" s="746"/>
      <c r="DL706" s="454"/>
      <c r="DM706" s="454"/>
      <c r="DN706" s="897"/>
      <c r="DO706" s="746"/>
      <c r="DP706" s="746"/>
      <c r="DQ706" s="746"/>
      <c r="DR706" s="746"/>
      <c r="DS706" s="746"/>
      <c r="DT706" s="454"/>
      <c r="DU706" s="454"/>
      <c r="DV706" s="897"/>
      <c r="DW706" s="746"/>
      <c r="DX706" s="746"/>
      <c r="DY706" s="746"/>
      <c r="DZ706" s="746"/>
      <c r="EA706" s="746"/>
      <c r="EB706" s="746"/>
      <c r="EC706" s="746"/>
      <c r="ED706" s="746"/>
      <c r="EE706" s="746"/>
      <c r="EF706" s="746"/>
      <c r="EG706" s="454"/>
      <c r="EH706" s="455"/>
      <c r="EI706" s="455"/>
      <c r="EJ706" s="455"/>
      <c r="EK706" s="455"/>
      <c r="EL706" s="455"/>
      <c r="EM706" s="455"/>
      <c r="EN706" s="455"/>
      <c r="EO706" s="455"/>
      <c r="EP706" s="455"/>
      <c r="EQ706" s="454"/>
      <c r="ER706" s="454"/>
      <c r="ES706" s="454"/>
      <c r="ET706" s="454"/>
      <c r="EU706" s="454"/>
      <c r="EV706" s="454"/>
      <c r="EW706" s="454"/>
      <c r="EX706" s="306"/>
      <c r="EY706" s="454"/>
      <c r="EZ706" s="454"/>
      <c r="FA706" s="454"/>
      <c r="FB706" s="454"/>
      <c r="FC706" s="306"/>
      <c r="FD706" s="306" t="s">
        <v>1305</v>
      </c>
      <c r="FE706" s="306"/>
      <c r="FF706" s="306"/>
      <c r="FG706" s="306"/>
      <c r="FH706" s="306"/>
      <c r="FI706" s="306"/>
      <c r="FJ706" s="306"/>
      <c r="FK706" s="306"/>
      <c r="FL706" s="306"/>
      <c r="FM706" s="897"/>
      <c r="FN706" s="746"/>
      <c r="FO706" s="746"/>
      <c r="FP706" s="746"/>
      <c r="FQ706" s="306"/>
      <c r="FR706" s="306"/>
      <c r="FS706" s="306"/>
      <c r="FT706" s="306"/>
      <c r="FU706" s="306"/>
      <c r="FV706" s="413"/>
      <c r="FW706" s="413"/>
      <c r="HK706" s="208"/>
      <c r="HL706" s="208"/>
      <c r="HM706" s="208"/>
      <c r="HV706" s="209"/>
      <c r="HW706" s="209"/>
      <c r="HX706" s="209"/>
      <c r="IS706" s="335"/>
      <c r="IT706" s="335"/>
      <c r="IU706" s="335"/>
      <c r="IV706" s="335"/>
      <c r="IW706" s="335"/>
      <c r="IX706" s="335"/>
    </row>
    <row r="707" spans="17:269" ht="14.45" customHeight="1">
      <c r="Q707" s="720" t="s">
        <v>248</v>
      </c>
      <c r="R707" s="720" t="s">
        <v>9059</v>
      </c>
      <c r="S707" s="720" t="s">
        <v>12165</v>
      </c>
      <c r="T707" s="720" t="s">
        <v>12165</v>
      </c>
      <c r="U707" s="720" t="s">
        <v>426</v>
      </c>
      <c r="V707" s="720"/>
      <c r="W707" s="952" t="str">
        <f t="shared" ref="W707:W770" si="30">$Q707&amp;"_"&amp;$R707&amp;"_"&amp;$S707&amp;"_"&amp;T707</f>
        <v>ﾄﾗｯｸｸﾚｰﾝ_ﾄﾗｯｸｸﾚｰﾝ・油圧伸縮ｼﾞﾌﾞ型_無_無</v>
      </c>
      <c r="X707" s="952" t="str">
        <f t="shared" si="29"/>
        <v>ﾄﾗｯｸｸﾚｰﾝ_ﾄﾗｯｸｸﾚｰﾝ・油圧伸縮ｼﾞﾌﾞ型_無_無_35t吊</v>
      </c>
      <c r="Y707" s="726" t="s">
        <v>5164</v>
      </c>
      <c r="Z707" s="726" t="s">
        <v>10315</v>
      </c>
      <c r="AA707" s="726" t="s">
        <v>5113</v>
      </c>
      <c r="AB707" s="726" t="s">
        <v>5111</v>
      </c>
      <c r="AR707" s="311"/>
      <c r="AS707" s="335"/>
      <c r="AT707" s="335"/>
      <c r="AU707" s="335"/>
      <c r="AV707" s="335"/>
      <c r="AW707" s="335"/>
      <c r="AX707" s="335"/>
      <c r="AY707" s="335"/>
      <c r="AZ707" s="335"/>
      <c r="BA707" s="335"/>
      <c r="BB707" s="246">
        <v>21</v>
      </c>
      <c r="BD707" s="576"/>
      <c r="BE707" s="457"/>
      <c r="BF707" s="457"/>
      <c r="BG707" s="457"/>
      <c r="BH707" s="457"/>
      <c r="BI707" s="457"/>
      <c r="BJ707" s="408"/>
      <c r="BK707" s="408"/>
      <c r="BL707" s="457"/>
      <c r="BM707" s="457"/>
      <c r="BN707" s="457"/>
      <c r="BO707" s="408"/>
      <c r="BP707" s="408"/>
      <c r="BQ707" s="408"/>
      <c r="BR707" s="408"/>
      <c r="BS707" s="408"/>
      <c r="BT707" s="408"/>
      <c r="BU707" s="408"/>
      <c r="BV707" s="408"/>
      <c r="BW707" s="408"/>
      <c r="BX707" s="408"/>
      <c r="BY707" s="408"/>
      <c r="BZ707" s="408"/>
      <c r="CA707" s="306" t="s">
        <v>2393</v>
      </c>
      <c r="CB707" s="408"/>
      <c r="CC707" s="408"/>
      <c r="CD707" s="408"/>
      <c r="CE707" s="408"/>
      <c r="CF707" s="408"/>
      <c r="CG707" s="408"/>
      <c r="CH707" s="454"/>
      <c r="CI707" s="454"/>
      <c r="CJ707" s="454"/>
      <c r="CK707" s="454"/>
      <c r="CL707" s="454"/>
      <c r="CM707" s="454"/>
      <c r="CN707" s="454"/>
      <c r="CO707" s="454"/>
      <c r="CP707" s="454"/>
      <c r="CQ707" s="454"/>
      <c r="CR707" s="454"/>
      <c r="CS707" s="454"/>
      <c r="CT707" s="454"/>
      <c r="CU707" s="454"/>
      <c r="CV707" s="454"/>
      <c r="CW707" s="454"/>
      <c r="CX707" s="454"/>
      <c r="CY707" s="454"/>
      <c r="CZ707" s="454"/>
      <c r="DA707" s="454"/>
      <c r="DB707" s="454"/>
      <c r="DC707" s="897"/>
      <c r="DD707" s="746"/>
      <c r="DE707" s="746"/>
      <c r="DF707" s="746"/>
      <c r="DG707" s="746"/>
      <c r="DH707" s="746"/>
      <c r="DI707" s="746"/>
      <c r="DJ707" s="746"/>
      <c r="DK707" s="746"/>
      <c r="DL707" s="454"/>
      <c r="DM707" s="454"/>
      <c r="DN707" s="897"/>
      <c r="DO707" s="746"/>
      <c r="DP707" s="746"/>
      <c r="DQ707" s="746"/>
      <c r="DR707" s="746"/>
      <c r="DS707" s="746"/>
      <c r="DT707" s="454"/>
      <c r="DU707" s="454"/>
      <c r="DV707" s="897"/>
      <c r="DW707" s="746"/>
      <c r="DX707" s="746"/>
      <c r="DY707" s="746"/>
      <c r="DZ707" s="746"/>
      <c r="EA707" s="746"/>
      <c r="EB707" s="746"/>
      <c r="EC707" s="746"/>
      <c r="ED707" s="746"/>
      <c r="EE707" s="746"/>
      <c r="EF707" s="746"/>
      <c r="EG707" s="454"/>
      <c r="EH707" s="455"/>
      <c r="EI707" s="455"/>
      <c r="EJ707" s="455"/>
      <c r="EK707" s="455"/>
      <c r="EL707" s="455"/>
      <c r="EM707" s="455"/>
      <c r="EN707" s="455"/>
      <c r="EO707" s="455"/>
      <c r="EP707" s="455"/>
      <c r="EQ707" s="454"/>
      <c r="ER707" s="454"/>
      <c r="ES707" s="454"/>
      <c r="ET707" s="454"/>
      <c r="EU707" s="454"/>
      <c r="EV707" s="454"/>
      <c r="EW707" s="454"/>
      <c r="EX707" s="306"/>
      <c r="EY707" s="454"/>
      <c r="EZ707" s="454"/>
      <c r="FA707" s="454"/>
      <c r="FB707" s="454"/>
      <c r="FC707" s="306"/>
      <c r="FD707" s="346" t="s">
        <v>1853</v>
      </c>
      <c r="FE707" s="306"/>
      <c r="FF707" s="306"/>
      <c r="FG707" s="306"/>
      <c r="FH707" s="306"/>
      <c r="FI707" s="306"/>
      <c r="FJ707" s="306"/>
      <c r="FK707" s="306"/>
      <c r="FL707" s="306"/>
      <c r="FM707" s="897"/>
      <c r="FN707" s="746"/>
      <c r="FO707" s="746"/>
      <c r="FP707" s="746"/>
      <c r="FQ707" s="306"/>
      <c r="FR707" s="306"/>
      <c r="FS707" s="306"/>
      <c r="FT707" s="306"/>
      <c r="FU707" s="306"/>
      <c r="FV707" s="413"/>
      <c r="FW707" s="413"/>
      <c r="HK707" s="208"/>
      <c r="HL707" s="208"/>
      <c r="HM707" s="208"/>
      <c r="HV707" s="209"/>
      <c r="HW707" s="209"/>
      <c r="HX707" s="209"/>
      <c r="IS707" s="335"/>
      <c r="IT707" s="335"/>
      <c r="IU707" s="335"/>
      <c r="IV707" s="335"/>
      <c r="IW707" s="335"/>
      <c r="IX707" s="335"/>
    </row>
    <row r="708" spans="17:269" ht="14.45" customHeight="1">
      <c r="Q708" s="720" t="s">
        <v>248</v>
      </c>
      <c r="R708" s="720" t="s">
        <v>9059</v>
      </c>
      <c r="S708" s="720" t="s">
        <v>12165</v>
      </c>
      <c r="T708" s="720" t="s">
        <v>12165</v>
      </c>
      <c r="U708" s="720" t="s">
        <v>616</v>
      </c>
      <c r="V708" s="720"/>
      <c r="W708" s="952" t="str">
        <f t="shared" si="30"/>
        <v>ﾄﾗｯｸｸﾚｰﾝ_ﾄﾗｯｸｸﾚｰﾝ・油圧伸縮ｼﾞﾌﾞ型_無_無</v>
      </c>
      <c r="X708" s="952" t="str">
        <f t="shared" si="29"/>
        <v>ﾄﾗｯｸｸﾚｰﾝ_ﾄﾗｯｸｸﾚｰﾝ・油圧伸縮ｼﾞﾌﾞ型_無_無_40～45t吊</v>
      </c>
      <c r="Y708" s="726" t="s">
        <v>5164</v>
      </c>
      <c r="Z708" s="726" t="s">
        <v>10315</v>
      </c>
      <c r="AA708" s="726" t="s">
        <v>10399</v>
      </c>
      <c r="AB708" s="726" t="s">
        <v>5111</v>
      </c>
      <c r="AR708" s="311"/>
      <c r="AS708" s="335"/>
      <c r="AT708" s="335"/>
      <c r="AU708" s="335"/>
      <c r="AV708" s="335"/>
      <c r="AW708" s="335"/>
      <c r="AX708" s="335"/>
      <c r="AY708" s="335"/>
      <c r="AZ708" s="335"/>
      <c r="BA708" s="335"/>
      <c r="BB708" s="246">
        <v>22</v>
      </c>
      <c r="BD708" s="576"/>
      <c r="BE708" s="457"/>
      <c r="BF708" s="457"/>
      <c r="BG708" s="457"/>
      <c r="BH708" s="457"/>
      <c r="BI708" s="457"/>
      <c r="BJ708" s="408"/>
      <c r="BK708" s="408"/>
      <c r="BL708" s="457"/>
      <c r="BM708" s="457"/>
      <c r="BN708" s="457"/>
      <c r="BO708" s="408"/>
      <c r="BP708" s="408"/>
      <c r="BQ708" s="408"/>
      <c r="BR708" s="408"/>
      <c r="BS708" s="408"/>
      <c r="BT708" s="408"/>
      <c r="BU708" s="408"/>
      <c r="BV708" s="408"/>
      <c r="BW708" s="408"/>
      <c r="BX708" s="408"/>
      <c r="BY708" s="408"/>
      <c r="BZ708" s="408"/>
      <c r="CA708" s="306" t="s">
        <v>2394</v>
      </c>
      <c r="CB708" s="408"/>
      <c r="CC708" s="408"/>
      <c r="CD708" s="408"/>
      <c r="CE708" s="408"/>
      <c r="CF708" s="408"/>
      <c r="CG708" s="408"/>
      <c r="CH708" s="454"/>
      <c r="CI708" s="454"/>
      <c r="CJ708" s="454"/>
      <c r="CK708" s="454"/>
      <c r="CL708" s="454"/>
      <c r="CM708" s="454"/>
      <c r="CN708" s="454"/>
      <c r="CO708" s="454"/>
      <c r="CP708" s="454"/>
      <c r="CQ708" s="454"/>
      <c r="CR708" s="454"/>
      <c r="CS708" s="454"/>
      <c r="CT708" s="454"/>
      <c r="CU708" s="454"/>
      <c r="CV708" s="454"/>
      <c r="CW708" s="454"/>
      <c r="CX708" s="454"/>
      <c r="CY708" s="454"/>
      <c r="CZ708" s="454"/>
      <c r="DA708" s="454"/>
      <c r="DB708" s="454"/>
      <c r="DC708" s="897"/>
      <c r="DD708" s="746"/>
      <c r="DE708" s="746"/>
      <c r="DF708" s="746"/>
      <c r="DG708" s="746"/>
      <c r="DH708" s="746"/>
      <c r="DI708" s="746"/>
      <c r="DJ708" s="746"/>
      <c r="DK708" s="746"/>
      <c r="DL708" s="454"/>
      <c r="DM708" s="454"/>
      <c r="DN708" s="897"/>
      <c r="DO708" s="746"/>
      <c r="DP708" s="746"/>
      <c r="DQ708" s="746"/>
      <c r="DR708" s="746"/>
      <c r="DS708" s="746"/>
      <c r="DT708" s="454"/>
      <c r="DU708" s="454"/>
      <c r="DV708" s="897"/>
      <c r="DW708" s="746"/>
      <c r="DX708" s="746"/>
      <c r="DY708" s="746"/>
      <c r="DZ708" s="746"/>
      <c r="EA708" s="746"/>
      <c r="EB708" s="746"/>
      <c r="EC708" s="746"/>
      <c r="ED708" s="746"/>
      <c r="EE708" s="746"/>
      <c r="EF708" s="746"/>
      <c r="EG708" s="454"/>
      <c r="EH708" s="455"/>
      <c r="EI708" s="455"/>
      <c r="EJ708" s="455"/>
      <c r="EK708" s="455"/>
      <c r="EL708" s="455"/>
      <c r="EM708" s="455"/>
      <c r="EN708" s="455"/>
      <c r="EO708" s="455"/>
      <c r="EP708" s="455"/>
      <c r="EQ708" s="454"/>
      <c r="ER708" s="454"/>
      <c r="ES708" s="454"/>
      <c r="ET708" s="454"/>
      <c r="EU708" s="454"/>
      <c r="EV708" s="454"/>
      <c r="EW708" s="454"/>
      <c r="EX708" s="306"/>
      <c r="EY708" s="454"/>
      <c r="EZ708" s="454"/>
      <c r="FA708" s="454"/>
      <c r="FB708" s="454"/>
      <c r="FC708" s="306"/>
      <c r="FD708" s="306" t="s">
        <v>285</v>
      </c>
      <c r="FE708" s="306"/>
      <c r="FF708" s="306"/>
      <c r="FG708" s="306"/>
      <c r="FH708" s="306"/>
      <c r="FI708" s="306"/>
      <c r="FJ708" s="306"/>
      <c r="FK708" s="306"/>
      <c r="FL708" s="306"/>
      <c r="FM708" s="897"/>
      <c r="FN708" s="746"/>
      <c r="FO708" s="746"/>
      <c r="FP708" s="746"/>
      <c r="FQ708" s="306"/>
      <c r="FR708" s="306"/>
      <c r="FS708" s="306"/>
      <c r="FT708" s="306"/>
      <c r="FU708" s="306"/>
      <c r="FV708" s="413"/>
      <c r="FW708" s="413"/>
      <c r="HK708" s="208"/>
      <c r="HL708" s="208"/>
      <c r="HM708" s="208"/>
      <c r="HV708" s="209"/>
      <c r="HW708" s="209"/>
      <c r="HX708" s="209"/>
      <c r="IS708" s="335"/>
      <c r="IT708" s="335"/>
      <c r="IU708" s="335"/>
      <c r="IV708" s="335"/>
      <c r="IW708" s="335"/>
      <c r="IX708" s="335"/>
    </row>
    <row r="709" spans="17:269" ht="14.45" customHeight="1">
      <c r="Q709" s="720" t="s">
        <v>248</v>
      </c>
      <c r="R709" s="720" t="s">
        <v>9059</v>
      </c>
      <c r="S709" s="720" t="s">
        <v>12165</v>
      </c>
      <c r="T709" s="720" t="s">
        <v>12165</v>
      </c>
      <c r="U709" s="720" t="s">
        <v>638</v>
      </c>
      <c r="V709" s="720"/>
      <c r="W709" s="952" t="str">
        <f t="shared" si="30"/>
        <v>ﾄﾗｯｸｸﾚｰﾝ_ﾄﾗｯｸｸﾚｰﾝ・油圧伸縮ｼﾞﾌﾞ型_無_無</v>
      </c>
      <c r="X709" s="952" t="str">
        <f t="shared" si="29"/>
        <v>ﾄﾗｯｸｸﾚｰﾝ_ﾄﾗｯｸｸﾚｰﾝ・油圧伸縮ｼﾞﾌﾞ型_無_無_50t吊</v>
      </c>
      <c r="Y709" s="726" t="s">
        <v>5164</v>
      </c>
      <c r="Z709" s="726" t="s">
        <v>10315</v>
      </c>
      <c r="AA709" s="726" t="s">
        <v>10389</v>
      </c>
      <c r="AB709" s="726" t="s">
        <v>5111</v>
      </c>
      <c r="AR709" s="311"/>
      <c r="AS709" s="335"/>
      <c r="AT709" s="335"/>
      <c r="AU709" s="335"/>
      <c r="AV709" s="335"/>
      <c r="AW709" s="335"/>
      <c r="AX709" s="335"/>
      <c r="AY709" s="335"/>
      <c r="AZ709" s="335"/>
      <c r="BA709" s="335"/>
      <c r="BB709" s="246">
        <v>23</v>
      </c>
      <c r="BD709" s="576"/>
      <c r="BE709" s="457"/>
      <c r="BF709" s="457"/>
      <c r="BG709" s="457"/>
      <c r="BH709" s="457"/>
      <c r="BI709" s="457"/>
      <c r="BJ709" s="408"/>
      <c r="BK709" s="408"/>
      <c r="BL709" s="457"/>
      <c r="BM709" s="457"/>
      <c r="BN709" s="457"/>
      <c r="BO709" s="408"/>
      <c r="BP709" s="408"/>
      <c r="BQ709" s="408"/>
      <c r="BR709" s="408"/>
      <c r="BS709" s="408"/>
      <c r="BT709" s="408"/>
      <c r="BU709" s="408"/>
      <c r="BV709" s="408"/>
      <c r="BW709" s="408"/>
      <c r="BX709" s="408"/>
      <c r="BY709" s="408"/>
      <c r="BZ709" s="408"/>
      <c r="CA709" s="306" t="s">
        <v>2395</v>
      </c>
      <c r="CB709" s="408"/>
      <c r="CC709" s="408"/>
      <c r="CD709" s="408"/>
      <c r="CE709" s="408"/>
      <c r="CF709" s="408"/>
      <c r="CG709" s="408"/>
      <c r="CH709" s="454"/>
      <c r="CI709" s="454"/>
      <c r="CJ709" s="454"/>
      <c r="CK709" s="454"/>
      <c r="CL709" s="454"/>
      <c r="CM709" s="454"/>
      <c r="CN709" s="454"/>
      <c r="CO709" s="454"/>
      <c r="CP709" s="454"/>
      <c r="CQ709" s="454"/>
      <c r="CR709" s="454"/>
      <c r="CS709" s="454"/>
      <c r="CT709" s="454"/>
      <c r="CU709" s="454"/>
      <c r="CV709" s="454"/>
      <c r="CW709" s="454"/>
      <c r="CX709" s="454"/>
      <c r="CY709" s="454"/>
      <c r="CZ709" s="454"/>
      <c r="DA709" s="454"/>
      <c r="DB709" s="454"/>
      <c r="DC709" s="897"/>
      <c r="DD709" s="746"/>
      <c r="DE709" s="746"/>
      <c r="DF709" s="746"/>
      <c r="DG709" s="746"/>
      <c r="DH709" s="746"/>
      <c r="DI709" s="746"/>
      <c r="DJ709" s="746"/>
      <c r="DK709" s="746"/>
      <c r="DL709" s="454"/>
      <c r="DM709" s="454"/>
      <c r="DN709" s="897"/>
      <c r="DO709" s="746"/>
      <c r="DP709" s="746"/>
      <c r="DQ709" s="746"/>
      <c r="DR709" s="746"/>
      <c r="DS709" s="746"/>
      <c r="DT709" s="454"/>
      <c r="DU709" s="454"/>
      <c r="DV709" s="897"/>
      <c r="DW709" s="746"/>
      <c r="DX709" s="746"/>
      <c r="DY709" s="746"/>
      <c r="DZ709" s="746"/>
      <c r="EA709" s="746"/>
      <c r="EB709" s="746"/>
      <c r="EC709" s="746"/>
      <c r="ED709" s="746"/>
      <c r="EE709" s="746"/>
      <c r="EF709" s="746"/>
      <c r="EG709" s="454"/>
      <c r="EH709" s="455"/>
      <c r="EI709" s="455"/>
      <c r="EJ709" s="455"/>
      <c r="EK709" s="455"/>
      <c r="EL709" s="455"/>
      <c r="EM709" s="455"/>
      <c r="EN709" s="455"/>
      <c r="EO709" s="455"/>
      <c r="EP709" s="455"/>
      <c r="EQ709" s="454"/>
      <c r="ER709" s="454"/>
      <c r="ES709" s="454"/>
      <c r="ET709" s="454"/>
      <c r="EU709" s="454"/>
      <c r="EV709" s="454"/>
      <c r="EW709" s="454"/>
      <c r="EX709" s="306"/>
      <c r="EY709" s="454"/>
      <c r="EZ709" s="454"/>
      <c r="FA709" s="454"/>
      <c r="FB709" s="454"/>
      <c r="FC709" s="306"/>
      <c r="FD709" s="306"/>
      <c r="FE709" s="306"/>
      <c r="FF709" s="306"/>
      <c r="FG709" s="306"/>
      <c r="FH709" s="306"/>
      <c r="FI709" s="306"/>
      <c r="FJ709" s="306"/>
      <c r="FK709" s="306"/>
      <c r="FL709" s="306"/>
      <c r="FM709" s="897"/>
      <c r="FN709" s="746"/>
      <c r="FO709" s="746"/>
      <c r="FP709" s="746"/>
      <c r="FQ709" s="306"/>
      <c r="FR709" s="306"/>
      <c r="FS709" s="306"/>
      <c r="FT709" s="306"/>
      <c r="FU709" s="306"/>
      <c r="FV709" s="413"/>
      <c r="FW709" s="413"/>
      <c r="HK709" s="208"/>
      <c r="HL709" s="208"/>
      <c r="HM709" s="208"/>
      <c r="HV709" s="209"/>
      <c r="HW709" s="209"/>
      <c r="HX709" s="209"/>
      <c r="IS709" s="335"/>
      <c r="IT709" s="335"/>
      <c r="IU709" s="335"/>
      <c r="IV709" s="335"/>
      <c r="IW709" s="335"/>
      <c r="IX709" s="335"/>
    </row>
    <row r="710" spans="17:269" ht="14.45" customHeight="1">
      <c r="Q710" s="720" t="s">
        <v>248</v>
      </c>
      <c r="R710" s="720" t="s">
        <v>9059</v>
      </c>
      <c r="S710" s="720" t="s">
        <v>12165</v>
      </c>
      <c r="T710" s="720" t="s">
        <v>12165</v>
      </c>
      <c r="U710" s="720" t="s">
        <v>627</v>
      </c>
      <c r="V710" s="720"/>
      <c r="W710" s="952" t="str">
        <f t="shared" si="30"/>
        <v>ﾄﾗｯｸｸﾚｰﾝ_ﾄﾗｯｸｸﾚｰﾝ・油圧伸縮ｼﾞﾌﾞ型_無_無</v>
      </c>
      <c r="X710" s="952" t="str">
        <f t="shared" si="29"/>
        <v>ﾄﾗｯｸｸﾚｰﾝ_ﾄﾗｯｸｸﾚｰﾝ・油圧伸縮ｼﾞﾌﾞ型_無_無_80t吊</v>
      </c>
      <c r="Y710" s="726" t="s">
        <v>5164</v>
      </c>
      <c r="Z710" s="726" t="s">
        <v>10315</v>
      </c>
      <c r="AA710" s="726" t="s">
        <v>10390</v>
      </c>
      <c r="AB710" s="726" t="s">
        <v>5111</v>
      </c>
      <c r="AR710" s="311"/>
      <c r="AS710" s="335"/>
      <c r="AT710" s="335"/>
      <c r="AU710" s="335"/>
      <c r="AV710" s="335"/>
      <c r="AW710" s="335"/>
      <c r="AX710" s="335"/>
      <c r="AY710" s="335"/>
      <c r="AZ710" s="335"/>
      <c r="BA710" s="335"/>
      <c r="BB710" s="246">
        <v>24</v>
      </c>
      <c r="BD710" s="576"/>
      <c r="BE710" s="457"/>
      <c r="BF710" s="457"/>
      <c r="BG710" s="457"/>
      <c r="BH710" s="457"/>
      <c r="BI710" s="457"/>
      <c r="BJ710" s="408"/>
      <c r="BK710" s="408"/>
      <c r="BL710" s="457"/>
      <c r="BM710" s="457"/>
      <c r="BN710" s="457"/>
      <c r="BO710" s="408"/>
      <c r="BP710" s="408"/>
      <c r="BQ710" s="408"/>
      <c r="BR710" s="408"/>
      <c r="BS710" s="408"/>
      <c r="BT710" s="408"/>
      <c r="BU710" s="408"/>
      <c r="BV710" s="408"/>
      <c r="BW710" s="408"/>
      <c r="BX710" s="408"/>
      <c r="BY710" s="408"/>
      <c r="BZ710" s="408"/>
      <c r="CA710" s="346" t="s">
        <v>1853</v>
      </c>
      <c r="CB710" s="408"/>
      <c r="CC710" s="408"/>
      <c r="CD710" s="408"/>
      <c r="CE710" s="408"/>
      <c r="CF710" s="408"/>
      <c r="CG710" s="408"/>
      <c r="CH710" s="454"/>
      <c r="CI710" s="454"/>
      <c r="CJ710" s="454"/>
      <c r="CK710" s="454"/>
      <c r="CL710" s="454"/>
      <c r="CM710" s="454"/>
      <c r="CN710" s="454"/>
      <c r="CO710" s="454"/>
      <c r="CP710" s="454"/>
      <c r="CQ710" s="454"/>
      <c r="CR710" s="454"/>
      <c r="CS710" s="454"/>
      <c r="CT710" s="454"/>
      <c r="CU710" s="454"/>
      <c r="CV710" s="454"/>
      <c r="CW710" s="454"/>
      <c r="CX710" s="454"/>
      <c r="CY710" s="454"/>
      <c r="CZ710" s="454"/>
      <c r="DA710" s="454"/>
      <c r="DB710" s="454"/>
      <c r="DC710" s="897"/>
      <c r="DD710" s="746"/>
      <c r="DE710" s="746"/>
      <c r="DF710" s="746"/>
      <c r="DG710" s="746"/>
      <c r="DH710" s="746"/>
      <c r="DI710" s="746"/>
      <c r="DJ710" s="746"/>
      <c r="DK710" s="746"/>
      <c r="DL710" s="454"/>
      <c r="DM710" s="454"/>
      <c r="DN710" s="897"/>
      <c r="DO710" s="746"/>
      <c r="DP710" s="746"/>
      <c r="DQ710" s="746"/>
      <c r="DR710" s="746"/>
      <c r="DS710" s="746"/>
      <c r="DT710" s="454"/>
      <c r="DU710" s="454"/>
      <c r="DV710" s="897"/>
      <c r="DW710" s="746"/>
      <c r="DX710" s="746"/>
      <c r="DY710" s="746"/>
      <c r="DZ710" s="746"/>
      <c r="EA710" s="746"/>
      <c r="EB710" s="746"/>
      <c r="EC710" s="746"/>
      <c r="ED710" s="746"/>
      <c r="EE710" s="746"/>
      <c r="EF710" s="746"/>
      <c r="EG710" s="454"/>
      <c r="EH710" s="455"/>
      <c r="EI710" s="455"/>
      <c r="EJ710" s="455"/>
      <c r="EK710" s="455"/>
      <c r="EL710" s="455"/>
      <c r="EM710" s="455"/>
      <c r="EN710" s="455"/>
      <c r="EO710" s="455"/>
      <c r="EP710" s="455"/>
      <c r="EQ710" s="454"/>
      <c r="ER710" s="454"/>
      <c r="ES710" s="454"/>
      <c r="ET710" s="454"/>
      <c r="EU710" s="454"/>
      <c r="EV710" s="454"/>
      <c r="EW710" s="454"/>
      <c r="EX710" s="306"/>
      <c r="EY710" s="454"/>
      <c r="EZ710" s="454"/>
      <c r="FA710" s="454"/>
      <c r="FB710" s="454"/>
      <c r="FC710" s="306"/>
      <c r="FD710" s="306"/>
      <c r="FE710" s="306"/>
      <c r="FF710" s="306"/>
      <c r="FG710" s="306"/>
      <c r="FH710" s="306"/>
      <c r="FI710" s="306"/>
      <c r="FJ710" s="306"/>
      <c r="FK710" s="306"/>
      <c r="FL710" s="306"/>
      <c r="FM710" s="897"/>
      <c r="FN710" s="746"/>
      <c r="FO710" s="746"/>
      <c r="FP710" s="746"/>
      <c r="FQ710" s="306"/>
      <c r="FR710" s="306"/>
      <c r="FS710" s="306"/>
      <c r="FT710" s="306"/>
      <c r="FU710" s="306"/>
      <c r="FV710" s="413"/>
      <c r="FW710" s="413"/>
      <c r="HK710" s="208"/>
      <c r="HL710" s="208"/>
      <c r="HM710" s="208"/>
      <c r="HV710" s="209"/>
      <c r="HW710" s="209"/>
      <c r="HX710" s="209"/>
      <c r="IS710" s="335"/>
      <c r="IT710" s="335"/>
      <c r="IU710" s="335"/>
      <c r="IV710" s="335"/>
      <c r="IW710" s="335"/>
      <c r="IX710" s="335"/>
    </row>
    <row r="711" spans="17:269" ht="14.45" customHeight="1">
      <c r="Q711" s="720" t="s">
        <v>248</v>
      </c>
      <c r="R711" s="720" t="s">
        <v>9059</v>
      </c>
      <c r="S711" s="720" t="s">
        <v>12165</v>
      </c>
      <c r="T711" s="720" t="s">
        <v>12165</v>
      </c>
      <c r="U711" s="720" t="s">
        <v>606</v>
      </c>
      <c r="V711" s="720"/>
      <c r="W711" s="952" t="str">
        <f t="shared" si="30"/>
        <v>ﾄﾗｯｸｸﾚｰﾝ_ﾄﾗｯｸｸﾚｰﾝ・油圧伸縮ｼﾞﾌﾞ型_無_無</v>
      </c>
      <c r="X711" s="952" t="str">
        <f t="shared" si="29"/>
        <v>ﾄﾗｯｸｸﾚｰﾝ_ﾄﾗｯｸｸﾚｰﾝ・油圧伸縮ｼﾞﾌﾞ型_無_無_100t吊</v>
      </c>
      <c r="Y711" s="726" t="s">
        <v>5164</v>
      </c>
      <c r="Z711" s="726" t="s">
        <v>10315</v>
      </c>
      <c r="AA711" s="726" t="s">
        <v>10318</v>
      </c>
      <c r="AB711" s="726" t="s">
        <v>5111</v>
      </c>
      <c r="AR711" s="311"/>
      <c r="AS711" s="335"/>
      <c r="AT711" s="335"/>
      <c r="AU711" s="335"/>
      <c r="AV711" s="335"/>
      <c r="AW711" s="335"/>
      <c r="AX711" s="335"/>
      <c r="AY711" s="335"/>
      <c r="AZ711" s="335"/>
      <c r="BA711" s="335"/>
      <c r="BB711" s="246">
        <v>25</v>
      </c>
      <c r="BD711" s="576"/>
      <c r="BE711" s="457"/>
      <c r="BF711" s="457"/>
      <c r="BG711" s="457"/>
      <c r="BH711" s="457"/>
      <c r="BI711" s="457"/>
      <c r="BJ711" s="408"/>
      <c r="BK711" s="408"/>
      <c r="BL711" s="457"/>
      <c r="BM711" s="457"/>
      <c r="BN711" s="457"/>
      <c r="BO711" s="408"/>
      <c r="BP711" s="408"/>
      <c r="BQ711" s="408"/>
      <c r="BR711" s="408"/>
      <c r="BS711" s="408"/>
      <c r="BT711" s="408"/>
      <c r="BU711" s="408"/>
      <c r="BV711" s="408"/>
      <c r="BW711" s="408"/>
      <c r="BX711" s="408"/>
      <c r="BY711" s="408"/>
      <c r="BZ711" s="408"/>
      <c r="CA711" s="403" t="s">
        <v>292</v>
      </c>
      <c r="CB711" s="408"/>
      <c r="CC711" s="408"/>
      <c r="CD711" s="408"/>
      <c r="CE711" s="408"/>
      <c r="CF711" s="408"/>
      <c r="CG711" s="408"/>
      <c r="CH711" s="454"/>
      <c r="CI711" s="454"/>
      <c r="CJ711" s="454"/>
      <c r="CK711" s="454"/>
      <c r="CL711" s="454"/>
      <c r="CM711" s="454"/>
      <c r="CN711" s="454"/>
      <c r="CO711" s="454"/>
      <c r="CP711" s="454"/>
      <c r="CQ711" s="454"/>
      <c r="CR711" s="454"/>
      <c r="CS711" s="454"/>
      <c r="CT711" s="454"/>
      <c r="CU711" s="454"/>
      <c r="CV711" s="454"/>
      <c r="CW711" s="454"/>
      <c r="CX711" s="454"/>
      <c r="CY711" s="454"/>
      <c r="CZ711" s="454"/>
      <c r="DA711" s="454"/>
      <c r="DB711" s="454"/>
      <c r="DC711" s="897"/>
      <c r="DD711" s="746"/>
      <c r="DE711" s="746"/>
      <c r="DF711" s="746"/>
      <c r="DG711" s="746"/>
      <c r="DH711" s="746"/>
      <c r="DI711" s="746"/>
      <c r="DJ711" s="746"/>
      <c r="DK711" s="746"/>
      <c r="DL711" s="454"/>
      <c r="DM711" s="454"/>
      <c r="DN711" s="897"/>
      <c r="DO711" s="746"/>
      <c r="DP711" s="746"/>
      <c r="DQ711" s="746"/>
      <c r="DR711" s="746"/>
      <c r="DS711" s="746"/>
      <c r="DT711" s="454"/>
      <c r="DU711" s="454"/>
      <c r="DV711" s="897"/>
      <c r="DW711" s="746"/>
      <c r="DX711" s="746"/>
      <c r="DY711" s="746"/>
      <c r="DZ711" s="746"/>
      <c r="EA711" s="746"/>
      <c r="EB711" s="746"/>
      <c r="EC711" s="746"/>
      <c r="ED711" s="746"/>
      <c r="EE711" s="746"/>
      <c r="EF711" s="746"/>
      <c r="EG711" s="454"/>
      <c r="EH711" s="455"/>
      <c r="EI711" s="455"/>
      <c r="EJ711" s="455"/>
      <c r="EK711" s="455"/>
      <c r="EL711" s="455"/>
      <c r="EM711" s="455"/>
      <c r="EN711" s="455"/>
      <c r="EO711" s="455"/>
      <c r="EP711" s="455"/>
      <c r="EQ711" s="454"/>
      <c r="ER711" s="454"/>
      <c r="ES711" s="454"/>
      <c r="ET711" s="454"/>
      <c r="EU711" s="454"/>
      <c r="EV711" s="454"/>
      <c r="EW711" s="454"/>
      <c r="EX711" s="306"/>
      <c r="EY711" s="454"/>
      <c r="EZ711" s="454"/>
      <c r="FA711" s="454"/>
      <c r="FB711" s="454"/>
      <c r="FC711" s="306"/>
      <c r="FD711" s="306"/>
      <c r="FE711" s="306"/>
      <c r="FF711" s="306"/>
      <c r="FG711" s="306"/>
      <c r="FH711" s="306"/>
      <c r="FI711" s="306"/>
      <c r="FJ711" s="306"/>
      <c r="FK711" s="306"/>
      <c r="FL711" s="306"/>
      <c r="FM711" s="897"/>
      <c r="FN711" s="746"/>
      <c r="FO711" s="746"/>
      <c r="FP711" s="746"/>
      <c r="FQ711" s="306"/>
      <c r="FR711" s="306"/>
      <c r="FS711" s="306"/>
      <c r="FT711" s="306"/>
      <c r="FU711" s="306"/>
      <c r="FV711" s="413"/>
      <c r="FW711" s="413"/>
      <c r="HK711" s="208"/>
      <c r="HL711" s="208"/>
      <c r="HM711" s="208"/>
      <c r="HV711" s="209"/>
      <c r="HW711" s="209"/>
      <c r="HX711" s="209"/>
      <c r="IS711" s="335"/>
      <c r="IT711" s="335"/>
      <c r="IU711" s="335"/>
      <c r="IV711" s="335"/>
      <c r="IW711" s="335"/>
      <c r="IX711" s="335"/>
    </row>
    <row r="712" spans="17:269" ht="14.45" customHeight="1">
      <c r="Q712" s="720" t="s">
        <v>248</v>
      </c>
      <c r="R712" s="720" t="s">
        <v>9059</v>
      </c>
      <c r="S712" s="720" t="s">
        <v>12165</v>
      </c>
      <c r="T712" s="720" t="s">
        <v>12165</v>
      </c>
      <c r="U712" s="720" t="s">
        <v>607</v>
      </c>
      <c r="V712" s="720"/>
      <c r="W712" s="952" t="str">
        <f t="shared" si="30"/>
        <v>ﾄﾗｯｸｸﾚｰﾝ_ﾄﾗｯｸｸﾚｰﾝ・油圧伸縮ｼﾞﾌﾞ型_無_無</v>
      </c>
      <c r="X712" s="952" t="str">
        <f t="shared" si="29"/>
        <v>ﾄﾗｯｸｸﾚｰﾝ_ﾄﾗｯｸｸﾚｰﾝ・油圧伸縮ｼﾞﾌﾞ型_無_無_120t吊</v>
      </c>
      <c r="Y712" s="726" t="s">
        <v>5164</v>
      </c>
      <c r="Z712" s="726" t="s">
        <v>10315</v>
      </c>
      <c r="AA712" s="726" t="s">
        <v>10347</v>
      </c>
      <c r="AB712" s="726" t="s">
        <v>5111</v>
      </c>
      <c r="AR712" s="311"/>
      <c r="AS712" s="335"/>
      <c r="AT712" s="335"/>
      <c r="AU712" s="335"/>
      <c r="AV712" s="335"/>
      <c r="AW712" s="335"/>
      <c r="AX712" s="335"/>
      <c r="AY712" s="335"/>
      <c r="AZ712" s="335"/>
      <c r="BA712" s="335"/>
      <c r="BB712" s="246"/>
      <c r="CL712" s="413"/>
      <c r="CM712" s="413"/>
      <c r="CN712" s="413"/>
      <c r="CO712" s="413"/>
      <c r="CP712" s="413"/>
      <c r="CQ712" s="413"/>
      <c r="CR712" s="413"/>
      <c r="CS712" s="413"/>
      <c r="CT712" s="413"/>
      <c r="CU712" s="413"/>
      <c r="CV712" s="413"/>
      <c r="CW712" s="413"/>
      <c r="CX712" s="413"/>
      <c r="CY712" s="413"/>
      <c r="CZ712" s="413"/>
      <c r="DA712" s="413"/>
      <c r="DB712" s="413"/>
      <c r="DC712" s="413"/>
      <c r="DD712" s="413"/>
      <c r="DE712" s="413"/>
      <c r="DF712" s="413"/>
      <c r="DG712" s="413"/>
      <c r="DH712" s="413"/>
      <c r="DI712" s="413"/>
      <c r="DJ712" s="413"/>
      <c r="DK712" s="413"/>
      <c r="DL712" s="413"/>
      <c r="DM712" s="413"/>
      <c r="DN712" s="412"/>
      <c r="DO712" s="412"/>
      <c r="DP712" s="412"/>
      <c r="DQ712" s="412"/>
      <c r="DR712" s="412"/>
      <c r="DS712" s="412"/>
      <c r="DT712" s="412"/>
      <c r="DU712" s="412"/>
      <c r="DV712" s="412"/>
      <c r="DW712" s="412"/>
      <c r="DX712" s="413"/>
      <c r="DY712" s="413"/>
      <c r="DZ712" s="413"/>
      <c r="EA712" s="413"/>
      <c r="EB712" s="413"/>
      <c r="EC712" s="413"/>
      <c r="ED712" s="413"/>
      <c r="EE712" s="413"/>
      <c r="EF712" s="413"/>
      <c r="EG712" s="248"/>
      <c r="EH712" s="413"/>
      <c r="EI712" s="413"/>
      <c r="EJ712" s="413"/>
      <c r="EK712" s="413"/>
      <c r="EL712" s="413"/>
      <c r="EM712" s="413"/>
      <c r="EN712" s="413"/>
      <c r="EO712" s="413"/>
      <c r="EP712" s="413"/>
      <c r="EQ712" s="413"/>
      <c r="ER712" s="413"/>
      <c r="ES712" s="413"/>
      <c r="ET712" s="413"/>
      <c r="EU712" s="413"/>
      <c r="EV712" s="413"/>
      <c r="EW712" s="413"/>
      <c r="EX712" s="413"/>
      <c r="EY712" s="413"/>
      <c r="EZ712" s="413"/>
      <c r="FA712" s="413"/>
      <c r="FB712" s="413"/>
      <c r="FC712" s="413"/>
      <c r="FD712" s="413"/>
      <c r="FE712" s="413"/>
      <c r="FF712" s="413"/>
      <c r="FG712" s="413"/>
      <c r="FH712" s="413"/>
      <c r="FI712" s="413"/>
      <c r="JD712" s="335"/>
      <c r="JE712" s="335"/>
      <c r="JF712" s="335"/>
      <c r="JG712" s="335"/>
      <c r="JH712" s="335"/>
      <c r="JI712" s="335"/>
    </row>
    <row r="713" spans="17:269" ht="14.45" customHeight="1">
      <c r="Q713" s="720" t="s">
        <v>248</v>
      </c>
      <c r="R713" s="720" t="s">
        <v>9059</v>
      </c>
      <c r="S713" s="720" t="s">
        <v>12165</v>
      </c>
      <c r="T713" s="720" t="s">
        <v>12165</v>
      </c>
      <c r="U713" s="720" t="s">
        <v>634</v>
      </c>
      <c r="V713" s="720"/>
      <c r="W713" s="952" t="str">
        <f t="shared" si="30"/>
        <v>ﾄﾗｯｸｸﾚｰﾝ_ﾄﾗｯｸｸﾚｰﾝ・油圧伸縮ｼﾞﾌﾞ型_無_無</v>
      </c>
      <c r="X713" s="952" t="str">
        <f t="shared" si="29"/>
        <v>ﾄﾗｯｸｸﾚｰﾝ_ﾄﾗｯｸｸﾚｰﾝ・油圧伸縮ｼﾞﾌﾞ型_無_無_160t吊</v>
      </c>
      <c r="Y713" s="726" t="s">
        <v>5164</v>
      </c>
      <c r="Z713" s="726" t="s">
        <v>10315</v>
      </c>
      <c r="AA713" s="726" t="s">
        <v>10320</v>
      </c>
      <c r="AB713" s="726" t="s">
        <v>5111</v>
      </c>
      <c r="AR713" s="311"/>
      <c r="AS713" s="335"/>
      <c r="AT713" s="335"/>
      <c r="AU713" s="335"/>
      <c r="AV713" s="335"/>
      <c r="AW713" s="335"/>
      <c r="AX713" s="335"/>
      <c r="AY713" s="335"/>
      <c r="AZ713" s="335"/>
      <c r="BA713" s="335"/>
      <c r="CL713" s="413"/>
      <c r="CM713" s="413"/>
      <c r="CN713" s="413"/>
      <c r="CO713" s="413"/>
      <c r="CP713" s="413"/>
      <c r="CQ713" s="413"/>
      <c r="CR713" s="413"/>
      <c r="CS713" s="413"/>
      <c r="CT713" s="413"/>
      <c r="CU713" s="413"/>
      <c r="CV713" s="413"/>
      <c r="CW713" s="413"/>
      <c r="CX713" s="413"/>
      <c r="CY713" s="413"/>
      <c r="CZ713" s="413"/>
      <c r="DA713" s="413"/>
      <c r="DB713" s="413"/>
      <c r="DC713" s="413"/>
      <c r="DD713" s="413"/>
      <c r="DE713" s="413"/>
      <c r="DF713" s="413"/>
      <c r="DG713" s="413"/>
      <c r="DH713" s="413"/>
      <c r="DI713" s="413"/>
      <c r="DJ713" s="413"/>
      <c r="DK713" s="413"/>
      <c r="DL713" s="413"/>
      <c r="DM713" s="413"/>
      <c r="DN713" s="412"/>
      <c r="DO713" s="412"/>
      <c r="DP713" s="412"/>
      <c r="DQ713" s="412"/>
      <c r="DR713" s="412"/>
      <c r="DS713" s="412"/>
      <c r="DT713" s="412"/>
      <c r="DU713" s="412"/>
      <c r="DV713" s="412"/>
      <c r="DW713" s="412"/>
      <c r="DX713" s="413"/>
      <c r="DY713" s="413"/>
      <c r="DZ713" s="413"/>
      <c r="EA713" s="413"/>
      <c r="EB713" s="413"/>
      <c r="EC713" s="413"/>
      <c r="ED713" s="413"/>
      <c r="EE713" s="413"/>
      <c r="EF713" s="413"/>
      <c r="EG713" s="248"/>
      <c r="EH713" s="413"/>
      <c r="EI713" s="413"/>
      <c r="EJ713" s="413"/>
      <c r="EK713" s="413"/>
      <c r="EL713" s="413"/>
      <c r="EM713" s="413"/>
      <c r="EN713" s="413"/>
      <c r="EO713" s="413"/>
      <c r="EP713" s="413"/>
      <c r="EQ713" s="413"/>
      <c r="ER713" s="413"/>
      <c r="ES713" s="413"/>
      <c r="ET713" s="413"/>
      <c r="EU713" s="413"/>
      <c r="EV713" s="413"/>
      <c r="EW713" s="413"/>
      <c r="EX713" s="413"/>
      <c r="EY713" s="413"/>
      <c r="EZ713" s="413"/>
      <c r="FA713" s="413"/>
      <c r="FB713" s="413"/>
      <c r="FC713" s="413"/>
      <c r="FD713" s="413"/>
      <c r="FE713" s="413"/>
      <c r="FF713" s="413"/>
      <c r="FG713" s="413"/>
      <c r="FH713" s="413"/>
      <c r="FI713" s="413"/>
      <c r="JD713" s="335"/>
      <c r="JE713" s="335"/>
      <c r="JF713" s="335"/>
      <c r="JG713" s="335"/>
      <c r="JH713" s="335"/>
      <c r="JI713" s="335"/>
    </row>
    <row r="714" spans="17:269" ht="14.45" customHeight="1">
      <c r="Q714" s="720" t="s">
        <v>248</v>
      </c>
      <c r="R714" s="720" t="s">
        <v>9059</v>
      </c>
      <c r="S714" s="720" t="s">
        <v>12165</v>
      </c>
      <c r="T714" s="720" t="s">
        <v>12165</v>
      </c>
      <c r="U714" s="720" t="s">
        <v>636</v>
      </c>
      <c r="V714" s="720"/>
      <c r="W714" s="952" t="str">
        <f t="shared" si="30"/>
        <v>ﾄﾗｯｸｸﾚｰﾝ_ﾄﾗｯｸｸﾚｰﾝ・油圧伸縮ｼﾞﾌﾞ型_無_無</v>
      </c>
      <c r="X714" s="952" t="str">
        <f t="shared" si="29"/>
        <v>ﾄﾗｯｸｸﾚｰﾝ_ﾄﾗｯｸｸﾚｰﾝ・油圧伸縮ｼﾞﾌﾞ型_無_無_360t吊</v>
      </c>
      <c r="Y714" s="726" t="s">
        <v>5164</v>
      </c>
      <c r="Z714" s="726" t="s">
        <v>10315</v>
      </c>
      <c r="AA714" s="726" t="s">
        <v>10457</v>
      </c>
      <c r="AB714" s="726" t="s">
        <v>5111</v>
      </c>
      <c r="AR714" s="311"/>
      <c r="AS714" s="335"/>
      <c r="AT714" s="335"/>
      <c r="AU714" s="335"/>
      <c r="AV714" s="335"/>
      <c r="AW714" s="335"/>
      <c r="AX714" s="335"/>
      <c r="AY714" s="335"/>
      <c r="AZ714" s="335"/>
      <c r="BA714" s="335"/>
      <c r="CL714" s="413"/>
      <c r="CM714" s="413"/>
      <c r="CN714" s="413"/>
      <c r="CO714" s="413"/>
      <c r="CP714" s="413"/>
      <c r="CQ714" s="413"/>
      <c r="CR714" s="413"/>
      <c r="CS714" s="413"/>
      <c r="CT714" s="413"/>
      <c r="CU714" s="413"/>
      <c r="CV714" s="413"/>
      <c r="CW714" s="413"/>
      <c r="CX714" s="413"/>
      <c r="CY714" s="413"/>
      <c r="CZ714" s="413"/>
      <c r="DA714" s="413"/>
      <c r="DB714" s="413"/>
      <c r="DC714" s="413"/>
      <c r="DD714" s="413"/>
      <c r="DE714" s="413"/>
      <c r="DF714" s="413"/>
      <c r="DG714" s="413"/>
      <c r="DH714" s="413"/>
      <c r="DI714" s="413"/>
      <c r="DJ714" s="413"/>
      <c r="DK714" s="413"/>
      <c r="DL714" s="413"/>
      <c r="DM714" s="413"/>
      <c r="DN714" s="412"/>
      <c r="DO714" s="412"/>
      <c r="DP714" s="412"/>
      <c r="DQ714" s="412"/>
      <c r="DR714" s="412"/>
      <c r="DS714" s="412"/>
      <c r="DT714" s="412"/>
      <c r="DU714" s="412"/>
      <c r="DV714" s="412"/>
      <c r="DW714" s="412"/>
      <c r="DX714" s="413"/>
      <c r="DY714" s="413"/>
      <c r="DZ714" s="413"/>
      <c r="EA714" s="413"/>
      <c r="EB714" s="413"/>
      <c r="EC714" s="413"/>
      <c r="ED714" s="413"/>
      <c r="EE714" s="413"/>
      <c r="EF714" s="413"/>
      <c r="EG714" s="248"/>
      <c r="EH714" s="413"/>
      <c r="EI714" s="413"/>
      <c r="EJ714" s="413"/>
      <c r="EK714" s="413"/>
      <c r="EL714" s="413"/>
      <c r="EM714" s="413"/>
      <c r="EN714" s="413"/>
      <c r="EO714" s="413"/>
      <c r="EP714" s="413"/>
      <c r="EQ714" s="413"/>
      <c r="ER714" s="413"/>
      <c r="ES714" s="413"/>
      <c r="ET714" s="413"/>
      <c r="EU714" s="413"/>
      <c r="EV714" s="413"/>
      <c r="EW714" s="413"/>
      <c r="EX714" s="413"/>
      <c r="EY714" s="413"/>
      <c r="EZ714" s="413"/>
      <c r="FA714" s="413"/>
      <c r="FB714" s="413"/>
      <c r="FC714" s="413"/>
      <c r="FD714" s="413"/>
      <c r="FE714" s="413"/>
      <c r="FF714" s="413"/>
      <c r="FG714" s="413"/>
      <c r="FH714" s="413"/>
      <c r="FI714" s="413"/>
      <c r="JD714" s="335"/>
      <c r="JE714" s="335"/>
      <c r="JF714" s="335"/>
      <c r="JG714" s="335"/>
      <c r="JH714" s="335"/>
      <c r="JI714" s="335"/>
    </row>
    <row r="715" spans="17:269" ht="14.45" customHeight="1">
      <c r="Q715" s="720" t="s">
        <v>248</v>
      </c>
      <c r="R715" s="720" t="s">
        <v>9059</v>
      </c>
      <c r="S715" s="720" t="s">
        <v>12165</v>
      </c>
      <c r="T715" s="720" t="s">
        <v>12165</v>
      </c>
      <c r="U715" s="720" t="s">
        <v>621</v>
      </c>
      <c r="V715" s="720"/>
      <c r="W715" s="952" t="str">
        <f t="shared" si="30"/>
        <v>ﾄﾗｯｸｸﾚｰﾝ_ﾄﾗｯｸｸﾚｰﾝ・油圧伸縮ｼﾞﾌﾞ型_無_無</v>
      </c>
      <c r="X715" s="952" t="str">
        <f t="shared" si="29"/>
        <v>ﾄﾗｯｸｸﾚｰﾝ_ﾄﾗｯｸｸﾚｰﾝ・油圧伸縮ｼﾞﾌﾞ型_無_無_500t吊</v>
      </c>
      <c r="Y715" s="726" t="s">
        <v>5164</v>
      </c>
      <c r="Z715" s="726" t="s">
        <v>10315</v>
      </c>
      <c r="AA715" s="726" t="s">
        <v>10433</v>
      </c>
      <c r="AB715" s="726" t="s">
        <v>5111</v>
      </c>
      <c r="AR715" s="311"/>
      <c r="AS715" s="335"/>
      <c r="AT715" s="335"/>
      <c r="AU715" s="335"/>
      <c r="AV715" s="335"/>
      <c r="AW715" s="335"/>
      <c r="AX715" s="335"/>
      <c r="AY715" s="335"/>
      <c r="AZ715" s="335"/>
      <c r="BA715" s="335"/>
      <c r="CL715" s="413"/>
      <c r="CM715" s="413"/>
      <c r="CN715" s="413"/>
      <c r="CO715" s="413"/>
      <c r="CP715" s="413"/>
      <c r="CQ715" s="413"/>
      <c r="CR715" s="413"/>
      <c r="CS715" s="413"/>
      <c r="CT715" s="413"/>
      <c r="CU715" s="413"/>
      <c r="CV715" s="413"/>
      <c r="CW715" s="413"/>
      <c r="CX715" s="413"/>
      <c r="CY715" s="413"/>
      <c r="CZ715" s="413"/>
      <c r="DA715" s="413"/>
      <c r="DB715" s="413"/>
      <c r="DC715" s="413"/>
      <c r="DD715" s="413"/>
      <c r="DE715" s="413"/>
      <c r="DF715" s="413"/>
      <c r="DG715" s="413"/>
      <c r="DH715" s="413"/>
      <c r="DI715" s="413"/>
      <c r="DJ715" s="413"/>
      <c r="DK715" s="413"/>
      <c r="DL715" s="413"/>
      <c r="DM715" s="413"/>
      <c r="DN715" s="412"/>
      <c r="DO715" s="412"/>
      <c r="DP715" s="412"/>
      <c r="DQ715" s="412"/>
      <c r="DR715" s="412"/>
      <c r="DS715" s="412"/>
      <c r="DT715" s="412"/>
      <c r="DU715" s="412"/>
      <c r="DV715" s="412"/>
      <c r="DW715" s="412"/>
      <c r="DX715" s="413"/>
      <c r="DY715" s="413"/>
      <c r="DZ715" s="413"/>
      <c r="EA715" s="413"/>
      <c r="EB715" s="413"/>
      <c r="EC715" s="413"/>
      <c r="ED715" s="413"/>
      <c r="EE715" s="413"/>
      <c r="EF715" s="413"/>
      <c r="EG715" s="414"/>
      <c r="EH715" s="413"/>
      <c r="EI715" s="413"/>
      <c r="EJ715" s="413"/>
      <c r="EK715" s="413"/>
      <c r="EL715" s="413"/>
      <c r="EM715" s="413"/>
      <c r="EN715" s="413"/>
      <c r="EO715" s="413"/>
      <c r="EP715" s="413"/>
      <c r="EQ715" s="413"/>
      <c r="ER715" s="413"/>
      <c r="ES715" s="413"/>
      <c r="ET715" s="413"/>
      <c r="EU715" s="413"/>
      <c r="EV715" s="413"/>
      <c r="EW715" s="413"/>
      <c r="EX715" s="413"/>
      <c r="EY715" s="413"/>
      <c r="EZ715" s="413"/>
      <c r="FA715" s="413"/>
      <c r="FB715" s="413"/>
      <c r="FC715" s="413"/>
      <c r="FD715" s="413"/>
      <c r="FE715" s="413"/>
      <c r="FF715" s="413"/>
      <c r="FG715" s="413"/>
      <c r="FH715" s="413"/>
      <c r="FI715" s="413"/>
      <c r="JD715" s="335"/>
      <c r="JE715" s="335"/>
      <c r="JF715" s="335"/>
      <c r="JG715" s="335"/>
      <c r="JH715" s="335"/>
      <c r="JI715" s="335"/>
    </row>
    <row r="716" spans="17:269" ht="14.45" customHeight="1">
      <c r="Q716" s="720" t="s">
        <v>248</v>
      </c>
      <c r="R716" s="720" t="s">
        <v>9060</v>
      </c>
      <c r="S716" s="720" t="s">
        <v>12165</v>
      </c>
      <c r="T716" s="720" t="s">
        <v>12165</v>
      </c>
      <c r="U716" s="720" t="s">
        <v>606</v>
      </c>
      <c r="V716" s="720"/>
      <c r="W716" s="952" t="str">
        <f t="shared" si="30"/>
        <v>ﾄﾗｯｸｸﾚｰﾝ_ｵｰﾙﾃﾚｰﾝｸﾚｰﾝ・油圧伸縮ｼﾞﾌﾞ型_無_無</v>
      </c>
      <c r="X716" s="952" t="str">
        <f t="shared" si="29"/>
        <v>ﾄﾗｯｸｸﾚｰﾝ_ｵｰﾙﾃﾚｰﾝｸﾚｰﾝ・油圧伸縮ｼﾞﾌﾞ型_無_無_100t吊</v>
      </c>
      <c r="Y716" s="726" t="s">
        <v>5164</v>
      </c>
      <c r="Z716" s="726" t="s">
        <v>10327</v>
      </c>
      <c r="AA716" s="726" t="s">
        <v>10318</v>
      </c>
      <c r="AB716" s="726" t="s">
        <v>5111</v>
      </c>
      <c r="AR716" s="311"/>
      <c r="AS716" s="335"/>
      <c r="AT716" s="335"/>
      <c r="AU716" s="335"/>
      <c r="AV716" s="335"/>
      <c r="AW716" s="335"/>
      <c r="AX716" s="335"/>
      <c r="AY716" s="335"/>
      <c r="AZ716" s="335"/>
      <c r="BA716" s="335"/>
      <c r="CL716" s="413"/>
      <c r="CM716" s="413"/>
      <c r="CN716" s="413"/>
      <c r="CO716" s="413"/>
      <c r="CP716" s="413"/>
      <c r="CQ716" s="413"/>
      <c r="CR716" s="413"/>
      <c r="CS716" s="413"/>
      <c r="CT716" s="413"/>
      <c r="CU716" s="413"/>
      <c r="CV716" s="413"/>
      <c r="CW716" s="413"/>
      <c r="CX716" s="413"/>
      <c r="CY716" s="413"/>
      <c r="CZ716" s="413"/>
      <c r="DA716" s="413"/>
      <c r="DB716" s="413"/>
      <c r="DC716" s="413"/>
      <c r="DD716" s="413"/>
      <c r="DE716" s="413"/>
      <c r="DF716" s="413"/>
      <c r="DG716" s="413"/>
      <c r="DH716" s="413"/>
      <c r="DI716" s="413"/>
      <c r="DJ716" s="413"/>
      <c r="DK716" s="413"/>
      <c r="DL716" s="413"/>
      <c r="DM716" s="413"/>
      <c r="DN716" s="412"/>
      <c r="DO716" s="412"/>
      <c r="DP716" s="412"/>
      <c r="DQ716" s="412"/>
      <c r="DR716" s="412"/>
      <c r="DS716" s="412"/>
      <c r="DT716" s="412"/>
      <c r="DU716" s="412"/>
      <c r="DV716" s="412"/>
      <c r="DW716" s="412"/>
      <c r="DX716" s="413"/>
      <c r="DY716" s="413"/>
      <c r="DZ716" s="413"/>
      <c r="EA716" s="413"/>
      <c r="EB716" s="413"/>
      <c r="EC716" s="413"/>
      <c r="ED716" s="413"/>
      <c r="EE716" s="413"/>
      <c r="EF716" s="413"/>
      <c r="EG716" s="414"/>
      <c r="EH716" s="413"/>
      <c r="EI716" s="413"/>
      <c r="EJ716" s="413"/>
      <c r="EK716" s="413"/>
      <c r="EL716" s="413"/>
      <c r="EM716" s="413"/>
      <c r="EN716" s="413"/>
      <c r="EO716" s="413"/>
      <c r="EP716" s="413"/>
      <c r="EQ716" s="413"/>
      <c r="ER716" s="413"/>
      <c r="ES716" s="413"/>
      <c r="ET716" s="413"/>
      <c r="EU716" s="413"/>
      <c r="EV716" s="413"/>
      <c r="EW716" s="413"/>
      <c r="EX716" s="413"/>
      <c r="EY716" s="413"/>
      <c r="EZ716" s="413"/>
      <c r="FA716" s="413"/>
      <c r="FB716" s="413"/>
      <c r="FC716" s="413"/>
      <c r="FD716" s="413"/>
      <c r="FE716" s="413"/>
      <c r="FF716" s="413"/>
      <c r="FG716" s="413"/>
      <c r="FH716" s="413"/>
      <c r="FI716" s="413"/>
      <c r="JD716" s="335"/>
      <c r="JE716" s="335"/>
      <c r="JF716" s="335"/>
      <c r="JG716" s="335"/>
      <c r="JH716" s="335"/>
      <c r="JI716" s="335"/>
    </row>
    <row r="717" spans="17:269" ht="14.45" customHeight="1">
      <c r="Q717" s="720" t="s">
        <v>248</v>
      </c>
      <c r="R717" s="720" t="s">
        <v>9060</v>
      </c>
      <c r="S717" s="720" t="s">
        <v>12165</v>
      </c>
      <c r="T717" s="720" t="s">
        <v>12165</v>
      </c>
      <c r="U717" s="720" t="s">
        <v>632</v>
      </c>
      <c r="V717" s="720"/>
      <c r="W717" s="952" t="str">
        <f t="shared" si="30"/>
        <v>ﾄﾗｯｸｸﾚｰﾝ_ｵｰﾙﾃﾚｰﾝｸﾚｰﾝ・油圧伸縮ｼﾞﾌﾞ型_無_無</v>
      </c>
      <c r="X717" s="952" t="str">
        <f t="shared" si="29"/>
        <v>ﾄﾗｯｸｸﾚｰﾝ_ｵｰﾙﾃﾚｰﾝｸﾚｰﾝ・油圧伸縮ｼﾞﾌﾞ型_無_無_120～130t吊</v>
      </c>
      <c r="Y717" s="726" t="s">
        <v>5164</v>
      </c>
      <c r="Z717" s="726" t="s">
        <v>10327</v>
      </c>
      <c r="AA717" s="726" t="s">
        <v>10319</v>
      </c>
      <c r="AB717" s="726" t="s">
        <v>5111</v>
      </c>
      <c r="AR717" s="311"/>
      <c r="AS717" s="335"/>
      <c r="AT717" s="335"/>
      <c r="AU717" s="335"/>
      <c r="AV717" s="335"/>
      <c r="AW717" s="335"/>
      <c r="AX717" s="335"/>
      <c r="AY717" s="335"/>
      <c r="AZ717" s="335"/>
      <c r="BA717" s="335"/>
      <c r="CL717" s="413"/>
      <c r="CM717" s="413"/>
      <c r="CN717" s="413"/>
      <c r="CO717" s="413"/>
      <c r="CP717" s="413"/>
      <c r="CQ717" s="413"/>
      <c r="CR717" s="413"/>
      <c r="CS717" s="413"/>
      <c r="CT717" s="413"/>
      <c r="CU717" s="413"/>
      <c r="CV717" s="413"/>
      <c r="CW717" s="413"/>
      <c r="CX717" s="413"/>
      <c r="CY717" s="413"/>
      <c r="CZ717" s="413"/>
      <c r="DA717" s="413"/>
      <c r="DB717" s="413"/>
      <c r="DC717" s="413"/>
      <c r="DD717" s="413"/>
      <c r="DE717" s="413"/>
      <c r="DF717" s="413"/>
      <c r="DG717" s="413"/>
      <c r="DH717" s="413"/>
      <c r="DI717" s="413"/>
      <c r="DJ717" s="413"/>
      <c r="DK717" s="413"/>
      <c r="DL717" s="413"/>
      <c r="DM717" s="413"/>
      <c r="DN717" s="412"/>
      <c r="DO717" s="412"/>
      <c r="DP717" s="412"/>
      <c r="DQ717" s="412"/>
      <c r="DR717" s="412"/>
      <c r="DS717" s="412"/>
      <c r="DT717" s="412"/>
      <c r="DU717" s="412"/>
      <c r="DV717" s="412"/>
      <c r="DW717" s="412"/>
      <c r="DX717" s="413"/>
      <c r="DY717" s="413"/>
      <c r="DZ717" s="413"/>
      <c r="EA717" s="413"/>
      <c r="EB717" s="413"/>
      <c r="EC717" s="413"/>
      <c r="ED717" s="413"/>
      <c r="EE717" s="413"/>
      <c r="EF717" s="413"/>
      <c r="EG717" s="413"/>
      <c r="EH717" s="413"/>
      <c r="EI717" s="413"/>
      <c r="EJ717" s="413"/>
      <c r="EK717" s="413"/>
      <c r="EL717" s="413"/>
      <c r="EM717" s="413"/>
      <c r="EN717" s="413"/>
      <c r="EO717" s="413"/>
      <c r="EP717" s="413"/>
      <c r="EQ717" s="413"/>
      <c r="ER717" s="413"/>
      <c r="ES717" s="413"/>
      <c r="ET717" s="413"/>
      <c r="EU717" s="413"/>
      <c r="EV717" s="413"/>
      <c r="EW717" s="413"/>
      <c r="EX717" s="413"/>
      <c r="EY717" s="413"/>
      <c r="EZ717" s="413"/>
      <c r="FA717" s="413"/>
      <c r="FB717" s="413"/>
      <c r="FC717" s="413"/>
      <c r="FD717" s="413"/>
      <c r="FE717" s="413"/>
      <c r="FF717" s="413"/>
      <c r="FG717" s="413"/>
      <c r="FH717" s="413"/>
      <c r="FI717" s="413"/>
      <c r="JD717" s="335"/>
      <c r="JE717" s="335"/>
      <c r="JF717" s="335"/>
      <c r="JG717" s="335"/>
      <c r="JH717" s="335"/>
      <c r="JI717" s="335"/>
    </row>
    <row r="718" spans="17:269" ht="14.45" customHeight="1">
      <c r="Q718" s="720" t="s">
        <v>248</v>
      </c>
      <c r="R718" s="720" t="s">
        <v>9060</v>
      </c>
      <c r="S718" s="720" t="s">
        <v>12165</v>
      </c>
      <c r="T718" s="720" t="s">
        <v>12165</v>
      </c>
      <c r="U718" s="720" t="s">
        <v>633</v>
      </c>
      <c r="V718" s="720"/>
      <c r="W718" s="952" t="str">
        <f t="shared" si="30"/>
        <v>ﾄﾗｯｸｸﾚｰﾝ_ｵｰﾙﾃﾚｰﾝｸﾚｰﾝ・油圧伸縮ｼﾞﾌﾞ型_無_無</v>
      </c>
      <c r="X718" s="952" t="str">
        <f t="shared" si="29"/>
        <v>ﾄﾗｯｸｸﾚｰﾝ_ｵｰﾙﾃﾚｰﾝｸﾚｰﾝ・油圧伸縮ｼﾞﾌﾞ型_無_無_150～170t吊</v>
      </c>
      <c r="Y718" s="726" t="s">
        <v>5164</v>
      </c>
      <c r="Z718" s="726" t="s">
        <v>10327</v>
      </c>
      <c r="AA718" s="726" t="s">
        <v>10348</v>
      </c>
      <c r="AB718" s="726" t="s">
        <v>5111</v>
      </c>
      <c r="AR718" s="311"/>
      <c r="AS718" s="335"/>
      <c r="AT718" s="335"/>
      <c r="AU718" s="335"/>
      <c r="AV718" s="335"/>
      <c r="AW718" s="335"/>
      <c r="AX718" s="335"/>
      <c r="AY718" s="335"/>
      <c r="AZ718" s="335"/>
      <c r="BA718" s="335"/>
      <c r="CL718" s="413"/>
      <c r="CM718" s="413"/>
      <c r="CN718" s="413"/>
      <c r="CO718" s="413"/>
      <c r="CP718" s="413"/>
      <c r="CQ718" s="413"/>
      <c r="CR718" s="413"/>
      <c r="CS718" s="413"/>
      <c r="CT718" s="413"/>
      <c r="CU718" s="413"/>
      <c r="CV718" s="413"/>
      <c r="CW718" s="413"/>
      <c r="CX718" s="413"/>
      <c r="CY718" s="413"/>
      <c r="CZ718" s="413"/>
      <c r="DA718" s="413"/>
      <c r="DB718" s="413"/>
      <c r="DC718" s="413"/>
      <c r="DD718" s="413"/>
      <c r="DE718" s="413"/>
      <c r="DF718" s="413"/>
      <c r="DG718" s="413"/>
      <c r="DH718" s="413"/>
      <c r="DI718" s="413"/>
      <c r="DJ718" s="413"/>
      <c r="DK718" s="413"/>
      <c r="DL718" s="413"/>
      <c r="DM718" s="413"/>
      <c r="DN718" s="412"/>
      <c r="DO718" s="412"/>
      <c r="DP718" s="412"/>
      <c r="DQ718" s="412"/>
      <c r="DR718" s="412"/>
      <c r="DS718" s="412"/>
      <c r="DT718" s="412"/>
      <c r="DU718" s="412"/>
      <c r="DV718" s="412"/>
      <c r="DW718" s="412"/>
      <c r="DX718" s="413"/>
      <c r="DY718" s="413"/>
      <c r="DZ718" s="413"/>
      <c r="EA718" s="413"/>
      <c r="EB718" s="413"/>
      <c r="EC718" s="413"/>
      <c r="ED718" s="413"/>
      <c r="EE718" s="413"/>
      <c r="EF718" s="413"/>
      <c r="EG718" s="413"/>
      <c r="EH718" s="413"/>
      <c r="EI718" s="413"/>
      <c r="EJ718" s="413"/>
      <c r="EK718" s="413"/>
      <c r="EL718" s="413"/>
      <c r="EM718" s="413"/>
      <c r="EN718" s="413"/>
      <c r="EO718" s="413"/>
      <c r="EP718" s="413"/>
      <c r="EQ718" s="413"/>
      <c r="ER718" s="413"/>
      <c r="ES718" s="413"/>
      <c r="ET718" s="413"/>
      <c r="EU718" s="413"/>
      <c r="EV718" s="413"/>
      <c r="EW718" s="413"/>
      <c r="EX718" s="413"/>
      <c r="EY718" s="413"/>
      <c r="EZ718" s="413"/>
      <c r="FA718" s="413"/>
      <c r="FB718" s="413"/>
      <c r="FC718" s="413"/>
      <c r="FD718" s="413"/>
      <c r="FE718" s="413"/>
      <c r="FF718" s="413"/>
      <c r="FG718" s="413"/>
      <c r="FH718" s="413"/>
      <c r="FI718" s="413"/>
      <c r="JD718" s="335"/>
      <c r="JE718" s="335"/>
      <c r="JF718" s="335"/>
      <c r="JG718" s="335"/>
      <c r="JH718" s="335"/>
      <c r="JI718" s="335"/>
    </row>
    <row r="719" spans="17:269" ht="14.45" customHeight="1">
      <c r="Q719" s="720" t="s">
        <v>248</v>
      </c>
      <c r="R719" s="720" t="s">
        <v>9060</v>
      </c>
      <c r="S719" s="720" t="s">
        <v>12165</v>
      </c>
      <c r="T719" s="720" t="s">
        <v>12165</v>
      </c>
      <c r="U719" s="720" t="s">
        <v>635</v>
      </c>
      <c r="V719" s="720"/>
      <c r="W719" s="952" t="str">
        <f t="shared" si="30"/>
        <v>ﾄﾗｯｸｸﾚｰﾝ_ｵｰﾙﾃﾚｰﾝｸﾚｰﾝ・油圧伸縮ｼﾞﾌﾞ型_無_無</v>
      </c>
      <c r="X719" s="952" t="str">
        <f t="shared" si="29"/>
        <v>ﾄﾗｯｸｸﾚｰﾝ_ｵｰﾙﾃﾚｰﾝｸﾚｰﾝ・油圧伸縮ｼﾞﾌﾞ型_無_無_200～250t吊</v>
      </c>
      <c r="Y719" s="726" t="s">
        <v>5164</v>
      </c>
      <c r="Z719" s="726" t="s">
        <v>10327</v>
      </c>
      <c r="AA719" s="726" t="s">
        <v>10451</v>
      </c>
      <c r="AB719" s="726" t="s">
        <v>5111</v>
      </c>
      <c r="AR719" s="311"/>
      <c r="AS719" s="335"/>
      <c r="AT719" s="335"/>
      <c r="AU719" s="335"/>
      <c r="AV719" s="335"/>
      <c r="AW719" s="335"/>
      <c r="AX719" s="335"/>
      <c r="AY719" s="335"/>
      <c r="AZ719" s="335"/>
      <c r="BA719" s="335"/>
      <c r="JD719" s="335"/>
      <c r="JE719" s="335"/>
      <c r="JF719" s="335"/>
      <c r="JG719" s="335"/>
      <c r="JH719" s="335"/>
      <c r="JI719" s="335"/>
    </row>
    <row r="720" spans="17:269" ht="14.45" customHeight="1">
      <c r="Q720" s="720" t="s">
        <v>248</v>
      </c>
      <c r="R720" s="720" t="s">
        <v>9060</v>
      </c>
      <c r="S720" s="720" t="s">
        <v>12165</v>
      </c>
      <c r="T720" s="720" t="s">
        <v>12165</v>
      </c>
      <c r="U720" s="720" t="s">
        <v>613</v>
      </c>
      <c r="V720" s="720"/>
      <c r="W720" s="952" t="str">
        <f t="shared" si="30"/>
        <v>ﾄﾗｯｸｸﾚｰﾝ_ｵｰﾙﾃﾚｰﾝｸﾚｰﾝ・油圧伸縮ｼﾞﾌﾞ型_無_無</v>
      </c>
      <c r="X720" s="952" t="str">
        <f t="shared" si="29"/>
        <v>ﾄﾗｯｸｸﾚｰﾝ_ｵｰﾙﾃﾚｰﾝｸﾚｰﾝ・油圧伸縮ｼﾞﾌﾞ型_無_無_300t吊</v>
      </c>
      <c r="Y720" s="726" t="s">
        <v>5164</v>
      </c>
      <c r="Z720" s="726" t="s">
        <v>10327</v>
      </c>
      <c r="AA720" s="726" t="s">
        <v>10436</v>
      </c>
      <c r="AB720" s="726" t="s">
        <v>5111</v>
      </c>
      <c r="AR720" s="311"/>
      <c r="AS720" s="335"/>
      <c r="AT720" s="335"/>
      <c r="AU720" s="335"/>
      <c r="AV720" s="335"/>
      <c r="AW720" s="335"/>
      <c r="AX720" s="335"/>
      <c r="AY720" s="335"/>
      <c r="AZ720" s="335"/>
      <c r="BA720" s="335"/>
      <c r="JD720" s="335"/>
      <c r="JE720" s="335"/>
      <c r="JF720" s="335"/>
      <c r="JG720" s="335"/>
      <c r="JH720" s="335"/>
      <c r="JI720" s="335"/>
    </row>
    <row r="721" spans="17:269" ht="14.45" customHeight="1">
      <c r="Q721" s="720" t="s">
        <v>248</v>
      </c>
      <c r="R721" s="720" t="s">
        <v>9060</v>
      </c>
      <c r="S721" s="720" t="s">
        <v>12165</v>
      </c>
      <c r="T721" s="720" t="s">
        <v>12165</v>
      </c>
      <c r="U721" s="720" t="s">
        <v>636</v>
      </c>
      <c r="V721" s="720"/>
      <c r="W721" s="952" t="str">
        <f t="shared" si="30"/>
        <v>ﾄﾗｯｸｸﾚｰﾝ_ｵｰﾙﾃﾚｰﾝｸﾚｰﾝ・油圧伸縮ｼﾞﾌﾞ型_無_無</v>
      </c>
      <c r="X721" s="952" t="str">
        <f t="shared" si="29"/>
        <v>ﾄﾗｯｸｸﾚｰﾝ_ｵｰﾙﾃﾚｰﾝｸﾚｰﾝ・油圧伸縮ｼﾞﾌﾞ型_無_無_360t吊</v>
      </c>
      <c r="Y721" s="726" t="s">
        <v>5164</v>
      </c>
      <c r="Z721" s="726" t="s">
        <v>10327</v>
      </c>
      <c r="AA721" s="726" t="s">
        <v>10457</v>
      </c>
      <c r="AB721" s="726" t="s">
        <v>5111</v>
      </c>
      <c r="AR721" s="311"/>
      <c r="AS721" s="335"/>
      <c r="AT721" s="335"/>
      <c r="AU721" s="335"/>
      <c r="AV721" s="335"/>
      <c r="AW721" s="335"/>
      <c r="AX721" s="335"/>
      <c r="AY721" s="335"/>
      <c r="AZ721" s="335"/>
      <c r="BA721" s="335"/>
      <c r="JD721" s="335"/>
      <c r="JE721" s="335"/>
      <c r="JF721" s="335"/>
      <c r="JG721" s="335"/>
      <c r="JH721" s="335"/>
      <c r="JI721" s="335"/>
    </row>
    <row r="722" spans="17:269" ht="14.45" customHeight="1">
      <c r="Q722" s="720" t="s">
        <v>248</v>
      </c>
      <c r="R722" s="720" t="s">
        <v>9060</v>
      </c>
      <c r="S722" s="720" t="s">
        <v>12165</v>
      </c>
      <c r="T722" s="720" t="s">
        <v>12165</v>
      </c>
      <c r="U722" s="720" t="s">
        <v>637</v>
      </c>
      <c r="V722" s="720"/>
      <c r="W722" s="952" t="str">
        <f t="shared" si="30"/>
        <v>ﾄﾗｯｸｸﾚｰﾝ_ｵｰﾙﾃﾚｰﾝｸﾚｰﾝ・油圧伸縮ｼﾞﾌﾞ型_無_無</v>
      </c>
      <c r="X722" s="952" t="str">
        <f t="shared" si="29"/>
        <v>ﾄﾗｯｸｸﾚｰﾝ_ｵｰﾙﾃﾚｰﾝｸﾚｰﾝ・油圧伸縮ｼﾞﾌﾞ型_無_無_400t吊</v>
      </c>
      <c r="Y722" s="726" t="s">
        <v>5164</v>
      </c>
      <c r="Z722" s="726" t="s">
        <v>10327</v>
      </c>
      <c r="AA722" s="726" t="s">
        <v>10431</v>
      </c>
      <c r="AB722" s="726" t="s">
        <v>5111</v>
      </c>
      <c r="AR722" s="311"/>
      <c r="AS722" s="335"/>
      <c r="AT722" s="335"/>
      <c r="AU722" s="335"/>
      <c r="AV722" s="335"/>
      <c r="AW722" s="335"/>
      <c r="AX722" s="335"/>
      <c r="AY722" s="335"/>
      <c r="AZ722" s="335"/>
      <c r="BA722" s="335"/>
      <c r="JD722" s="335"/>
      <c r="JE722" s="335"/>
      <c r="JF722" s="335"/>
      <c r="JG722" s="335"/>
      <c r="JH722" s="335"/>
      <c r="JI722" s="335"/>
    </row>
    <row r="723" spans="17:269" ht="14.45" customHeight="1">
      <c r="Q723" s="720" t="s">
        <v>248</v>
      </c>
      <c r="R723" s="720" t="s">
        <v>9060</v>
      </c>
      <c r="S723" s="720" t="s">
        <v>12165</v>
      </c>
      <c r="T723" s="720" t="s">
        <v>12165</v>
      </c>
      <c r="U723" s="720" t="s">
        <v>639</v>
      </c>
      <c r="V723" s="720"/>
      <c r="W723" s="952" t="str">
        <f t="shared" si="30"/>
        <v>ﾄﾗｯｸｸﾚｰﾝ_ｵｰﾙﾃﾚｰﾝｸﾚｰﾝ・油圧伸縮ｼﾞﾌﾞ型_無_無</v>
      </c>
      <c r="X723" s="952" t="str">
        <f t="shared" si="29"/>
        <v>ﾄﾗｯｸｸﾚｰﾝ_ｵｰﾙﾃﾚｰﾝｸﾚｰﾝ・油圧伸縮ｼﾞﾌﾞ型_無_無_550t吊</v>
      </c>
      <c r="Y723" s="726" t="s">
        <v>5164</v>
      </c>
      <c r="Z723" s="726" t="s">
        <v>10327</v>
      </c>
      <c r="AA723" s="726" t="s">
        <v>10470</v>
      </c>
      <c r="AB723" s="726" t="s">
        <v>5111</v>
      </c>
      <c r="AR723" s="311"/>
      <c r="AS723" s="335"/>
      <c r="AT723" s="335"/>
      <c r="AU723" s="335"/>
      <c r="AV723" s="335"/>
      <c r="AW723" s="335"/>
      <c r="AX723" s="335"/>
      <c r="AY723" s="335"/>
      <c r="AZ723" s="335"/>
      <c r="BA723" s="335"/>
      <c r="JD723" s="335"/>
      <c r="JE723" s="335"/>
      <c r="JF723" s="335"/>
      <c r="JG723" s="335"/>
      <c r="JH723" s="335"/>
      <c r="JI723" s="335"/>
    </row>
    <row r="724" spans="17:269" ht="14.45" customHeight="1">
      <c r="Q724" s="720" t="s">
        <v>248</v>
      </c>
      <c r="R724" s="720" t="s">
        <v>9060</v>
      </c>
      <c r="S724" s="720" t="s">
        <v>12165</v>
      </c>
      <c r="T724" s="720" t="s">
        <v>12165</v>
      </c>
      <c r="U724" s="720" t="s">
        <v>623</v>
      </c>
      <c r="V724" s="720"/>
      <c r="W724" s="952" t="str">
        <f t="shared" si="30"/>
        <v>ﾄﾗｯｸｸﾚｰﾝ_ｵｰﾙﾃﾚｰﾝｸﾚｰﾝ・油圧伸縮ｼﾞﾌﾞ型_無_無</v>
      </c>
      <c r="X724" s="952" t="str">
        <f t="shared" si="29"/>
        <v>ﾄﾗｯｸｸﾚｰﾝ_ｵｰﾙﾃﾚｰﾝｸﾚｰﾝ・油圧伸縮ｼﾞﾌﾞ型_無_無_650t吊</v>
      </c>
      <c r="Y724" s="726" t="s">
        <v>5164</v>
      </c>
      <c r="Z724" s="726" t="s">
        <v>10327</v>
      </c>
      <c r="AA724" s="726" t="s">
        <v>10467</v>
      </c>
      <c r="AB724" s="726" t="s">
        <v>5111</v>
      </c>
      <c r="AR724" s="311"/>
      <c r="AS724" s="335"/>
      <c r="AT724" s="335"/>
      <c r="AU724" s="335"/>
      <c r="AV724" s="335"/>
      <c r="AW724" s="335"/>
      <c r="AX724" s="335"/>
      <c r="AY724" s="335"/>
      <c r="AZ724" s="335"/>
      <c r="BA724" s="335"/>
      <c r="JD724" s="335"/>
      <c r="JE724" s="335"/>
      <c r="JF724" s="335"/>
      <c r="JG724" s="335"/>
      <c r="JH724" s="335"/>
      <c r="JI724" s="335"/>
    </row>
    <row r="725" spans="17:269" ht="14.45" customHeight="1">
      <c r="Q725" s="720" t="s">
        <v>74</v>
      </c>
      <c r="R725" s="720" t="s">
        <v>10238</v>
      </c>
      <c r="S725" s="720" t="s">
        <v>12332</v>
      </c>
      <c r="T725" s="720" t="s">
        <v>12165</v>
      </c>
      <c r="U725" s="720" t="s">
        <v>427</v>
      </c>
      <c r="V725" s="720"/>
      <c r="W725" s="952" t="str">
        <f t="shared" si="30"/>
        <v>ﾗﾌﾃﾚｰﾝｸﾚｰﾝ_油圧伸縮ｼﾞﾌﾞ型_第1次_無</v>
      </c>
      <c r="X725" s="952" t="str">
        <f t="shared" si="29"/>
        <v>ﾗﾌﾃﾚｰﾝｸﾚｰﾝ_油圧伸縮ｼﾞﾌﾞ型_第1次_無_4.9t吊</v>
      </c>
      <c r="Y725" s="726" t="s">
        <v>507</v>
      </c>
      <c r="Z725" s="726" t="s">
        <v>10302</v>
      </c>
      <c r="AA725" s="726" t="s">
        <v>5448</v>
      </c>
      <c r="AB725" s="726" t="s">
        <v>5111</v>
      </c>
      <c r="AR725" s="311"/>
      <c r="AS725" s="335"/>
      <c r="AT725" s="335"/>
      <c r="AU725" s="335"/>
      <c r="AV725" s="335"/>
      <c r="AW725" s="335"/>
      <c r="AX725" s="335"/>
      <c r="AY725" s="335"/>
      <c r="AZ725" s="335"/>
      <c r="BA725" s="335"/>
      <c r="JD725" s="335"/>
      <c r="JE725" s="335"/>
      <c r="JF725" s="335"/>
      <c r="JG725" s="335"/>
    </row>
    <row r="726" spans="17:269" ht="14.45" customHeight="1">
      <c r="Q726" s="720" t="s">
        <v>74</v>
      </c>
      <c r="R726" s="720" t="s">
        <v>10238</v>
      </c>
      <c r="S726" s="720" t="s">
        <v>12332</v>
      </c>
      <c r="T726" s="720" t="s">
        <v>12165</v>
      </c>
      <c r="U726" s="720" t="s">
        <v>434</v>
      </c>
      <c r="V726" s="720"/>
      <c r="W726" s="952" t="str">
        <f t="shared" si="30"/>
        <v>ﾗﾌﾃﾚｰﾝｸﾚｰﾝ_油圧伸縮ｼﾞﾌﾞ型_第1次_無</v>
      </c>
      <c r="X726" s="952" t="str">
        <f t="shared" si="29"/>
        <v>ﾗﾌﾃﾚｰﾝｸﾚｰﾝ_油圧伸縮ｼﾞﾌﾞ型_第1次_無_7t吊</v>
      </c>
      <c r="Y726" s="726" t="s">
        <v>507</v>
      </c>
      <c r="Z726" s="726" t="s">
        <v>10302</v>
      </c>
      <c r="AA726" s="726" t="s">
        <v>10366</v>
      </c>
      <c r="AB726" s="726" t="s">
        <v>5111</v>
      </c>
      <c r="AR726" s="311"/>
      <c r="AS726" s="335"/>
      <c r="AT726" s="335"/>
      <c r="AU726" s="335"/>
      <c r="AV726" s="335"/>
      <c r="AW726" s="335"/>
      <c r="AX726" s="335"/>
      <c r="AY726" s="335"/>
      <c r="AZ726" s="335"/>
      <c r="BA726" s="335"/>
      <c r="JD726" s="335"/>
      <c r="JE726" s="335"/>
      <c r="JF726" s="335"/>
      <c r="JG726" s="335"/>
    </row>
    <row r="727" spans="17:269" ht="14.45" customHeight="1">
      <c r="Q727" s="720" t="s">
        <v>74</v>
      </c>
      <c r="R727" s="720" t="s">
        <v>10238</v>
      </c>
      <c r="S727" s="720" t="s">
        <v>12332</v>
      </c>
      <c r="T727" s="720" t="s">
        <v>12165</v>
      </c>
      <c r="U727" s="720" t="s">
        <v>419</v>
      </c>
      <c r="V727" s="720"/>
      <c r="W727" s="952" t="str">
        <f t="shared" si="30"/>
        <v>ﾗﾌﾃﾚｰﾝｸﾚｰﾝ_油圧伸縮ｼﾞﾌﾞ型_第1次_無</v>
      </c>
      <c r="X727" s="952" t="str">
        <f t="shared" si="29"/>
        <v>ﾗﾌﾃﾚｰﾝｸﾚｰﾝ_油圧伸縮ｼﾞﾌﾞ型_第1次_無_10t吊</v>
      </c>
      <c r="Y727" s="726" t="s">
        <v>507</v>
      </c>
      <c r="Z727" s="726" t="s">
        <v>10302</v>
      </c>
      <c r="AA727" s="726" t="s">
        <v>10356</v>
      </c>
      <c r="AB727" s="726" t="s">
        <v>5111</v>
      </c>
      <c r="AR727" s="311"/>
      <c r="AS727" s="335"/>
      <c r="AT727" s="335"/>
      <c r="AU727" s="335"/>
      <c r="AV727" s="335"/>
      <c r="AW727" s="335"/>
      <c r="AX727" s="335"/>
      <c r="AY727" s="335"/>
      <c r="AZ727" s="335"/>
      <c r="BA727" s="335"/>
      <c r="JD727" s="335"/>
      <c r="JE727" s="335"/>
      <c r="JF727" s="335"/>
      <c r="JG727" s="335"/>
    </row>
    <row r="728" spans="17:269" ht="14.45" customHeight="1">
      <c r="Q728" s="720" t="s">
        <v>74</v>
      </c>
      <c r="R728" s="720" t="s">
        <v>10238</v>
      </c>
      <c r="S728" s="720" t="s">
        <v>12332</v>
      </c>
      <c r="T728" s="720" t="s">
        <v>12165</v>
      </c>
      <c r="U728" s="720" t="s">
        <v>421</v>
      </c>
      <c r="V728" s="720"/>
      <c r="W728" s="952" t="str">
        <f t="shared" si="30"/>
        <v>ﾗﾌﾃﾚｰﾝｸﾚｰﾝ_油圧伸縮ｼﾞﾌﾞ型_第1次_無</v>
      </c>
      <c r="X728" s="952" t="str">
        <f t="shared" si="29"/>
        <v>ﾗﾌﾃﾚｰﾝｸﾚｰﾝ_油圧伸縮ｼﾞﾌﾞ型_第1次_無_16t吊</v>
      </c>
      <c r="Y728" s="726" t="s">
        <v>507</v>
      </c>
      <c r="Z728" s="726" t="s">
        <v>10302</v>
      </c>
      <c r="AA728" s="726" t="s">
        <v>10314</v>
      </c>
      <c r="AB728" s="726" t="s">
        <v>5111</v>
      </c>
      <c r="AR728" s="311"/>
      <c r="AS728" s="335"/>
      <c r="AT728" s="335"/>
      <c r="AU728" s="335"/>
      <c r="AV728" s="335"/>
      <c r="AW728" s="335"/>
      <c r="AX728" s="335"/>
      <c r="AY728" s="335"/>
      <c r="AZ728" s="335"/>
      <c r="BA728" s="335"/>
      <c r="JD728" s="335"/>
      <c r="JE728" s="335"/>
      <c r="JF728" s="335"/>
      <c r="JG728" s="335"/>
    </row>
    <row r="729" spans="17:269" ht="14.45" customHeight="1">
      <c r="Q729" s="720" t="s">
        <v>74</v>
      </c>
      <c r="R729" s="720" t="s">
        <v>10238</v>
      </c>
      <c r="S729" s="720" t="s">
        <v>12332</v>
      </c>
      <c r="T729" s="720" t="s">
        <v>12165</v>
      </c>
      <c r="U729" s="720" t="s">
        <v>422</v>
      </c>
      <c r="V729" s="720"/>
      <c r="W729" s="952" t="str">
        <f t="shared" si="30"/>
        <v>ﾗﾌﾃﾚｰﾝｸﾚｰﾝ_油圧伸縮ｼﾞﾌﾞ型_第1次_無</v>
      </c>
      <c r="X729" s="952" t="str">
        <f t="shared" si="29"/>
        <v>ﾗﾌﾃﾚｰﾝｸﾚｰﾝ_油圧伸縮ｼﾞﾌﾞ型_第1次_無_20t吊</v>
      </c>
      <c r="Y729" s="726" t="s">
        <v>507</v>
      </c>
      <c r="Z729" s="726" t="s">
        <v>10302</v>
      </c>
      <c r="AA729" s="726" t="s">
        <v>10388</v>
      </c>
      <c r="AB729" s="726" t="s">
        <v>5111</v>
      </c>
      <c r="AR729" s="311"/>
      <c r="AS729" s="335"/>
      <c r="AT729" s="335"/>
      <c r="AU729" s="335"/>
      <c r="AV729" s="335"/>
      <c r="AW729" s="335"/>
      <c r="AX729" s="335"/>
      <c r="AY729" s="335"/>
      <c r="AZ729" s="335"/>
      <c r="BA729" s="335"/>
    </row>
    <row r="730" spans="17:269" ht="14.45" customHeight="1">
      <c r="Q730" s="720" t="s">
        <v>74</v>
      </c>
      <c r="R730" s="720" t="s">
        <v>10238</v>
      </c>
      <c r="S730" s="720" t="s">
        <v>12332</v>
      </c>
      <c r="T730" s="720" t="s">
        <v>12165</v>
      </c>
      <c r="U730" s="720" t="s">
        <v>423</v>
      </c>
      <c r="V730" s="720"/>
      <c r="W730" s="952" t="str">
        <f t="shared" si="30"/>
        <v>ﾗﾌﾃﾚｰﾝｸﾚｰﾝ_油圧伸縮ｼﾞﾌﾞ型_第1次_無</v>
      </c>
      <c r="X730" s="952" t="str">
        <f t="shared" si="29"/>
        <v>ﾗﾌﾃﾚｰﾝｸﾚｰﾝ_油圧伸縮ｼﾞﾌﾞ型_第1次_無_22t吊</v>
      </c>
      <c r="Y730" s="726" t="s">
        <v>507</v>
      </c>
      <c r="Z730" s="726" t="s">
        <v>10302</v>
      </c>
      <c r="AA730" s="726" t="s">
        <v>10315</v>
      </c>
      <c r="AB730" s="726" t="s">
        <v>5111</v>
      </c>
      <c r="AR730" s="311"/>
      <c r="AS730" s="335"/>
      <c r="AT730" s="335"/>
      <c r="AU730" s="335"/>
      <c r="AV730" s="335"/>
      <c r="AW730" s="335"/>
      <c r="AX730" s="335"/>
      <c r="AY730" s="335"/>
      <c r="AZ730" s="335"/>
      <c r="BA730" s="335"/>
    </row>
    <row r="731" spans="17:269" ht="14.45" customHeight="1">
      <c r="Q731" s="720" t="s">
        <v>74</v>
      </c>
      <c r="R731" s="720" t="s">
        <v>10238</v>
      </c>
      <c r="S731" s="720" t="s">
        <v>12332</v>
      </c>
      <c r="T731" s="720" t="s">
        <v>12165</v>
      </c>
      <c r="U731" s="720" t="s">
        <v>424</v>
      </c>
      <c r="V731" s="720"/>
      <c r="W731" s="952" t="str">
        <f t="shared" si="30"/>
        <v>ﾗﾌﾃﾚｰﾝｸﾚｰﾝ_油圧伸縮ｼﾞﾌﾞ型_第1次_無</v>
      </c>
      <c r="X731" s="952" t="str">
        <f t="shared" si="29"/>
        <v>ﾗﾌﾃﾚｰﾝｸﾚｰﾝ_油圧伸縮ｼﾞﾌﾞ型_第1次_無_25t吊</v>
      </c>
      <c r="Y731" s="726" t="s">
        <v>507</v>
      </c>
      <c r="Z731" s="726" t="s">
        <v>10302</v>
      </c>
      <c r="AA731" s="726" t="s">
        <v>10325</v>
      </c>
      <c r="AB731" s="726" t="s">
        <v>5111</v>
      </c>
      <c r="AR731" s="335"/>
      <c r="AS731" s="335"/>
      <c r="AT731" s="335"/>
      <c r="AU731" s="335"/>
      <c r="AV731" s="335"/>
      <c r="AW731" s="335"/>
      <c r="AX731" s="335"/>
      <c r="AY731" s="335"/>
      <c r="AZ731" s="335"/>
      <c r="BA731" s="335"/>
    </row>
    <row r="732" spans="17:269" ht="14.45" customHeight="1">
      <c r="Q732" s="720" t="s">
        <v>74</v>
      </c>
      <c r="R732" s="720" t="s">
        <v>10238</v>
      </c>
      <c r="S732" s="720" t="s">
        <v>12332</v>
      </c>
      <c r="T732" s="720" t="s">
        <v>12165</v>
      </c>
      <c r="U732" s="720" t="s">
        <v>426</v>
      </c>
      <c r="V732" s="720"/>
      <c r="W732" s="952" t="str">
        <f t="shared" si="30"/>
        <v>ﾗﾌﾃﾚｰﾝｸﾚｰﾝ_油圧伸縮ｼﾞﾌﾞ型_第1次_無</v>
      </c>
      <c r="X732" s="952" t="str">
        <f t="shared" si="29"/>
        <v>ﾗﾌﾃﾚｰﾝｸﾚｰﾝ_油圧伸縮ｼﾞﾌﾞ型_第1次_無_35t吊</v>
      </c>
      <c r="Y732" s="726" t="s">
        <v>507</v>
      </c>
      <c r="Z732" s="726" t="s">
        <v>10302</v>
      </c>
      <c r="AA732" s="726" t="s">
        <v>5113</v>
      </c>
      <c r="AB732" s="726" t="s">
        <v>5111</v>
      </c>
      <c r="AR732" s="335"/>
      <c r="AS732" s="335"/>
      <c r="AT732" s="335"/>
      <c r="AU732" s="335"/>
      <c r="AV732" s="335"/>
      <c r="AW732" s="335"/>
      <c r="AX732" s="335"/>
      <c r="AY732" s="335"/>
      <c r="AZ732" s="335"/>
      <c r="BA732" s="335"/>
    </row>
    <row r="733" spans="17:269" ht="14.45" customHeight="1">
      <c r="Q733" s="720" t="s">
        <v>74</v>
      </c>
      <c r="R733" s="720" t="s">
        <v>10238</v>
      </c>
      <c r="S733" s="720" t="s">
        <v>12332</v>
      </c>
      <c r="T733" s="720" t="s">
        <v>12165</v>
      </c>
      <c r="U733" s="720" t="s">
        <v>428</v>
      </c>
      <c r="V733" s="720"/>
      <c r="W733" s="952" t="str">
        <f t="shared" si="30"/>
        <v>ﾗﾌﾃﾚｰﾝｸﾚｰﾝ_油圧伸縮ｼﾞﾌﾞ型_第1次_無</v>
      </c>
      <c r="X733" s="952" t="str">
        <f t="shared" si="29"/>
        <v>ﾗﾌﾃﾚｰﾝｸﾚｰﾝ_油圧伸縮ｼﾞﾌﾞ型_第1次_無_45t吊</v>
      </c>
      <c r="Y733" s="726" t="s">
        <v>507</v>
      </c>
      <c r="Z733" s="726" t="s">
        <v>10302</v>
      </c>
      <c r="AA733" s="726" t="s">
        <v>10399</v>
      </c>
      <c r="AB733" s="726" t="s">
        <v>5111</v>
      </c>
      <c r="AR733" s="335"/>
      <c r="AS733" s="335"/>
      <c r="AT733" s="335"/>
      <c r="AU733" s="335"/>
      <c r="AV733" s="335"/>
      <c r="AW733" s="335"/>
      <c r="AX733" s="335"/>
      <c r="AY733" s="335"/>
      <c r="AZ733" s="335"/>
      <c r="BA733" s="335"/>
    </row>
    <row r="734" spans="17:269" ht="14.45" customHeight="1">
      <c r="Q734" s="720" t="s">
        <v>74</v>
      </c>
      <c r="R734" s="720" t="s">
        <v>10238</v>
      </c>
      <c r="S734" s="720" t="s">
        <v>12332</v>
      </c>
      <c r="T734" s="720" t="s">
        <v>12165</v>
      </c>
      <c r="U734" s="720" t="s">
        <v>429</v>
      </c>
      <c r="V734" s="720"/>
      <c r="W734" s="952" t="str">
        <f t="shared" si="30"/>
        <v>ﾗﾌﾃﾚｰﾝｸﾚｰﾝ_油圧伸縮ｼﾞﾌﾞ型_第1次_無</v>
      </c>
      <c r="X734" s="952" t="str">
        <f t="shared" si="29"/>
        <v>ﾗﾌﾃﾚｰﾝｸﾚｰﾝ_油圧伸縮ｼﾞﾌﾞ型_第1次_無_50～51t吊</v>
      </c>
      <c r="Y734" s="726" t="s">
        <v>507</v>
      </c>
      <c r="Z734" s="726" t="s">
        <v>10302</v>
      </c>
      <c r="AA734" s="726" t="s">
        <v>10333</v>
      </c>
      <c r="AB734" s="726" t="s">
        <v>5111</v>
      </c>
      <c r="AR734" s="335"/>
      <c r="AS734" s="335"/>
      <c r="AT734" s="335"/>
      <c r="AU734" s="335"/>
      <c r="AV734" s="335"/>
      <c r="AW734" s="335"/>
      <c r="AX734" s="335"/>
      <c r="AY734" s="335"/>
      <c r="AZ734" s="335"/>
      <c r="BA734" s="335"/>
    </row>
    <row r="735" spans="17:269" ht="14.45" customHeight="1">
      <c r="Q735" s="720" t="s">
        <v>74</v>
      </c>
      <c r="R735" s="720" t="s">
        <v>10238</v>
      </c>
      <c r="S735" s="720" t="s">
        <v>12332</v>
      </c>
      <c r="T735" s="720" t="s">
        <v>12165</v>
      </c>
      <c r="U735" s="720" t="s">
        <v>433</v>
      </c>
      <c r="V735" s="720"/>
      <c r="W735" s="952" t="str">
        <f t="shared" si="30"/>
        <v>ﾗﾌﾃﾚｰﾝｸﾚｰﾝ_油圧伸縮ｼﾞﾌﾞ型_第1次_無</v>
      </c>
      <c r="X735" s="952" t="str">
        <f t="shared" si="29"/>
        <v>ﾗﾌﾃﾚｰﾝｸﾚｰﾝ_油圧伸縮ｼﾞﾌﾞ型_第1次_無_70t吊</v>
      </c>
      <c r="Y735" s="726" t="s">
        <v>507</v>
      </c>
      <c r="Z735" s="726" t="s">
        <v>10302</v>
      </c>
      <c r="AA735" s="726" t="s">
        <v>10317</v>
      </c>
      <c r="AB735" s="726" t="s">
        <v>5111</v>
      </c>
      <c r="AR735" s="335"/>
      <c r="AS735" s="335"/>
      <c r="AT735" s="335"/>
      <c r="AU735" s="335"/>
      <c r="AV735" s="335"/>
      <c r="AW735" s="335"/>
      <c r="AX735" s="335"/>
      <c r="AY735" s="335"/>
      <c r="AZ735" s="335"/>
      <c r="BA735" s="335"/>
    </row>
    <row r="736" spans="17:269" ht="14.45" customHeight="1">
      <c r="Q736" s="720" t="s">
        <v>74</v>
      </c>
      <c r="R736" s="720" t="s">
        <v>10238</v>
      </c>
      <c r="S736" s="720" t="s">
        <v>10643</v>
      </c>
      <c r="T736" s="720" t="s">
        <v>12165</v>
      </c>
      <c r="U736" s="720" t="s">
        <v>427</v>
      </c>
      <c r="V736" s="720"/>
      <c r="W736" s="952" t="str">
        <f t="shared" si="30"/>
        <v>ﾗﾌﾃﾚｰﾝｸﾚｰﾝ_油圧伸縮ｼﾞﾌﾞ型_第2次_無</v>
      </c>
      <c r="X736" s="952" t="str">
        <f t="shared" si="29"/>
        <v>ﾗﾌﾃﾚｰﾝｸﾚｰﾝ_油圧伸縮ｼﾞﾌﾞ型_第2次_無_4.9t吊</v>
      </c>
      <c r="Y736" s="726" t="s">
        <v>507</v>
      </c>
      <c r="Z736" s="726" t="s">
        <v>10311</v>
      </c>
      <c r="AA736" s="726" t="s">
        <v>5448</v>
      </c>
      <c r="AB736" s="726" t="s">
        <v>5111</v>
      </c>
      <c r="AR736" s="335"/>
      <c r="AS736" s="335"/>
      <c r="AT736" s="335"/>
      <c r="AU736" s="335"/>
      <c r="AV736" s="335"/>
      <c r="AW736" s="335"/>
      <c r="AX736" s="335"/>
      <c r="AY736" s="335"/>
      <c r="AZ736" s="335"/>
      <c r="BA736" s="335"/>
    </row>
    <row r="737" spans="17:268" ht="14.45" customHeight="1">
      <c r="Q737" s="720" t="s">
        <v>74</v>
      </c>
      <c r="R737" s="720" t="s">
        <v>10238</v>
      </c>
      <c r="S737" s="720" t="s">
        <v>10643</v>
      </c>
      <c r="T737" s="720" t="s">
        <v>12165</v>
      </c>
      <c r="U737" s="720" t="s">
        <v>420</v>
      </c>
      <c r="V737" s="720"/>
      <c r="W737" s="952" t="str">
        <f t="shared" si="30"/>
        <v>ﾗﾌﾃﾚｰﾝｸﾚｰﾝ_油圧伸縮ｼﾞﾌﾞ型_第2次_無</v>
      </c>
      <c r="X737" s="952" t="str">
        <f t="shared" si="29"/>
        <v>ﾗﾌﾃﾚｰﾝｸﾚｰﾝ_油圧伸縮ｼﾞﾌﾞ型_第2次_無_12～13t吊</v>
      </c>
      <c r="Y737" s="726" t="s">
        <v>507</v>
      </c>
      <c r="Z737" s="726" t="s">
        <v>10311</v>
      </c>
      <c r="AA737" s="726" t="s">
        <v>10311</v>
      </c>
      <c r="AB737" s="726" t="s">
        <v>5111</v>
      </c>
      <c r="AR737" s="335"/>
      <c r="AS737" s="335"/>
      <c r="AT737" s="335"/>
      <c r="AU737" s="335"/>
      <c r="AV737" s="335"/>
      <c r="AW737" s="335"/>
      <c r="AX737" s="335"/>
      <c r="AY737" s="335"/>
      <c r="AZ737" s="335"/>
      <c r="BA737" s="335"/>
    </row>
    <row r="738" spans="17:268" ht="14.45" customHeight="1">
      <c r="Q738" s="720" t="s">
        <v>74</v>
      </c>
      <c r="R738" s="720" t="s">
        <v>10238</v>
      </c>
      <c r="S738" s="720" t="s">
        <v>10643</v>
      </c>
      <c r="T738" s="720" t="s">
        <v>12165</v>
      </c>
      <c r="U738" s="720" t="s">
        <v>421</v>
      </c>
      <c r="V738" s="720"/>
      <c r="W738" s="952" t="str">
        <f t="shared" si="30"/>
        <v>ﾗﾌﾃﾚｰﾝｸﾚｰﾝ_油圧伸縮ｼﾞﾌﾞ型_第2次_無</v>
      </c>
      <c r="X738" s="952" t="str">
        <f t="shared" si="29"/>
        <v>ﾗﾌﾃﾚｰﾝｸﾚｰﾝ_油圧伸縮ｼﾞﾌﾞ型_第2次_無_16t吊</v>
      </c>
      <c r="Y738" s="726" t="s">
        <v>507</v>
      </c>
      <c r="Z738" s="726" t="s">
        <v>10311</v>
      </c>
      <c r="AA738" s="726" t="s">
        <v>10314</v>
      </c>
      <c r="AB738" s="726" t="s">
        <v>5111</v>
      </c>
      <c r="AR738" s="335"/>
      <c r="AS738" s="335"/>
      <c r="AT738" s="335"/>
      <c r="AU738" s="335"/>
      <c r="AV738" s="335"/>
      <c r="AW738" s="335"/>
      <c r="AX738" s="335"/>
      <c r="AY738" s="335"/>
      <c r="AZ738" s="335"/>
      <c r="BA738" s="335"/>
    </row>
    <row r="739" spans="17:268" ht="14.45" customHeight="1">
      <c r="Q739" s="720" t="s">
        <v>74</v>
      </c>
      <c r="R739" s="720" t="s">
        <v>10238</v>
      </c>
      <c r="S739" s="720" t="s">
        <v>10643</v>
      </c>
      <c r="T739" s="720" t="s">
        <v>12165</v>
      </c>
      <c r="U739" s="720" t="s">
        <v>422</v>
      </c>
      <c r="V739" s="720"/>
      <c r="W739" s="952" t="str">
        <f t="shared" si="30"/>
        <v>ﾗﾌﾃﾚｰﾝｸﾚｰﾝ_油圧伸縮ｼﾞﾌﾞ型_第2次_無</v>
      </c>
      <c r="X739" s="952" t="str">
        <f t="shared" si="29"/>
        <v>ﾗﾌﾃﾚｰﾝｸﾚｰﾝ_油圧伸縮ｼﾞﾌﾞ型_第2次_無_20t吊</v>
      </c>
      <c r="Y739" s="726" t="s">
        <v>507</v>
      </c>
      <c r="Z739" s="726" t="s">
        <v>10311</v>
      </c>
      <c r="AA739" s="726" t="s">
        <v>10388</v>
      </c>
      <c r="AB739" s="726" t="s">
        <v>5111</v>
      </c>
      <c r="AR739" s="335"/>
      <c r="AS739" s="335"/>
      <c r="AT739" s="335"/>
      <c r="AU739" s="335"/>
      <c r="AV739" s="335"/>
      <c r="AW739" s="335"/>
      <c r="AX739" s="335"/>
      <c r="AY739" s="335"/>
      <c r="AZ739" s="335"/>
      <c r="BA739" s="335"/>
    </row>
    <row r="740" spans="17:268" ht="14.45" customHeight="1">
      <c r="Q740" s="720" t="s">
        <v>74</v>
      </c>
      <c r="R740" s="720" t="s">
        <v>10238</v>
      </c>
      <c r="S740" s="720" t="s">
        <v>10643</v>
      </c>
      <c r="T740" s="720" t="s">
        <v>12165</v>
      </c>
      <c r="U740" s="720" t="s">
        <v>424</v>
      </c>
      <c r="V740" s="720"/>
      <c r="W740" s="952" t="str">
        <f t="shared" si="30"/>
        <v>ﾗﾌﾃﾚｰﾝｸﾚｰﾝ_油圧伸縮ｼﾞﾌﾞ型_第2次_無</v>
      </c>
      <c r="X740" s="952" t="str">
        <f t="shared" si="29"/>
        <v>ﾗﾌﾃﾚｰﾝｸﾚｰﾝ_油圧伸縮ｼﾞﾌﾞ型_第2次_無_25t吊</v>
      </c>
      <c r="Y740" s="726" t="s">
        <v>507</v>
      </c>
      <c r="Z740" s="726" t="s">
        <v>10311</v>
      </c>
      <c r="AA740" s="726" t="s">
        <v>10325</v>
      </c>
      <c r="AB740" s="726" t="s">
        <v>5111</v>
      </c>
      <c r="AR740" s="335"/>
      <c r="AS740" s="335"/>
      <c r="AT740" s="335"/>
      <c r="AU740" s="335"/>
      <c r="AV740" s="335"/>
      <c r="AW740" s="335"/>
      <c r="AX740" s="335"/>
      <c r="AY740" s="335"/>
      <c r="AZ740" s="335"/>
      <c r="BA740" s="335"/>
      <c r="HX740" s="209"/>
    </row>
    <row r="741" spans="17:268" ht="14.45" customHeight="1">
      <c r="Q741" s="720" t="s">
        <v>74</v>
      </c>
      <c r="R741" s="720" t="s">
        <v>10238</v>
      </c>
      <c r="S741" s="720" t="s">
        <v>10643</v>
      </c>
      <c r="T741" s="720" t="s">
        <v>12165</v>
      </c>
      <c r="U741" s="720" t="s">
        <v>425</v>
      </c>
      <c r="V741" s="720"/>
      <c r="W741" s="952" t="str">
        <f t="shared" si="30"/>
        <v>ﾗﾌﾃﾚｰﾝｸﾚｰﾝ_油圧伸縮ｼﾞﾌﾞ型_第2次_無</v>
      </c>
      <c r="X741" s="952" t="str">
        <f t="shared" si="29"/>
        <v>ﾗﾌﾃﾚｰﾝｸﾚｰﾝ_油圧伸縮ｼﾞﾌﾞ型_第2次_無_30t吊</v>
      </c>
      <c r="Y741" s="726" t="s">
        <v>507</v>
      </c>
      <c r="Z741" s="726" t="s">
        <v>10311</v>
      </c>
      <c r="AA741" s="726" t="s">
        <v>10303</v>
      </c>
      <c r="AB741" s="726" t="s">
        <v>5111</v>
      </c>
      <c r="AR741" s="335"/>
      <c r="AS741" s="335"/>
      <c r="AT741" s="335"/>
      <c r="AU741" s="335"/>
      <c r="AV741" s="335"/>
      <c r="AW741" s="335"/>
      <c r="AX741" s="335"/>
      <c r="AY741" s="335"/>
      <c r="AZ741" s="335"/>
      <c r="BA741" s="335"/>
      <c r="HX741" s="209"/>
    </row>
    <row r="742" spans="17:268" ht="14.45" customHeight="1">
      <c r="Q742" s="720" t="s">
        <v>74</v>
      </c>
      <c r="R742" s="720" t="s">
        <v>10238</v>
      </c>
      <c r="S742" s="720" t="s">
        <v>10643</v>
      </c>
      <c r="T742" s="720" t="s">
        <v>12165</v>
      </c>
      <c r="U742" s="720" t="s">
        <v>426</v>
      </c>
      <c r="V742" s="720"/>
      <c r="W742" s="952" t="str">
        <f t="shared" si="30"/>
        <v>ﾗﾌﾃﾚｰﾝｸﾚｰﾝ_油圧伸縮ｼﾞﾌﾞ型_第2次_無</v>
      </c>
      <c r="X742" s="952" t="str">
        <f t="shared" si="29"/>
        <v>ﾗﾌﾃﾚｰﾝｸﾚｰﾝ_油圧伸縮ｼﾞﾌﾞ型_第2次_無_35t吊</v>
      </c>
      <c r="Y742" s="726" t="s">
        <v>507</v>
      </c>
      <c r="Z742" s="726" t="s">
        <v>10311</v>
      </c>
      <c r="AA742" s="726" t="s">
        <v>5113</v>
      </c>
      <c r="AB742" s="726" t="s">
        <v>5111</v>
      </c>
      <c r="AR742" s="335"/>
      <c r="AS742" s="335"/>
      <c r="AT742" s="335"/>
      <c r="AU742" s="335"/>
      <c r="AV742" s="335"/>
      <c r="AW742" s="335"/>
      <c r="AX742" s="335"/>
      <c r="AY742" s="335"/>
      <c r="AZ742" s="335"/>
      <c r="BA742" s="335"/>
      <c r="HX742" s="209"/>
    </row>
    <row r="743" spans="17:268" ht="14.45" customHeight="1">
      <c r="Q743" s="720" t="s">
        <v>74</v>
      </c>
      <c r="R743" s="720" t="s">
        <v>10238</v>
      </c>
      <c r="S743" s="720" t="s">
        <v>10643</v>
      </c>
      <c r="T743" s="720" t="s">
        <v>12165</v>
      </c>
      <c r="U743" s="720" t="s">
        <v>429</v>
      </c>
      <c r="V743" s="720"/>
      <c r="W743" s="952" t="str">
        <f t="shared" si="30"/>
        <v>ﾗﾌﾃﾚｰﾝｸﾚｰﾝ_油圧伸縮ｼﾞﾌﾞ型_第2次_無</v>
      </c>
      <c r="X743" s="952" t="str">
        <f t="shared" si="29"/>
        <v>ﾗﾌﾃﾚｰﾝｸﾚｰﾝ_油圧伸縮ｼﾞﾌﾞ型_第2次_無_50～51t吊</v>
      </c>
      <c r="Y743" s="726" t="s">
        <v>507</v>
      </c>
      <c r="Z743" s="726" t="s">
        <v>10311</v>
      </c>
      <c r="AA743" s="726" t="s">
        <v>10333</v>
      </c>
      <c r="AB743" s="726" t="s">
        <v>5111</v>
      </c>
      <c r="AR743" s="335"/>
      <c r="AS743" s="335"/>
      <c r="AT743" s="335"/>
      <c r="AU743" s="335"/>
      <c r="AV743" s="335"/>
      <c r="AW743" s="335"/>
      <c r="AX743" s="335"/>
      <c r="AY743" s="335"/>
      <c r="AZ743" s="335"/>
      <c r="BA743" s="335"/>
      <c r="HU743" s="208"/>
      <c r="HX743" s="209"/>
      <c r="JH743" s="249"/>
    </row>
    <row r="744" spans="17:268" ht="14.45" customHeight="1">
      <c r="Q744" s="720" t="s">
        <v>74</v>
      </c>
      <c r="R744" s="720" t="s">
        <v>10238</v>
      </c>
      <c r="S744" s="720" t="s">
        <v>10643</v>
      </c>
      <c r="T744" s="720" t="s">
        <v>12165</v>
      </c>
      <c r="U744" s="720" t="s">
        <v>430</v>
      </c>
      <c r="V744" s="720"/>
      <c r="W744" s="952" t="str">
        <f t="shared" si="30"/>
        <v>ﾗﾌﾃﾚｰﾝｸﾚｰﾝ_油圧伸縮ｼﾞﾌﾞ型_第2次_無</v>
      </c>
      <c r="X744" s="952" t="str">
        <f t="shared" si="29"/>
        <v>ﾗﾌﾃﾚｰﾝｸﾚｰﾝ_油圧伸縮ｼﾞﾌﾞ型_第2次_無_60～65t吊</v>
      </c>
      <c r="Y744" s="726" t="s">
        <v>507</v>
      </c>
      <c r="Z744" s="726" t="s">
        <v>10311</v>
      </c>
      <c r="AA744" s="726" t="s">
        <v>10444</v>
      </c>
      <c r="AB744" s="726" t="s">
        <v>5111</v>
      </c>
      <c r="AR744" s="335"/>
      <c r="AS744" s="335"/>
      <c r="AT744" s="335"/>
      <c r="AU744" s="335"/>
      <c r="AV744" s="335"/>
      <c r="AW744" s="335"/>
      <c r="AX744" s="335"/>
      <c r="AY744" s="335"/>
      <c r="AZ744" s="335"/>
      <c r="BA744" s="335"/>
      <c r="HU744" s="208"/>
      <c r="HX744" s="209"/>
      <c r="JH744" s="249"/>
    </row>
    <row r="745" spans="17:268" ht="14.45" customHeight="1">
      <c r="Q745" s="720" t="s">
        <v>74</v>
      </c>
      <c r="R745" s="720" t="s">
        <v>10238</v>
      </c>
      <c r="S745" s="720" t="s">
        <v>10645</v>
      </c>
      <c r="T745" s="720" t="s">
        <v>12165</v>
      </c>
      <c r="U745" s="720" t="s">
        <v>427</v>
      </c>
      <c r="V745" s="720"/>
      <c r="W745" s="952" t="str">
        <f t="shared" si="30"/>
        <v>ﾗﾌﾃﾚｰﾝｸﾚｰﾝ_油圧伸縮ｼﾞﾌﾞ型_第3次_無</v>
      </c>
      <c r="X745" s="952" t="str">
        <f t="shared" si="29"/>
        <v>ﾗﾌﾃﾚｰﾝｸﾚｰﾝ_油圧伸縮ｼﾞﾌﾞ型_第3次_無_4.9t吊</v>
      </c>
      <c r="Y745" s="726" t="s">
        <v>507</v>
      </c>
      <c r="Z745" s="726" t="s">
        <v>10312</v>
      </c>
      <c r="AA745" s="726" t="s">
        <v>5448</v>
      </c>
      <c r="AB745" s="726" t="s">
        <v>5111</v>
      </c>
      <c r="AR745" s="335"/>
      <c r="AS745" s="335"/>
      <c r="AT745" s="335"/>
      <c r="AU745" s="335"/>
      <c r="AV745" s="335"/>
      <c r="AW745" s="335"/>
      <c r="AX745" s="335"/>
      <c r="AY745" s="335"/>
      <c r="AZ745" s="335"/>
      <c r="BA745" s="335"/>
      <c r="CG745" s="413"/>
      <c r="DM745" s="208"/>
      <c r="DW745" s="209"/>
      <c r="HU745" s="208"/>
      <c r="HX745" s="209"/>
    </row>
    <row r="746" spans="17:268" ht="14.45" customHeight="1">
      <c r="Q746" s="720" t="s">
        <v>74</v>
      </c>
      <c r="R746" s="720" t="s">
        <v>10238</v>
      </c>
      <c r="S746" s="720" t="s">
        <v>10645</v>
      </c>
      <c r="T746" s="720" t="s">
        <v>12165</v>
      </c>
      <c r="U746" s="720" t="s">
        <v>420</v>
      </c>
      <c r="V746" s="720"/>
      <c r="W746" s="952" t="str">
        <f t="shared" si="30"/>
        <v>ﾗﾌﾃﾚｰﾝｸﾚｰﾝ_油圧伸縮ｼﾞﾌﾞ型_第3次_無</v>
      </c>
      <c r="X746" s="952" t="str">
        <f t="shared" si="29"/>
        <v>ﾗﾌﾃﾚｰﾝｸﾚｰﾝ_油圧伸縮ｼﾞﾌﾞ型_第3次_無_12～13t吊</v>
      </c>
      <c r="Y746" s="726" t="s">
        <v>507</v>
      </c>
      <c r="Z746" s="726" t="s">
        <v>10312</v>
      </c>
      <c r="AA746" s="726" t="s">
        <v>10311</v>
      </c>
      <c r="AB746" s="726" t="s">
        <v>5111</v>
      </c>
      <c r="AR746" s="335"/>
      <c r="AS746" s="335"/>
      <c r="AT746" s="335"/>
      <c r="AU746" s="335"/>
      <c r="AV746" s="335"/>
      <c r="AW746" s="335"/>
      <c r="AX746" s="335"/>
      <c r="AY746" s="335"/>
      <c r="AZ746" s="335"/>
      <c r="BA746" s="335"/>
      <c r="CG746" s="413"/>
      <c r="DM746" s="208"/>
      <c r="DW746" s="209"/>
      <c r="HU746" s="208"/>
      <c r="HX746" s="209"/>
    </row>
    <row r="747" spans="17:268" ht="14.45" customHeight="1">
      <c r="Q747" s="720" t="s">
        <v>74</v>
      </c>
      <c r="R747" s="720" t="s">
        <v>10238</v>
      </c>
      <c r="S747" s="720" t="s">
        <v>10645</v>
      </c>
      <c r="T747" s="720" t="s">
        <v>12165</v>
      </c>
      <c r="U747" s="720" t="s">
        <v>421</v>
      </c>
      <c r="V747" s="720"/>
      <c r="W747" s="952" t="str">
        <f t="shared" si="30"/>
        <v>ﾗﾌﾃﾚｰﾝｸﾚｰﾝ_油圧伸縮ｼﾞﾌﾞ型_第3次_無</v>
      </c>
      <c r="X747" s="952" t="str">
        <f t="shared" si="29"/>
        <v>ﾗﾌﾃﾚｰﾝｸﾚｰﾝ_油圧伸縮ｼﾞﾌﾞ型_第3次_無_16t吊</v>
      </c>
      <c r="Y747" s="726" t="s">
        <v>507</v>
      </c>
      <c r="Z747" s="726" t="s">
        <v>10312</v>
      </c>
      <c r="AA747" s="726" t="s">
        <v>10314</v>
      </c>
      <c r="AB747" s="726" t="s">
        <v>5111</v>
      </c>
      <c r="AR747" s="335"/>
      <c r="AS747" s="335"/>
      <c r="AT747" s="335"/>
      <c r="AU747" s="335"/>
      <c r="AV747" s="335"/>
      <c r="AW747" s="335"/>
      <c r="AX747" s="335"/>
      <c r="AY747" s="335"/>
      <c r="AZ747" s="335"/>
      <c r="BA747" s="335"/>
      <c r="CG747" s="413"/>
      <c r="DM747" s="208"/>
      <c r="DW747" s="209"/>
      <c r="HU747" s="208"/>
      <c r="HX747" s="209"/>
    </row>
    <row r="748" spans="17:268" ht="14.45" customHeight="1">
      <c r="Q748" s="720" t="s">
        <v>74</v>
      </c>
      <c r="R748" s="720" t="s">
        <v>10238</v>
      </c>
      <c r="S748" s="720" t="s">
        <v>10645</v>
      </c>
      <c r="T748" s="720" t="s">
        <v>12165</v>
      </c>
      <c r="U748" s="720" t="s">
        <v>424</v>
      </c>
      <c r="V748" s="720"/>
      <c r="W748" s="952" t="str">
        <f t="shared" si="30"/>
        <v>ﾗﾌﾃﾚｰﾝｸﾚｰﾝ_油圧伸縮ｼﾞﾌﾞ型_第3次_無</v>
      </c>
      <c r="X748" s="952" t="str">
        <f t="shared" si="29"/>
        <v>ﾗﾌﾃﾚｰﾝｸﾚｰﾝ_油圧伸縮ｼﾞﾌﾞ型_第3次_無_25t吊</v>
      </c>
      <c r="Y748" s="726" t="s">
        <v>507</v>
      </c>
      <c r="Z748" s="726" t="s">
        <v>10312</v>
      </c>
      <c r="AA748" s="726" t="s">
        <v>10325</v>
      </c>
      <c r="AB748" s="726" t="s">
        <v>5111</v>
      </c>
      <c r="AR748" s="335"/>
      <c r="AS748" s="335"/>
      <c r="AT748" s="335"/>
      <c r="AU748" s="335"/>
      <c r="AV748" s="335"/>
      <c r="AW748" s="335"/>
      <c r="AX748" s="335"/>
      <c r="AY748" s="335"/>
      <c r="AZ748" s="335"/>
      <c r="BA748" s="335"/>
      <c r="CG748" s="413"/>
      <c r="DM748" s="208"/>
      <c r="DW748" s="209"/>
      <c r="HU748" s="208"/>
      <c r="HX748" s="209"/>
    </row>
    <row r="749" spans="17:268" ht="14.45" customHeight="1">
      <c r="Q749" s="720" t="s">
        <v>74</v>
      </c>
      <c r="R749" s="720" t="s">
        <v>10238</v>
      </c>
      <c r="S749" s="720" t="s">
        <v>10645</v>
      </c>
      <c r="T749" s="720" t="s">
        <v>12165</v>
      </c>
      <c r="U749" s="720" t="s">
        <v>426</v>
      </c>
      <c r="V749" s="720"/>
      <c r="W749" s="952" t="str">
        <f t="shared" si="30"/>
        <v>ﾗﾌﾃﾚｰﾝｸﾚｰﾝ_油圧伸縮ｼﾞﾌﾞ型_第3次_無</v>
      </c>
      <c r="X749" s="952" t="str">
        <f t="shared" si="29"/>
        <v>ﾗﾌﾃﾚｰﾝｸﾚｰﾝ_油圧伸縮ｼﾞﾌﾞ型_第3次_無_35t吊</v>
      </c>
      <c r="Y749" s="726" t="s">
        <v>507</v>
      </c>
      <c r="Z749" s="726" t="s">
        <v>10312</v>
      </c>
      <c r="AA749" s="726" t="s">
        <v>5113</v>
      </c>
      <c r="AB749" s="726" t="s">
        <v>5111</v>
      </c>
      <c r="AR749" s="335"/>
      <c r="AS749" s="335"/>
      <c r="AT749" s="335"/>
      <c r="AU749" s="335"/>
      <c r="AV749" s="335"/>
      <c r="AW749" s="335"/>
      <c r="AX749" s="335"/>
      <c r="AY749" s="335"/>
      <c r="AZ749" s="335"/>
      <c r="BA749" s="335"/>
      <c r="CG749" s="413"/>
      <c r="DM749" s="208"/>
      <c r="DW749" s="209"/>
      <c r="HU749" s="208"/>
      <c r="HX749" s="209"/>
    </row>
    <row r="750" spans="17:268" ht="14.45" customHeight="1">
      <c r="Q750" s="720" t="s">
        <v>74</v>
      </c>
      <c r="R750" s="720" t="s">
        <v>10238</v>
      </c>
      <c r="S750" s="720" t="s">
        <v>10645</v>
      </c>
      <c r="T750" s="720" t="s">
        <v>12165</v>
      </c>
      <c r="U750" s="720" t="s">
        <v>431</v>
      </c>
      <c r="V750" s="720"/>
      <c r="W750" s="952" t="str">
        <f t="shared" si="30"/>
        <v>ﾗﾌﾃﾚｰﾝｸﾚｰﾝ_油圧伸縮ｼﾞﾌﾞ型_第3次_無</v>
      </c>
      <c r="X750" s="952" t="str">
        <f t="shared" si="29"/>
        <v>ﾗﾌﾃﾚｰﾝｸﾚｰﾝ_油圧伸縮ｼﾞﾌﾞ型_第3次_無_60～70t吊</v>
      </c>
      <c r="Y750" s="726" t="s">
        <v>507</v>
      </c>
      <c r="Z750" s="726" t="s">
        <v>10312</v>
      </c>
      <c r="AA750" s="726" t="s">
        <v>10444</v>
      </c>
      <c r="AB750" s="726" t="s">
        <v>5111</v>
      </c>
      <c r="AR750" s="335"/>
      <c r="AS750" s="335"/>
      <c r="AT750" s="335"/>
      <c r="AU750" s="335"/>
      <c r="AV750" s="335"/>
      <c r="AW750" s="335"/>
      <c r="AX750" s="335"/>
      <c r="AY750" s="335"/>
      <c r="AZ750" s="335"/>
      <c r="BA750" s="335"/>
      <c r="CG750" s="413"/>
      <c r="DM750" s="208"/>
      <c r="DW750" s="209"/>
      <c r="HU750" s="208"/>
      <c r="HX750" s="209"/>
    </row>
    <row r="751" spans="17:268" ht="14.45" customHeight="1">
      <c r="Q751" s="720" t="s">
        <v>74</v>
      </c>
      <c r="R751" s="720" t="s">
        <v>10238</v>
      </c>
      <c r="S751" s="720">
        <v>2011</v>
      </c>
      <c r="T751" s="720" t="s">
        <v>12165</v>
      </c>
      <c r="U751" s="720" t="s">
        <v>427</v>
      </c>
      <c r="V751" s="720"/>
      <c r="W751" s="952" t="str">
        <f t="shared" si="30"/>
        <v>ﾗﾌﾃﾚｰﾝｸﾚｰﾝ_油圧伸縮ｼﾞﾌﾞ型_2011_無</v>
      </c>
      <c r="X751" s="952" t="str">
        <f t="shared" si="29"/>
        <v>ﾗﾌﾃﾚｰﾝｸﾚｰﾝ_油圧伸縮ｼﾞﾌﾞ型_2011_無_4.9t吊</v>
      </c>
      <c r="Y751" s="726" t="s">
        <v>507</v>
      </c>
      <c r="Z751" s="726" t="s">
        <v>10313</v>
      </c>
      <c r="AA751" s="726" t="s">
        <v>5448</v>
      </c>
      <c r="AB751" s="726" t="s">
        <v>5111</v>
      </c>
      <c r="AR751" s="335"/>
      <c r="AS751" s="335"/>
      <c r="AT751" s="335"/>
      <c r="AU751" s="335"/>
      <c r="AV751" s="335"/>
      <c r="AW751" s="335"/>
      <c r="AX751" s="335"/>
      <c r="AY751" s="335"/>
      <c r="AZ751" s="335"/>
      <c r="BA751" s="335"/>
      <c r="CG751" s="413"/>
      <c r="DM751" s="208"/>
      <c r="DW751" s="209"/>
      <c r="HU751" s="208"/>
      <c r="HX751" s="209"/>
    </row>
    <row r="752" spans="17:268" ht="14.45" customHeight="1">
      <c r="Q752" s="720" t="s">
        <v>74</v>
      </c>
      <c r="R752" s="720" t="s">
        <v>10238</v>
      </c>
      <c r="S752" s="720">
        <v>2011</v>
      </c>
      <c r="T752" s="720" t="s">
        <v>12165</v>
      </c>
      <c r="U752" s="720" t="s">
        <v>420</v>
      </c>
      <c r="V752" s="720"/>
      <c r="W752" s="952" t="str">
        <f t="shared" si="30"/>
        <v>ﾗﾌﾃﾚｰﾝｸﾚｰﾝ_油圧伸縮ｼﾞﾌﾞ型_2011_無</v>
      </c>
      <c r="X752" s="952" t="str">
        <f t="shared" si="29"/>
        <v>ﾗﾌﾃﾚｰﾝｸﾚｰﾝ_油圧伸縮ｼﾞﾌﾞ型_2011_無_12～13t吊</v>
      </c>
      <c r="Y752" s="726" t="s">
        <v>507</v>
      </c>
      <c r="Z752" s="726" t="s">
        <v>10313</v>
      </c>
      <c r="AA752" s="726" t="s">
        <v>10311</v>
      </c>
      <c r="AB752" s="726" t="s">
        <v>5111</v>
      </c>
      <c r="AR752" s="335"/>
      <c r="AS752" s="335"/>
      <c r="AT752" s="335"/>
      <c r="AU752" s="335"/>
      <c r="AV752" s="335"/>
      <c r="AW752" s="335"/>
      <c r="AX752" s="335"/>
      <c r="AY752" s="335"/>
      <c r="AZ752" s="335"/>
      <c r="BA752" s="335"/>
      <c r="CG752" s="413"/>
      <c r="DM752" s="208"/>
      <c r="DW752" s="209"/>
      <c r="HU752" s="208"/>
      <c r="HX752" s="209"/>
    </row>
    <row r="753" spans="17:232" ht="14.45" customHeight="1">
      <c r="Q753" s="720" t="s">
        <v>74</v>
      </c>
      <c r="R753" s="720" t="s">
        <v>10238</v>
      </c>
      <c r="S753" s="720">
        <v>2011</v>
      </c>
      <c r="T753" s="720" t="s">
        <v>12165</v>
      </c>
      <c r="U753" s="720" t="s">
        <v>421</v>
      </c>
      <c r="V753" s="720"/>
      <c r="W753" s="952" t="str">
        <f t="shared" si="30"/>
        <v>ﾗﾌﾃﾚｰﾝｸﾚｰﾝ_油圧伸縮ｼﾞﾌﾞ型_2011_無</v>
      </c>
      <c r="X753" s="952" t="str">
        <f t="shared" si="29"/>
        <v>ﾗﾌﾃﾚｰﾝｸﾚｰﾝ_油圧伸縮ｼﾞﾌﾞ型_2011_無_16t吊</v>
      </c>
      <c r="Y753" s="726" t="s">
        <v>507</v>
      </c>
      <c r="Z753" s="726" t="s">
        <v>10313</v>
      </c>
      <c r="AA753" s="726" t="s">
        <v>10314</v>
      </c>
      <c r="AB753" s="726" t="s">
        <v>5111</v>
      </c>
      <c r="AR753" s="335"/>
      <c r="AS753" s="335"/>
      <c r="AT753" s="335"/>
      <c r="AU753" s="335"/>
      <c r="AV753" s="335"/>
      <c r="AW753" s="335"/>
      <c r="AX753" s="335"/>
      <c r="AY753" s="335"/>
      <c r="AZ753" s="335"/>
      <c r="BA753" s="335"/>
      <c r="CG753" s="413"/>
      <c r="DM753" s="208"/>
      <c r="DW753" s="209"/>
      <c r="HU753" s="208"/>
      <c r="HX753" s="209"/>
    </row>
    <row r="754" spans="17:232" ht="14.45" customHeight="1">
      <c r="Q754" s="720" t="s">
        <v>74</v>
      </c>
      <c r="R754" s="720" t="s">
        <v>10238</v>
      </c>
      <c r="S754" s="720">
        <v>2011</v>
      </c>
      <c r="T754" s="720" t="s">
        <v>12165</v>
      </c>
      <c r="U754" s="720" t="s">
        <v>422</v>
      </c>
      <c r="V754" s="720"/>
      <c r="W754" s="952" t="str">
        <f t="shared" si="30"/>
        <v>ﾗﾌﾃﾚｰﾝｸﾚｰﾝ_油圧伸縮ｼﾞﾌﾞ型_2011_無</v>
      </c>
      <c r="X754" s="952" t="str">
        <f t="shared" si="29"/>
        <v>ﾗﾌﾃﾚｰﾝｸﾚｰﾝ_油圧伸縮ｼﾞﾌﾞ型_2011_無_20t吊</v>
      </c>
      <c r="Y754" s="726" t="s">
        <v>507</v>
      </c>
      <c r="Z754" s="726" t="s">
        <v>10313</v>
      </c>
      <c r="AA754" s="726" t="s">
        <v>10388</v>
      </c>
      <c r="AB754" s="726" t="s">
        <v>5111</v>
      </c>
      <c r="AR754" s="335"/>
      <c r="AS754" s="335"/>
      <c r="AT754" s="335"/>
      <c r="AU754" s="335"/>
      <c r="AV754" s="335"/>
      <c r="AW754" s="335"/>
      <c r="AX754" s="335"/>
      <c r="AY754" s="335"/>
      <c r="AZ754" s="335"/>
      <c r="BA754" s="335"/>
      <c r="CG754" s="413"/>
      <c r="DM754" s="208"/>
      <c r="DW754" s="209"/>
      <c r="HU754" s="208"/>
      <c r="HX754" s="209"/>
    </row>
    <row r="755" spans="17:232" ht="14.45" customHeight="1">
      <c r="Q755" s="720" t="s">
        <v>74</v>
      </c>
      <c r="R755" s="720" t="s">
        <v>10238</v>
      </c>
      <c r="S755" s="720">
        <v>2011</v>
      </c>
      <c r="T755" s="720" t="s">
        <v>12165</v>
      </c>
      <c r="U755" s="720" t="s">
        <v>424</v>
      </c>
      <c r="V755" s="720"/>
      <c r="W755" s="952" t="str">
        <f t="shared" si="30"/>
        <v>ﾗﾌﾃﾚｰﾝｸﾚｰﾝ_油圧伸縮ｼﾞﾌﾞ型_2011_無</v>
      </c>
      <c r="X755" s="952" t="str">
        <f t="shared" si="29"/>
        <v>ﾗﾌﾃﾚｰﾝｸﾚｰﾝ_油圧伸縮ｼﾞﾌﾞ型_2011_無_25t吊</v>
      </c>
      <c r="Y755" s="726" t="s">
        <v>507</v>
      </c>
      <c r="Z755" s="726" t="s">
        <v>10313</v>
      </c>
      <c r="AA755" s="726" t="s">
        <v>10325</v>
      </c>
      <c r="AB755" s="726" t="s">
        <v>5111</v>
      </c>
      <c r="AR755" s="335"/>
      <c r="AS755" s="335"/>
      <c r="AT755" s="335"/>
      <c r="AU755" s="335"/>
      <c r="AV755" s="335"/>
      <c r="AW755" s="335"/>
      <c r="AX755" s="335"/>
      <c r="AY755" s="335"/>
      <c r="AZ755" s="335"/>
      <c r="BA755" s="335"/>
      <c r="CG755" s="413"/>
      <c r="DM755" s="208"/>
      <c r="DW755" s="209"/>
      <c r="HU755" s="208"/>
      <c r="HX755" s="209"/>
    </row>
    <row r="756" spans="17:232" ht="14.45" customHeight="1">
      <c r="Q756" s="720" t="s">
        <v>74</v>
      </c>
      <c r="R756" s="720" t="s">
        <v>10238</v>
      </c>
      <c r="S756" s="720">
        <v>2011</v>
      </c>
      <c r="T756" s="720" t="s">
        <v>12165</v>
      </c>
      <c r="U756" s="720" t="s">
        <v>426</v>
      </c>
      <c r="V756" s="720"/>
      <c r="W756" s="952" t="str">
        <f t="shared" si="30"/>
        <v>ﾗﾌﾃﾚｰﾝｸﾚｰﾝ_油圧伸縮ｼﾞﾌﾞ型_2011_無</v>
      </c>
      <c r="X756" s="952" t="str">
        <f t="shared" si="29"/>
        <v>ﾗﾌﾃﾚｰﾝｸﾚｰﾝ_油圧伸縮ｼﾞﾌﾞ型_2011_無_35t吊</v>
      </c>
      <c r="Y756" s="726" t="s">
        <v>507</v>
      </c>
      <c r="Z756" s="726" t="s">
        <v>10313</v>
      </c>
      <c r="AA756" s="726" t="s">
        <v>5113</v>
      </c>
      <c r="AB756" s="726" t="s">
        <v>5111</v>
      </c>
      <c r="AR756" s="335"/>
      <c r="AS756" s="335"/>
      <c r="AT756" s="335"/>
      <c r="AU756" s="335"/>
      <c r="AV756" s="335"/>
      <c r="AW756" s="335"/>
      <c r="AX756" s="335"/>
      <c r="AY756" s="335"/>
      <c r="AZ756" s="335"/>
      <c r="BA756" s="335"/>
      <c r="CG756" s="413"/>
      <c r="DM756" s="208"/>
      <c r="DW756" s="209"/>
      <c r="HU756" s="208"/>
      <c r="HX756" s="209"/>
    </row>
    <row r="757" spans="17:232" ht="14.45" customHeight="1">
      <c r="Q757" s="720" t="s">
        <v>74</v>
      </c>
      <c r="R757" s="720" t="s">
        <v>10238</v>
      </c>
      <c r="S757" s="720">
        <v>2011</v>
      </c>
      <c r="T757" s="720" t="s">
        <v>12165</v>
      </c>
      <c r="U757" s="720" t="s">
        <v>429</v>
      </c>
      <c r="V757" s="720"/>
      <c r="W757" s="952" t="str">
        <f t="shared" si="30"/>
        <v>ﾗﾌﾃﾚｰﾝｸﾚｰﾝ_油圧伸縮ｼﾞﾌﾞ型_2011_無</v>
      </c>
      <c r="X757" s="952" t="str">
        <f t="shared" si="29"/>
        <v>ﾗﾌﾃﾚｰﾝｸﾚｰﾝ_油圧伸縮ｼﾞﾌﾞ型_2011_無_50～51t吊</v>
      </c>
      <c r="Y757" s="726" t="s">
        <v>507</v>
      </c>
      <c r="Z757" s="726" t="s">
        <v>10313</v>
      </c>
      <c r="AA757" s="726" t="s">
        <v>10333</v>
      </c>
      <c r="AB757" s="726" t="s">
        <v>5111</v>
      </c>
      <c r="AR757" s="335"/>
      <c r="AS757" s="335"/>
      <c r="AT757" s="335"/>
      <c r="AU757" s="335"/>
      <c r="AV757" s="335"/>
      <c r="AW757" s="335"/>
      <c r="AX757" s="335"/>
      <c r="AY757" s="335"/>
      <c r="AZ757" s="335"/>
      <c r="BA757" s="335"/>
      <c r="CG757" s="413"/>
      <c r="DM757" s="208"/>
      <c r="DW757" s="209"/>
      <c r="HU757" s="208"/>
      <c r="HX757" s="209"/>
    </row>
    <row r="758" spans="17:232" ht="14.45" customHeight="1">
      <c r="Q758" s="720" t="s">
        <v>74</v>
      </c>
      <c r="R758" s="720" t="s">
        <v>10238</v>
      </c>
      <c r="S758" s="720">
        <v>2011</v>
      </c>
      <c r="T758" s="720" t="s">
        <v>12165</v>
      </c>
      <c r="U758" s="720" t="s">
        <v>432</v>
      </c>
      <c r="V758" s="720"/>
      <c r="W758" s="952" t="str">
        <f t="shared" si="30"/>
        <v>ﾗﾌﾃﾚｰﾝｸﾚｰﾝ_油圧伸縮ｼﾞﾌﾞ型_2011_無</v>
      </c>
      <c r="X758" s="952" t="str">
        <f t="shared" si="29"/>
        <v>ﾗﾌﾃﾚｰﾝｸﾚｰﾝ_油圧伸縮ｼﾞﾌﾞ型_2011_無_60～75t吊</v>
      </c>
      <c r="Y758" s="726" t="s">
        <v>507</v>
      </c>
      <c r="Z758" s="726" t="s">
        <v>10313</v>
      </c>
      <c r="AA758" s="726" t="s">
        <v>10444</v>
      </c>
      <c r="AB758" s="726" t="s">
        <v>5111</v>
      </c>
      <c r="AR758" s="335"/>
      <c r="AS758" s="335"/>
      <c r="AT758" s="335"/>
      <c r="AU758" s="335"/>
      <c r="AV758" s="335"/>
      <c r="AW758" s="335"/>
      <c r="AX758" s="335"/>
      <c r="AY758" s="335"/>
      <c r="AZ758" s="335"/>
      <c r="BA758" s="335"/>
      <c r="DM758" s="208"/>
      <c r="DW758" s="209"/>
      <c r="HU758" s="208"/>
      <c r="HX758" s="209"/>
    </row>
    <row r="759" spans="17:232" ht="14.45" customHeight="1">
      <c r="Q759" s="720" t="s">
        <v>74</v>
      </c>
      <c r="R759" s="720" t="s">
        <v>10238</v>
      </c>
      <c r="S759" s="720">
        <v>2014</v>
      </c>
      <c r="T759" s="720" t="s">
        <v>12165</v>
      </c>
      <c r="U759" s="720" t="s">
        <v>420</v>
      </c>
      <c r="V759" s="720"/>
      <c r="W759" s="952" t="str">
        <f t="shared" si="30"/>
        <v>ﾗﾌﾃﾚｰﾝｸﾚｰﾝ_油圧伸縮ｼﾞﾌﾞ型_2014_無</v>
      </c>
      <c r="X759" s="952" t="str">
        <f t="shared" si="29"/>
        <v>ﾗﾌﾃﾚｰﾝｸﾚｰﾝ_油圧伸縮ｼﾞﾌﾞ型_2014_無_12～13t吊</v>
      </c>
      <c r="Y759" s="726" t="s">
        <v>507</v>
      </c>
      <c r="Z759" s="726" t="s">
        <v>10314</v>
      </c>
      <c r="AA759" s="726" t="s">
        <v>10311</v>
      </c>
      <c r="AB759" s="726" t="s">
        <v>5111</v>
      </c>
      <c r="AR759" s="335"/>
      <c r="AS759" s="335"/>
      <c r="AT759" s="335"/>
      <c r="AU759" s="335"/>
      <c r="AV759" s="335"/>
      <c r="AW759" s="335"/>
      <c r="AX759" s="335"/>
      <c r="AY759" s="335"/>
      <c r="AZ759" s="335"/>
      <c r="BA759" s="335"/>
      <c r="DM759" s="208"/>
      <c r="DW759" s="209"/>
      <c r="HU759" s="208"/>
      <c r="HX759" s="209"/>
    </row>
    <row r="760" spans="17:232" ht="14.45" customHeight="1">
      <c r="Q760" s="720" t="s">
        <v>74</v>
      </c>
      <c r="R760" s="720" t="s">
        <v>10238</v>
      </c>
      <c r="S760" s="720">
        <v>2014</v>
      </c>
      <c r="T760" s="720" t="s">
        <v>12165</v>
      </c>
      <c r="U760" s="720" t="s">
        <v>421</v>
      </c>
      <c r="V760" s="720"/>
      <c r="W760" s="952" t="str">
        <f t="shared" si="30"/>
        <v>ﾗﾌﾃﾚｰﾝｸﾚｰﾝ_油圧伸縮ｼﾞﾌﾞ型_2014_無</v>
      </c>
      <c r="X760" s="952" t="str">
        <f t="shared" si="29"/>
        <v>ﾗﾌﾃﾚｰﾝｸﾚｰﾝ_油圧伸縮ｼﾞﾌﾞ型_2014_無_16t吊</v>
      </c>
      <c r="Y760" s="726" t="s">
        <v>507</v>
      </c>
      <c r="Z760" s="726" t="s">
        <v>10314</v>
      </c>
      <c r="AA760" s="726" t="s">
        <v>10314</v>
      </c>
      <c r="AB760" s="726" t="s">
        <v>5111</v>
      </c>
      <c r="AR760" s="335"/>
      <c r="AS760" s="335"/>
      <c r="AT760" s="335"/>
      <c r="AU760" s="335"/>
      <c r="AV760" s="335"/>
      <c r="AW760" s="335"/>
      <c r="AX760" s="335"/>
      <c r="AY760" s="335"/>
      <c r="AZ760" s="335"/>
      <c r="BA760" s="335"/>
      <c r="DM760" s="208"/>
      <c r="DW760" s="209"/>
      <c r="HU760" s="208"/>
      <c r="HX760" s="209"/>
    </row>
    <row r="761" spans="17:232" ht="14.45" customHeight="1">
      <c r="Q761" s="720" t="s">
        <v>74</v>
      </c>
      <c r="R761" s="720" t="s">
        <v>10238</v>
      </c>
      <c r="S761" s="720">
        <v>2014</v>
      </c>
      <c r="T761" s="720" t="s">
        <v>12165</v>
      </c>
      <c r="U761" s="720" t="s">
        <v>422</v>
      </c>
      <c r="V761" s="720"/>
      <c r="W761" s="952" t="str">
        <f t="shared" si="30"/>
        <v>ﾗﾌﾃﾚｰﾝｸﾚｰﾝ_油圧伸縮ｼﾞﾌﾞ型_2014_無</v>
      </c>
      <c r="X761" s="952" t="str">
        <f t="shared" si="29"/>
        <v>ﾗﾌﾃﾚｰﾝｸﾚｰﾝ_油圧伸縮ｼﾞﾌﾞ型_2014_無_20t吊</v>
      </c>
      <c r="Y761" s="726" t="s">
        <v>507</v>
      </c>
      <c r="Z761" s="726" t="s">
        <v>10314</v>
      </c>
      <c r="AA761" s="726" t="s">
        <v>10388</v>
      </c>
      <c r="AB761" s="726" t="s">
        <v>5111</v>
      </c>
      <c r="AR761" s="335"/>
      <c r="AS761" s="335"/>
      <c r="AT761" s="335"/>
      <c r="AU761" s="335"/>
      <c r="AV761" s="335"/>
      <c r="AW761" s="335"/>
      <c r="AX761" s="335"/>
      <c r="AY761" s="335"/>
      <c r="AZ761" s="335"/>
      <c r="BA761" s="335"/>
      <c r="DM761" s="208"/>
      <c r="DW761" s="209"/>
      <c r="HU761" s="208"/>
      <c r="HX761" s="209"/>
    </row>
    <row r="762" spans="17:232" ht="14.45" customHeight="1">
      <c r="Q762" s="720" t="s">
        <v>74</v>
      </c>
      <c r="R762" s="720" t="s">
        <v>10238</v>
      </c>
      <c r="S762" s="720">
        <v>2014</v>
      </c>
      <c r="T762" s="720" t="s">
        <v>12165</v>
      </c>
      <c r="U762" s="720" t="s">
        <v>424</v>
      </c>
      <c r="V762" s="720"/>
      <c r="W762" s="952" t="str">
        <f t="shared" si="30"/>
        <v>ﾗﾌﾃﾚｰﾝｸﾚｰﾝ_油圧伸縮ｼﾞﾌﾞ型_2014_無</v>
      </c>
      <c r="X762" s="952" t="str">
        <f t="shared" si="29"/>
        <v>ﾗﾌﾃﾚｰﾝｸﾚｰﾝ_油圧伸縮ｼﾞﾌﾞ型_2014_無_25t吊</v>
      </c>
      <c r="Y762" s="726" t="s">
        <v>507</v>
      </c>
      <c r="Z762" s="726" t="s">
        <v>10314</v>
      </c>
      <c r="AA762" s="726" t="s">
        <v>10325</v>
      </c>
      <c r="AB762" s="726" t="s">
        <v>5111</v>
      </c>
      <c r="AR762" s="335"/>
      <c r="AS762" s="335"/>
      <c r="AT762" s="335"/>
      <c r="AU762" s="335"/>
      <c r="AV762" s="335"/>
      <c r="AW762" s="335"/>
      <c r="AX762" s="335"/>
      <c r="AY762" s="335"/>
      <c r="AZ762" s="335"/>
      <c r="BA762" s="335"/>
      <c r="DM762" s="208"/>
      <c r="DW762" s="209"/>
      <c r="HU762" s="208"/>
      <c r="HX762" s="209"/>
    </row>
    <row r="763" spans="17:232" ht="14.45" customHeight="1">
      <c r="Q763" s="720" t="s">
        <v>74</v>
      </c>
      <c r="R763" s="720" t="s">
        <v>10238</v>
      </c>
      <c r="S763" s="720">
        <v>2014</v>
      </c>
      <c r="T763" s="720" t="s">
        <v>12165</v>
      </c>
      <c r="U763" s="720" t="s">
        <v>429</v>
      </c>
      <c r="V763" s="720"/>
      <c r="W763" s="952" t="str">
        <f t="shared" si="30"/>
        <v>ﾗﾌﾃﾚｰﾝｸﾚｰﾝ_油圧伸縮ｼﾞﾌﾞ型_2014_無</v>
      </c>
      <c r="X763" s="952" t="str">
        <f t="shared" si="29"/>
        <v>ﾗﾌﾃﾚｰﾝｸﾚｰﾝ_油圧伸縮ｼﾞﾌﾞ型_2014_無_50～51t吊</v>
      </c>
      <c r="Y763" s="726" t="s">
        <v>507</v>
      </c>
      <c r="Z763" s="726" t="s">
        <v>10314</v>
      </c>
      <c r="AA763" s="726" t="s">
        <v>10333</v>
      </c>
      <c r="AB763" s="726" t="s">
        <v>5111</v>
      </c>
      <c r="AR763" s="335"/>
      <c r="AS763" s="335"/>
      <c r="AT763" s="335"/>
      <c r="AU763" s="335"/>
      <c r="AV763" s="335"/>
      <c r="AW763" s="335"/>
      <c r="AX763" s="335"/>
      <c r="AY763" s="335"/>
      <c r="AZ763" s="335"/>
      <c r="BA763" s="335"/>
      <c r="DM763" s="208"/>
      <c r="DW763" s="209"/>
      <c r="HU763" s="208"/>
      <c r="HX763" s="209"/>
    </row>
    <row r="764" spans="17:232" ht="14.45" customHeight="1">
      <c r="Q764" s="720" t="s">
        <v>74</v>
      </c>
      <c r="R764" s="720" t="s">
        <v>10238</v>
      </c>
      <c r="S764" s="720">
        <v>2014</v>
      </c>
      <c r="T764" s="720" t="s">
        <v>12165</v>
      </c>
      <c r="U764" s="720" t="s">
        <v>432</v>
      </c>
      <c r="V764" s="720"/>
      <c r="W764" s="952" t="str">
        <f t="shared" si="30"/>
        <v>ﾗﾌﾃﾚｰﾝｸﾚｰﾝ_油圧伸縮ｼﾞﾌﾞ型_2014_無</v>
      </c>
      <c r="X764" s="952" t="str">
        <f t="shared" si="29"/>
        <v>ﾗﾌﾃﾚｰﾝｸﾚｰﾝ_油圧伸縮ｼﾞﾌﾞ型_2014_無_60～75t吊</v>
      </c>
      <c r="Y764" s="726" t="s">
        <v>507</v>
      </c>
      <c r="Z764" s="726" t="s">
        <v>10314</v>
      </c>
      <c r="AA764" s="726" t="s">
        <v>10444</v>
      </c>
      <c r="AB764" s="726" t="s">
        <v>5111</v>
      </c>
      <c r="AR764" s="335"/>
      <c r="AS764" s="335"/>
      <c r="AT764" s="335"/>
      <c r="AU764" s="335"/>
      <c r="AV764" s="335"/>
      <c r="AW764" s="335"/>
      <c r="AX764" s="335"/>
      <c r="AY764" s="335"/>
      <c r="AZ764" s="335"/>
      <c r="BA764" s="335"/>
      <c r="DM764" s="208"/>
      <c r="DW764" s="209"/>
      <c r="HU764" s="208"/>
      <c r="HX764" s="209"/>
    </row>
    <row r="765" spans="17:232" ht="14.45" customHeight="1">
      <c r="Q765" s="720" t="s">
        <v>74</v>
      </c>
      <c r="R765" s="720" t="s">
        <v>10238</v>
      </c>
      <c r="S765" s="720">
        <v>2014</v>
      </c>
      <c r="T765" s="720" t="s">
        <v>12165</v>
      </c>
      <c r="U765" s="720" t="s">
        <v>627</v>
      </c>
      <c r="V765" s="720"/>
      <c r="W765" s="952" t="str">
        <f t="shared" si="30"/>
        <v>ﾗﾌﾃﾚｰﾝｸﾚｰﾝ_油圧伸縮ｼﾞﾌﾞ型_2014_無</v>
      </c>
      <c r="X765" s="952" t="str">
        <f t="shared" si="29"/>
        <v>ﾗﾌﾃﾚｰﾝｸﾚｰﾝ_油圧伸縮ｼﾞﾌﾞ型_2014_無_80t吊</v>
      </c>
      <c r="Y765" s="726" t="s">
        <v>507</v>
      </c>
      <c r="Z765" s="726" t="s">
        <v>10314</v>
      </c>
      <c r="AA765" s="726" t="s">
        <v>10390</v>
      </c>
      <c r="AB765" s="726" t="s">
        <v>5111</v>
      </c>
      <c r="AR765" s="335"/>
      <c r="AS765" s="335"/>
      <c r="AT765" s="335"/>
      <c r="AU765" s="335"/>
      <c r="AV765" s="335"/>
      <c r="AW765" s="335"/>
      <c r="AX765" s="335"/>
      <c r="AY765" s="335"/>
      <c r="AZ765" s="335"/>
      <c r="BA765" s="335"/>
      <c r="DM765" s="208"/>
      <c r="DW765" s="209"/>
      <c r="HU765" s="208"/>
      <c r="HX765" s="209"/>
    </row>
    <row r="766" spans="17:232" ht="14.45" customHeight="1">
      <c r="Q766" s="720" t="s">
        <v>466</v>
      </c>
      <c r="R766" s="720" t="s">
        <v>643</v>
      </c>
      <c r="S766" s="720" t="s">
        <v>12165</v>
      </c>
      <c r="T766" s="720" t="s">
        <v>12165</v>
      </c>
      <c r="U766" s="720" t="s">
        <v>11741</v>
      </c>
      <c r="V766" s="720"/>
      <c r="W766" s="952" t="str">
        <f t="shared" si="30"/>
        <v>ﾀﾜｰｸﾚｰﾝ_ｸﾗｲﾐﾝｸﾞ式・起伏型_無_無</v>
      </c>
      <c r="X766" s="952" t="str">
        <f t="shared" si="29"/>
        <v>ﾀﾜｰｸﾚｰﾝ_ｸﾗｲﾐﾝｸﾞ式・起伏型_無_無_吊上能力：15t･m　ﾌﾞｰﾑ長/揚程：15/50m</v>
      </c>
      <c r="Y766" s="726" t="s">
        <v>5159</v>
      </c>
      <c r="Z766" s="726" t="s">
        <v>10306</v>
      </c>
      <c r="AA766" s="726" t="s">
        <v>10313</v>
      </c>
      <c r="AB766" s="726" t="s">
        <v>10350</v>
      </c>
      <c r="AR766" s="335"/>
      <c r="AS766" s="335"/>
      <c r="AT766" s="335"/>
      <c r="AU766" s="335"/>
      <c r="AV766" s="335"/>
      <c r="AW766" s="335"/>
      <c r="AX766" s="335"/>
      <c r="AY766" s="335"/>
      <c r="AZ766" s="335"/>
      <c r="BA766" s="335"/>
      <c r="DM766" s="208"/>
      <c r="DW766" s="209"/>
      <c r="HU766" s="208"/>
      <c r="HX766" s="209"/>
    </row>
    <row r="767" spans="17:232" ht="14.45" customHeight="1">
      <c r="Q767" s="720" t="s">
        <v>466</v>
      </c>
      <c r="R767" s="720" t="s">
        <v>643</v>
      </c>
      <c r="S767" s="720" t="s">
        <v>12165</v>
      </c>
      <c r="T767" s="720" t="s">
        <v>12165</v>
      </c>
      <c r="U767" s="720" t="s">
        <v>10731</v>
      </c>
      <c r="V767" s="720"/>
      <c r="W767" s="952" t="str">
        <f t="shared" si="30"/>
        <v>ﾀﾜｰｸﾚｰﾝ_ｸﾗｲﾐﾝｸﾞ式・起伏型_無_無</v>
      </c>
      <c r="X767" s="952" t="str">
        <f t="shared" si="29"/>
        <v>ﾀﾜｰｸﾚｰﾝ_ｸﾗｲﾐﾝｸﾞ式・起伏型_無_無_〔中間ﾀﾜｰ〕(1m当たり)</v>
      </c>
      <c r="Y767" s="726" t="s">
        <v>5159</v>
      </c>
      <c r="Z767" s="726" t="s">
        <v>10306</v>
      </c>
      <c r="AA767" s="726" t="s">
        <v>10313</v>
      </c>
      <c r="AB767" s="726" t="s">
        <v>10352</v>
      </c>
      <c r="AR767" s="335"/>
      <c r="AS767" s="335"/>
      <c r="AT767" s="335"/>
      <c r="AU767" s="335"/>
      <c r="AV767" s="335"/>
      <c r="AW767" s="335"/>
      <c r="AX767" s="335"/>
      <c r="AY767" s="335"/>
      <c r="AZ767" s="335"/>
      <c r="BA767" s="335"/>
      <c r="DM767" s="208"/>
      <c r="DW767" s="209"/>
      <c r="HU767" s="208"/>
      <c r="HX767" s="209"/>
    </row>
    <row r="768" spans="17:232" ht="14.45" customHeight="1">
      <c r="Q768" s="720" t="s">
        <v>466</v>
      </c>
      <c r="R768" s="720" t="s">
        <v>643</v>
      </c>
      <c r="S768" s="720" t="s">
        <v>12165</v>
      </c>
      <c r="T768" s="720" t="s">
        <v>12165</v>
      </c>
      <c r="U768" s="720" t="s">
        <v>11742</v>
      </c>
      <c r="V768" s="720"/>
      <c r="W768" s="952" t="str">
        <f t="shared" si="30"/>
        <v>ﾀﾜｰｸﾚｰﾝ_ｸﾗｲﾐﾝｸﾞ式・起伏型_無_無</v>
      </c>
      <c r="X768" s="952" t="str">
        <f t="shared" si="29"/>
        <v>ﾀﾜｰｸﾚｰﾝ_ｸﾗｲﾐﾝｸﾞ式・起伏型_無_無_吊上能力：20t･m　ﾌﾞｰﾑ長/揚程：20/65m</v>
      </c>
      <c r="Y768" s="726" t="s">
        <v>5159</v>
      </c>
      <c r="Z768" s="726" t="s">
        <v>10306</v>
      </c>
      <c r="AA768" s="726" t="s">
        <v>10388</v>
      </c>
      <c r="AB768" s="726" t="s">
        <v>10350</v>
      </c>
      <c r="AR768" s="335"/>
      <c r="AS768" s="335"/>
      <c r="AT768" s="335"/>
      <c r="AU768" s="335"/>
      <c r="AV768" s="335"/>
      <c r="AW768" s="335"/>
      <c r="AX768" s="335"/>
      <c r="AY768" s="335"/>
      <c r="AZ768" s="335"/>
      <c r="BA768" s="335"/>
      <c r="DM768" s="208"/>
      <c r="DW768" s="209"/>
      <c r="HU768" s="208"/>
      <c r="HX768" s="209"/>
    </row>
    <row r="769" spans="17:232" ht="14.45" customHeight="1">
      <c r="Q769" s="720" t="s">
        <v>466</v>
      </c>
      <c r="R769" s="720" t="s">
        <v>643</v>
      </c>
      <c r="S769" s="720" t="s">
        <v>12165</v>
      </c>
      <c r="T769" s="720" t="s">
        <v>12165</v>
      </c>
      <c r="U769" s="720" t="s">
        <v>10731</v>
      </c>
      <c r="V769" s="720"/>
      <c r="W769" s="952" t="str">
        <f t="shared" si="30"/>
        <v>ﾀﾜｰｸﾚｰﾝ_ｸﾗｲﾐﾝｸﾞ式・起伏型_無_無</v>
      </c>
      <c r="X769" s="952" t="str">
        <f t="shared" si="29"/>
        <v>ﾀﾜｰｸﾚｰﾝ_ｸﾗｲﾐﾝｸﾞ式・起伏型_無_無_〔中間ﾀﾜｰ〕(1m当たり)</v>
      </c>
      <c r="Y769" s="726" t="s">
        <v>5159</v>
      </c>
      <c r="Z769" s="726" t="s">
        <v>10306</v>
      </c>
      <c r="AA769" s="726" t="s">
        <v>10388</v>
      </c>
      <c r="AB769" s="726" t="s">
        <v>10352</v>
      </c>
      <c r="AR769" s="335"/>
      <c r="AS769" s="335"/>
      <c r="AT769" s="335"/>
      <c r="AU769" s="335"/>
      <c r="AV769" s="335"/>
      <c r="AW769" s="335"/>
      <c r="AX769" s="335"/>
      <c r="AY769" s="335"/>
      <c r="AZ769" s="335"/>
      <c r="BA769" s="335"/>
      <c r="DM769" s="208"/>
      <c r="DW769" s="209"/>
      <c r="HU769" s="208"/>
      <c r="HX769" s="209"/>
    </row>
    <row r="770" spans="17:232" ht="14.45" customHeight="1">
      <c r="Q770" s="720" t="s">
        <v>466</v>
      </c>
      <c r="R770" s="720" t="s">
        <v>643</v>
      </c>
      <c r="S770" s="720" t="s">
        <v>12165</v>
      </c>
      <c r="T770" s="720" t="s">
        <v>12165</v>
      </c>
      <c r="U770" s="720" t="s">
        <v>11743</v>
      </c>
      <c r="V770" s="720"/>
      <c r="W770" s="952" t="str">
        <f t="shared" si="30"/>
        <v>ﾀﾜｰｸﾚｰﾝ_ｸﾗｲﾐﾝｸﾞ式・起伏型_無_無</v>
      </c>
      <c r="X770" s="952" t="str">
        <f t="shared" ref="X770:X833" si="31">IF($V770="",$Q770&amp;"_"&amp;$R770&amp;"_"&amp;$S770&amp;"_"&amp;$T770&amp;"_"&amp;$U770,$Q770&amp;"_"&amp;$R770&amp;"_"&amp;$S770&amp;"_"&amp;$T770&amp;"_"&amp;$U770&amp;$V770)</f>
        <v>ﾀﾜｰｸﾚｰﾝ_ｸﾗｲﾐﾝｸﾞ式・起伏型_無_無_吊上能力：22t･m　ﾌﾞｰﾑ長/揚程：22/70m</v>
      </c>
      <c r="Y770" s="726" t="s">
        <v>5159</v>
      </c>
      <c r="Z770" s="726" t="s">
        <v>10306</v>
      </c>
      <c r="AA770" s="726" t="s">
        <v>10315</v>
      </c>
      <c r="AB770" s="726" t="s">
        <v>10350</v>
      </c>
      <c r="AR770" s="335"/>
      <c r="AS770" s="335"/>
      <c r="AT770" s="335"/>
      <c r="AU770" s="335"/>
      <c r="AV770" s="335"/>
      <c r="AW770" s="335"/>
      <c r="AX770" s="335"/>
      <c r="AY770" s="335"/>
      <c r="AZ770" s="335"/>
      <c r="BA770" s="335"/>
      <c r="DM770" s="208"/>
      <c r="DW770" s="209"/>
      <c r="HU770" s="208"/>
      <c r="HX770" s="209"/>
    </row>
    <row r="771" spans="17:232" ht="14.45" customHeight="1">
      <c r="Q771" s="720" t="s">
        <v>466</v>
      </c>
      <c r="R771" s="720" t="s">
        <v>643</v>
      </c>
      <c r="S771" s="720" t="s">
        <v>12165</v>
      </c>
      <c r="T771" s="720" t="s">
        <v>12165</v>
      </c>
      <c r="U771" s="720" t="s">
        <v>10731</v>
      </c>
      <c r="V771" s="720"/>
      <c r="W771" s="952" t="str">
        <f t="shared" ref="W771:W834" si="32">$Q771&amp;"_"&amp;$R771&amp;"_"&amp;$S771&amp;"_"&amp;T771</f>
        <v>ﾀﾜｰｸﾚｰﾝ_ｸﾗｲﾐﾝｸﾞ式・起伏型_無_無</v>
      </c>
      <c r="X771" s="952" t="str">
        <f t="shared" si="31"/>
        <v>ﾀﾜｰｸﾚｰﾝ_ｸﾗｲﾐﾝｸﾞ式・起伏型_無_無_〔中間ﾀﾜｰ〕(1m当たり)</v>
      </c>
      <c r="Y771" s="726" t="s">
        <v>5159</v>
      </c>
      <c r="Z771" s="726" t="s">
        <v>10306</v>
      </c>
      <c r="AA771" s="726" t="s">
        <v>10315</v>
      </c>
      <c r="AB771" s="726" t="s">
        <v>10352</v>
      </c>
      <c r="AR771" s="335"/>
      <c r="AS771" s="335"/>
      <c r="AT771" s="335"/>
      <c r="AU771" s="335"/>
      <c r="AV771" s="335"/>
      <c r="AW771" s="335"/>
      <c r="AX771" s="335"/>
      <c r="AY771" s="335"/>
      <c r="AZ771" s="335"/>
      <c r="BA771" s="335"/>
      <c r="DM771" s="208"/>
      <c r="DW771" s="209"/>
      <c r="HU771" s="208"/>
      <c r="HX771" s="209"/>
    </row>
    <row r="772" spans="17:232" ht="14.45" customHeight="1">
      <c r="Q772" s="720" t="s">
        <v>466</v>
      </c>
      <c r="R772" s="720" t="s">
        <v>643</v>
      </c>
      <c r="S772" s="720" t="s">
        <v>12165</v>
      </c>
      <c r="T772" s="720" t="s">
        <v>12165</v>
      </c>
      <c r="U772" s="720" t="s">
        <v>11744</v>
      </c>
      <c r="V772" s="720"/>
      <c r="W772" s="952" t="str">
        <f t="shared" si="32"/>
        <v>ﾀﾜｰｸﾚｰﾝ_ｸﾗｲﾐﾝｸﾞ式・起伏型_無_無</v>
      </c>
      <c r="X772" s="952" t="str">
        <f t="shared" si="31"/>
        <v>ﾀﾜｰｸﾚｰﾝ_ｸﾗｲﾐﾝｸﾞ式・起伏型_無_無_吊上能力：30t･m　ﾌﾞｰﾑ長/揚程：30/75m</v>
      </c>
      <c r="Y772" s="726" t="s">
        <v>5159</v>
      </c>
      <c r="Z772" s="726" t="s">
        <v>10306</v>
      </c>
      <c r="AA772" s="726" t="s">
        <v>10303</v>
      </c>
      <c r="AB772" s="726" t="s">
        <v>10350</v>
      </c>
      <c r="AR772" s="335"/>
      <c r="AS772" s="335"/>
      <c r="AT772" s="335"/>
      <c r="AU772" s="335"/>
      <c r="AV772" s="335"/>
      <c r="AW772" s="335"/>
      <c r="AX772" s="335"/>
      <c r="AY772" s="335"/>
      <c r="AZ772" s="335"/>
      <c r="BA772" s="335"/>
      <c r="DM772" s="208"/>
      <c r="DW772" s="209"/>
      <c r="HU772" s="208"/>
      <c r="HX772" s="209"/>
    </row>
    <row r="773" spans="17:232" ht="14.45" customHeight="1">
      <c r="Q773" s="720" t="s">
        <v>466</v>
      </c>
      <c r="R773" s="720" t="s">
        <v>643</v>
      </c>
      <c r="S773" s="720" t="s">
        <v>12165</v>
      </c>
      <c r="T773" s="720" t="s">
        <v>12165</v>
      </c>
      <c r="U773" s="720" t="s">
        <v>10731</v>
      </c>
      <c r="V773" s="720"/>
      <c r="W773" s="952" t="str">
        <f t="shared" si="32"/>
        <v>ﾀﾜｰｸﾚｰﾝ_ｸﾗｲﾐﾝｸﾞ式・起伏型_無_無</v>
      </c>
      <c r="X773" s="952" t="str">
        <f t="shared" si="31"/>
        <v>ﾀﾜｰｸﾚｰﾝ_ｸﾗｲﾐﾝｸﾞ式・起伏型_無_無_〔中間ﾀﾜｰ〕(1m当たり)</v>
      </c>
      <c r="Y773" s="726" t="s">
        <v>5159</v>
      </c>
      <c r="Z773" s="726" t="s">
        <v>10306</v>
      </c>
      <c r="AA773" s="726" t="s">
        <v>10303</v>
      </c>
      <c r="AB773" s="726" t="s">
        <v>10352</v>
      </c>
      <c r="AR773" s="335"/>
      <c r="AS773" s="335"/>
      <c r="AT773" s="335"/>
      <c r="AU773" s="335"/>
      <c r="AV773" s="335"/>
      <c r="AW773" s="335"/>
      <c r="AX773" s="335"/>
      <c r="AY773" s="335"/>
      <c r="AZ773" s="335"/>
      <c r="BA773" s="335"/>
      <c r="DM773" s="208"/>
      <c r="DW773" s="209"/>
      <c r="HU773" s="208"/>
      <c r="HX773" s="209"/>
    </row>
    <row r="774" spans="17:232" ht="14.45" customHeight="1">
      <c r="Q774" s="720" t="s">
        <v>466</v>
      </c>
      <c r="R774" s="720" t="s">
        <v>643</v>
      </c>
      <c r="S774" s="720" t="s">
        <v>12165</v>
      </c>
      <c r="T774" s="720" t="s">
        <v>12165</v>
      </c>
      <c r="U774" s="720" t="s">
        <v>11745</v>
      </c>
      <c r="V774" s="720"/>
      <c r="W774" s="952" t="str">
        <f t="shared" si="32"/>
        <v>ﾀﾜｰｸﾚｰﾝ_ｸﾗｲﾐﾝｸﾞ式・起伏型_無_無</v>
      </c>
      <c r="X774" s="952" t="str">
        <f t="shared" si="31"/>
        <v>ﾀﾜｰｸﾚｰﾝ_ｸﾗｲﾐﾝｸﾞ式・起伏型_無_無_吊上能力：33t･m　ﾌﾞｰﾑ長/揚程：30/75m</v>
      </c>
      <c r="Y774" s="726" t="s">
        <v>5159</v>
      </c>
      <c r="Z774" s="726" t="s">
        <v>10306</v>
      </c>
      <c r="AA774" s="726" t="s">
        <v>10328</v>
      </c>
      <c r="AB774" s="726" t="s">
        <v>10350</v>
      </c>
      <c r="AR774" s="335"/>
      <c r="AS774" s="335"/>
      <c r="AT774" s="335"/>
      <c r="AU774" s="335"/>
      <c r="AV774" s="335"/>
      <c r="AW774" s="335"/>
      <c r="AX774" s="335"/>
      <c r="AY774" s="335"/>
      <c r="AZ774" s="335"/>
      <c r="BA774" s="335"/>
      <c r="DM774" s="208"/>
      <c r="DW774" s="209"/>
      <c r="HU774" s="208"/>
      <c r="HX774" s="209"/>
    </row>
    <row r="775" spans="17:232" ht="14.45" customHeight="1">
      <c r="Q775" s="720" t="s">
        <v>466</v>
      </c>
      <c r="R775" s="720" t="s">
        <v>643</v>
      </c>
      <c r="S775" s="720" t="s">
        <v>12165</v>
      </c>
      <c r="T775" s="720" t="s">
        <v>12165</v>
      </c>
      <c r="U775" s="720" t="s">
        <v>10731</v>
      </c>
      <c r="V775" s="720"/>
      <c r="W775" s="952" t="str">
        <f t="shared" si="32"/>
        <v>ﾀﾜｰｸﾚｰﾝ_ｸﾗｲﾐﾝｸﾞ式・起伏型_無_無</v>
      </c>
      <c r="X775" s="952" t="str">
        <f t="shared" si="31"/>
        <v>ﾀﾜｰｸﾚｰﾝ_ｸﾗｲﾐﾝｸﾞ式・起伏型_無_無_〔中間ﾀﾜｰ〕(1m当たり)</v>
      </c>
      <c r="Y775" s="726" t="s">
        <v>5159</v>
      </c>
      <c r="Z775" s="726" t="s">
        <v>10306</v>
      </c>
      <c r="AA775" s="726" t="s">
        <v>10328</v>
      </c>
      <c r="AB775" s="726" t="s">
        <v>10352</v>
      </c>
      <c r="AR775" s="335"/>
      <c r="AS775" s="335"/>
      <c r="AT775" s="335"/>
      <c r="AU775" s="335"/>
      <c r="AV775" s="335"/>
      <c r="AW775" s="335"/>
      <c r="AX775" s="335"/>
      <c r="AY775" s="335"/>
      <c r="AZ775" s="335"/>
      <c r="BA775" s="335"/>
      <c r="DM775" s="208"/>
      <c r="DW775" s="209"/>
      <c r="HU775" s="208"/>
      <c r="HX775" s="209"/>
    </row>
    <row r="776" spans="17:232" ht="14.45" customHeight="1">
      <c r="Q776" s="720" t="s">
        <v>466</v>
      </c>
      <c r="R776" s="720" t="s">
        <v>643</v>
      </c>
      <c r="S776" s="720" t="s">
        <v>12165</v>
      </c>
      <c r="T776" s="720" t="s">
        <v>12165</v>
      </c>
      <c r="U776" s="720" t="s">
        <v>11746</v>
      </c>
      <c r="V776" s="720"/>
      <c r="W776" s="952" t="str">
        <f t="shared" si="32"/>
        <v>ﾀﾜｰｸﾚｰﾝ_ｸﾗｲﾐﾝｸﾞ式・起伏型_無_無</v>
      </c>
      <c r="X776" s="952" t="str">
        <f t="shared" si="31"/>
        <v>ﾀﾜｰｸﾚｰﾝ_ｸﾗｲﾐﾝｸﾞ式・起伏型_無_無_吊上能力：40t･m　ﾌﾞｰﾑ長/揚程：40/95m</v>
      </c>
      <c r="Y776" s="726" t="s">
        <v>5159</v>
      </c>
      <c r="Z776" s="726" t="s">
        <v>10306</v>
      </c>
      <c r="AA776" s="726" t="s">
        <v>10316</v>
      </c>
      <c r="AB776" s="726" t="s">
        <v>10350</v>
      </c>
      <c r="AR776" s="335"/>
      <c r="AS776" s="335"/>
      <c r="AT776" s="335"/>
      <c r="AU776" s="335"/>
      <c r="AV776" s="335"/>
      <c r="AW776" s="335"/>
      <c r="AX776" s="335"/>
      <c r="AY776" s="335"/>
      <c r="AZ776" s="335"/>
      <c r="BA776" s="335"/>
      <c r="DM776" s="208"/>
      <c r="DW776" s="209"/>
      <c r="HU776" s="208"/>
      <c r="HX776" s="209"/>
    </row>
    <row r="777" spans="17:232" ht="14.45" customHeight="1">
      <c r="Q777" s="720" t="s">
        <v>466</v>
      </c>
      <c r="R777" s="720" t="s">
        <v>643</v>
      </c>
      <c r="S777" s="720" t="s">
        <v>12165</v>
      </c>
      <c r="T777" s="720" t="s">
        <v>12165</v>
      </c>
      <c r="U777" s="720" t="s">
        <v>10731</v>
      </c>
      <c r="V777" s="720"/>
      <c r="W777" s="952" t="str">
        <f t="shared" si="32"/>
        <v>ﾀﾜｰｸﾚｰﾝ_ｸﾗｲﾐﾝｸﾞ式・起伏型_無_無</v>
      </c>
      <c r="X777" s="952" t="str">
        <f t="shared" si="31"/>
        <v>ﾀﾜｰｸﾚｰﾝ_ｸﾗｲﾐﾝｸﾞ式・起伏型_無_無_〔中間ﾀﾜｰ〕(1m当たり)</v>
      </c>
      <c r="Y777" s="726" t="s">
        <v>5159</v>
      </c>
      <c r="Z777" s="726" t="s">
        <v>10306</v>
      </c>
      <c r="AA777" s="726" t="s">
        <v>10316</v>
      </c>
      <c r="AB777" s="726" t="s">
        <v>10352</v>
      </c>
      <c r="AR777" s="335"/>
      <c r="AS777" s="335"/>
      <c r="AT777" s="335"/>
      <c r="AU777" s="335"/>
      <c r="AV777" s="335"/>
      <c r="AW777" s="335"/>
      <c r="AX777" s="335"/>
      <c r="AY777" s="335"/>
      <c r="AZ777" s="335"/>
      <c r="BA777" s="335"/>
      <c r="DM777" s="208"/>
      <c r="DW777" s="209"/>
      <c r="HU777" s="208"/>
      <c r="HX777" s="209"/>
    </row>
    <row r="778" spans="17:232" ht="14.45" customHeight="1">
      <c r="Q778" s="720" t="s">
        <v>466</v>
      </c>
      <c r="R778" s="720" t="s">
        <v>643</v>
      </c>
      <c r="S778" s="720" t="s">
        <v>12165</v>
      </c>
      <c r="T778" s="720" t="s">
        <v>12165</v>
      </c>
      <c r="U778" s="720" t="s">
        <v>11747</v>
      </c>
      <c r="V778" s="720"/>
      <c r="W778" s="952" t="str">
        <f t="shared" si="32"/>
        <v>ﾀﾜｰｸﾚｰﾝ_ｸﾗｲﾐﾝｸﾞ式・起伏型_無_無</v>
      </c>
      <c r="X778" s="952" t="str">
        <f t="shared" si="31"/>
        <v>ﾀﾜｰｸﾚｰﾝ_ｸﾗｲﾐﾝｸﾞ式・起伏型_無_無_吊上能力：60t･m　ﾌﾞｰﾑ長/揚程：30/86m</v>
      </c>
      <c r="Y778" s="726" t="s">
        <v>5159</v>
      </c>
      <c r="Z778" s="726" t="s">
        <v>10306</v>
      </c>
      <c r="AA778" s="726" t="s">
        <v>10304</v>
      </c>
      <c r="AB778" s="726" t="s">
        <v>10350</v>
      </c>
      <c r="AR778" s="335"/>
      <c r="AS778" s="335"/>
      <c r="AT778" s="335"/>
      <c r="AU778" s="335"/>
      <c r="AV778" s="335"/>
      <c r="AW778" s="335"/>
      <c r="AX778" s="335"/>
      <c r="AY778" s="335"/>
      <c r="AZ778" s="335"/>
      <c r="BA778" s="335"/>
      <c r="DM778" s="208"/>
      <c r="DW778" s="209"/>
      <c r="HU778" s="208"/>
      <c r="HX778" s="209"/>
    </row>
    <row r="779" spans="17:232" ht="14.45" customHeight="1">
      <c r="Q779" s="720" t="s">
        <v>466</v>
      </c>
      <c r="R779" s="720" t="s">
        <v>643</v>
      </c>
      <c r="S779" s="720" t="s">
        <v>12165</v>
      </c>
      <c r="T779" s="720" t="s">
        <v>12165</v>
      </c>
      <c r="U779" s="720" t="s">
        <v>10731</v>
      </c>
      <c r="V779" s="720"/>
      <c r="W779" s="952" t="str">
        <f t="shared" si="32"/>
        <v>ﾀﾜｰｸﾚｰﾝ_ｸﾗｲﾐﾝｸﾞ式・起伏型_無_無</v>
      </c>
      <c r="X779" s="952" t="str">
        <f t="shared" si="31"/>
        <v>ﾀﾜｰｸﾚｰﾝ_ｸﾗｲﾐﾝｸﾞ式・起伏型_無_無_〔中間ﾀﾜｰ〕(1m当たり)</v>
      </c>
      <c r="Y779" s="726" t="s">
        <v>5159</v>
      </c>
      <c r="Z779" s="726" t="s">
        <v>10306</v>
      </c>
      <c r="AA779" s="726" t="s">
        <v>10304</v>
      </c>
      <c r="AB779" s="726" t="s">
        <v>10352</v>
      </c>
      <c r="AR779" s="335"/>
      <c r="AS779" s="335"/>
      <c r="AT779" s="335"/>
      <c r="AU779" s="335"/>
      <c r="AV779" s="335"/>
      <c r="AW779" s="335"/>
      <c r="AX779" s="335"/>
      <c r="AY779" s="335"/>
      <c r="AZ779" s="335"/>
      <c r="BA779" s="335"/>
      <c r="DM779" s="208"/>
      <c r="DW779" s="209"/>
      <c r="HU779" s="208"/>
      <c r="HX779" s="209"/>
    </row>
    <row r="780" spans="17:232" ht="14.45" customHeight="1">
      <c r="Q780" s="720" t="s">
        <v>466</v>
      </c>
      <c r="R780" s="720" t="s">
        <v>643</v>
      </c>
      <c r="S780" s="720" t="s">
        <v>12165</v>
      </c>
      <c r="T780" s="720" t="s">
        <v>12165</v>
      </c>
      <c r="U780" s="720" t="s">
        <v>11748</v>
      </c>
      <c r="V780" s="720"/>
      <c r="W780" s="952" t="str">
        <f t="shared" si="32"/>
        <v>ﾀﾜｰｸﾚｰﾝ_ｸﾗｲﾐﾝｸﾞ式・起伏型_無_無</v>
      </c>
      <c r="X780" s="952" t="str">
        <f t="shared" si="31"/>
        <v>ﾀﾜｰｸﾚｰﾝ_ｸﾗｲﾐﾝｸﾞ式・起伏型_無_無_吊上能力：80t･m　ﾌﾞｰﾑ長/揚程：30/75m</v>
      </c>
      <c r="Y780" s="726" t="s">
        <v>5159</v>
      </c>
      <c r="Z780" s="726" t="s">
        <v>10306</v>
      </c>
      <c r="AA780" s="726" t="s">
        <v>10390</v>
      </c>
      <c r="AB780" s="726" t="s">
        <v>10350</v>
      </c>
      <c r="AR780" s="335"/>
      <c r="AS780" s="335"/>
      <c r="AT780" s="335"/>
      <c r="AU780" s="335"/>
      <c r="AV780" s="335"/>
      <c r="AW780" s="335"/>
      <c r="AX780" s="335"/>
      <c r="AY780" s="335"/>
      <c r="AZ780" s="335"/>
      <c r="BA780" s="335"/>
      <c r="DM780" s="208"/>
      <c r="DW780" s="209"/>
      <c r="HU780" s="208"/>
      <c r="HX780" s="209"/>
    </row>
    <row r="781" spans="17:232" ht="14.45" customHeight="1">
      <c r="Q781" s="720" t="s">
        <v>466</v>
      </c>
      <c r="R781" s="720" t="s">
        <v>643</v>
      </c>
      <c r="S781" s="720" t="s">
        <v>12165</v>
      </c>
      <c r="T781" s="720" t="s">
        <v>12165</v>
      </c>
      <c r="U781" s="720" t="s">
        <v>10731</v>
      </c>
      <c r="V781" s="720"/>
      <c r="W781" s="952" t="str">
        <f t="shared" si="32"/>
        <v>ﾀﾜｰｸﾚｰﾝ_ｸﾗｲﾐﾝｸﾞ式・起伏型_無_無</v>
      </c>
      <c r="X781" s="952" t="str">
        <f t="shared" si="31"/>
        <v>ﾀﾜｰｸﾚｰﾝ_ｸﾗｲﾐﾝｸﾞ式・起伏型_無_無_〔中間ﾀﾜｰ〕(1m当たり)</v>
      </c>
      <c r="Y781" s="726" t="s">
        <v>5159</v>
      </c>
      <c r="Z781" s="726" t="s">
        <v>10306</v>
      </c>
      <c r="AA781" s="726" t="s">
        <v>10390</v>
      </c>
      <c r="AB781" s="726" t="s">
        <v>10352</v>
      </c>
      <c r="AR781" s="335"/>
      <c r="AS781" s="335"/>
      <c r="AT781" s="335"/>
      <c r="AU781" s="335"/>
      <c r="AV781" s="335"/>
      <c r="AW781" s="335"/>
      <c r="AX781" s="335"/>
      <c r="AY781" s="335"/>
      <c r="AZ781" s="335"/>
      <c r="BA781" s="335"/>
      <c r="DM781" s="208"/>
      <c r="DW781" s="209"/>
      <c r="HU781" s="208"/>
      <c r="HX781" s="209"/>
    </row>
    <row r="782" spans="17:232" ht="14.45" customHeight="1">
      <c r="Q782" s="720" t="s">
        <v>466</v>
      </c>
      <c r="R782" s="720" t="s">
        <v>643</v>
      </c>
      <c r="S782" s="720" t="s">
        <v>12165</v>
      </c>
      <c r="T782" s="720" t="s">
        <v>12165</v>
      </c>
      <c r="U782" s="720" t="s">
        <v>11749</v>
      </c>
      <c r="V782" s="720"/>
      <c r="W782" s="952" t="str">
        <f t="shared" si="32"/>
        <v>ﾀﾜｰｸﾚｰﾝ_ｸﾗｲﾐﾝｸﾞ式・起伏型_無_無</v>
      </c>
      <c r="X782" s="952" t="str">
        <f t="shared" si="31"/>
        <v>ﾀﾜｰｸﾚｰﾝ_ｸﾗｲﾐﾝｸﾞ式・起伏型_無_無_吊上能力：100t･m　ﾌﾞｰﾑ長/揚程：30/100m</v>
      </c>
      <c r="Y782" s="726" t="s">
        <v>5159</v>
      </c>
      <c r="Z782" s="726" t="s">
        <v>10306</v>
      </c>
      <c r="AA782" s="726" t="s">
        <v>10318</v>
      </c>
      <c r="AB782" s="726" t="s">
        <v>10350</v>
      </c>
      <c r="AR782" s="335"/>
      <c r="AS782" s="335"/>
      <c r="AT782" s="335"/>
      <c r="AU782" s="335"/>
      <c r="AV782" s="335"/>
      <c r="AW782" s="335"/>
      <c r="AX782" s="335"/>
      <c r="AY782" s="335"/>
      <c r="AZ782" s="335"/>
      <c r="BA782" s="335"/>
      <c r="DM782" s="208"/>
      <c r="DW782" s="209"/>
      <c r="HU782" s="208"/>
      <c r="HX782" s="209"/>
    </row>
    <row r="783" spans="17:232" ht="14.45" customHeight="1">
      <c r="Q783" s="720" t="s">
        <v>466</v>
      </c>
      <c r="R783" s="720" t="s">
        <v>643</v>
      </c>
      <c r="S783" s="720" t="s">
        <v>12165</v>
      </c>
      <c r="T783" s="720" t="s">
        <v>12165</v>
      </c>
      <c r="U783" s="720" t="s">
        <v>10731</v>
      </c>
      <c r="V783" s="720"/>
      <c r="W783" s="952" t="str">
        <f t="shared" si="32"/>
        <v>ﾀﾜｰｸﾚｰﾝ_ｸﾗｲﾐﾝｸﾞ式・起伏型_無_無</v>
      </c>
      <c r="X783" s="952" t="str">
        <f t="shared" si="31"/>
        <v>ﾀﾜｰｸﾚｰﾝ_ｸﾗｲﾐﾝｸﾞ式・起伏型_無_無_〔中間ﾀﾜｰ〕(1m当たり)</v>
      </c>
      <c r="Y783" s="726" t="s">
        <v>5159</v>
      </c>
      <c r="Z783" s="726" t="s">
        <v>10306</v>
      </c>
      <c r="AA783" s="726" t="s">
        <v>10318</v>
      </c>
      <c r="AB783" s="726" t="s">
        <v>10352</v>
      </c>
      <c r="AR783" s="335"/>
      <c r="AS783" s="335"/>
      <c r="AT783" s="335"/>
      <c r="AU783" s="335"/>
      <c r="AV783" s="335"/>
      <c r="AW783" s="335"/>
      <c r="AX783" s="335"/>
      <c r="AY783" s="335"/>
      <c r="AZ783" s="335"/>
      <c r="BA783" s="335"/>
      <c r="DM783" s="208"/>
      <c r="DW783" s="209"/>
      <c r="HU783" s="208"/>
      <c r="HX783" s="209"/>
    </row>
    <row r="784" spans="17:232" ht="14.45" customHeight="1">
      <c r="Q784" s="720" t="s">
        <v>466</v>
      </c>
      <c r="R784" s="720" t="s">
        <v>643</v>
      </c>
      <c r="S784" s="720" t="s">
        <v>12165</v>
      </c>
      <c r="T784" s="720" t="s">
        <v>12165</v>
      </c>
      <c r="U784" s="720" t="s">
        <v>11750</v>
      </c>
      <c r="V784" s="720"/>
      <c r="W784" s="952" t="str">
        <f t="shared" si="32"/>
        <v>ﾀﾜｰｸﾚｰﾝ_ｸﾗｲﾐﾝｸﾞ式・起伏型_無_無</v>
      </c>
      <c r="X784" s="952" t="str">
        <f t="shared" si="31"/>
        <v>ﾀﾜｰｸﾚｰﾝ_ｸﾗｲﾐﾝｸﾞ式・起伏型_無_無_吊上能力：120t･m　ﾌﾞｰﾑ長/揚程：35/150m</v>
      </c>
      <c r="Y784" s="726" t="s">
        <v>5159</v>
      </c>
      <c r="Z784" s="726" t="s">
        <v>10306</v>
      </c>
      <c r="AA784" s="726" t="s">
        <v>10347</v>
      </c>
      <c r="AB784" s="726" t="s">
        <v>10350</v>
      </c>
      <c r="AR784" s="335"/>
      <c r="AS784" s="335"/>
      <c r="AT784" s="335"/>
      <c r="AU784" s="335"/>
      <c r="AV784" s="335"/>
      <c r="AW784" s="335"/>
      <c r="AX784" s="335"/>
      <c r="AY784" s="335"/>
      <c r="AZ784" s="335"/>
      <c r="BA784" s="335"/>
      <c r="DM784" s="208"/>
      <c r="DW784" s="209"/>
      <c r="HU784" s="208"/>
      <c r="HX784" s="209"/>
    </row>
    <row r="785" spans="17:232" ht="14.45" customHeight="1">
      <c r="Q785" s="720" t="s">
        <v>466</v>
      </c>
      <c r="R785" s="720" t="s">
        <v>643</v>
      </c>
      <c r="S785" s="720" t="s">
        <v>12165</v>
      </c>
      <c r="T785" s="720" t="s">
        <v>12165</v>
      </c>
      <c r="U785" s="720" t="s">
        <v>10731</v>
      </c>
      <c r="V785" s="720"/>
      <c r="W785" s="952" t="str">
        <f t="shared" si="32"/>
        <v>ﾀﾜｰｸﾚｰﾝ_ｸﾗｲﾐﾝｸﾞ式・起伏型_無_無</v>
      </c>
      <c r="X785" s="952" t="str">
        <f t="shared" si="31"/>
        <v>ﾀﾜｰｸﾚｰﾝ_ｸﾗｲﾐﾝｸﾞ式・起伏型_無_無_〔中間ﾀﾜｰ〕(1m当たり)</v>
      </c>
      <c r="Y785" s="726" t="s">
        <v>5159</v>
      </c>
      <c r="Z785" s="726" t="s">
        <v>10306</v>
      </c>
      <c r="AA785" s="726" t="s">
        <v>10347</v>
      </c>
      <c r="AB785" s="726" t="s">
        <v>10352</v>
      </c>
      <c r="AR785" s="335"/>
      <c r="AS785" s="335"/>
      <c r="AT785" s="335"/>
      <c r="AU785" s="335"/>
      <c r="AV785" s="335"/>
      <c r="AW785" s="335"/>
      <c r="AX785" s="335"/>
      <c r="AY785" s="335"/>
      <c r="AZ785" s="335"/>
      <c r="BA785" s="335"/>
      <c r="DM785" s="208"/>
      <c r="DW785" s="209"/>
      <c r="HU785" s="208"/>
      <c r="HX785" s="209"/>
    </row>
    <row r="786" spans="17:232" ht="14.45" customHeight="1">
      <c r="Q786" s="720" t="s">
        <v>466</v>
      </c>
      <c r="R786" s="720" t="s">
        <v>643</v>
      </c>
      <c r="S786" s="720" t="s">
        <v>12165</v>
      </c>
      <c r="T786" s="720" t="s">
        <v>12165</v>
      </c>
      <c r="U786" s="720" t="s">
        <v>11751</v>
      </c>
      <c r="V786" s="720"/>
      <c r="W786" s="952" t="str">
        <f t="shared" si="32"/>
        <v>ﾀﾜｰｸﾚｰﾝ_ｸﾗｲﾐﾝｸﾞ式・起伏型_無_無</v>
      </c>
      <c r="X786" s="952" t="str">
        <f t="shared" si="31"/>
        <v>ﾀﾜｰｸﾚｰﾝ_ｸﾗｲﾐﾝｸﾞ式・起伏型_無_無_吊上能力：150t･m　ﾌﾞｰﾑ長/揚程：35/250m</v>
      </c>
      <c r="Y786" s="726" t="s">
        <v>5159</v>
      </c>
      <c r="Z786" s="726" t="s">
        <v>10306</v>
      </c>
      <c r="AA786" s="726" t="s">
        <v>10307</v>
      </c>
      <c r="AB786" s="726" t="s">
        <v>10350</v>
      </c>
      <c r="AR786" s="335"/>
      <c r="AS786" s="335"/>
      <c r="AT786" s="335"/>
      <c r="AU786" s="335"/>
      <c r="AV786" s="335"/>
      <c r="AW786" s="335"/>
      <c r="AX786" s="335"/>
      <c r="AY786" s="335"/>
      <c r="AZ786" s="335"/>
      <c r="BA786" s="335"/>
      <c r="DM786" s="208"/>
      <c r="DW786" s="209"/>
      <c r="HU786" s="208"/>
      <c r="HX786" s="209"/>
    </row>
    <row r="787" spans="17:232" ht="14.45" customHeight="1">
      <c r="Q787" s="720" t="s">
        <v>466</v>
      </c>
      <c r="R787" s="720" t="s">
        <v>643</v>
      </c>
      <c r="S787" s="720" t="s">
        <v>12165</v>
      </c>
      <c r="T787" s="720" t="s">
        <v>12165</v>
      </c>
      <c r="U787" s="720" t="s">
        <v>10731</v>
      </c>
      <c r="V787" s="720"/>
      <c r="W787" s="952" t="str">
        <f t="shared" si="32"/>
        <v>ﾀﾜｰｸﾚｰﾝ_ｸﾗｲﾐﾝｸﾞ式・起伏型_無_無</v>
      </c>
      <c r="X787" s="952" t="str">
        <f t="shared" si="31"/>
        <v>ﾀﾜｰｸﾚｰﾝ_ｸﾗｲﾐﾝｸﾞ式・起伏型_無_無_〔中間ﾀﾜｰ〕(1m当たり)</v>
      </c>
      <c r="Y787" s="726" t="s">
        <v>5159</v>
      </c>
      <c r="Z787" s="726" t="s">
        <v>10306</v>
      </c>
      <c r="AA787" s="726" t="s">
        <v>10307</v>
      </c>
      <c r="AB787" s="726" t="s">
        <v>10352</v>
      </c>
      <c r="AR787" s="335"/>
      <c r="AS787" s="335"/>
      <c r="AT787" s="335"/>
      <c r="AU787" s="335"/>
      <c r="AV787" s="335"/>
      <c r="AW787" s="335"/>
      <c r="AX787" s="335"/>
      <c r="AY787" s="335"/>
      <c r="AZ787" s="335"/>
      <c r="BA787" s="335"/>
      <c r="DM787" s="208"/>
      <c r="DW787" s="209"/>
      <c r="HU787" s="208"/>
      <c r="HX787" s="209"/>
    </row>
    <row r="788" spans="17:232" ht="14.45" customHeight="1">
      <c r="Q788" s="720" t="s">
        <v>466</v>
      </c>
      <c r="R788" s="720" t="s">
        <v>643</v>
      </c>
      <c r="S788" s="720" t="s">
        <v>12165</v>
      </c>
      <c r="T788" s="720" t="s">
        <v>12165</v>
      </c>
      <c r="U788" s="720" t="s">
        <v>11752</v>
      </c>
      <c r="V788" s="720"/>
      <c r="W788" s="952" t="str">
        <f t="shared" si="32"/>
        <v>ﾀﾜｰｸﾚｰﾝ_ｸﾗｲﾐﾝｸﾞ式・起伏型_無_無</v>
      </c>
      <c r="X788" s="952" t="str">
        <f t="shared" si="31"/>
        <v>ﾀﾜｰｸﾚｰﾝ_ｸﾗｲﾐﾝｸﾞ式・起伏型_無_無_吊上能力：180t･m　ﾌﾞｰﾑ長/揚程：40/120m</v>
      </c>
      <c r="Y788" s="726" t="s">
        <v>5159</v>
      </c>
      <c r="Z788" s="726" t="s">
        <v>10306</v>
      </c>
      <c r="AA788" s="726" t="s">
        <v>10308</v>
      </c>
      <c r="AB788" s="726" t="s">
        <v>10350</v>
      </c>
      <c r="AR788" s="335"/>
      <c r="AS788" s="335"/>
      <c r="AT788" s="335"/>
      <c r="AU788" s="335"/>
      <c r="AV788" s="335"/>
      <c r="AW788" s="335"/>
      <c r="AX788" s="335"/>
      <c r="AY788" s="335"/>
      <c r="AZ788" s="335"/>
      <c r="BA788" s="335"/>
      <c r="DM788" s="208"/>
      <c r="DW788" s="209"/>
      <c r="HU788" s="208"/>
      <c r="HX788" s="209"/>
    </row>
    <row r="789" spans="17:232" ht="14.45" customHeight="1">
      <c r="Q789" s="720" t="s">
        <v>466</v>
      </c>
      <c r="R789" s="720" t="s">
        <v>643</v>
      </c>
      <c r="S789" s="720" t="s">
        <v>12165</v>
      </c>
      <c r="T789" s="720" t="s">
        <v>12165</v>
      </c>
      <c r="U789" s="720" t="s">
        <v>10731</v>
      </c>
      <c r="V789" s="720"/>
      <c r="W789" s="952" t="str">
        <f t="shared" si="32"/>
        <v>ﾀﾜｰｸﾚｰﾝ_ｸﾗｲﾐﾝｸﾞ式・起伏型_無_無</v>
      </c>
      <c r="X789" s="952" t="str">
        <f t="shared" si="31"/>
        <v>ﾀﾜｰｸﾚｰﾝ_ｸﾗｲﾐﾝｸﾞ式・起伏型_無_無_〔中間ﾀﾜｰ〕(1m当たり)</v>
      </c>
      <c r="Y789" s="726" t="s">
        <v>5159</v>
      </c>
      <c r="Z789" s="726" t="s">
        <v>10306</v>
      </c>
      <c r="AA789" s="726" t="s">
        <v>10308</v>
      </c>
      <c r="AB789" s="726" t="s">
        <v>10352</v>
      </c>
      <c r="AR789" s="335"/>
      <c r="AS789" s="335"/>
      <c r="AT789" s="335"/>
      <c r="AU789" s="335"/>
      <c r="AV789" s="335"/>
      <c r="AW789" s="335"/>
      <c r="AX789" s="335"/>
      <c r="AY789" s="335"/>
      <c r="AZ789" s="335"/>
      <c r="BA789" s="335"/>
      <c r="DM789" s="208"/>
      <c r="DW789" s="209"/>
      <c r="HU789" s="208"/>
      <c r="HX789" s="209"/>
    </row>
    <row r="790" spans="17:232" ht="14.45" customHeight="1">
      <c r="Q790" s="720" t="s">
        <v>466</v>
      </c>
      <c r="R790" s="720" t="s">
        <v>643</v>
      </c>
      <c r="S790" s="720" t="s">
        <v>12165</v>
      </c>
      <c r="T790" s="720" t="s">
        <v>12165</v>
      </c>
      <c r="U790" s="720" t="s">
        <v>11753</v>
      </c>
      <c r="V790" s="720"/>
      <c r="W790" s="952" t="str">
        <f t="shared" si="32"/>
        <v>ﾀﾜｰｸﾚｰﾝ_ｸﾗｲﾐﾝｸﾞ式・起伏型_無_無</v>
      </c>
      <c r="X790" s="952" t="str">
        <f t="shared" si="31"/>
        <v>ﾀﾜｰｸﾚｰﾝ_ｸﾗｲﾐﾝｸﾞ式・起伏型_無_無_吊上能力：192t･m　ﾌﾞｰﾑ長/揚程：40/190m</v>
      </c>
      <c r="Y790" s="726" t="s">
        <v>5159</v>
      </c>
      <c r="Z790" s="726" t="s">
        <v>10306</v>
      </c>
      <c r="AA790" s="726" t="s">
        <v>10471</v>
      </c>
      <c r="AB790" s="726" t="s">
        <v>10350</v>
      </c>
      <c r="AR790" s="335"/>
      <c r="AS790" s="335"/>
      <c r="AT790" s="335"/>
      <c r="AU790" s="335"/>
      <c r="AV790" s="335"/>
      <c r="AW790" s="335"/>
      <c r="AX790" s="335"/>
      <c r="AY790" s="335"/>
      <c r="AZ790" s="335"/>
      <c r="BA790" s="335"/>
      <c r="DM790" s="208"/>
      <c r="DW790" s="209"/>
      <c r="HU790" s="208"/>
      <c r="HX790" s="209"/>
    </row>
    <row r="791" spans="17:232" ht="14.45" customHeight="1">
      <c r="Q791" s="720" t="s">
        <v>466</v>
      </c>
      <c r="R791" s="720" t="s">
        <v>643</v>
      </c>
      <c r="S791" s="720" t="s">
        <v>12165</v>
      </c>
      <c r="T791" s="720" t="s">
        <v>12165</v>
      </c>
      <c r="U791" s="720" t="s">
        <v>10731</v>
      </c>
      <c r="V791" s="720"/>
      <c r="W791" s="952" t="str">
        <f t="shared" si="32"/>
        <v>ﾀﾜｰｸﾚｰﾝ_ｸﾗｲﾐﾝｸﾞ式・起伏型_無_無</v>
      </c>
      <c r="X791" s="952" t="str">
        <f t="shared" si="31"/>
        <v>ﾀﾜｰｸﾚｰﾝ_ｸﾗｲﾐﾝｸﾞ式・起伏型_無_無_〔中間ﾀﾜｰ〕(1m当たり)</v>
      </c>
      <c r="Y791" s="726" t="s">
        <v>5159</v>
      </c>
      <c r="Z791" s="726" t="s">
        <v>10306</v>
      </c>
      <c r="AA791" s="726" t="s">
        <v>10471</v>
      </c>
      <c r="AB791" s="726" t="s">
        <v>10352</v>
      </c>
      <c r="AR791" s="335"/>
      <c r="AS791" s="335"/>
      <c r="AT791" s="335"/>
      <c r="AU791" s="335"/>
      <c r="AV791" s="335"/>
      <c r="AW791" s="335"/>
      <c r="AX791" s="335"/>
      <c r="AY791" s="335"/>
      <c r="AZ791" s="335"/>
      <c r="BA791" s="335"/>
      <c r="DM791" s="208"/>
      <c r="DW791" s="209"/>
      <c r="HU791" s="208"/>
      <c r="HX791" s="209"/>
    </row>
    <row r="792" spans="17:232" ht="14.45" customHeight="1">
      <c r="Q792" s="720" t="s">
        <v>466</v>
      </c>
      <c r="R792" s="720" t="s">
        <v>643</v>
      </c>
      <c r="S792" s="720" t="s">
        <v>12165</v>
      </c>
      <c r="T792" s="720" t="s">
        <v>12165</v>
      </c>
      <c r="U792" s="720" t="s">
        <v>11754</v>
      </c>
      <c r="V792" s="720"/>
      <c r="W792" s="952" t="str">
        <f t="shared" si="32"/>
        <v>ﾀﾜｰｸﾚｰﾝ_ｸﾗｲﾐﾝｸﾞ式・起伏型_無_無</v>
      </c>
      <c r="X792" s="952" t="str">
        <f t="shared" si="31"/>
        <v>ﾀﾜｰｸﾚｰﾝ_ｸﾗｲﾐﾝｸﾞ式・起伏型_無_無_吊上能力：230t･m　ﾌﾞｰﾑ長/揚程：40/200m</v>
      </c>
      <c r="Y792" s="726" t="s">
        <v>5159</v>
      </c>
      <c r="Z792" s="726" t="s">
        <v>10306</v>
      </c>
      <c r="AA792" s="726" t="s">
        <v>10472</v>
      </c>
      <c r="AB792" s="726" t="s">
        <v>10350</v>
      </c>
      <c r="AR792" s="335"/>
      <c r="AS792" s="335"/>
      <c r="AT792" s="335"/>
      <c r="AU792" s="335"/>
      <c r="AV792" s="335"/>
      <c r="AW792" s="335"/>
      <c r="AX792" s="335"/>
      <c r="AY792" s="335"/>
      <c r="AZ792" s="335"/>
      <c r="BA792" s="335"/>
      <c r="DM792" s="208"/>
      <c r="DW792" s="209"/>
      <c r="HU792" s="208"/>
      <c r="HX792" s="209"/>
    </row>
    <row r="793" spans="17:232" ht="14.45" customHeight="1">
      <c r="Q793" s="720" t="s">
        <v>466</v>
      </c>
      <c r="R793" s="720" t="s">
        <v>643</v>
      </c>
      <c r="S793" s="720" t="s">
        <v>12165</v>
      </c>
      <c r="T793" s="720" t="s">
        <v>12165</v>
      </c>
      <c r="U793" s="720" t="s">
        <v>10731</v>
      </c>
      <c r="V793" s="720"/>
      <c r="W793" s="952" t="str">
        <f t="shared" si="32"/>
        <v>ﾀﾜｰｸﾚｰﾝ_ｸﾗｲﾐﾝｸﾞ式・起伏型_無_無</v>
      </c>
      <c r="X793" s="952" t="str">
        <f t="shared" si="31"/>
        <v>ﾀﾜｰｸﾚｰﾝ_ｸﾗｲﾐﾝｸﾞ式・起伏型_無_無_〔中間ﾀﾜｰ〕(1m当たり)</v>
      </c>
      <c r="Y793" s="726" t="s">
        <v>5159</v>
      </c>
      <c r="Z793" s="726" t="s">
        <v>10306</v>
      </c>
      <c r="AA793" s="726" t="s">
        <v>10472</v>
      </c>
      <c r="AB793" s="726" t="s">
        <v>10352</v>
      </c>
      <c r="AR793" s="335"/>
      <c r="AS793" s="335"/>
      <c r="AT793" s="335"/>
      <c r="AU793" s="335"/>
      <c r="AV793" s="335"/>
      <c r="AW793" s="335"/>
      <c r="AX793" s="335"/>
      <c r="AY793" s="335"/>
      <c r="AZ793" s="335"/>
      <c r="BA793" s="335"/>
      <c r="DM793" s="208"/>
      <c r="DW793" s="209"/>
      <c r="HU793" s="208"/>
      <c r="HX793" s="209"/>
    </row>
    <row r="794" spans="17:232" ht="14.45" customHeight="1">
      <c r="Q794" s="720" t="s">
        <v>466</v>
      </c>
      <c r="R794" s="720" t="s">
        <v>643</v>
      </c>
      <c r="S794" s="720" t="s">
        <v>12165</v>
      </c>
      <c r="T794" s="720" t="s">
        <v>12165</v>
      </c>
      <c r="U794" s="720" t="s">
        <v>11755</v>
      </c>
      <c r="V794" s="720"/>
      <c r="W794" s="952" t="str">
        <f t="shared" si="32"/>
        <v>ﾀﾜｰｸﾚｰﾝ_ｸﾗｲﾐﾝｸﾞ式・起伏型_無_無</v>
      </c>
      <c r="X794" s="952" t="str">
        <f t="shared" si="31"/>
        <v>ﾀﾜｰｸﾚｰﾝ_ｸﾗｲﾐﾝｸﾞ式・起伏型_無_無_吊上能力：320t･m　ﾌﾞｰﾑ長/揚程：40/200m</v>
      </c>
      <c r="Y794" s="726" t="s">
        <v>5159</v>
      </c>
      <c r="Z794" s="726" t="s">
        <v>10306</v>
      </c>
      <c r="AA794" s="726" t="s">
        <v>10310</v>
      </c>
      <c r="AB794" s="726" t="s">
        <v>10350</v>
      </c>
      <c r="AR794" s="335"/>
      <c r="AS794" s="335"/>
      <c r="AT794" s="335"/>
      <c r="AU794" s="335"/>
      <c r="AV794" s="335"/>
      <c r="AW794" s="335"/>
      <c r="AX794" s="335"/>
      <c r="AY794" s="335"/>
      <c r="AZ794" s="335"/>
      <c r="BA794" s="335"/>
      <c r="DM794" s="208"/>
      <c r="DW794" s="209"/>
      <c r="HU794" s="208"/>
      <c r="HX794" s="209"/>
    </row>
    <row r="795" spans="17:232" ht="14.45" customHeight="1">
      <c r="Q795" s="720" t="s">
        <v>466</v>
      </c>
      <c r="R795" s="720" t="s">
        <v>643</v>
      </c>
      <c r="S795" s="720" t="s">
        <v>12165</v>
      </c>
      <c r="T795" s="720" t="s">
        <v>12165</v>
      </c>
      <c r="U795" s="720" t="s">
        <v>10731</v>
      </c>
      <c r="V795" s="720"/>
      <c r="W795" s="952" t="str">
        <f t="shared" si="32"/>
        <v>ﾀﾜｰｸﾚｰﾝ_ｸﾗｲﾐﾝｸﾞ式・起伏型_無_無</v>
      </c>
      <c r="X795" s="952" t="str">
        <f t="shared" si="31"/>
        <v>ﾀﾜｰｸﾚｰﾝ_ｸﾗｲﾐﾝｸﾞ式・起伏型_無_無_〔中間ﾀﾜｰ〕(1m当たり)</v>
      </c>
      <c r="Y795" s="726" t="s">
        <v>5159</v>
      </c>
      <c r="Z795" s="726" t="s">
        <v>10306</v>
      </c>
      <c r="AA795" s="726" t="s">
        <v>10310</v>
      </c>
      <c r="AB795" s="726" t="s">
        <v>10352</v>
      </c>
      <c r="AR795" s="335"/>
      <c r="AS795" s="335"/>
      <c r="AT795" s="335"/>
      <c r="AU795" s="335"/>
      <c r="AV795" s="335"/>
      <c r="AW795" s="335"/>
      <c r="AX795" s="335"/>
      <c r="AY795" s="335"/>
      <c r="AZ795" s="335"/>
      <c r="BA795" s="335"/>
      <c r="DM795" s="208"/>
      <c r="DW795" s="209"/>
      <c r="HU795" s="208"/>
      <c r="HX795" s="209"/>
    </row>
    <row r="796" spans="17:232" ht="14.45" customHeight="1">
      <c r="Q796" s="720" t="s">
        <v>466</v>
      </c>
      <c r="R796" s="720" t="s">
        <v>644</v>
      </c>
      <c r="S796" s="720" t="s">
        <v>12165</v>
      </c>
      <c r="T796" s="720" t="s">
        <v>12165</v>
      </c>
      <c r="U796" s="720" t="s">
        <v>11756</v>
      </c>
      <c r="V796" s="720"/>
      <c r="W796" s="952" t="str">
        <f t="shared" si="32"/>
        <v>ﾀﾜｰｸﾚｰﾝ_ｸﾗｲﾐﾝｸﾞ式・起伏型・高速型_無_無</v>
      </c>
      <c r="X796" s="952" t="str">
        <f t="shared" si="31"/>
        <v>ﾀﾜｰｸﾚｰﾝ_ｸﾗｲﾐﾝｸﾞ式・起伏型・高速型_無_無_吊上能力：200t･m　ﾌﾞｰﾑ長/揚程：32/250m</v>
      </c>
      <c r="Y796" s="726" t="s">
        <v>5159</v>
      </c>
      <c r="Z796" s="726" t="s">
        <v>10319</v>
      </c>
      <c r="AA796" s="726" t="s">
        <v>10321</v>
      </c>
      <c r="AB796" s="726" t="s">
        <v>10350</v>
      </c>
      <c r="AR796" s="335"/>
      <c r="AS796" s="335"/>
      <c r="AT796" s="335"/>
      <c r="AU796" s="335"/>
      <c r="AV796" s="335"/>
      <c r="AW796" s="335"/>
      <c r="AX796" s="335"/>
      <c r="AY796" s="335"/>
      <c r="AZ796" s="335"/>
      <c r="BA796" s="335"/>
      <c r="DM796" s="208"/>
      <c r="DW796" s="209"/>
      <c r="HU796" s="208"/>
      <c r="HX796" s="209"/>
    </row>
    <row r="797" spans="17:232" ht="14.45" customHeight="1">
      <c r="Q797" s="720" t="s">
        <v>466</v>
      </c>
      <c r="R797" s="720" t="s">
        <v>644</v>
      </c>
      <c r="S797" s="720" t="s">
        <v>12165</v>
      </c>
      <c r="T797" s="720" t="s">
        <v>12165</v>
      </c>
      <c r="U797" s="720" t="s">
        <v>10731</v>
      </c>
      <c r="V797" s="720"/>
      <c r="W797" s="952" t="str">
        <f t="shared" si="32"/>
        <v>ﾀﾜｰｸﾚｰﾝ_ｸﾗｲﾐﾝｸﾞ式・起伏型・高速型_無_無</v>
      </c>
      <c r="X797" s="952" t="str">
        <f t="shared" si="31"/>
        <v>ﾀﾜｰｸﾚｰﾝ_ｸﾗｲﾐﾝｸﾞ式・起伏型・高速型_無_無_〔中間ﾀﾜｰ〕(1m当たり)</v>
      </c>
      <c r="Y797" s="726" t="s">
        <v>5159</v>
      </c>
      <c r="Z797" s="726" t="s">
        <v>10319</v>
      </c>
      <c r="AA797" s="726" t="s">
        <v>10321</v>
      </c>
      <c r="AB797" s="726" t="s">
        <v>10352</v>
      </c>
      <c r="AR797" s="335"/>
      <c r="AS797" s="335"/>
      <c r="AT797" s="335"/>
      <c r="AU797" s="335"/>
      <c r="AV797" s="335"/>
      <c r="AW797" s="335"/>
      <c r="AX797" s="335"/>
      <c r="AY797" s="335"/>
      <c r="AZ797" s="335"/>
      <c r="BA797" s="335"/>
      <c r="DM797" s="208"/>
      <c r="DW797" s="209"/>
      <c r="HU797" s="208"/>
      <c r="HX797" s="209"/>
    </row>
    <row r="798" spans="17:232" ht="14.45" customHeight="1">
      <c r="Q798" s="720" t="s">
        <v>466</v>
      </c>
      <c r="R798" s="720" t="s">
        <v>644</v>
      </c>
      <c r="S798" s="720" t="s">
        <v>12165</v>
      </c>
      <c r="T798" s="720" t="s">
        <v>12165</v>
      </c>
      <c r="U798" s="720" t="s">
        <v>11757</v>
      </c>
      <c r="V798" s="720"/>
      <c r="W798" s="952" t="str">
        <f t="shared" si="32"/>
        <v>ﾀﾜｰｸﾚｰﾝ_ｸﾗｲﾐﾝｸﾞ式・起伏型・高速型_無_無</v>
      </c>
      <c r="X798" s="952" t="str">
        <f t="shared" si="31"/>
        <v>ﾀﾜｰｸﾚｰﾝ_ｸﾗｲﾐﾝｸﾞ式・起伏型・高速型_無_無_吊上能力：230t･m　ﾌﾞｰﾑ長/揚程：40/250m</v>
      </c>
      <c r="Y798" s="726" t="s">
        <v>5159</v>
      </c>
      <c r="Z798" s="726" t="s">
        <v>10319</v>
      </c>
      <c r="AA798" s="726" t="s">
        <v>10472</v>
      </c>
      <c r="AB798" s="726" t="s">
        <v>10350</v>
      </c>
      <c r="AR798" s="335"/>
      <c r="AS798" s="335"/>
      <c r="AT798" s="335"/>
      <c r="AU798" s="335"/>
      <c r="AV798" s="335"/>
      <c r="AW798" s="335"/>
      <c r="AX798" s="335"/>
      <c r="AY798" s="335"/>
      <c r="AZ798" s="335"/>
      <c r="BA798" s="335"/>
      <c r="DM798" s="208"/>
      <c r="DW798" s="209"/>
      <c r="HU798" s="208"/>
      <c r="HX798" s="209"/>
    </row>
    <row r="799" spans="17:232" ht="14.45" customHeight="1">
      <c r="Q799" s="720" t="s">
        <v>466</v>
      </c>
      <c r="R799" s="720" t="s">
        <v>644</v>
      </c>
      <c r="S799" s="720" t="s">
        <v>12165</v>
      </c>
      <c r="T799" s="720" t="s">
        <v>12165</v>
      </c>
      <c r="U799" s="720" t="s">
        <v>10731</v>
      </c>
      <c r="V799" s="720"/>
      <c r="W799" s="952" t="str">
        <f t="shared" si="32"/>
        <v>ﾀﾜｰｸﾚｰﾝ_ｸﾗｲﾐﾝｸﾞ式・起伏型・高速型_無_無</v>
      </c>
      <c r="X799" s="952" t="str">
        <f t="shared" si="31"/>
        <v>ﾀﾜｰｸﾚｰﾝ_ｸﾗｲﾐﾝｸﾞ式・起伏型・高速型_無_無_〔中間ﾀﾜｰ〕(1m当たり)</v>
      </c>
      <c r="Y799" s="726" t="s">
        <v>5159</v>
      </c>
      <c r="Z799" s="726" t="s">
        <v>10319</v>
      </c>
      <c r="AA799" s="726" t="s">
        <v>10472</v>
      </c>
      <c r="AB799" s="726" t="s">
        <v>10352</v>
      </c>
      <c r="AR799" s="335"/>
      <c r="AS799" s="335"/>
      <c r="AT799" s="335"/>
      <c r="AU799" s="335"/>
      <c r="AV799" s="335"/>
      <c r="AW799" s="335"/>
      <c r="AX799" s="335"/>
      <c r="AY799" s="335"/>
      <c r="AZ799" s="335"/>
      <c r="BA799" s="335"/>
      <c r="DM799" s="208"/>
      <c r="DW799" s="209"/>
      <c r="HU799" s="208"/>
      <c r="HX799" s="209"/>
    </row>
    <row r="800" spans="17:232" ht="14.45" customHeight="1">
      <c r="Q800" s="720" t="s">
        <v>466</v>
      </c>
      <c r="R800" s="720" t="s">
        <v>644</v>
      </c>
      <c r="S800" s="720" t="s">
        <v>12165</v>
      </c>
      <c r="T800" s="720" t="s">
        <v>12165</v>
      </c>
      <c r="U800" s="720" t="s">
        <v>11758</v>
      </c>
      <c r="V800" s="720"/>
      <c r="W800" s="952" t="str">
        <f t="shared" si="32"/>
        <v>ﾀﾜｰｸﾚｰﾝ_ｸﾗｲﾐﾝｸﾞ式・起伏型・高速型_無_無</v>
      </c>
      <c r="X800" s="952" t="str">
        <f t="shared" si="31"/>
        <v>ﾀﾜｰｸﾚｰﾝ_ｸﾗｲﾐﾝｸﾞ式・起伏型・高速型_無_無_吊上能力：300t･m　ﾌﾞｰﾑ長/揚程：40/250m</v>
      </c>
      <c r="Y800" s="726" t="s">
        <v>5159</v>
      </c>
      <c r="Z800" s="726" t="s">
        <v>10319</v>
      </c>
      <c r="AA800" s="726" t="s">
        <v>10436</v>
      </c>
      <c r="AB800" s="726" t="s">
        <v>10350</v>
      </c>
      <c r="AR800" s="335"/>
      <c r="AS800" s="335"/>
      <c r="AT800" s="335"/>
      <c r="AU800" s="335"/>
      <c r="AV800" s="335"/>
      <c r="AW800" s="335"/>
      <c r="AX800" s="335"/>
      <c r="AY800" s="335"/>
      <c r="AZ800" s="335"/>
      <c r="BA800" s="335"/>
      <c r="DM800" s="208"/>
      <c r="DW800" s="209"/>
      <c r="HU800" s="208"/>
      <c r="HX800" s="209"/>
    </row>
    <row r="801" spans="17:232" ht="14.45" customHeight="1">
      <c r="Q801" s="720" t="s">
        <v>466</v>
      </c>
      <c r="R801" s="720" t="s">
        <v>644</v>
      </c>
      <c r="S801" s="720" t="s">
        <v>12165</v>
      </c>
      <c r="T801" s="720" t="s">
        <v>12165</v>
      </c>
      <c r="U801" s="720" t="s">
        <v>10731</v>
      </c>
      <c r="V801" s="720"/>
      <c r="W801" s="952" t="str">
        <f t="shared" si="32"/>
        <v>ﾀﾜｰｸﾚｰﾝ_ｸﾗｲﾐﾝｸﾞ式・起伏型・高速型_無_無</v>
      </c>
      <c r="X801" s="952" t="str">
        <f t="shared" si="31"/>
        <v>ﾀﾜｰｸﾚｰﾝ_ｸﾗｲﾐﾝｸﾞ式・起伏型・高速型_無_無_〔中間ﾀﾜｰ〕(1m当たり)</v>
      </c>
      <c r="Y801" s="726" t="s">
        <v>5159</v>
      </c>
      <c r="Z801" s="726" t="s">
        <v>10319</v>
      </c>
      <c r="AA801" s="726" t="s">
        <v>10436</v>
      </c>
      <c r="AB801" s="726" t="s">
        <v>10352</v>
      </c>
      <c r="AR801" s="335"/>
      <c r="AS801" s="335"/>
      <c r="AT801" s="335"/>
      <c r="AU801" s="335"/>
      <c r="AV801" s="335"/>
      <c r="AW801" s="335"/>
      <c r="AX801" s="335"/>
      <c r="AY801" s="335"/>
      <c r="AZ801" s="335"/>
      <c r="BA801" s="335"/>
      <c r="DM801" s="208"/>
      <c r="DW801" s="209"/>
      <c r="HU801" s="208"/>
      <c r="HX801" s="209"/>
    </row>
    <row r="802" spans="17:232" ht="14.45" customHeight="1">
      <c r="Q802" s="720" t="s">
        <v>466</v>
      </c>
      <c r="R802" s="720" t="s">
        <v>644</v>
      </c>
      <c r="S802" s="720" t="s">
        <v>12165</v>
      </c>
      <c r="T802" s="720" t="s">
        <v>12165</v>
      </c>
      <c r="U802" s="720" t="s">
        <v>11759</v>
      </c>
      <c r="V802" s="720"/>
      <c r="W802" s="952" t="str">
        <f t="shared" si="32"/>
        <v>ﾀﾜｰｸﾚｰﾝ_ｸﾗｲﾐﾝｸﾞ式・起伏型・高速型_無_無</v>
      </c>
      <c r="X802" s="952" t="str">
        <f t="shared" si="31"/>
        <v>ﾀﾜｰｸﾚｰﾝ_ｸﾗｲﾐﾝｸﾞ式・起伏型・高速型_無_無_吊上能力：350t･m　ﾌﾞｰﾑ長/揚程：41/215m</v>
      </c>
      <c r="Y802" s="726" t="s">
        <v>5159</v>
      </c>
      <c r="Z802" s="726" t="s">
        <v>10319</v>
      </c>
      <c r="AA802" s="726" t="s">
        <v>4790</v>
      </c>
      <c r="AB802" s="726" t="s">
        <v>10350</v>
      </c>
      <c r="AR802" s="335"/>
      <c r="AS802" s="335"/>
      <c r="AT802" s="335"/>
      <c r="AU802" s="335"/>
      <c r="AV802" s="335"/>
      <c r="AW802" s="335"/>
      <c r="AX802" s="335"/>
      <c r="AY802" s="335"/>
      <c r="AZ802" s="335"/>
      <c r="BA802" s="335"/>
      <c r="DM802" s="208"/>
      <c r="DW802" s="209"/>
      <c r="HU802" s="208"/>
      <c r="HX802" s="209"/>
    </row>
    <row r="803" spans="17:232" ht="14.45" customHeight="1">
      <c r="Q803" s="720" t="s">
        <v>466</v>
      </c>
      <c r="R803" s="720" t="s">
        <v>644</v>
      </c>
      <c r="S803" s="720" t="s">
        <v>12165</v>
      </c>
      <c r="T803" s="720" t="s">
        <v>12165</v>
      </c>
      <c r="U803" s="720" t="s">
        <v>10731</v>
      </c>
      <c r="V803" s="720"/>
      <c r="W803" s="952" t="str">
        <f t="shared" si="32"/>
        <v>ﾀﾜｰｸﾚｰﾝ_ｸﾗｲﾐﾝｸﾞ式・起伏型・高速型_無_無</v>
      </c>
      <c r="X803" s="952" t="str">
        <f t="shared" si="31"/>
        <v>ﾀﾜｰｸﾚｰﾝ_ｸﾗｲﾐﾝｸﾞ式・起伏型・高速型_無_無_〔中間ﾀﾜｰ〕(1m当たり)</v>
      </c>
      <c r="Y803" s="726" t="s">
        <v>5159</v>
      </c>
      <c r="Z803" s="726" t="s">
        <v>10319</v>
      </c>
      <c r="AA803" s="726" t="s">
        <v>4790</v>
      </c>
      <c r="AB803" s="726" t="s">
        <v>10352</v>
      </c>
      <c r="AR803" s="335"/>
      <c r="AS803" s="335"/>
      <c r="AT803" s="335"/>
      <c r="AU803" s="335"/>
      <c r="AV803" s="335"/>
      <c r="AW803" s="335"/>
      <c r="AX803" s="335"/>
      <c r="AY803" s="335"/>
      <c r="AZ803" s="335"/>
      <c r="BA803" s="335"/>
      <c r="DM803" s="208"/>
      <c r="DW803" s="209"/>
      <c r="HU803" s="208"/>
      <c r="HX803" s="209"/>
    </row>
    <row r="804" spans="17:232" ht="14.45" customHeight="1">
      <c r="Q804" s="720" t="s">
        <v>466</v>
      </c>
      <c r="R804" s="720" t="s">
        <v>644</v>
      </c>
      <c r="S804" s="720" t="s">
        <v>12165</v>
      </c>
      <c r="T804" s="720" t="s">
        <v>12165</v>
      </c>
      <c r="U804" s="720" t="s">
        <v>11760</v>
      </c>
      <c r="V804" s="720"/>
      <c r="W804" s="952" t="str">
        <f t="shared" si="32"/>
        <v>ﾀﾜｰｸﾚｰﾝ_ｸﾗｲﾐﾝｸﾞ式・起伏型・高速型_無_無</v>
      </c>
      <c r="X804" s="952" t="str">
        <f t="shared" si="31"/>
        <v>ﾀﾜｰｸﾚｰﾝ_ｸﾗｲﾐﾝｸﾞ式・起伏型・高速型_無_無_吊上能力：400t･m　ﾌﾞｰﾑ長/揚程：40/250m</v>
      </c>
      <c r="Y804" s="726" t="s">
        <v>5159</v>
      </c>
      <c r="Z804" s="726" t="s">
        <v>10319</v>
      </c>
      <c r="AA804" s="726" t="s">
        <v>10431</v>
      </c>
      <c r="AB804" s="726" t="s">
        <v>10350</v>
      </c>
      <c r="AR804" s="335"/>
      <c r="AS804" s="335"/>
      <c r="AT804" s="335"/>
      <c r="AU804" s="335"/>
      <c r="AV804" s="335"/>
      <c r="AW804" s="335"/>
      <c r="AX804" s="335"/>
      <c r="AY804" s="335"/>
      <c r="AZ804" s="335"/>
      <c r="BA804" s="335"/>
      <c r="DM804" s="208"/>
      <c r="DW804" s="209"/>
      <c r="HU804" s="208"/>
      <c r="HX804" s="209"/>
    </row>
    <row r="805" spans="17:232" ht="14.45" customHeight="1">
      <c r="Q805" s="720" t="s">
        <v>466</v>
      </c>
      <c r="R805" s="720" t="s">
        <v>644</v>
      </c>
      <c r="S805" s="720" t="s">
        <v>12165</v>
      </c>
      <c r="T805" s="720" t="s">
        <v>12165</v>
      </c>
      <c r="U805" s="720" t="s">
        <v>10731</v>
      </c>
      <c r="V805" s="720"/>
      <c r="W805" s="952" t="str">
        <f t="shared" si="32"/>
        <v>ﾀﾜｰｸﾚｰﾝ_ｸﾗｲﾐﾝｸﾞ式・起伏型・高速型_無_無</v>
      </c>
      <c r="X805" s="952" t="str">
        <f t="shared" si="31"/>
        <v>ﾀﾜｰｸﾚｰﾝ_ｸﾗｲﾐﾝｸﾞ式・起伏型・高速型_無_無_〔中間ﾀﾜｰ〕(1m当たり)</v>
      </c>
      <c r="Y805" s="726" t="s">
        <v>5159</v>
      </c>
      <c r="Z805" s="726" t="s">
        <v>10319</v>
      </c>
      <c r="AA805" s="726" t="s">
        <v>10431</v>
      </c>
      <c r="AB805" s="726" t="s">
        <v>10352</v>
      </c>
      <c r="AR805" s="335"/>
      <c r="AS805" s="335"/>
      <c r="AT805" s="335"/>
      <c r="AU805" s="335"/>
      <c r="AV805" s="335"/>
      <c r="AW805" s="335"/>
      <c r="AX805" s="335"/>
      <c r="AY805" s="335"/>
      <c r="AZ805" s="335"/>
      <c r="BA805" s="335"/>
      <c r="DM805" s="208"/>
      <c r="DW805" s="209"/>
      <c r="HU805" s="208"/>
      <c r="HX805" s="209"/>
    </row>
    <row r="806" spans="17:232" ht="14.45" customHeight="1">
      <c r="Q806" s="720" t="s">
        <v>466</v>
      </c>
      <c r="R806" s="720" t="s">
        <v>644</v>
      </c>
      <c r="S806" s="720" t="s">
        <v>12165</v>
      </c>
      <c r="T806" s="720" t="s">
        <v>12165</v>
      </c>
      <c r="U806" s="720" t="s">
        <v>11761</v>
      </c>
      <c r="V806" s="720"/>
      <c r="W806" s="952" t="str">
        <f t="shared" si="32"/>
        <v>ﾀﾜｰｸﾚｰﾝ_ｸﾗｲﾐﾝｸﾞ式・起伏型・高速型_無_無</v>
      </c>
      <c r="X806" s="952" t="str">
        <f t="shared" si="31"/>
        <v>ﾀﾜｰｸﾚｰﾝ_ｸﾗｲﾐﾝｸﾞ式・起伏型・高速型_無_無_吊上能力：450t･m　ﾌﾞｰﾑ長/揚程：45/250m</v>
      </c>
      <c r="Y806" s="726" t="s">
        <v>5159</v>
      </c>
      <c r="Z806" s="726" t="s">
        <v>10319</v>
      </c>
      <c r="AA806" s="726" t="s">
        <v>10432</v>
      </c>
      <c r="AB806" s="726" t="s">
        <v>10350</v>
      </c>
      <c r="AR806" s="335"/>
      <c r="AS806" s="335"/>
      <c r="AT806" s="335"/>
      <c r="AU806" s="335"/>
      <c r="AV806" s="335"/>
      <c r="AW806" s="335"/>
      <c r="AX806" s="335"/>
      <c r="AY806" s="335"/>
      <c r="AZ806" s="335"/>
      <c r="BA806" s="335"/>
      <c r="DM806" s="208"/>
      <c r="DW806" s="209"/>
      <c r="HU806" s="208"/>
      <c r="HX806" s="209"/>
    </row>
    <row r="807" spans="17:232" ht="14.45" customHeight="1">
      <c r="Q807" s="720" t="s">
        <v>466</v>
      </c>
      <c r="R807" s="720" t="s">
        <v>644</v>
      </c>
      <c r="S807" s="720" t="s">
        <v>12165</v>
      </c>
      <c r="T807" s="720" t="s">
        <v>12165</v>
      </c>
      <c r="U807" s="720" t="s">
        <v>10731</v>
      </c>
      <c r="V807" s="720"/>
      <c r="W807" s="952" t="str">
        <f t="shared" si="32"/>
        <v>ﾀﾜｰｸﾚｰﾝ_ｸﾗｲﾐﾝｸﾞ式・起伏型・高速型_無_無</v>
      </c>
      <c r="X807" s="952" t="str">
        <f t="shared" si="31"/>
        <v>ﾀﾜｰｸﾚｰﾝ_ｸﾗｲﾐﾝｸﾞ式・起伏型・高速型_無_無_〔中間ﾀﾜｰ〕(1m当たり)</v>
      </c>
      <c r="Y807" s="726" t="s">
        <v>5159</v>
      </c>
      <c r="Z807" s="726" t="s">
        <v>10319</v>
      </c>
      <c r="AA807" s="726" t="s">
        <v>10432</v>
      </c>
      <c r="AB807" s="726" t="s">
        <v>10352</v>
      </c>
      <c r="AR807" s="335"/>
      <c r="AS807" s="335"/>
      <c r="AT807" s="335"/>
      <c r="AU807" s="335"/>
      <c r="AV807" s="335"/>
      <c r="AW807" s="335"/>
      <c r="AX807" s="335"/>
      <c r="AY807" s="335"/>
      <c r="AZ807" s="335"/>
      <c r="BA807" s="335"/>
      <c r="DM807" s="208"/>
      <c r="DW807" s="209"/>
      <c r="HU807" s="208"/>
      <c r="HX807" s="209"/>
    </row>
    <row r="808" spans="17:232" ht="14.45" customHeight="1">
      <c r="Q808" s="720" t="s">
        <v>466</v>
      </c>
      <c r="R808" s="720" t="s">
        <v>644</v>
      </c>
      <c r="S808" s="720" t="s">
        <v>12165</v>
      </c>
      <c r="T808" s="720" t="s">
        <v>12165</v>
      </c>
      <c r="U808" s="720" t="s">
        <v>11762</v>
      </c>
      <c r="V808" s="720"/>
      <c r="W808" s="952" t="str">
        <f t="shared" si="32"/>
        <v>ﾀﾜｰｸﾚｰﾝ_ｸﾗｲﾐﾝｸﾞ式・起伏型・高速型_無_無</v>
      </c>
      <c r="X808" s="952" t="str">
        <f t="shared" si="31"/>
        <v>ﾀﾜｰｸﾚｰﾝ_ｸﾗｲﾐﾝｸﾞ式・起伏型・高速型_無_無_吊上能力：500t･m　ﾌﾞｰﾑ長/揚程：52/300m</v>
      </c>
      <c r="Y808" s="726" t="s">
        <v>5159</v>
      </c>
      <c r="Z808" s="726" t="s">
        <v>10319</v>
      </c>
      <c r="AA808" s="726" t="s">
        <v>10433</v>
      </c>
      <c r="AB808" s="726" t="s">
        <v>10350</v>
      </c>
      <c r="AR808" s="335"/>
      <c r="AS808" s="335"/>
      <c r="AT808" s="335"/>
      <c r="AU808" s="335"/>
      <c r="AV808" s="335"/>
      <c r="AW808" s="335"/>
      <c r="AX808" s="335"/>
      <c r="AY808" s="335"/>
      <c r="AZ808" s="335"/>
      <c r="BA808" s="335"/>
      <c r="DM808" s="208"/>
      <c r="DW808" s="209"/>
      <c r="HU808" s="208"/>
      <c r="HX808" s="209"/>
    </row>
    <row r="809" spans="17:232" ht="14.45" customHeight="1">
      <c r="Q809" s="720" t="s">
        <v>466</v>
      </c>
      <c r="R809" s="720" t="s">
        <v>644</v>
      </c>
      <c r="S809" s="720" t="s">
        <v>12165</v>
      </c>
      <c r="T809" s="720" t="s">
        <v>12165</v>
      </c>
      <c r="U809" s="720" t="s">
        <v>10731</v>
      </c>
      <c r="V809" s="720"/>
      <c r="W809" s="952" t="str">
        <f t="shared" si="32"/>
        <v>ﾀﾜｰｸﾚｰﾝ_ｸﾗｲﾐﾝｸﾞ式・起伏型・高速型_無_無</v>
      </c>
      <c r="X809" s="952" t="str">
        <f t="shared" si="31"/>
        <v>ﾀﾜｰｸﾚｰﾝ_ｸﾗｲﾐﾝｸﾞ式・起伏型・高速型_無_無_〔中間ﾀﾜｰ〕(1m当たり)</v>
      </c>
      <c r="Y809" s="726" t="s">
        <v>5159</v>
      </c>
      <c r="Z809" s="726" t="s">
        <v>10319</v>
      </c>
      <c r="AA809" s="726" t="s">
        <v>10433</v>
      </c>
      <c r="AB809" s="726" t="s">
        <v>10352</v>
      </c>
      <c r="AR809" s="335"/>
      <c r="AS809" s="335"/>
      <c r="AT809" s="335"/>
      <c r="AU809" s="335"/>
      <c r="AV809" s="335"/>
      <c r="AW809" s="335"/>
      <c r="AX809" s="335"/>
      <c r="DM809" s="208"/>
      <c r="DW809" s="209"/>
      <c r="HU809" s="208"/>
      <c r="HX809" s="209"/>
    </row>
    <row r="810" spans="17:232" ht="14.45" customHeight="1">
      <c r="Q810" s="720" t="s">
        <v>466</v>
      </c>
      <c r="R810" s="720" t="s">
        <v>644</v>
      </c>
      <c r="S810" s="720" t="s">
        <v>12165</v>
      </c>
      <c r="T810" s="720" t="s">
        <v>12165</v>
      </c>
      <c r="U810" s="720" t="s">
        <v>11763</v>
      </c>
      <c r="V810" s="720"/>
      <c r="W810" s="952" t="str">
        <f t="shared" si="32"/>
        <v>ﾀﾜｰｸﾚｰﾝ_ｸﾗｲﾐﾝｸﾞ式・起伏型・高速型_無_無</v>
      </c>
      <c r="X810" s="952" t="str">
        <f t="shared" si="31"/>
        <v>ﾀﾜｰｸﾚｰﾝ_ｸﾗｲﾐﾝｸﾞ式・起伏型・高速型_無_無_吊上能力：600t･m　ﾌﾞｰﾑ長/揚程：52/250m</v>
      </c>
      <c r="Y810" s="726" t="s">
        <v>5159</v>
      </c>
      <c r="Z810" s="726" t="s">
        <v>10319</v>
      </c>
      <c r="AA810" s="726" t="s">
        <v>10473</v>
      </c>
      <c r="AB810" s="726" t="s">
        <v>10350</v>
      </c>
      <c r="AR810" s="335"/>
      <c r="AS810" s="335"/>
      <c r="AT810" s="335"/>
      <c r="AU810" s="335"/>
      <c r="AV810" s="335"/>
      <c r="AW810" s="335"/>
      <c r="AX810" s="335"/>
      <c r="DM810" s="208"/>
      <c r="DW810" s="209"/>
      <c r="HU810" s="208"/>
      <c r="HX810" s="209"/>
    </row>
    <row r="811" spans="17:232" ht="14.45" customHeight="1">
      <c r="Q811" s="720" t="s">
        <v>466</v>
      </c>
      <c r="R811" s="720" t="s">
        <v>644</v>
      </c>
      <c r="S811" s="720" t="s">
        <v>12165</v>
      </c>
      <c r="T811" s="720" t="s">
        <v>12165</v>
      </c>
      <c r="U811" s="720" t="s">
        <v>10731</v>
      </c>
      <c r="V811" s="720"/>
      <c r="W811" s="952" t="str">
        <f t="shared" si="32"/>
        <v>ﾀﾜｰｸﾚｰﾝ_ｸﾗｲﾐﾝｸﾞ式・起伏型・高速型_無_無</v>
      </c>
      <c r="X811" s="952" t="str">
        <f t="shared" si="31"/>
        <v>ﾀﾜｰｸﾚｰﾝ_ｸﾗｲﾐﾝｸﾞ式・起伏型・高速型_無_無_〔中間ﾀﾜｰ〕(1m当たり)</v>
      </c>
      <c r="Y811" s="726" t="s">
        <v>5159</v>
      </c>
      <c r="Z811" s="726" t="s">
        <v>10319</v>
      </c>
      <c r="AA811" s="726" t="s">
        <v>10473</v>
      </c>
      <c r="AB811" s="726" t="s">
        <v>10352</v>
      </c>
      <c r="AR811" s="335"/>
      <c r="AS811" s="335"/>
      <c r="AT811" s="335"/>
      <c r="AU811" s="335"/>
      <c r="AV811" s="335"/>
      <c r="AW811" s="335"/>
      <c r="AX811" s="335"/>
      <c r="DM811" s="208"/>
      <c r="DW811" s="209"/>
      <c r="HU811" s="208"/>
      <c r="HX811" s="209"/>
    </row>
    <row r="812" spans="17:232" ht="14.45" customHeight="1">
      <c r="Q812" s="720" t="s">
        <v>466</v>
      </c>
      <c r="R812" s="720" t="s">
        <v>644</v>
      </c>
      <c r="S812" s="720" t="s">
        <v>12165</v>
      </c>
      <c r="T812" s="720" t="s">
        <v>12165</v>
      </c>
      <c r="U812" s="720" t="s">
        <v>11764</v>
      </c>
      <c r="V812" s="720"/>
      <c r="W812" s="952" t="str">
        <f t="shared" si="32"/>
        <v>ﾀﾜｰｸﾚｰﾝ_ｸﾗｲﾐﾝｸﾞ式・起伏型・高速型_無_無</v>
      </c>
      <c r="X812" s="952" t="str">
        <f t="shared" si="31"/>
        <v>ﾀﾜｰｸﾚｰﾝ_ｸﾗｲﾐﾝｸﾞ式・起伏型・高速型_無_無_吊上能力：720t･m　ﾌﾞｰﾑ長/揚程：52/250m</v>
      </c>
      <c r="Y812" s="726" t="s">
        <v>5159</v>
      </c>
      <c r="Z812" s="726" t="s">
        <v>10319</v>
      </c>
      <c r="AA812" s="726" t="s">
        <v>10474</v>
      </c>
      <c r="AB812" s="726" t="s">
        <v>10350</v>
      </c>
      <c r="AR812" s="335"/>
      <c r="AS812" s="335"/>
      <c r="AT812" s="335"/>
      <c r="AU812" s="335"/>
      <c r="AV812" s="335"/>
      <c r="AW812" s="335"/>
      <c r="AX812" s="335"/>
      <c r="DM812" s="208"/>
      <c r="DW812" s="209"/>
      <c r="HU812" s="208"/>
      <c r="HX812" s="209"/>
    </row>
    <row r="813" spans="17:232" ht="14.45" customHeight="1">
      <c r="Q813" s="720" t="s">
        <v>466</v>
      </c>
      <c r="R813" s="720" t="s">
        <v>644</v>
      </c>
      <c r="S813" s="720" t="s">
        <v>12165</v>
      </c>
      <c r="T813" s="720" t="s">
        <v>12165</v>
      </c>
      <c r="U813" s="720" t="s">
        <v>10731</v>
      </c>
      <c r="V813" s="720"/>
      <c r="W813" s="952" t="str">
        <f t="shared" si="32"/>
        <v>ﾀﾜｰｸﾚｰﾝ_ｸﾗｲﾐﾝｸﾞ式・起伏型・高速型_無_無</v>
      </c>
      <c r="X813" s="952" t="str">
        <f t="shared" si="31"/>
        <v>ﾀﾜｰｸﾚｰﾝ_ｸﾗｲﾐﾝｸﾞ式・起伏型・高速型_無_無_〔中間ﾀﾜｰ〕(1m当たり)</v>
      </c>
      <c r="Y813" s="726" t="s">
        <v>5159</v>
      </c>
      <c r="Z813" s="726" t="s">
        <v>10319</v>
      </c>
      <c r="AA813" s="726" t="s">
        <v>10474</v>
      </c>
      <c r="AB813" s="726" t="s">
        <v>10352</v>
      </c>
      <c r="AR813" s="335"/>
      <c r="AS813" s="335"/>
      <c r="AT813" s="335"/>
      <c r="AU813" s="335"/>
      <c r="AV813" s="335"/>
      <c r="AW813" s="335"/>
      <c r="AX813" s="335"/>
      <c r="DM813" s="208"/>
      <c r="DW813" s="209"/>
      <c r="HU813" s="208"/>
      <c r="HX813" s="209"/>
    </row>
    <row r="814" spans="17:232" ht="14.45" customHeight="1">
      <c r="Q814" s="720" t="s">
        <v>466</v>
      </c>
      <c r="R814" s="720" t="s">
        <v>644</v>
      </c>
      <c r="S814" s="720" t="s">
        <v>12165</v>
      </c>
      <c r="T814" s="720" t="s">
        <v>12165</v>
      </c>
      <c r="U814" s="720" t="s">
        <v>11765</v>
      </c>
      <c r="V814" s="720"/>
      <c r="W814" s="952" t="str">
        <f t="shared" si="32"/>
        <v>ﾀﾜｰｸﾚｰﾝ_ｸﾗｲﾐﾝｸﾞ式・起伏型・高速型_無_無</v>
      </c>
      <c r="X814" s="952" t="str">
        <f t="shared" si="31"/>
        <v>ﾀﾜｰｸﾚｰﾝ_ｸﾗｲﾐﾝｸﾞ式・起伏型・高速型_無_無_吊上能力：900t･m　ﾌﾞｰﾑ長/揚程：52/300m</v>
      </c>
      <c r="Y814" s="726" t="s">
        <v>5159</v>
      </c>
      <c r="Z814" s="726" t="s">
        <v>10319</v>
      </c>
      <c r="AA814" s="726" t="s">
        <v>10475</v>
      </c>
      <c r="AB814" s="726" t="s">
        <v>10350</v>
      </c>
      <c r="AR814" s="335"/>
      <c r="AS814" s="335"/>
      <c r="AT814" s="335"/>
      <c r="AU814" s="335"/>
      <c r="AV814" s="335"/>
      <c r="AW814" s="335"/>
      <c r="AX814" s="335"/>
      <c r="DM814" s="208"/>
      <c r="DW814" s="209"/>
      <c r="HU814" s="208"/>
      <c r="HX814" s="209"/>
    </row>
    <row r="815" spans="17:232" ht="14.45" customHeight="1">
      <c r="Q815" s="720" t="s">
        <v>466</v>
      </c>
      <c r="R815" s="720" t="s">
        <v>644</v>
      </c>
      <c r="S815" s="720" t="s">
        <v>12165</v>
      </c>
      <c r="T815" s="720" t="s">
        <v>12165</v>
      </c>
      <c r="U815" s="720" t="s">
        <v>10731</v>
      </c>
      <c r="V815" s="720"/>
      <c r="W815" s="952" t="str">
        <f t="shared" si="32"/>
        <v>ﾀﾜｰｸﾚｰﾝ_ｸﾗｲﾐﾝｸﾞ式・起伏型・高速型_無_無</v>
      </c>
      <c r="X815" s="952" t="str">
        <f t="shared" si="31"/>
        <v>ﾀﾜｰｸﾚｰﾝ_ｸﾗｲﾐﾝｸﾞ式・起伏型・高速型_無_無_〔中間ﾀﾜｰ〕(1m当たり)</v>
      </c>
      <c r="Y815" s="726" t="s">
        <v>5159</v>
      </c>
      <c r="Z815" s="726" t="s">
        <v>10319</v>
      </c>
      <c r="AA815" s="726" t="s">
        <v>10475</v>
      </c>
      <c r="AB815" s="726" t="s">
        <v>10352</v>
      </c>
      <c r="AR815" s="335"/>
      <c r="AS815" s="335"/>
      <c r="AT815" s="335"/>
      <c r="AU815" s="335"/>
      <c r="AV815" s="335"/>
      <c r="AW815" s="335"/>
      <c r="AX815" s="335"/>
      <c r="DM815" s="208"/>
      <c r="DW815" s="209"/>
      <c r="HU815" s="208"/>
      <c r="HX815" s="209"/>
    </row>
    <row r="816" spans="17:232" ht="14.45" customHeight="1">
      <c r="Q816" s="720" t="s">
        <v>466</v>
      </c>
      <c r="R816" s="720" t="s">
        <v>645</v>
      </c>
      <c r="S816" s="720" t="s">
        <v>12165</v>
      </c>
      <c r="T816" s="720" t="s">
        <v>12165</v>
      </c>
      <c r="U816" s="720" t="s">
        <v>11766</v>
      </c>
      <c r="V816" s="720"/>
      <c r="W816" s="952" t="str">
        <f t="shared" si="32"/>
        <v>ﾀﾜｰｸﾚｰﾝ_ｸﾗｲﾐﾝｸﾞ式・水平型_無_無</v>
      </c>
      <c r="X816" s="952" t="str">
        <f t="shared" si="31"/>
        <v>ﾀﾜｰｸﾚｰﾝ_ｸﾗｲﾐﾝｸﾞ式・水平型_無_無_吊上能力：30t･m　ﾌﾞｰﾑ長/揚程：30/50m</v>
      </c>
      <c r="Y816" s="726" t="s">
        <v>5159</v>
      </c>
      <c r="Z816" s="726" t="s">
        <v>10309</v>
      </c>
      <c r="AA816" s="726" t="s">
        <v>10303</v>
      </c>
      <c r="AB816" s="726" t="s">
        <v>10350</v>
      </c>
      <c r="AR816" s="335"/>
      <c r="AS816" s="335"/>
      <c r="AT816" s="335"/>
      <c r="AU816" s="335"/>
      <c r="AV816" s="335"/>
      <c r="AW816" s="335"/>
      <c r="AX816" s="335"/>
      <c r="DM816" s="208"/>
      <c r="DW816" s="209"/>
      <c r="HU816" s="208"/>
      <c r="HX816" s="209"/>
    </row>
    <row r="817" spans="17:232" ht="14.45" customHeight="1">
      <c r="Q817" s="720" t="s">
        <v>466</v>
      </c>
      <c r="R817" s="720" t="s">
        <v>645</v>
      </c>
      <c r="S817" s="720" t="s">
        <v>12165</v>
      </c>
      <c r="T817" s="720" t="s">
        <v>12165</v>
      </c>
      <c r="U817" s="720" t="s">
        <v>10731</v>
      </c>
      <c r="V817" s="720"/>
      <c r="W817" s="952" t="str">
        <f t="shared" si="32"/>
        <v>ﾀﾜｰｸﾚｰﾝ_ｸﾗｲﾐﾝｸﾞ式・水平型_無_無</v>
      </c>
      <c r="X817" s="952" t="str">
        <f t="shared" si="31"/>
        <v>ﾀﾜｰｸﾚｰﾝ_ｸﾗｲﾐﾝｸﾞ式・水平型_無_無_〔中間ﾀﾜｰ〕(1m当たり)</v>
      </c>
      <c r="Y817" s="726" t="s">
        <v>5159</v>
      </c>
      <c r="Z817" s="726" t="s">
        <v>10309</v>
      </c>
      <c r="AA817" s="726" t="s">
        <v>10303</v>
      </c>
      <c r="AB817" s="726" t="s">
        <v>10352</v>
      </c>
      <c r="AR817" s="335"/>
      <c r="AS817" s="335"/>
      <c r="AT817" s="335"/>
      <c r="AU817" s="335"/>
      <c r="AV817" s="335"/>
      <c r="AW817" s="335"/>
      <c r="AX817" s="335"/>
      <c r="DM817" s="208"/>
      <c r="DW817" s="209"/>
      <c r="HU817" s="208"/>
      <c r="HX817" s="209"/>
    </row>
    <row r="818" spans="17:232" ht="14.45" customHeight="1">
      <c r="Q818" s="720" t="s">
        <v>466</v>
      </c>
      <c r="R818" s="720" t="s">
        <v>645</v>
      </c>
      <c r="S818" s="720" t="s">
        <v>12165</v>
      </c>
      <c r="T818" s="720" t="s">
        <v>12165</v>
      </c>
      <c r="U818" s="720" t="s">
        <v>11767</v>
      </c>
      <c r="V818" s="720"/>
      <c r="W818" s="952" t="str">
        <f t="shared" si="32"/>
        <v>ﾀﾜｰｸﾚｰﾝ_ｸﾗｲﾐﾝｸﾞ式・水平型_無_無</v>
      </c>
      <c r="X818" s="952" t="str">
        <f t="shared" si="31"/>
        <v>ﾀﾜｰｸﾚｰﾝ_ｸﾗｲﾐﾝｸﾞ式・水平型_無_無_吊上能力：60t･m　ﾌﾞｰﾑ長/揚程：30/75m</v>
      </c>
      <c r="Y818" s="726" t="s">
        <v>5159</v>
      </c>
      <c r="Z818" s="726" t="s">
        <v>10309</v>
      </c>
      <c r="AA818" s="726" t="s">
        <v>10304</v>
      </c>
      <c r="AB818" s="726" t="s">
        <v>10350</v>
      </c>
      <c r="AR818" s="335"/>
      <c r="AS818" s="335"/>
      <c r="AT818" s="335"/>
      <c r="AU818" s="335"/>
      <c r="AV818" s="335"/>
      <c r="AW818" s="335"/>
      <c r="AX818" s="335"/>
      <c r="DM818" s="208"/>
      <c r="DW818" s="209"/>
      <c r="HU818" s="208"/>
      <c r="HX818" s="209"/>
    </row>
    <row r="819" spans="17:232" ht="14.45" customHeight="1">
      <c r="Q819" s="720" t="s">
        <v>466</v>
      </c>
      <c r="R819" s="720" t="s">
        <v>645</v>
      </c>
      <c r="S819" s="720" t="s">
        <v>12165</v>
      </c>
      <c r="T819" s="720" t="s">
        <v>12165</v>
      </c>
      <c r="U819" s="720" t="s">
        <v>10731</v>
      </c>
      <c r="V819" s="720"/>
      <c r="W819" s="952" t="str">
        <f t="shared" si="32"/>
        <v>ﾀﾜｰｸﾚｰﾝ_ｸﾗｲﾐﾝｸﾞ式・水平型_無_無</v>
      </c>
      <c r="X819" s="952" t="str">
        <f t="shared" si="31"/>
        <v>ﾀﾜｰｸﾚｰﾝ_ｸﾗｲﾐﾝｸﾞ式・水平型_無_無_〔中間ﾀﾜｰ〕(1m当たり)</v>
      </c>
      <c r="Y819" s="726" t="s">
        <v>5159</v>
      </c>
      <c r="Z819" s="726" t="s">
        <v>10309</v>
      </c>
      <c r="AA819" s="726" t="s">
        <v>10304</v>
      </c>
      <c r="AB819" s="726" t="s">
        <v>10352</v>
      </c>
      <c r="AR819" s="335"/>
      <c r="AS819" s="335"/>
      <c r="AT819" s="335"/>
      <c r="AU819" s="335"/>
      <c r="AV819" s="335"/>
      <c r="AW819" s="335"/>
      <c r="AX819" s="335"/>
      <c r="DM819" s="208"/>
      <c r="DW819" s="209"/>
      <c r="HU819" s="208"/>
      <c r="HX819" s="209"/>
    </row>
    <row r="820" spans="17:232" ht="14.45" customHeight="1">
      <c r="Q820" s="720" t="s">
        <v>466</v>
      </c>
      <c r="R820" s="720" t="s">
        <v>645</v>
      </c>
      <c r="S820" s="720" t="s">
        <v>12165</v>
      </c>
      <c r="T820" s="720" t="s">
        <v>12165</v>
      </c>
      <c r="U820" s="720" t="s">
        <v>11768</v>
      </c>
      <c r="V820" s="720"/>
      <c r="W820" s="952" t="str">
        <f t="shared" si="32"/>
        <v>ﾀﾜｰｸﾚｰﾝ_ｸﾗｲﾐﾝｸﾞ式・水平型_無_無</v>
      </c>
      <c r="X820" s="952" t="str">
        <f t="shared" si="31"/>
        <v>ﾀﾜｰｸﾚｰﾝ_ｸﾗｲﾐﾝｸﾞ式・水平型_無_無_吊上能力：80t･m　ﾌﾞｰﾑ長/揚程：41.5/100m</v>
      </c>
      <c r="Y820" s="726" t="s">
        <v>5159</v>
      </c>
      <c r="Z820" s="726" t="s">
        <v>10309</v>
      </c>
      <c r="AA820" s="726" t="s">
        <v>10390</v>
      </c>
      <c r="AB820" s="726" t="s">
        <v>10350</v>
      </c>
      <c r="AR820" s="335"/>
      <c r="AS820" s="335"/>
      <c r="AT820" s="335"/>
      <c r="AU820" s="335"/>
      <c r="AV820" s="335"/>
      <c r="AW820" s="335"/>
      <c r="AX820" s="335"/>
      <c r="DM820" s="208"/>
      <c r="DW820" s="209"/>
      <c r="HU820" s="208"/>
      <c r="HX820" s="209"/>
    </row>
    <row r="821" spans="17:232" ht="14.25" customHeight="1">
      <c r="Q821" s="720" t="s">
        <v>466</v>
      </c>
      <c r="R821" s="720" t="s">
        <v>645</v>
      </c>
      <c r="S821" s="720" t="s">
        <v>12165</v>
      </c>
      <c r="T821" s="720" t="s">
        <v>12165</v>
      </c>
      <c r="U821" s="720" t="s">
        <v>10731</v>
      </c>
      <c r="V821" s="720"/>
      <c r="W821" s="952" t="str">
        <f t="shared" si="32"/>
        <v>ﾀﾜｰｸﾚｰﾝ_ｸﾗｲﾐﾝｸﾞ式・水平型_無_無</v>
      </c>
      <c r="X821" s="952" t="str">
        <f t="shared" si="31"/>
        <v>ﾀﾜｰｸﾚｰﾝ_ｸﾗｲﾐﾝｸﾞ式・水平型_無_無_〔中間ﾀﾜｰ〕(1m当たり)</v>
      </c>
      <c r="Y821" s="726" t="s">
        <v>5159</v>
      </c>
      <c r="Z821" s="726" t="s">
        <v>10309</v>
      </c>
      <c r="AA821" s="726" t="s">
        <v>10390</v>
      </c>
      <c r="AB821" s="726" t="s">
        <v>10352</v>
      </c>
      <c r="AR821" s="335"/>
      <c r="DM821" s="208"/>
      <c r="DW821" s="209"/>
      <c r="HU821" s="208"/>
      <c r="HX821" s="209"/>
    </row>
    <row r="822" spans="17:232" ht="14.45" customHeight="1">
      <c r="Q822" s="720" t="s">
        <v>466</v>
      </c>
      <c r="R822" s="720" t="s">
        <v>645</v>
      </c>
      <c r="S822" s="720" t="s">
        <v>12165</v>
      </c>
      <c r="T822" s="720" t="s">
        <v>12165</v>
      </c>
      <c r="U822" s="720" t="s">
        <v>11769</v>
      </c>
      <c r="V822" s="720"/>
      <c r="W822" s="952" t="str">
        <f t="shared" si="32"/>
        <v>ﾀﾜｰｸﾚｰﾝ_ｸﾗｲﾐﾝｸﾞ式・水平型_無_無</v>
      </c>
      <c r="X822" s="952" t="str">
        <f t="shared" si="31"/>
        <v>ﾀﾜｰｸﾚｰﾝ_ｸﾗｲﾐﾝｸﾞ式・水平型_無_無_吊上能力：150t･m　ﾌﾞｰﾑ長/揚程：50/100m</v>
      </c>
      <c r="Y822" s="726" t="s">
        <v>5159</v>
      </c>
      <c r="Z822" s="726" t="s">
        <v>10309</v>
      </c>
      <c r="AA822" s="726" t="s">
        <v>10307</v>
      </c>
      <c r="AB822" s="726" t="s">
        <v>10350</v>
      </c>
      <c r="AR822" s="335"/>
      <c r="DM822" s="208"/>
      <c r="DW822" s="209"/>
      <c r="HU822" s="208"/>
      <c r="HX822" s="209"/>
    </row>
    <row r="823" spans="17:232" ht="14.45" customHeight="1">
      <c r="Q823" s="720" t="s">
        <v>466</v>
      </c>
      <c r="R823" s="720" t="s">
        <v>645</v>
      </c>
      <c r="S823" s="720" t="s">
        <v>12165</v>
      </c>
      <c r="T823" s="720" t="s">
        <v>12165</v>
      </c>
      <c r="U823" s="720" t="s">
        <v>10731</v>
      </c>
      <c r="V823" s="720"/>
      <c r="W823" s="952" t="str">
        <f t="shared" si="32"/>
        <v>ﾀﾜｰｸﾚｰﾝ_ｸﾗｲﾐﾝｸﾞ式・水平型_無_無</v>
      </c>
      <c r="X823" s="952" t="str">
        <f t="shared" si="31"/>
        <v>ﾀﾜｰｸﾚｰﾝ_ｸﾗｲﾐﾝｸﾞ式・水平型_無_無_〔中間ﾀﾜｰ〕(1m当たり)</v>
      </c>
      <c r="Y823" s="726" t="s">
        <v>5159</v>
      </c>
      <c r="Z823" s="726" t="s">
        <v>10309</v>
      </c>
      <c r="AA823" s="726" t="s">
        <v>10307</v>
      </c>
      <c r="AB823" s="726" t="s">
        <v>10352</v>
      </c>
      <c r="AR823" s="335"/>
      <c r="DM823" s="208"/>
      <c r="DW823" s="209"/>
      <c r="HU823" s="208"/>
      <c r="HX823" s="209"/>
    </row>
    <row r="824" spans="17:232" ht="14.45" customHeight="1">
      <c r="Q824" s="720" t="s">
        <v>466</v>
      </c>
      <c r="R824" s="720" t="s">
        <v>646</v>
      </c>
      <c r="S824" s="720" t="s">
        <v>12165</v>
      </c>
      <c r="T824" s="720" t="s">
        <v>12165</v>
      </c>
      <c r="U824" s="720" t="s">
        <v>11770</v>
      </c>
      <c r="V824" s="720"/>
      <c r="W824" s="952" t="str">
        <f t="shared" si="32"/>
        <v>ﾀﾜｰｸﾚｰﾝ_ﾀﾜｰｸﾚｰﾝ解体用・分解型_無_無</v>
      </c>
      <c r="X824" s="952" t="str">
        <f t="shared" si="31"/>
        <v>ﾀﾜｰｸﾚｰﾝ_ﾀﾜｰｸﾚｰﾝ解体用・分解型_無_無_吊上能力：60t･m　ﾌﾞｰﾑ長/揚程：30/330m</v>
      </c>
      <c r="Y824" s="726" t="s">
        <v>5159</v>
      </c>
      <c r="Z824" s="726" t="s">
        <v>10476</v>
      </c>
      <c r="AA824" s="726" t="s">
        <v>10304</v>
      </c>
      <c r="AB824" s="726" t="s">
        <v>10350</v>
      </c>
      <c r="AR824" s="335"/>
      <c r="DM824" s="208"/>
      <c r="DW824" s="209"/>
      <c r="HU824" s="208"/>
      <c r="HX824" s="209"/>
    </row>
    <row r="825" spans="17:232" ht="14.45" customHeight="1">
      <c r="Q825" s="720" t="s">
        <v>466</v>
      </c>
      <c r="R825" s="720" t="s">
        <v>646</v>
      </c>
      <c r="S825" s="720" t="s">
        <v>12165</v>
      </c>
      <c r="T825" s="720" t="s">
        <v>12165</v>
      </c>
      <c r="U825" s="720" t="s">
        <v>10731</v>
      </c>
      <c r="V825" s="720"/>
      <c r="W825" s="952" t="str">
        <f t="shared" si="32"/>
        <v>ﾀﾜｰｸﾚｰﾝ_ﾀﾜｰｸﾚｰﾝ解体用・分解型_無_無</v>
      </c>
      <c r="X825" s="952" t="str">
        <f t="shared" si="31"/>
        <v>ﾀﾜｰｸﾚｰﾝ_ﾀﾜｰｸﾚｰﾝ解体用・分解型_無_無_〔中間ﾀﾜｰ〕(1m当たり)</v>
      </c>
      <c r="Y825" s="726" t="s">
        <v>5159</v>
      </c>
      <c r="Z825" s="726" t="s">
        <v>10476</v>
      </c>
      <c r="AA825" s="726" t="s">
        <v>10304</v>
      </c>
      <c r="AB825" s="726" t="s">
        <v>10352</v>
      </c>
      <c r="AR825" s="335"/>
      <c r="DM825" s="208"/>
      <c r="DW825" s="209"/>
      <c r="HU825" s="208"/>
      <c r="HX825" s="209"/>
    </row>
    <row r="826" spans="17:232" ht="14.45" customHeight="1">
      <c r="Q826" s="720" t="s">
        <v>466</v>
      </c>
      <c r="R826" s="720" t="s">
        <v>646</v>
      </c>
      <c r="S826" s="720" t="s">
        <v>12165</v>
      </c>
      <c r="T826" s="720" t="s">
        <v>12165</v>
      </c>
      <c r="U826" s="720" t="s">
        <v>11751</v>
      </c>
      <c r="V826" s="720"/>
      <c r="W826" s="952" t="str">
        <f t="shared" si="32"/>
        <v>ﾀﾜｰｸﾚｰﾝ_ﾀﾜｰｸﾚｰﾝ解体用・分解型_無_無</v>
      </c>
      <c r="X826" s="952" t="str">
        <f t="shared" si="31"/>
        <v>ﾀﾜｰｸﾚｰﾝ_ﾀﾜｰｸﾚｰﾝ解体用・分解型_無_無_吊上能力：150t･m　ﾌﾞｰﾑ長/揚程：35/250m</v>
      </c>
      <c r="Y826" s="726" t="s">
        <v>5159</v>
      </c>
      <c r="Z826" s="726" t="s">
        <v>10476</v>
      </c>
      <c r="AA826" s="726" t="s">
        <v>10307</v>
      </c>
      <c r="AB826" s="726" t="s">
        <v>10350</v>
      </c>
      <c r="AR826" s="335"/>
      <c r="DM826" s="208"/>
      <c r="DW826" s="209"/>
      <c r="HU826" s="208"/>
      <c r="HX826" s="209"/>
    </row>
    <row r="827" spans="17:232" ht="14.45" customHeight="1">
      <c r="Q827" s="720" t="s">
        <v>466</v>
      </c>
      <c r="R827" s="720" t="s">
        <v>646</v>
      </c>
      <c r="S827" s="720" t="s">
        <v>12165</v>
      </c>
      <c r="T827" s="720" t="s">
        <v>12165</v>
      </c>
      <c r="U827" s="720" t="s">
        <v>10731</v>
      </c>
      <c r="V827" s="720"/>
      <c r="W827" s="952" t="str">
        <f t="shared" si="32"/>
        <v>ﾀﾜｰｸﾚｰﾝ_ﾀﾜｰｸﾚｰﾝ解体用・分解型_無_無</v>
      </c>
      <c r="X827" s="952" t="str">
        <f t="shared" si="31"/>
        <v>ﾀﾜｰｸﾚｰﾝ_ﾀﾜｰｸﾚｰﾝ解体用・分解型_無_無_〔中間ﾀﾜｰ〕(1m当たり)</v>
      </c>
      <c r="Y827" s="726" t="s">
        <v>5159</v>
      </c>
      <c r="Z827" s="726" t="s">
        <v>10476</v>
      </c>
      <c r="AA827" s="726" t="s">
        <v>10307</v>
      </c>
      <c r="AB827" s="726" t="s">
        <v>10352</v>
      </c>
      <c r="AR827" s="335"/>
      <c r="DM827" s="208"/>
      <c r="DW827" s="209"/>
      <c r="HU827" s="208"/>
      <c r="HX827" s="209"/>
    </row>
    <row r="828" spans="17:232" ht="14.45" customHeight="1">
      <c r="Q828" s="720" t="s">
        <v>466</v>
      </c>
      <c r="R828" s="720" t="s">
        <v>646</v>
      </c>
      <c r="S828" s="720" t="s">
        <v>12165</v>
      </c>
      <c r="T828" s="720" t="s">
        <v>12165</v>
      </c>
      <c r="U828" s="720" t="s">
        <v>11771</v>
      </c>
      <c r="V828" s="720"/>
      <c r="W828" s="952" t="str">
        <f t="shared" si="32"/>
        <v>ﾀﾜｰｸﾚｰﾝ_ﾀﾜｰｸﾚｰﾝ解体用・分解型_無_無</v>
      </c>
      <c r="X828" s="952" t="str">
        <f t="shared" si="31"/>
        <v>ﾀﾜｰｸﾚｰﾝ_ﾀﾜｰｸﾚｰﾝ解体用・分解型_無_無_吊上能力：190t･m　ﾌﾞｰﾑ長/揚程：35/300m</v>
      </c>
      <c r="Y828" s="726" t="s">
        <v>5159</v>
      </c>
      <c r="Z828" s="726" t="s">
        <v>10476</v>
      </c>
      <c r="AA828" s="726" t="s">
        <v>10426</v>
      </c>
      <c r="AB828" s="726" t="s">
        <v>10350</v>
      </c>
      <c r="AR828" s="335"/>
      <c r="DM828" s="208"/>
      <c r="DW828" s="209"/>
      <c r="HU828" s="208"/>
      <c r="HX828" s="209"/>
    </row>
    <row r="829" spans="17:232" ht="14.45" customHeight="1">
      <c r="Q829" s="720" t="s">
        <v>466</v>
      </c>
      <c r="R829" s="720" t="s">
        <v>646</v>
      </c>
      <c r="S829" s="720" t="s">
        <v>12165</v>
      </c>
      <c r="T829" s="720" t="s">
        <v>12165</v>
      </c>
      <c r="U829" s="720" t="s">
        <v>10731</v>
      </c>
      <c r="V829" s="720"/>
      <c r="W829" s="952" t="str">
        <f t="shared" si="32"/>
        <v>ﾀﾜｰｸﾚｰﾝ_ﾀﾜｰｸﾚｰﾝ解体用・分解型_無_無</v>
      </c>
      <c r="X829" s="952" t="str">
        <f t="shared" si="31"/>
        <v>ﾀﾜｰｸﾚｰﾝ_ﾀﾜｰｸﾚｰﾝ解体用・分解型_無_無_〔中間ﾀﾜｰ〕(1m当たり)</v>
      </c>
      <c r="Y829" s="726" t="s">
        <v>5159</v>
      </c>
      <c r="Z829" s="726" t="s">
        <v>10476</v>
      </c>
      <c r="AA829" s="726" t="s">
        <v>10426</v>
      </c>
      <c r="AB829" s="726" t="s">
        <v>10352</v>
      </c>
      <c r="AR829" s="335"/>
      <c r="DM829" s="208"/>
      <c r="DW829" s="209"/>
      <c r="HU829" s="208"/>
      <c r="HX829" s="209"/>
    </row>
    <row r="830" spans="17:232" ht="14.45" customHeight="1">
      <c r="Q830" s="720" t="s">
        <v>655</v>
      </c>
      <c r="R830" s="720" t="s">
        <v>2845</v>
      </c>
      <c r="S830" s="720" t="s">
        <v>12165</v>
      </c>
      <c r="T830" s="720" t="s">
        <v>12165</v>
      </c>
      <c r="U830" s="720" t="s">
        <v>10732</v>
      </c>
      <c r="V830" s="720"/>
      <c r="W830" s="952" t="str">
        <f t="shared" si="32"/>
        <v>ｼﾞﾌﾞｸﾚｰﾝ_移動型_無_無</v>
      </c>
      <c r="X830" s="952" t="str">
        <f t="shared" si="31"/>
        <v>ｼﾞﾌﾞｸﾚｰﾝ_移動型_無_無_吊上能力：16t･m　ﾌﾞｰﾑ長/揚程：9.5/60m</v>
      </c>
      <c r="Y830" s="726" t="s">
        <v>5153</v>
      </c>
      <c r="Z830" s="726" t="s">
        <v>10313</v>
      </c>
      <c r="AA830" s="726" t="s">
        <v>10314</v>
      </c>
      <c r="AB830" s="726" t="s">
        <v>5111</v>
      </c>
      <c r="AR830" s="335"/>
      <c r="DM830" s="208"/>
      <c r="DW830" s="209"/>
      <c r="HU830" s="208"/>
      <c r="HX830" s="209"/>
    </row>
    <row r="831" spans="17:232" ht="14.45" customHeight="1">
      <c r="Q831" s="720" t="s">
        <v>655</v>
      </c>
      <c r="R831" s="720" t="s">
        <v>2845</v>
      </c>
      <c r="S831" s="720" t="s">
        <v>12165</v>
      </c>
      <c r="T831" s="720" t="s">
        <v>12165</v>
      </c>
      <c r="U831" s="720" t="s">
        <v>10733</v>
      </c>
      <c r="V831" s="720"/>
      <c r="W831" s="952" t="str">
        <f t="shared" si="32"/>
        <v>ｼﾞﾌﾞｸﾚｰﾝ_移動型_無_無</v>
      </c>
      <c r="X831" s="952" t="str">
        <f t="shared" si="31"/>
        <v>ｼﾞﾌﾞｸﾚｰﾝ_移動型_無_無_吊上能力：22.4t･m　ﾌﾞｰﾑ長/揚程：9.5/70m</v>
      </c>
      <c r="Y831" s="726" t="s">
        <v>5153</v>
      </c>
      <c r="Z831" s="726" t="s">
        <v>10313</v>
      </c>
      <c r="AA831" s="726" t="s">
        <v>10315</v>
      </c>
      <c r="AB831" s="726" t="s">
        <v>5111</v>
      </c>
      <c r="AR831" s="335"/>
      <c r="DM831" s="208"/>
      <c r="DW831" s="209"/>
      <c r="HU831" s="208"/>
      <c r="HX831" s="209"/>
    </row>
    <row r="832" spans="17:232" ht="14.45" customHeight="1">
      <c r="Q832" s="720" t="s">
        <v>655</v>
      </c>
      <c r="R832" s="720" t="s">
        <v>2845</v>
      </c>
      <c r="S832" s="720" t="s">
        <v>12165</v>
      </c>
      <c r="T832" s="720" t="s">
        <v>12165</v>
      </c>
      <c r="U832" s="720" t="s">
        <v>10734</v>
      </c>
      <c r="V832" s="720"/>
      <c r="W832" s="952" t="str">
        <f t="shared" si="32"/>
        <v>ｼﾞﾌﾞｸﾚｰﾝ_移動型_無_無</v>
      </c>
      <c r="X832" s="952" t="str">
        <f t="shared" si="31"/>
        <v>ｼﾞﾌﾞｸﾚｰﾝ_移動型_無_無_吊上能力：24t･m　ﾌﾞｰﾑ長/揚程：9.5/70m</v>
      </c>
      <c r="Y832" s="726" t="s">
        <v>5153</v>
      </c>
      <c r="Z832" s="726" t="s">
        <v>10313</v>
      </c>
      <c r="AA832" s="726" t="s">
        <v>10324</v>
      </c>
      <c r="AB832" s="726" t="s">
        <v>5111</v>
      </c>
      <c r="AR832" s="335"/>
      <c r="DM832" s="208"/>
      <c r="DW832" s="209"/>
      <c r="HU832" s="208"/>
      <c r="HX832" s="209"/>
    </row>
    <row r="833" spans="17:232" ht="14.45" customHeight="1">
      <c r="Q833" s="720" t="s">
        <v>655</v>
      </c>
      <c r="R833" s="720" t="s">
        <v>12290</v>
      </c>
      <c r="S833" s="720" t="s">
        <v>12165</v>
      </c>
      <c r="T833" s="720" t="s">
        <v>12165</v>
      </c>
      <c r="U833" s="720" t="s">
        <v>11773</v>
      </c>
      <c r="V833" s="720"/>
      <c r="W833" s="952" t="str">
        <f t="shared" si="32"/>
        <v>ｼﾞﾌﾞｸﾚｰﾝ_分解型_無_無</v>
      </c>
      <c r="X833" s="952" t="str">
        <f t="shared" si="31"/>
        <v>ｼﾞﾌﾞｸﾚｰﾝ_分解型_無_無_吊上能力：5t･m　ﾌﾞｰﾑ長/揚程：8/150m</v>
      </c>
      <c r="Y833" s="726" t="s">
        <v>5153</v>
      </c>
      <c r="Z833" s="726" t="s">
        <v>10477</v>
      </c>
      <c r="AA833" s="726" t="s">
        <v>5448</v>
      </c>
      <c r="AB833" s="726" t="s">
        <v>10350</v>
      </c>
      <c r="AR833" s="335"/>
      <c r="DM833" s="208"/>
      <c r="DW833" s="209"/>
      <c r="HU833" s="208"/>
      <c r="HX833" s="209"/>
    </row>
    <row r="834" spans="17:232" ht="14.45" customHeight="1">
      <c r="Q834" s="720" t="s">
        <v>655</v>
      </c>
      <c r="R834" s="720" t="s">
        <v>12290</v>
      </c>
      <c r="S834" s="720" t="s">
        <v>12165</v>
      </c>
      <c r="T834" s="720" t="s">
        <v>12165</v>
      </c>
      <c r="U834" s="720" t="s">
        <v>11775</v>
      </c>
      <c r="V834" s="720"/>
      <c r="W834" s="952" t="str">
        <f t="shared" si="32"/>
        <v>ｼﾞﾌﾞｸﾚｰﾝ_分解型_無_無</v>
      </c>
      <c r="X834" s="952" t="str">
        <f t="shared" ref="X834:X897" si="33">IF($V834="",$Q834&amp;"_"&amp;$R834&amp;"_"&amp;$S834&amp;"_"&amp;$T834&amp;"_"&amp;$U834,$Q834&amp;"_"&amp;$R834&amp;"_"&amp;$S834&amp;"_"&amp;$T834&amp;"_"&amp;$U834&amp;$V834)</f>
        <v>ｼﾞﾌﾞｸﾚｰﾝ_分解型_無_無_吊上能力：10t･m　ﾌﾞｰﾑ長/揚程：10/200m</v>
      </c>
      <c r="Y834" s="726" t="s">
        <v>5153</v>
      </c>
      <c r="Z834" s="726" t="s">
        <v>10477</v>
      </c>
      <c r="AA834" s="726" t="s">
        <v>10356</v>
      </c>
      <c r="AB834" s="726" t="s">
        <v>10350</v>
      </c>
      <c r="AR834" s="335"/>
      <c r="DM834" s="208"/>
      <c r="DW834" s="209"/>
      <c r="HU834" s="208"/>
      <c r="HX834" s="209"/>
    </row>
    <row r="835" spans="17:232" ht="14.45" customHeight="1">
      <c r="Q835" s="720" t="s">
        <v>655</v>
      </c>
      <c r="R835" s="720" t="s">
        <v>12290</v>
      </c>
      <c r="S835" s="720" t="s">
        <v>12165</v>
      </c>
      <c r="T835" s="720" t="s">
        <v>12165</v>
      </c>
      <c r="U835" s="720" t="s">
        <v>11776</v>
      </c>
      <c r="V835" s="720"/>
      <c r="W835" s="952" t="str">
        <f t="shared" ref="W835:W898" si="34">$Q835&amp;"_"&amp;$R835&amp;"_"&amp;$S835&amp;"_"&amp;T835</f>
        <v>ｼﾞﾌﾞｸﾚｰﾝ_分解型_無_無</v>
      </c>
      <c r="X835" s="952" t="str">
        <f t="shared" si="33"/>
        <v>ｼﾞﾌﾞｸﾚｰﾝ_分解型_無_無_吊上能力：13t･m　ﾌﾞｰﾑ長/揚程：12/240m</v>
      </c>
      <c r="Y835" s="726" t="s">
        <v>5153</v>
      </c>
      <c r="Z835" s="726" t="s">
        <v>10477</v>
      </c>
      <c r="AA835" s="726" t="s">
        <v>10311</v>
      </c>
      <c r="AB835" s="726" t="s">
        <v>10350</v>
      </c>
      <c r="AR835" s="335"/>
      <c r="DM835" s="208"/>
      <c r="DW835" s="209"/>
      <c r="HU835" s="208"/>
      <c r="HX835" s="209"/>
    </row>
    <row r="836" spans="17:232" ht="14.45" customHeight="1">
      <c r="Q836" s="720" t="s">
        <v>655</v>
      </c>
      <c r="R836" s="720" t="s">
        <v>12290</v>
      </c>
      <c r="S836" s="720" t="s">
        <v>12165</v>
      </c>
      <c r="T836" s="720" t="s">
        <v>12165</v>
      </c>
      <c r="U836" s="720" t="s">
        <v>11777</v>
      </c>
      <c r="V836" s="720"/>
      <c r="W836" s="952" t="str">
        <f t="shared" si="34"/>
        <v>ｼﾞﾌﾞｸﾚｰﾝ_分解型_無_無</v>
      </c>
      <c r="X836" s="952" t="str">
        <f t="shared" si="33"/>
        <v>ｼﾞﾌﾞｸﾚｰﾝ_分解型_無_無_吊上能力：16t･m　ﾌﾞｰﾑ長/揚程：8/150m</v>
      </c>
      <c r="Y836" s="726" t="s">
        <v>5153</v>
      </c>
      <c r="Z836" s="726" t="s">
        <v>10477</v>
      </c>
      <c r="AA836" s="726" t="s">
        <v>10314</v>
      </c>
      <c r="AB836" s="726" t="s">
        <v>10350</v>
      </c>
      <c r="AR836" s="335"/>
      <c r="DM836" s="208"/>
      <c r="DW836" s="209"/>
      <c r="HU836" s="208"/>
      <c r="HX836" s="209"/>
    </row>
    <row r="837" spans="17:232" ht="14.45" customHeight="1">
      <c r="Q837" s="720" t="s">
        <v>655</v>
      </c>
      <c r="R837" s="720" t="s">
        <v>12290</v>
      </c>
      <c r="S837" s="720" t="s">
        <v>12165</v>
      </c>
      <c r="T837" s="720" t="s">
        <v>12165</v>
      </c>
      <c r="U837" s="720" t="s">
        <v>11778</v>
      </c>
      <c r="V837" s="720"/>
      <c r="W837" s="952" t="str">
        <f t="shared" si="34"/>
        <v>ｼﾞﾌﾞｸﾚｰﾝ_分解型_無_無</v>
      </c>
      <c r="X837" s="952" t="str">
        <f t="shared" si="33"/>
        <v>ｼﾞﾌﾞｸﾚｰﾝ_分解型_無_無_吊上能力：30t･m　ﾌﾞｰﾑ長/揚程：18/250m</v>
      </c>
      <c r="Y837" s="726" t="s">
        <v>5153</v>
      </c>
      <c r="Z837" s="726" t="s">
        <v>10477</v>
      </c>
      <c r="AA837" s="726" t="s">
        <v>10303</v>
      </c>
      <c r="AB837" s="726" t="s">
        <v>10350</v>
      </c>
      <c r="AR837" s="335"/>
      <c r="DM837" s="208"/>
      <c r="DW837" s="209"/>
      <c r="HU837" s="208"/>
      <c r="HX837" s="209"/>
    </row>
    <row r="838" spans="17:232" ht="14.45" customHeight="1">
      <c r="Q838" s="720" t="s">
        <v>655</v>
      </c>
      <c r="R838" s="720" t="s">
        <v>12290</v>
      </c>
      <c r="S838" s="720" t="s">
        <v>12165</v>
      </c>
      <c r="T838" s="720" t="s">
        <v>12165</v>
      </c>
      <c r="U838" s="720" t="s">
        <v>10735</v>
      </c>
      <c r="V838" s="720"/>
      <c r="W838" s="952" t="str">
        <f t="shared" si="34"/>
        <v>ｼﾞﾌﾞｸﾚｰﾝ_分解型_無_無</v>
      </c>
      <c r="X838" s="952" t="str">
        <f t="shared" si="33"/>
        <v>ｼﾞﾌﾞｸﾚｰﾝ_分解型_無_無_〔走行装置〕</v>
      </c>
      <c r="Y838" s="726" t="s">
        <v>5153</v>
      </c>
      <c r="Z838" s="726" t="s">
        <v>10477</v>
      </c>
      <c r="AA838" s="726" t="s">
        <v>10303</v>
      </c>
      <c r="AB838" s="726" t="s">
        <v>10352</v>
      </c>
      <c r="AR838" s="335"/>
      <c r="DM838" s="208"/>
      <c r="DW838" s="209"/>
      <c r="HU838" s="208"/>
      <c r="HX838" s="209"/>
    </row>
    <row r="839" spans="17:232" ht="14.45" customHeight="1">
      <c r="Q839" s="720" t="s">
        <v>655</v>
      </c>
      <c r="R839" s="720" t="s">
        <v>12290</v>
      </c>
      <c r="S839" s="720" t="s">
        <v>12165</v>
      </c>
      <c r="T839" s="720" t="s">
        <v>12165</v>
      </c>
      <c r="U839" s="720" t="s">
        <v>11779</v>
      </c>
      <c r="V839" s="720"/>
      <c r="W839" s="952" t="str">
        <f t="shared" si="34"/>
        <v>ｼﾞﾌﾞｸﾚｰﾝ_分解型_無_無</v>
      </c>
      <c r="X839" s="952" t="str">
        <f t="shared" si="33"/>
        <v>ｼﾞﾌﾞｸﾚｰﾝ_分解型_無_無_吊上能力：40t･m　ﾌﾞｰﾑ長/揚程：17.5/70m</v>
      </c>
      <c r="Y839" s="726" t="s">
        <v>5153</v>
      </c>
      <c r="Z839" s="726" t="s">
        <v>10477</v>
      </c>
      <c r="AA839" s="726" t="s">
        <v>10316</v>
      </c>
      <c r="AB839" s="726" t="s">
        <v>10350</v>
      </c>
      <c r="AR839" s="335"/>
      <c r="DM839" s="208"/>
      <c r="DW839" s="209"/>
      <c r="HU839" s="208"/>
      <c r="HX839" s="209"/>
    </row>
    <row r="840" spans="17:232" ht="14.45" customHeight="1">
      <c r="Q840" s="720" t="s">
        <v>655</v>
      </c>
      <c r="R840" s="720" t="s">
        <v>12290</v>
      </c>
      <c r="S840" s="720" t="s">
        <v>12165</v>
      </c>
      <c r="T840" s="720" t="s">
        <v>12165</v>
      </c>
      <c r="U840" s="720" t="s">
        <v>11783</v>
      </c>
      <c r="V840" s="720"/>
      <c r="W840" s="952" t="str">
        <f t="shared" si="34"/>
        <v>ｼﾞﾌﾞｸﾚｰﾝ_分解型_無_無</v>
      </c>
      <c r="X840" s="952" t="str">
        <f t="shared" si="33"/>
        <v>ｼﾞﾌﾞｸﾚｰﾝ_分解型_無_無_吊上能力：110t･m　ﾌﾞｰﾑ長/揚程：25/200m</v>
      </c>
      <c r="Y840" s="726" t="s">
        <v>5153</v>
      </c>
      <c r="Z840" s="726" t="s">
        <v>10477</v>
      </c>
      <c r="AA840" s="726" t="s">
        <v>10306</v>
      </c>
      <c r="AB840" s="726" t="s">
        <v>10350</v>
      </c>
      <c r="AR840" s="335"/>
      <c r="DM840" s="208"/>
      <c r="DW840" s="209"/>
      <c r="HU840" s="208"/>
      <c r="HX840" s="209"/>
    </row>
    <row r="841" spans="17:232" ht="14.45" customHeight="1">
      <c r="Q841" s="720" t="s">
        <v>655</v>
      </c>
      <c r="R841" s="720" t="s">
        <v>12290</v>
      </c>
      <c r="S841" s="720" t="s">
        <v>12165</v>
      </c>
      <c r="T841" s="720" t="s">
        <v>12165</v>
      </c>
      <c r="U841" s="720" t="s">
        <v>11784</v>
      </c>
      <c r="V841" s="720"/>
      <c r="W841" s="952" t="str">
        <f t="shared" si="34"/>
        <v>ｼﾞﾌﾞｸﾚｰﾝ_分解型_無_無</v>
      </c>
      <c r="X841" s="952" t="str">
        <f t="shared" si="33"/>
        <v>ｼﾞﾌﾞｸﾚｰﾝ_分解型_無_無_吊上能力：150t･m　ﾌﾞｰﾑ長/揚程：35/300m</v>
      </c>
      <c r="Y841" s="726" t="s">
        <v>5153</v>
      </c>
      <c r="Z841" s="726" t="s">
        <v>10477</v>
      </c>
      <c r="AA841" s="726" t="s">
        <v>10307</v>
      </c>
      <c r="AB841" s="726" t="s">
        <v>10350</v>
      </c>
      <c r="AR841" s="335"/>
      <c r="DM841" s="208"/>
      <c r="DW841" s="209"/>
      <c r="HU841" s="208"/>
      <c r="HX841" s="209"/>
    </row>
    <row r="842" spans="17:232" ht="14.45" customHeight="1">
      <c r="Q842" s="720" t="s">
        <v>655</v>
      </c>
      <c r="R842" s="720" t="s">
        <v>12291</v>
      </c>
      <c r="S842" s="720" t="s">
        <v>12165</v>
      </c>
      <c r="T842" s="720" t="s">
        <v>12165</v>
      </c>
      <c r="U842" s="720" t="s">
        <v>11780</v>
      </c>
      <c r="V842" s="720"/>
      <c r="W842" s="952" t="str">
        <f t="shared" si="34"/>
        <v>ｼﾞﾌﾞｸﾚｰﾝ_定置型_無_無</v>
      </c>
      <c r="X842" s="952" t="str">
        <f t="shared" si="33"/>
        <v>ｼﾞﾌﾞｸﾚｰﾝ_定置型_無_無_吊上能力：40t･m　ﾌﾞｰﾑ長/揚程：24/100m</v>
      </c>
      <c r="Y842" s="726" t="s">
        <v>5153</v>
      </c>
      <c r="Z842" s="726" t="s">
        <v>10461</v>
      </c>
      <c r="AA842" s="726" t="s">
        <v>10316</v>
      </c>
      <c r="AB842" s="726" t="s">
        <v>10350</v>
      </c>
      <c r="AR842" s="335"/>
      <c r="DM842" s="208"/>
      <c r="DW842" s="209"/>
      <c r="HU842" s="208"/>
      <c r="HX842" s="209"/>
    </row>
    <row r="843" spans="17:232" ht="14.45" customHeight="1">
      <c r="Q843" s="720" t="s">
        <v>655</v>
      </c>
      <c r="R843" s="720" t="s">
        <v>12291</v>
      </c>
      <c r="S843" s="720" t="s">
        <v>12165</v>
      </c>
      <c r="T843" s="720" t="s">
        <v>12165</v>
      </c>
      <c r="U843" s="720" t="s">
        <v>10735</v>
      </c>
      <c r="V843" s="720"/>
      <c r="W843" s="952" t="str">
        <f t="shared" si="34"/>
        <v>ｼﾞﾌﾞｸﾚｰﾝ_定置型_無_無</v>
      </c>
      <c r="X843" s="952" t="str">
        <f t="shared" si="33"/>
        <v>ｼﾞﾌﾞｸﾚｰﾝ_定置型_無_無_〔走行装置〕</v>
      </c>
      <c r="Y843" s="726" t="s">
        <v>5153</v>
      </c>
      <c r="Z843" s="726" t="s">
        <v>10461</v>
      </c>
      <c r="AA843" s="726" t="s">
        <v>10316</v>
      </c>
      <c r="AB843" s="726" t="s">
        <v>10352</v>
      </c>
      <c r="AR843" s="335"/>
      <c r="DM843" s="208"/>
      <c r="DW843" s="209"/>
      <c r="HU843" s="208"/>
      <c r="HX843" s="209"/>
    </row>
    <row r="844" spans="17:232" ht="14.45" customHeight="1">
      <c r="Q844" s="720" t="s">
        <v>655</v>
      </c>
      <c r="R844" s="720" t="s">
        <v>12291</v>
      </c>
      <c r="S844" s="720" t="s">
        <v>12165</v>
      </c>
      <c r="T844" s="720" t="s">
        <v>12165</v>
      </c>
      <c r="U844" s="720" t="s">
        <v>11781</v>
      </c>
      <c r="V844" s="720"/>
      <c r="W844" s="952" t="str">
        <f t="shared" si="34"/>
        <v>ｼﾞﾌﾞｸﾚｰﾝ_定置型_無_無</v>
      </c>
      <c r="X844" s="952" t="str">
        <f t="shared" si="33"/>
        <v>ｼﾞﾌﾞｸﾚｰﾝ_定置型_無_無_吊上能力：60t･m　ﾌﾞｰﾑ長/揚程：28/200m</v>
      </c>
      <c r="Y844" s="726" t="s">
        <v>5153</v>
      </c>
      <c r="Z844" s="726" t="s">
        <v>10461</v>
      </c>
      <c r="AA844" s="726" t="s">
        <v>10304</v>
      </c>
      <c r="AB844" s="726" t="s">
        <v>10350</v>
      </c>
      <c r="AR844" s="335"/>
      <c r="DM844" s="208"/>
      <c r="DW844" s="209"/>
      <c r="HU844" s="208"/>
      <c r="HX844" s="209"/>
    </row>
    <row r="845" spans="17:232" ht="14.45" customHeight="1">
      <c r="Q845" s="720" t="s">
        <v>655</v>
      </c>
      <c r="R845" s="720" t="s">
        <v>12291</v>
      </c>
      <c r="S845" s="720" t="s">
        <v>12165</v>
      </c>
      <c r="T845" s="720" t="s">
        <v>12165</v>
      </c>
      <c r="U845" s="720" t="s">
        <v>10735</v>
      </c>
      <c r="V845" s="720"/>
      <c r="W845" s="952" t="str">
        <f t="shared" si="34"/>
        <v>ｼﾞﾌﾞｸﾚｰﾝ_定置型_無_無</v>
      </c>
      <c r="X845" s="952" t="str">
        <f t="shared" si="33"/>
        <v>ｼﾞﾌﾞｸﾚｰﾝ_定置型_無_無_〔走行装置〕</v>
      </c>
      <c r="Y845" s="726" t="s">
        <v>5153</v>
      </c>
      <c r="Z845" s="726" t="s">
        <v>10461</v>
      </c>
      <c r="AA845" s="726" t="s">
        <v>10304</v>
      </c>
      <c r="AB845" s="726" t="s">
        <v>10352</v>
      </c>
      <c r="AR845" s="335"/>
      <c r="DM845" s="208"/>
      <c r="DW845" s="209"/>
      <c r="HU845" s="208"/>
      <c r="HX845" s="209"/>
    </row>
    <row r="846" spans="17:232" ht="14.45" customHeight="1">
      <c r="Q846" s="720" t="s">
        <v>655</v>
      </c>
      <c r="R846" s="720" t="s">
        <v>12291</v>
      </c>
      <c r="S846" s="720" t="s">
        <v>12165</v>
      </c>
      <c r="T846" s="720" t="s">
        <v>12165</v>
      </c>
      <c r="U846" s="720" t="s">
        <v>11782</v>
      </c>
      <c r="V846" s="720"/>
      <c r="W846" s="952" t="str">
        <f t="shared" si="34"/>
        <v>ｼﾞﾌﾞｸﾚｰﾝ_定置型_無_無</v>
      </c>
      <c r="X846" s="952" t="str">
        <f t="shared" si="33"/>
        <v>ｼﾞﾌﾞｸﾚｰﾝ_定置型_無_無_吊上能力：100t･m　ﾌﾞｰﾑ長/揚程：30/250m</v>
      </c>
      <c r="Y846" s="726" t="s">
        <v>5153</v>
      </c>
      <c r="Z846" s="726" t="s">
        <v>10461</v>
      </c>
      <c r="AA846" s="726" t="s">
        <v>10318</v>
      </c>
      <c r="AB846" s="726" t="s">
        <v>10350</v>
      </c>
      <c r="AR846" s="335"/>
      <c r="DM846" s="208"/>
      <c r="DW846" s="209"/>
      <c r="HU846" s="208"/>
      <c r="HX846" s="209"/>
    </row>
    <row r="847" spans="17:232" ht="14.45" customHeight="1">
      <c r="Q847" s="720" t="s">
        <v>655</v>
      </c>
      <c r="R847" s="720" t="s">
        <v>12291</v>
      </c>
      <c r="S847" s="720" t="s">
        <v>12165</v>
      </c>
      <c r="T847" s="720" t="s">
        <v>12165</v>
      </c>
      <c r="U847" s="720" t="s">
        <v>10735</v>
      </c>
      <c r="V847" s="720"/>
      <c r="W847" s="952" t="str">
        <f t="shared" si="34"/>
        <v>ｼﾞﾌﾞｸﾚｰﾝ_定置型_無_無</v>
      </c>
      <c r="X847" s="952" t="str">
        <f t="shared" si="33"/>
        <v>ｼﾞﾌﾞｸﾚｰﾝ_定置型_無_無_〔走行装置〕</v>
      </c>
      <c r="Y847" s="726" t="s">
        <v>5153</v>
      </c>
      <c r="Z847" s="726" t="s">
        <v>10461</v>
      </c>
      <c r="AA847" s="726" t="s">
        <v>10318</v>
      </c>
      <c r="AB847" s="726" t="s">
        <v>10352</v>
      </c>
      <c r="AR847" s="335"/>
      <c r="DM847" s="208"/>
      <c r="DW847" s="209"/>
      <c r="HU847" s="208"/>
      <c r="HX847" s="209"/>
    </row>
    <row r="848" spans="17:232" ht="14.45" customHeight="1">
      <c r="Q848" s="720" t="s">
        <v>2175</v>
      </c>
      <c r="R848" s="720" t="s">
        <v>2182</v>
      </c>
      <c r="S848" s="720" t="s">
        <v>12165</v>
      </c>
      <c r="T848" s="720" t="s">
        <v>12165</v>
      </c>
      <c r="U848" s="720" t="s">
        <v>10736</v>
      </c>
      <c r="V848" s="720"/>
      <c r="W848" s="952" t="str">
        <f t="shared" si="34"/>
        <v>門型ｸﾚｰﾝ_地上操作型_無_無</v>
      </c>
      <c r="X848" s="952" t="str">
        <f t="shared" si="33"/>
        <v>門型ｸﾚｰﾝ_地上操作型_無_無_〔3t吊ﾌﾚｰﾑ･走行装置〕地上揚程：8m　ｽﾊﾟﾝ：10m</v>
      </c>
      <c r="Y848" s="726" t="s">
        <v>3421</v>
      </c>
      <c r="Z848" s="726" t="s">
        <v>10318</v>
      </c>
      <c r="AA848" s="726" t="s">
        <v>10303</v>
      </c>
      <c r="AB848" s="726" t="s">
        <v>10350</v>
      </c>
      <c r="AR848" s="335"/>
      <c r="DM848" s="208"/>
      <c r="DW848" s="209"/>
      <c r="HU848" s="208"/>
      <c r="HX848" s="209"/>
    </row>
    <row r="849" spans="17:232" ht="14.45" customHeight="1">
      <c r="Q849" s="720" t="s">
        <v>2175</v>
      </c>
      <c r="R849" s="720" t="s">
        <v>2182</v>
      </c>
      <c r="S849" s="720" t="s">
        <v>12165</v>
      </c>
      <c r="T849" s="720" t="s">
        <v>12165</v>
      </c>
      <c r="U849" s="720" t="s">
        <v>10737</v>
      </c>
      <c r="V849" s="720"/>
      <c r="W849" s="952" t="str">
        <f t="shared" si="34"/>
        <v>門型ｸﾚｰﾝ_地上操作型_無_無</v>
      </c>
      <c r="X849" s="952" t="str">
        <f t="shared" si="33"/>
        <v>門型ｸﾚｰﾝ_地上操作型_無_無_〔3t吊電動ﾎｲｽﾄ〕</v>
      </c>
      <c r="Y849" s="726" t="s">
        <v>3421</v>
      </c>
      <c r="Z849" s="726" t="s">
        <v>10318</v>
      </c>
      <c r="AA849" s="726" t="s">
        <v>10303</v>
      </c>
      <c r="AB849" s="726" t="s">
        <v>10352</v>
      </c>
      <c r="AR849" s="335"/>
      <c r="DM849" s="208"/>
      <c r="DW849" s="209"/>
      <c r="HU849" s="208"/>
      <c r="HX849" s="209"/>
    </row>
    <row r="850" spans="17:232" ht="14.45" customHeight="1">
      <c r="Q850" s="720" t="s">
        <v>2175</v>
      </c>
      <c r="R850" s="720" t="s">
        <v>2182</v>
      </c>
      <c r="S850" s="720" t="s">
        <v>12165</v>
      </c>
      <c r="T850" s="720" t="s">
        <v>12165</v>
      </c>
      <c r="U850" s="720" t="s">
        <v>10738</v>
      </c>
      <c r="V850" s="720"/>
      <c r="W850" s="952" t="str">
        <f t="shared" si="34"/>
        <v>門型ｸﾚｰﾝ_地上操作型_無_無</v>
      </c>
      <c r="X850" s="952" t="str">
        <f t="shared" si="33"/>
        <v>門型ｸﾚｰﾝ_地上操作型_無_無_〔5t吊ﾌﾚｰﾑ･走行装置〕地上揚程：8m　ｽﾊﾟﾝ：15m</v>
      </c>
      <c r="Y850" s="726" t="s">
        <v>3421</v>
      </c>
      <c r="Z850" s="726" t="s">
        <v>10318</v>
      </c>
      <c r="AA850" s="726" t="s">
        <v>10389</v>
      </c>
      <c r="AB850" s="726" t="s">
        <v>10350</v>
      </c>
      <c r="AR850" s="335"/>
      <c r="DM850" s="208"/>
      <c r="DW850" s="209"/>
      <c r="HU850" s="208"/>
      <c r="HX850" s="209"/>
    </row>
    <row r="851" spans="17:232" ht="14.45" customHeight="1">
      <c r="Q851" s="720" t="s">
        <v>2175</v>
      </c>
      <c r="R851" s="720" t="s">
        <v>2182</v>
      </c>
      <c r="S851" s="720" t="s">
        <v>12165</v>
      </c>
      <c r="T851" s="720" t="s">
        <v>12165</v>
      </c>
      <c r="U851" s="720" t="s">
        <v>10739</v>
      </c>
      <c r="V851" s="720"/>
      <c r="W851" s="952" t="str">
        <f t="shared" si="34"/>
        <v>門型ｸﾚｰﾝ_地上操作型_無_無</v>
      </c>
      <c r="X851" s="952" t="str">
        <f t="shared" si="33"/>
        <v>門型ｸﾚｰﾝ_地上操作型_無_無_〔5t吊電動ﾎｲｽﾄ〕</v>
      </c>
      <c r="Y851" s="726" t="s">
        <v>3421</v>
      </c>
      <c r="Z851" s="726" t="s">
        <v>10318</v>
      </c>
      <c r="AA851" s="726" t="s">
        <v>10389</v>
      </c>
      <c r="AB851" s="726" t="s">
        <v>10352</v>
      </c>
      <c r="AR851" s="335"/>
      <c r="DM851" s="208"/>
      <c r="DW851" s="209"/>
      <c r="HU851" s="208"/>
      <c r="HX851" s="209"/>
    </row>
    <row r="852" spans="17:232" ht="14.45" customHeight="1">
      <c r="Q852" s="720" t="s">
        <v>2175</v>
      </c>
      <c r="R852" s="720" t="s">
        <v>2182</v>
      </c>
      <c r="S852" s="720" t="s">
        <v>12165</v>
      </c>
      <c r="T852" s="720" t="s">
        <v>12165</v>
      </c>
      <c r="U852" s="720" t="s">
        <v>10740</v>
      </c>
      <c r="V852" s="720"/>
      <c r="W852" s="952" t="str">
        <f t="shared" si="34"/>
        <v>門型ｸﾚｰﾝ_地上操作型_無_無</v>
      </c>
      <c r="X852" s="952" t="str">
        <f t="shared" si="33"/>
        <v>門型ｸﾚｰﾝ_地上操作型_無_無_〔7.5t吊ﾌﾚｰﾑ･走行装置〕地上揚程：8m　ｽﾊﾟﾝ：15m</v>
      </c>
      <c r="Y852" s="726" t="s">
        <v>3421</v>
      </c>
      <c r="Z852" s="726" t="s">
        <v>10318</v>
      </c>
      <c r="AA852" s="726" t="s">
        <v>10458</v>
      </c>
      <c r="AB852" s="726" t="s">
        <v>10350</v>
      </c>
      <c r="AR852" s="335"/>
      <c r="DM852" s="208"/>
      <c r="DW852" s="209"/>
      <c r="HU852" s="208"/>
      <c r="HX852" s="209"/>
    </row>
    <row r="853" spans="17:232" ht="14.45" customHeight="1">
      <c r="Q853" s="720" t="s">
        <v>2175</v>
      </c>
      <c r="R853" s="720" t="s">
        <v>2182</v>
      </c>
      <c r="S853" s="720" t="s">
        <v>12165</v>
      </c>
      <c r="T853" s="720" t="s">
        <v>12165</v>
      </c>
      <c r="U853" s="720" t="s">
        <v>10741</v>
      </c>
      <c r="V853" s="720"/>
      <c r="W853" s="952" t="str">
        <f t="shared" si="34"/>
        <v>門型ｸﾚｰﾝ_地上操作型_無_無</v>
      </c>
      <c r="X853" s="952" t="str">
        <f t="shared" si="33"/>
        <v>門型ｸﾚｰﾝ_地上操作型_無_無_〔7.5t吊電動ﾎｲｽﾄ〕</v>
      </c>
      <c r="Y853" s="726" t="s">
        <v>3421</v>
      </c>
      <c r="Z853" s="726" t="s">
        <v>10318</v>
      </c>
      <c r="AA853" s="726" t="s">
        <v>10458</v>
      </c>
      <c r="AB853" s="726" t="s">
        <v>10352</v>
      </c>
      <c r="AR853" s="335"/>
      <c r="DM853" s="208"/>
      <c r="DW853" s="209"/>
      <c r="HU853" s="208"/>
      <c r="HX853" s="209"/>
    </row>
    <row r="854" spans="17:232" ht="14.45" customHeight="1">
      <c r="Q854" s="720" t="s">
        <v>2175</v>
      </c>
      <c r="R854" s="720" t="s">
        <v>2182</v>
      </c>
      <c r="S854" s="720" t="s">
        <v>12165</v>
      </c>
      <c r="T854" s="720" t="s">
        <v>12165</v>
      </c>
      <c r="U854" s="720" t="s">
        <v>10742</v>
      </c>
      <c r="V854" s="720"/>
      <c r="W854" s="952" t="str">
        <f t="shared" si="34"/>
        <v>門型ｸﾚｰﾝ_地上操作型_無_無</v>
      </c>
      <c r="X854" s="952" t="str">
        <f t="shared" si="33"/>
        <v>門型ｸﾚｰﾝ_地上操作型_無_無_〔10t吊ﾌﾚｰﾑ･走行装置〕地上揚程：8m　ｽﾊﾟﾝ：15m</v>
      </c>
      <c r="Y854" s="726" t="s">
        <v>3421</v>
      </c>
      <c r="Z854" s="726" t="s">
        <v>10318</v>
      </c>
      <c r="AA854" s="726" t="s">
        <v>10318</v>
      </c>
      <c r="AB854" s="726" t="s">
        <v>10350</v>
      </c>
      <c r="AR854" s="335"/>
      <c r="DM854" s="208"/>
      <c r="DW854" s="209"/>
      <c r="HU854" s="208"/>
      <c r="HX854" s="209"/>
    </row>
    <row r="855" spans="17:232" ht="14.45" customHeight="1">
      <c r="Q855" s="720" t="s">
        <v>2175</v>
      </c>
      <c r="R855" s="720" t="s">
        <v>2182</v>
      </c>
      <c r="S855" s="720" t="s">
        <v>12165</v>
      </c>
      <c r="T855" s="720" t="s">
        <v>12165</v>
      </c>
      <c r="U855" s="720" t="s">
        <v>10743</v>
      </c>
      <c r="V855" s="720"/>
      <c r="W855" s="952" t="str">
        <f t="shared" si="34"/>
        <v>門型ｸﾚｰﾝ_地上操作型_無_無</v>
      </c>
      <c r="X855" s="952" t="str">
        <f t="shared" si="33"/>
        <v>門型ｸﾚｰﾝ_地上操作型_無_無_〔10t吊電動ﾎｲｽﾄ〕</v>
      </c>
      <c r="Y855" s="726" t="s">
        <v>3421</v>
      </c>
      <c r="Z855" s="726" t="s">
        <v>10318</v>
      </c>
      <c r="AA855" s="726" t="s">
        <v>10318</v>
      </c>
      <c r="AB855" s="726" t="s">
        <v>10352</v>
      </c>
      <c r="AR855" s="335"/>
      <c r="DM855" s="208"/>
      <c r="DW855" s="209"/>
      <c r="HU855" s="208"/>
      <c r="HX855" s="209"/>
    </row>
    <row r="856" spans="17:232" ht="14.45" customHeight="1">
      <c r="Q856" s="720" t="s">
        <v>1830</v>
      </c>
      <c r="R856" s="720" t="s">
        <v>1838</v>
      </c>
      <c r="S856" s="720" t="s">
        <v>12165</v>
      </c>
      <c r="T856" s="720" t="s">
        <v>12165</v>
      </c>
      <c r="U856" s="720" t="s">
        <v>10744</v>
      </c>
      <c r="V856" s="720"/>
      <c r="W856" s="952" t="str">
        <f t="shared" si="34"/>
        <v>ｹｰﾌﾞﾙｸﾚｰﾝ_両端固定・ﾃﾞｨｰｾﾞﾙ駆動式_無_無</v>
      </c>
      <c r="X856" s="952" t="str">
        <f t="shared" si="33"/>
        <v>ｹｰﾌﾞﾙｸﾚｰﾝ_両端固定・ﾃﾞｨｰｾﾞﾙ駆動式_無_無_(簡易ｹｰﾌﾞﾙｸﾚｰﾝ)定格荷重：1.0t</v>
      </c>
      <c r="Y856" s="726" t="s">
        <v>3395</v>
      </c>
      <c r="Z856" s="726" t="s">
        <v>10318</v>
      </c>
      <c r="AA856" s="726" t="s">
        <v>10356</v>
      </c>
      <c r="AB856" s="726" t="s">
        <v>5111</v>
      </c>
      <c r="AR856" s="335"/>
      <c r="DM856" s="208"/>
      <c r="DW856" s="209"/>
      <c r="HU856" s="208"/>
      <c r="HX856" s="209"/>
    </row>
    <row r="857" spans="17:232" ht="14.45" customHeight="1">
      <c r="Q857" s="720" t="s">
        <v>1830</v>
      </c>
      <c r="R857" s="720" t="s">
        <v>1838</v>
      </c>
      <c r="S857" s="720" t="s">
        <v>12165</v>
      </c>
      <c r="T857" s="720" t="s">
        <v>12165</v>
      </c>
      <c r="U857" s="720" t="s">
        <v>10745</v>
      </c>
      <c r="V857" s="720"/>
      <c r="W857" s="952" t="str">
        <f t="shared" si="34"/>
        <v>ｹｰﾌﾞﾙｸﾚｰﾝ_両端固定・ﾃﾞｨｰｾﾞﾙ駆動式_無_無</v>
      </c>
      <c r="X857" s="952" t="str">
        <f t="shared" si="33"/>
        <v>ｹｰﾌﾞﾙｸﾚｰﾝ_両端固定・ﾃﾞｨｰｾﾞﾙ駆動式_無_無_定格荷重：2.9t</v>
      </c>
      <c r="Y857" s="726" t="s">
        <v>3395</v>
      </c>
      <c r="Z857" s="726" t="s">
        <v>10318</v>
      </c>
      <c r="AA857" s="726" t="s">
        <v>10303</v>
      </c>
      <c r="AB857" s="726" t="s">
        <v>5111</v>
      </c>
      <c r="AR857" s="335"/>
      <c r="DM857" s="208"/>
      <c r="DW857" s="209"/>
      <c r="HU857" s="208"/>
      <c r="HX857" s="209"/>
    </row>
    <row r="858" spans="17:232" ht="14.45" customHeight="1">
      <c r="Q858" s="720" t="s">
        <v>2183</v>
      </c>
      <c r="R858" s="720" t="s">
        <v>2191</v>
      </c>
      <c r="S858" s="720" t="s">
        <v>12165</v>
      </c>
      <c r="T858" s="720" t="s">
        <v>12165</v>
      </c>
      <c r="U858" s="720" t="s">
        <v>10746</v>
      </c>
      <c r="V858" s="720"/>
      <c r="W858" s="952" t="str">
        <f t="shared" si="34"/>
        <v>工事用ﾘﾌﾄ_二本構ﾘﾌﾄ・普通型_無_無</v>
      </c>
      <c r="X858" s="952" t="str">
        <f t="shared" si="33"/>
        <v>工事用ﾘﾌﾄ_二本構ﾘﾌﾄ・普通型_無_無_〔本体〕積載質量：1.2t　ｽﾊﾟﾝ：9.2m　揚程：50m</v>
      </c>
      <c r="Y858" s="726" t="s">
        <v>3422</v>
      </c>
      <c r="Z858" s="726" t="s">
        <v>10464</v>
      </c>
      <c r="AA858" s="726" t="s">
        <v>10302</v>
      </c>
      <c r="AB858" s="726" t="s">
        <v>10350</v>
      </c>
      <c r="AR858" s="335"/>
      <c r="DM858" s="208"/>
      <c r="DW858" s="209"/>
      <c r="HU858" s="208"/>
      <c r="HX858" s="209"/>
    </row>
    <row r="859" spans="17:232" ht="14.45" customHeight="1">
      <c r="Q859" s="720" t="s">
        <v>2183</v>
      </c>
      <c r="R859" s="720" t="s">
        <v>2191</v>
      </c>
      <c r="S859" s="720" t="s">
        <v>12165</v>
      </c>
      <c r="T859" s="720" t="s">
        <v>12165</v>
      </c>
      <c r="U859" s="720" t="s">
        <v>2190</v>
      </c>
      <c r="V859" s="720"/>
      <c r="W859" s="952" t="str">
        <f t="shared" si="34"/>
        <v>工事用ﾘﾌﾄ_二本構ﾘﾌﾄ・普通型_無_無</v>
      </c>
      <c r="X859" s="952" t="str">
        <f t="shared" si="33"/>
        <v>工事用ﾘﾌﾄ_二本構ﾘﾌﾄ・普通型_無_無_〔中間ｶﾞｲﾄﾞﾚｰﾙ〕(1m当たり)</v>
      </c>
      <c r="Y859" s="726" t="s">
        <v>3422</v>
      </c>
      <c r="Z859" s="726" t="s">
        <v>10464</v>
      </c>
      <c r="AA859" s="726" t="s">
        <v>10302</v>
      </c>
      <c r="AB859" s="726" t="s">
        <v>10352</v>
      </c>
      <c r="AR859" s="335"/>
      <c r="DM859" s="208"/>
      <c r="DW859" s="209"/>
      <c r="HU859" s="208"/>
      <c r="HX859" s="209"/>
    </row>
    <row r="860" spans="17:232" ht="14.45" customHeight="1">
      <c r="Q860" s="720" t="s">
        <v>2183</v>
      </c>
      <c r="R860" s="720" t="s">
        <v>2191</v>
      </c>
      <c r="S860" s="720" t="s">
        <v>12165</v>
      </c>
      <c r="T860" s="720" t="s">
        <v>12165</v>
      </c>
      <c r="U860" s="720" t="s">
        <v>10747</v>
      </c>
      <c r="V860" s="720"/>
      <c r="W860" s="952" t="str">
        <f t="shared" si="34"/>
        <v>工事用ﾘﾌﾄ_二本構ﾘﾌﾄ・普通型_無_無</v>
      </c>
      <c r="X860" s="952" t="str">
        <f t="shared" si="33"/>
        <v>工事用ﾘﾌﾄ_二本構ﾘﾌﾄ・普通型_無_無_〔ﾓｰﾀｳｲﾝﾁ〕単胴：1.5t</v>
      </c>
      <c r="Y860" s="726" t="s">
        <v>3422</v>
      </c>
      <c r="Z860" s="726" t="s">
        <v>10464</v>
      </c>
      <c r="AA860" s="726" t="s">
        <v>10302</v>
      </c>
      <c r="AB860" s="726" t="s">
        <v>10353</v>
      </c>
      <c r="AR860" s="335"/>
      <c r="DM860" s="208"/>
      <c r="DW860" s="209"/>
      <c r="HU860" s="208"/>
      <c r="HX860" s="209"/>
    </row>
    <row r="861" spans="17:232" ht="14.45" customHeight="1">
      <c r="Q861" s="720" t="s">
        <v>2183</v>
      </c>
      <c r="R861" s="720" t="s">
        <v>2192</v>
      </c>
      <c r="S861" s="720" t="s">
        <v>12165</v>
      </c>
      <c r="T861" s="720" t="s">
        <v>12165</v>
      </c>
      <c r="U861" s="720" t="s">
        <v>10748</v>
      </c>
      <c r="V861" s="720"/>
      <c r="W861" s="952" t="str">
        <f t="shared" si="34"/>
        <v>工事用ﾘﾌﾄ_二本構ﾘﾌﾄ・高速型_無_無</v>
      </c>
      <c r="X861" s="952" t="str">
        <f t="shared" si="33"/>
        <v>工事用ﾘﾌﾄ_二本構ﾘﾌﾄ・高速型_無_無_〔本体〕積載質量：2.0t　揚程：150m</v>
      </c>
      <c r="Y861" s="726" t="s">
        <v>3422</v>
      </c>
      <c r="Z861" s="726" t="s">
        <v>10478</v>
      </c>
      <c r="AA861" s="726" t="s">
        <v>10388</v>
      </c>
      <c r="AB861" s="726" t="s">
        <v>10350</v>
      </c>
      <c r="AR861" s="335"/>
      <c r="DM861" s="208"/>
      <c r="DW861" s="209"/>
      <c r="HU861" s="208"/>
      <c r="HX861" s="209"/>
    </row>
    <row r="862" spans="17:232" ht="14.45" customHeight="1">
      <c r="Q862" s="720" t="s">
        <v>2183</v>
      </c>
      <c r="R862" s="720" t="s">
        <v>2192</v>
      </c>
      <c r="S862" s="720" t="s">
        <v>12165</v>
      </c>
      <c r="T862" s="720" t="s">
        <v>12165</v>
      </c>
      <c r="U862" s="720" t="s">
        <v>2190</v>
      </c>
      <c r="V862" s="720"/>
      <c r="W862" s="952" t="str">
        <f t="shared" si="34"/>
        <v>工事用ﾘﾌﾄ_二本構ﾘﾌﾄ・高速型_無_無</v>
      </c>
      <c r="X862" s="952" t="str">
        <f t="shared" si="33"/>
        <v>工事用ﾘﾌﾄ_二本構ﾘﾌﾄ・高速型_無_無_〔中間ｶﾞｲﾄﾞﾚｰﾙ〕(1m当たり)</v>
      </c>
      <c r="Y862" s="726" t="s">
        <v>3422</v>
      </c>
      <c r="Z862" s="726" t="s">
        <v>10478</v>
      </c>
      <c r="AA862" s="726" t="s">
        <v>10388</v>
      </c>
      <c r="AB862" s="726" t="s">
        <v>10352</v>
      </c>
      <c r="AR862" s="335"/>
      <c r="DM862" s="208"/>
      <c r="DW862" s="209"/>
      <c r="HU862" s="208"/>
      <c r="HX862" s="209"/>
    </row>
    <row r="863" spans="17:232" ht="14.45" customHeight="1">
      <c r="Q863" s="720" t="s">
        <v>2183</v>
      </c>
      <c r="R863" s="720" t="s">
        <v>2192</v>
      </c>
      <c r="S863" s="720" t="s">
        <v>12165</v>
      </c>
      <c r="T863" s="720" t="s">
        <v>12165</v>
      </c>
      <c r="U863" s="720" t="s">
        <v>10749</v>
      </c>
      <c r="V863" s="720"/>
      <c r="W863" s="952" t="str">
        <f t="shared" si="34"/>
        <v>工事用ﾘﾌﾄ_二本構ﾘﾌﾄ・高速型_無_無</v>
      </c>
      <c r="X863" s="952" t="str">
        <f t="shared" si="33"/>
        <v>工事用ﾘﾌﾄ_二本構ﾘﾌﾄ・高速型_無_無_〔ﾓｰﾀｳｲﾝﾁ〕</v>
      </c>
      <c r="Y863" s="726" t="s">
        <v>3422</v>
      </c>
      <c r="Z863" s="726" t="s">
        <v>10478</v>
      </c>
      <c r="AA863" s="726" t="s">
        <v>10388</v>
      </c>
      <c r="AB863" s="726" t="s">
        <v>10353</v>
      </c>
      <c r="AR863" s="335"/>
      <c r="DM863" s="208"/>
      <c r="DW863" s="209"/>
      <c r="HU863" s="208"/>
      <c r="HX863" s="209"/>
    </row>
    <row r="864" spans="17:232" ht="14.45" customHeight="1">
      <c r="Q864" s="720" t="s">
        <v>10276</v>
      </c>
      <c r="R864" s="720" t="s">
        <v>660</v>
      </c>
      <c r="S864" s="720" t="s">
        <v>12165</v>
      </c>
      <c r="T864" s="720" t="s">
        <v>12165</v>
      </c>
      <c r="U864" s="720" t="s">
        <v>10750</v>
      </c>
      <c r="V864" s="720"/>
      <c r="W864" s="952" t="str">
        <f t="shared" si="34"/>
        <v>工事用ｴﾚﾍﾞｰﾀ_ｹｰｼﾞ型・低速_無_無</v>
      </c>
      <c r="X864" s="952" t="str">
        <f t="shared" si="33"/>
        <v>工事用ｴﾚﾍﾞｰﾀ_ｹｰｼﾞ型・低速_無_無_〔本体〕積載質量：0.5t</v>
      </c>
      <c r="Y864" s="726" t="s">
        <v>5148</v>
      </c>
      <c r="Z864" s="726" t="s">
        <v>10462</v>
      </c>
      <c r="AA864" s="726" t="s">
        <v>10389</v>
      </c>
      <c r="AB864" s="726" t="s">
        <v>10350</v>
      </c>
      <c r="AR864" s="335"/>
      <c r="DM864" s="208"/>
      <c r="DW864" s="209"/>
      <c r="HU864" s="208"/>
      <c r="HX864" s="209"/>
    </row>
    <row r="865" spans="17:232" ht="14.45" customHeight="1">
      <c r="Q865" s="720" t="s">
        <v>10276</v>
      </c>
      <c r="R865" s="720" t="s">
        <v>660</v>
      </c>
      <c r="S865" s="720" t="s">
        <v>12165</v>
      </c>
      <c r="T865" s="720" t="s">
        <v>12165</v>
      </c>
      <c r="U865" s="720" t="s">
        <v>10751</v>
      </c>
      <c r="V865" s="720"/>
      <c r="W865" s="952" t="str">
        <f t="shared" si="34"/>
        <v>工事用ｴﾚﾍﾞｰﾀ_ｹｰｼﾞ型・低速_無_無</v>
      </c>
      <c r="X865" s="952" t="str">
        <f t="shared" si="33"/>
        <v>工事用ｴﾚﾍﾞｰﾀ_ｹｰｼﾞ型・低速_無_無_〔中間ﾎﾟｽﾄ〕(1m当たり)</v>
      </c>
      <c r="Y865" s="726" t="s">
        <v>5148</v>
      </c>
      <c r="Z865" s="726" t="s">
        <v>10462</v>
      </c>
      <c r="AA865" s="726" t="s">
        <v>10389</v>
      </c>
      <c r="AB865" s="726" t="s">
        <v>10352</v>
      </c>
      <c r="AR865" s="335"/>
      <c r="DM865" s="208"/>
      <c r="DW865" s="209"/>
      <c r="HU865" s="208"/>
      <c r="HX865" s="209"/>
    </row>
    <row r="866" spans="17:232" ht="14.45" customHeight="1">
      <c r="Q866" s="720" t="s">
        <v>10276</v>
      </c>
      <c r="R866" s="720" t="s">
        <v>660</v>
      </c>
      <c r="S866" s="720" t="s">
        <v>12165</v>
      </c>
      <c r="T866" s="720" t="s">
        <v>12165</v>
      </c>
      <c r="U866" s="720" t="s">
        <v>10752</v>
      </c>
      <c r="V866" s="720"/>
      <c r="W866" s="952" t="str">
        <f t="shared" si="34"/>
        <v>工事用ｴﾚﾍﾞｰﾀ_ｹｰｼﾞ型・低速_無_無</v>
      </c>
      <c r="X866" s="952" t="str">
        <f t="shared" si="33"/>
        <v>工事用ｴﾚﾍﾞｰﾀ_ｹｰｼﾞ型・低速_無_無_〔扉〕(1ヵ所当たり)</v>
      </c>
      <c r="Y866" s="726" t="s">
        <v>5148</v>
      </c>
      <c r="Z866" s="726" t="s">
        <v>10462</v>
      </c>
      <c r="AA866" s="726" t="s">
        <v>10389</v>
      </c>
      <c r="AB866" s="726" t="s">
        <v>10353</v>
      </c>
      <c r="AR866" s="335"/>
      <c r="DM866" s="208"/>
      <c r="DW866" s="209"/>
      <c r="HU866" s="208"/>
      <c r="HX866" s="209"/>
    </row>
    <row r="867" spans="17:232" ht="14.45" customHeight="1">
      <c r="Q867" s="720" t="s">
        <v>10276</v>
      </c>
      <c r="R867" s="720" t="s">
        <v>660</v>
      </c>
      <c r="S867" s="720" t="s">
        <v>12165</v>
      </c>
      <c r="T867" s="720" t="s">
        <v>12165</v>
      </c>
      <c r="U867" s="720" t="s">
        <v>10753</v>
      </c>
      <c r="V867" s="720"/>
      <c r="W867" s="952" t="str">
        <f t="shared" si="34"/>
        <v>工事用ｴﾚﾍﾞｰﾀ_ｹｰｼﾞ型・低速_無_無</v>
      </c>
      <c r="X867" s="952" t="str">
        <f t="shared" si="33"/>
        <v>工事用ｴﾚﾍﾞｰﾀ_ｹｰｼﾞ型・低速_無_無_〔本体〕積載質量：1.0t</v>
      </c>
      <c r="Y867" s="726" t="s">
        <v>5148</v>
      </c>
      <c r="Z867" s="726" t="s">
        <v>10462</v>
      </c>
      <c r="AA867" s="726" t="s">
        <v>10318</v>
      </c>
      <c r="AB867" s="726" t="s">
        <v>10350</v>
      </c>
      <c r="DM867" s="208"/>
      <c r="DW867" s="209"/>
      <c r="HU867" s="208"/>
      <c r="HX867" s="209"/>
    </row>
    <row r="868" spans="17:232" ht="14.45" customHeight="1">
      <c r="Q868" s="720" t="s">
        <v>10276</v>
      </c>
      <c r="R868" s="720" t="s">
        <v>660</v>
      </c>
      <c r="S868" s="720" t="s">
        <v>12165</v>
      </c>
      <c r="T868" s="720" t="s">
        <v>12165</v>
      </c>
      <c r="U868" s="720" t="s">
        <v>10751</v>
      </c>
      <c r="V868" s="720"/>
      <c r="W868" s="952" t="str">
        <f t="shared" si="34"/>
        <v>工事用ｴﾚﾍﾞｰﾀ_ｹｰｼﾞ型・低速_無_無</v>
      </c>
      <c r="X868" s="952" t="str">
        <f t="shared" si="33"/>
        <v>工事用ｴﾚﾍﾞｰﾀ_ｹｰｼﾞ型・低速_無_無_〔中間ﾎﾟｽﾄ〕(1m当たり)</v>
      </c>
      <c r="Y868" s="726" t="s">
        <v>5148</v>
      </c>
      <c r="Z868" s="726" t="s">
        <v>10462</v>
      </c>
      <c r="AA868" s="726" t="s">
        <v>10318</v>
      </c>
      <c r="AB868" s="726" t="s">
        <v>10352</v>
      </c>
      <c r="DM868" s="208"/>
      <c r="DW868" s="209"/>
      <c r="HU868" s="208"/>
      <c r="HX868" s="209"/>
    </row>
    <row r="869" spans="17:232" ht="14.45" customHeight="1">
      <c r="Q869" s="720" t="s">
        <v>10276</v>
      </c>
      <c r="R869" s="720" t="s">
        <v>660</v>
      </c>
      <c r="S869" s="720" t="s">
        <v>12165</v>
      </c>
      <c r="T869" s="720" t="s">
        <v>12165</v>
      </c>
      <c r="U869" s="720" t="s">
        <v>10752</v>
      </c>
      <c r="V869" s="720"/>
      <c r="W869" s="952" t="str">
        <f t="shared" si="34"/>
        <v>工事用ｴﾚﾍﾞｰﾀ_ｹｰｼﾞ型・低速_無_無</v>
      </c>
      <c r="X869" s="952" t="str">
        <f t="shared" si="33"/>
        <v>工事用ｴﾚﾍﾞｰﾀ_ｹｰｼﾞ型・低速_無_無_〔扉〕(1ヵ所当たり)</v>
      </c>
      <c r="Y869" s="726" t="s">
        <v>5148</v>
      </c>
      <c r="Z869" s="726" t="s">
        <v>10462</v>
      </c>
      <c r="AA869" s="726" t="s">
        <v>10318</v>
      </c>
      <c r="AB869" s="726" t="s">
        <v>10353</v>
      </c>
      <c r="DM869" s="208"/>
      <c r="DW869" s="209"/>
      <c r="HU869" s="208"/>
      <c r="HX869" s="209"/>
    </row>
    <row r="870" spans="17:232" ht="14.45" customHeight="1">
      <c r="Q870" s="720" t="s">
        <v>10276</v>
      </c>
      <c r="R870" s="720" t="s">
        <v>661</v>
      </c>
      <c r="S870" s="720" t="s">
        <v>12165</v>
      </c>
      <c r="T870" s="720" t="s">
        <v>12165</v>
      </c>
      <c r="U870" s="720" t="s">
        <v>10753</v>
      </c>
      <c r="V870" s="720"/>
      <c r="W870" s="952" t="str">
        <f t="shared" si="34"/>
        <v>工事用ｴﾚﾍﾞｰﾀ_ﾛﾝｸﾞｽﾊﾟﾝ型・低速_無_無</v>
      </c>
      <c r="X870" s="952" t="str">
        <f t="shared" si="33"/>
        <v>工事用ｴﾚﾍﾞｰﾀ_ﾛﾝｸﾞｽﾊﾟﾝ型・低速_無_無_〔本体〕積載質量：1.0t</v>
      </c>
      <c r="Y870" s="726" t="s">
        <v>5148</v>
      </c>
      <c r="Z870" s="726" t="s">
        <v>10461</v>
      </c>
      <c r="AA870" s="726" t="s">
        <v>10318</v>
      </c>
      <c r="AB870" s="726" t="s">
        <v>10350</v>
      </c>
      <c r="DM870" s="208"/>
      <c r="DW870" s="209"/>
      <c r="HU870" s="208"/>
      <c r="HX870" s="209"/>
    </row>
    <row r="871" spans="17:232" ht="14.45" customHeight="1">
      <c r="Q871" s="720" t="s">
        <v>10276</v>
      </c>
      <c r="R871" s="720" t="s">
        <v>661</v>
      </c>
      <c r="S871" s="720" t="s">
        <v>12165</v>
      </c>
      <c r="T871" s="720" t="s">
        <v>12165</v>
      </c>
      <c r="U871" s="720" t="s">
        <v>10751</v>
      </c>
      <c r="V871" s="720"/>
      <c r="W871" s="952" t="str">
        <f t="shared" si="34"/>
        <v>工事用ｴﾚﾍﾞｰﾀ_ﾛﾝｸﾞｽﾊﾟﾝ型・低速_無_無</v>
      </c>
      <c r="X871" s="952" t="str">
        <f t="shared" si="33"/>
        <v>工事用ｴﾚﾍﾞｰﾀ_ﾛﾝｸﾞｽﾊﾟﾝ型・低速_無_無_〔中間ﾎﾟｽﾄ〕(1m当たり)</v>
      </c>
      <c r="Y871" s="726" t="s">
        <v>5148</v>
      </c>
      <c r="Z871" s="726" t="s">
        <v>10461</v>
      </c>
      <c r="AA871" s="726" t="s">
        <v>10318</v>
      </c>
      <c r="AB871" s="726" t="s">
        <v>10352</v>
      </c>
      <c r="DM871" s="208"/>
      <c r="DW871" s="209"/>
      <c r="HU871" s="208"/>
      <c r="HX871" s="209"/>
    </row>
    <row r="872" spans="17:232" ht="14.45" customHeight="1">
      <c r="Q872" s="720" t="s">
        <v>10276</v>
      </c>
      <c r="R872" s="720" t="s">
        <v>661</v>
      </c>
      <c r="S872" s="720" t="s">
        <v>12165</v>
      </c>
      <c r="T872" s="720" t="s">
        <v>12165</v>
      </c>
      <c r="U872" s="720" t="s">
        <v>10752</v>
      </c>
      <c r="V872" s="720"/>
      <c r="W872" s="952" t="str">
        <f t="shared" si="34"/>
        <v>工事用ｴﾚﾍﾞｰﾀ_ﾛﾝｸﾞｽﾊﾟﾝ型・低速_無_無</v>
      </c>
      <c r="X872" s="952" t="str">
        <f t="shared" si="33"/>
        <v>工事用ｴﾚﾍﾞｰﾀ_ﾛﾝｸﾞｽﾊﾟﾝ型・低速_無_無_〔扉〕(1ヵ所当たり)</v>
      </c>
      <c r="Y872" s="726" t="s">
        <v>5148</v>
      </c>
      <c r="Z872" s="726" t="s">
        <v>10461</v>
      </c>
      <c r="AA872" s="726" t="s">
        <v>10318</v>
      </c>
      <c r="AB872" s="726" t="s">
        <v>10353</v>
      </c>
      <c r="DM872" s="208"/>
      <c r="DW872" s="209"/>
      <c r="HU872" s="208"/>
      <c r="HX872" s="209"/>
    </row>
    <row r="873" spans="17:232" ht="14.45" customHeight="1">
      <c r="Q873" s="720" t="s">
        <v>10276</v>
      </c>
      <c r="R873" s="720" t="s">
        <v>661</v>
      </c>
      <c r="S873" s="720" t="s">
        <v>12165</v>
      </c>
      <c r="T873" s="720" t="s">
        <v>12165</v>
      </c>
      <c r="U873" s="720" t="s">
        <v>10754</v>
      </c>
      <c r="V873" s="720"/>
      <c r="W873" s="952" t="str">
        <f t="shared" si="34"/>
        <v>工事用ｴﾚﾍﾞｰﾀ_ﾛﾝｸﾞｽﾊﾟﾝ型・低速_無_無</v>
      </c>
      <c r="X873" s="952" t="str">
        <f t="shared" si="33"/>
        <v>工事用ｴﾚﾍﾞｰﾀ_ﾛﾝｸﾞｽﾊﾟﾝ型・低速_無_無_〔本体〕積載質量：1.4t</v>
      </c>
      <c r="Y873" s="726" t="s">
        <v>5148</v>
      </c>
      <c r="Z873" s="726" t="s">
        <v>10461</v>
      </c>
      <c r="AA873" s="726" t="s">
        <v>10428</v>
      </c>
      <c r="AB873" s="726" t="s">
        <v>10350</v>
      </c>
      <c r="DM873" s="208"/>
      <c r="DW873" s="209"/>
      <c r="HU873" s="208"/>
      <c r="HX873" s="209"/>
    </row>
    <row r="874" spans="17:232" ht="14.45" customHeight="1">
      <c r="Q874" s="720" t="s">
        <v>10276</v>
      </c>
      <c r="R874" s="720" t="s">
        <v>661</v>
      </c>
      <c r="S874" s="720" t="s">
        <v>12165</v>
      </c>
      <c r="T874" s="720" t="s">
        <v>12165</v>
      </c>
      <c r="U874" s="720" t="s">
        <v>10751</v>
      </c>
      <c r="V874" s="720"/>
      <c r="W874" s="952" t="str">
        <f t="shared" si="34"/>
        <v>工事用ｴﾚﾍﾞｰﾀ_ﾛﾝｸﾞｽﾊﾟﾝ型・低速_無_無</v>
      </c>
      <c r="X874" s="952" t="str">
        <f t="shared" si="33"/>
        <v>工事用ｴﾚﾍﾞｰﾀ_ﾛﾝｸﾞｽﾊﾟﾝ型・低速_無_無_〔中間ﾎﾟｽﾄ〕(1m当たり)</v>
      </c>
      <c r="Y874" s="726" t="s">
        <v>5148</v>
      </c>
      <c r="Z874" s="726" t="s">
        <v>10461</v>
      </c>
      <c r="AA874" s="726" t="s">
        <v>10428</v>
      </c>
      <c r="AB874" s="726" t="s">
        <v>10352</v>
      </c>
      <c r="DM874" s="208"/>
      <c r="DW874" s="209"/>
      <c r="HU874" s="208"/>
      <c r="HX874" s="209"/>
    </row>
    <row r="875" spans="17:232" ht="14.45" customHeight="1">
      <c r="Q875" s="720" t="s">
        <v>10276</v>
      </c>
      <c r="R875" s="720" t="s">
        <v>661</v>
      </c>
      <c r="S875" s="720" t="s">
        <v>12165</v>
      </c>
      <c r="T875" s="720" t="s">
        <v>12165</v>
      </c>
      <c r="U875" s="720" t="s">
        <v>10752</v>
      </c>
      <c r="V875" s="720"/>
      <c r="W875" s="952" t="str">
        <f t="shared" si="34"/>
        <v>工事用ｴﾚﾍﾞｰﾀ_ﾛﾝｸﾞｽﾊﾟﾝ型・低速_無_無</v>
      </c>
      <c r="X875" s="952" t="str">
        <f t="shared" si="33"/>
        <v>工事用ｴﾚﾍﾞｰﾀ_ﾛﾝｸﾞｽﾊﾟﾝ型・低速_無_無_〔扉〕(1ヵ所当たり)</v>
      </c>
      <c r="Y875" s="726" t="s">
        <v>5148</v>
      </c>
      <c r="Z875" s="726" t="s">
        <v>10461</v>
      </c>
      <c r="AA875" s="726" t="s">
        <v>10428</v>
      </c>
      <c r="AB875" s="726" t="s">
        <v>10353</v>
      </c>
      <c r="DM875" s="208"/>
      <c r="DW875" s="209"/>
      <c r="HU875" s="208"/>
      <c r="HX875" s="209"/>
    </row>
    <row r="876" spans="17:232" ht="14.45" customHeight="1">
      <c r="Q876" s="720" t="s">
        <v>10276</v>
      </c>
      <c r="R876" s="720" t="s">
        <v>662</v>
      </c>
      <c r="S876" s="720" t="s">
        <v>12165</v>
      </c>
      <c r="T876" s="720" t="s">
        <v>12165</v>
      </c>
      <c r="U876" s="720" t="s">
        <v>10755</v>
      </c>
      <c r="V876" s="720"/>
      <c r="W876" s="952" t="str">
        <f t="shared" si="34"/>
        <v>工事用ｴﾚﾍﾞｰﾀ_ﾛﾝｸﾞｽﾊﾟﾝ型・高速_無_無</v>
      </c>
      <c r="X876" s="952" t="str">
        <f t="shared" si="33"/>
        <v>工事用ｴﾚﾍﾞｰﾀ_ﾛﾝｸﾞｽﾊﾟﾝ型・高速_無_無_〔本体〕積載質量：2.0t</v>
      </c>
      <c r="Y876" s="726" t="s">
        <v>5148</v>
      </c>
      <c r="Z876" s="726" t="s">
        <v>10479</v>
      </c>
      <c r="AA876" s="726" t="s">
        <v>10321</v>
      </c>
      <c r="AB876" s="726" t="s">
        <v>10350</v>
      </c>
      <c r="DM876" s="208"/>
      <c r="DW876" s="209"/>
      <c r="HU876" s="208"/>
      <c r="HX876" s="209"/>
    </row>
    <row r="877" spans="17:232" ht="14.45" customHeight="1">
      <c r="Q877" s="720" t="s">
        <v>10276</v>
      </c>
      <c r="R877" s="720" t="s">
        <v>662</v>
      </c>
      <c r="S877" s="720" t="s">
        <v>12165</v>
      </c>
      <c r="T877" s="720" t="s">
        <v>12165</v>
      </c>
      <c r="U877" s="720" t="s">
        <v>10751</v>
      </c>
      <c r="V877" s="720"/>
      <c r="W877" s="952" t="str">
        <f t="shared" si="34"/>
        <v>工事用ｴﾚﾍﾞｰﾀ_ﾛﾝｸﾞｽﾊﾟﾝ型・高速_無_無</v>
      </c>
      <c r="X877" s="952" t="str">
        <f t="shared" si="33"/>
        <v>工事用ｴﾚﾍﾞｰﾀ_ﾛﾝｸﾞｽﾊﾟﾝ型・高速_無_無_〔中間ﾎﾟｽﾄ〕(1m当たり)</v>
      </c>
      <c r="Y877" s="726" t="s">
        <v>5148</v>
      </c>
      <c r="Z877" s="726" t="s">
        <v>10479</v>
      </c>
      <c r="AA877" s="726" t="s">
        <v>10321</v>
      </c>
      <c r="AB877" s="726" t="s">
        <v>10352</v>
      </c>
      <c r="DM877" s="208"/>
      <c r="DW877" s="209"/>
      <c r="HU877" s="208"/>
      <c r="HX877" s="209"/>
    </row>
    <row r="878" spans="17:232" ht="14.45" customHeight="1">
      <c r="Q878" s="720" t="s">
        <v>10276</v>
      </c>
      <c r="R878" s="720" t="s">
        <v>662</v>
      </c>
      <c r="S878" s="720" t="s">
        <v>12165</v>
      </c>
      <c r="T878" s="720" t="s">
        <v>12165</v>
      </c>
      <c r="U878" s="720" t="s">
        <v>10752</v>
      </c>
      <c r="V878" s="720"/>
      <c r="W878" s="952" t="str">
        <f t="shared" si="34"/>
        <v>工事用ｴﾚﾍﾞｰﾀ_ﾛﾝｸﾞｽﾊﾟﾝ型・高速_無_無</v>
      </c>
      <c r="X878" s="952" t="str">
        <f t="shared" si="33"/>
        <v>工事用ｴﾚﾍﾞｰﾀ_ﾛﾝｸﾞｽﾊﾟﾝ型・高速_無_無_〔扉〕(1ヵ所当たり)</v>
      </c>
      <c r="Y878" s="726" t="s">
        <v>5148</v>
      </c>
      <c r="Z878" s="726" t="s">
        <v>10479</v>
      </c>
      <c r="AA878" s="726" t="s">
        <v>10321</v>
      </c>
      <c r="AB878" s="726" t="s">
        <v>10353</v>
      </c>
      <c r="DM878" s="208"/>
      <c r="DW878" s="209"/>
      <c r="HU878" s="208"/>
      <c r="HX878" s="209"/>
    </row>
    <row r="879" spans="17:232" ht="14.45" customHeight="1">
      <c r="Q879" s="720" t="s">
        <v>10276</v>
      </c>
      <c r="R879" s="720" t="s">
        <v>662</v>
      </c>
      <c r="S879" s="720" t="s">
        <v>12165</v>
      </c>
      <c r="T879" s="720" t="s">
        <v>12165</v>
      </c>
      <c r="U879" s="720" t="s">
        <v>10756</v>
      </c>
      <c r="V879" s="720"/>
      <c r="W879" s="952" t="str">
        <f t="shared" si="34"/>
        <v>工事用ｴﾚﾍﾞｰﾀ_ﾛﾝｸﾞｽﾊﾟﾝ型・高速_無_無</v>
      </c>
      <c r="X879" s="952" t="str">
        <f t="shared" si="33"/>
        <v>工事用ｴﾚﾍﾞｰﾀ_ﾛﾝｸﾞｽﾊﾟﾝ型・高速_無_無_〔本体〕積載質量：2.8t</v>
      </c>
      <c r="Y879" s="726" t="s">
        <v>5148</v>
      </c>
      <c r="Z879" s="726" t="s">
        <v>10479</v>
      </c>
      <c r="AA879" s="726" t="s">
        <v>10322</v>
      </c>
      <c r="AB879" s="726" t="s">
        <v>10350</v>
      </c>
      <c r="DM879" s="208"/>
      <c r="DW879" s="209"/>
      <c r="HU879" s="208"/>
      <c r="HX879" s="209"/>
    </row>
    <row r="880" spans="17:232" ht="14.45" customHeight="1">
      <c r="Q880" s="720" t="s">
        <v>10276</v>
      </c>
      <c r="R880" s="720" t="s">
        <v>662</v>
      </c>
      <c r="S880" s="720" t="s">
        <v>12165</v>
      </c>
      <c r="T880" s="720" t="s">
        <v>12165</v>
      </c>
      <c r="U880" s="720" t="s">
        <v>10751</v>
      </c>
      <c r="V880" s="720"/>
      <c r="W880" s="952" t="str">
        <f t="shared" si="34"/>
        <v>工事用ｴﾚﾍﾞｰﾀ_ﾛﾝｸﾞｽﾊﾟﾝ型・高速_無_無</v>
      </c>
      <c r="X880" s="952" t="str">
        <f t="shared" si="33"/>
        <v>工事用ｴﾚﾍﾞｰﾀ_ﾛﾝｸﾞｽﾊﾟﾝ型・高速_無_無_〔中間ﾎﾟｽﾄ〕(1m当たり)</v>
      </c>
      <c r="Y880" s="726" t="s">
        <v>5148</v>
      </c>
      <c r="Z880" s="726" t="s">
        <v>10479</v>
      </c>
      <c r="AA880" s="726" t="s">
        <v>10322</v>
      </c>
      <c r="AB880" s="726" t="s">
        <v>10352</v>
      </c>
      <c r="DM880" s="208"/>
      <c r="DW880" s="209"/>
      <c r="HU880" s="208"/>
      <c r="HX880" s="209"/>
    </row>
    <row r="881" spans="17:232" ht="14.45" customHeight="1">
      <c r="Q881" s="720" t="s">
        <v>10276</v>
      </c>
      <c r="R881" s="720" t="s">
        <v>662</v>
      </c>
      <c r="S881" s="720" t="s">
        <v>12165</v>
      </c>
      <c r="T881" s="720" t="s">
        <v>12165</v>
      </c>
      <c r="U881" s="720" t="s">
        <v>10752</v>
      </c>
      <c r="V881" s="720"/>
      <c r="W881" s="952" t="str">
        <f t="shared" si="34"/>
        <v>工事用ｴﾚﾍﾞｰﾀ_ﾛﾝｸﾞｽﾊﾟﾝ型・高速_無_無</v>
      </c>
      <c r="X881" s="952" t="str">
        <f t="shared" si="33"/>
        <v>工事用ｴﾚﾍﾞｰﾀ_ﾛﾝｸﾞｽﾊﾟﾝ型・高速_無_無_〔扉〕(1ヵ所当たり)</v>
      </c>
      <c r="Y881" s="726" t="s">
        <v>5148</v>
      </c>
      <c r="Z881" s="726" t="s">
        <v>10479</v>
      </c>
      <c r="AA881" s="726" t="s">
        <v>10322</v>
      </c>
      <c r="AB881" s="726" t="s">
        <v>10353</v>
      </c>
      <c r="DM881" s="208"/>
      <c r="DW881" s="209"/>
      <c r="HU881" s="208"/>
      <c r="HX881" s="209"/>
    </row>
    <row r="882" spans="17:232" ht="14.45" customHeight="1">
      <c r="Q882" s="720" t="s">
        <v>10276</v>
      </c>
      <c r="R882" s="720" t="s">
        <v>663</v>
      </c>
      <c r="S882" s="720" t="s">
        <v>12165</v>
      </c>
      <c r="T882" s="720" t="s">
        <v>12165</v>
      </c>
      <c r="U882" s="720" t="s">
        <v>10757</v>
      </c>
      <c r="V882" s="720"/>
      <c r="W882" s="952" t="str">
        <f t="shared" si="34"/>
        <v>工事用ｴﾚﾍﾞｰﾀ_ﾛﾝｸﾞｽﾊﾟﾝ工事用ｴﾚﾍﾞｰﾀ_無_無</v>
      </c>
      <c r="X882" s="952" t="str">
        <f t="shared" si="33"/>
        <v>工事用ｴﾚﾍﾞｰﾀ_ﾛﾝｸﾞｽﾊﾟﾝ工事用ｴﾚﾍﾞｰﾀ_無_無_〔本体〕積載質量：0.75t　ｽﾊﾟﾝ：6.0m</v>
      </c>
      <c r="Y882" s="726" t="s">
        <v>5148</v>
      </c>
      <c r="Z882" s="726" t="s">
        <v>10480</v>
      </c>
      <c r="AA882" s="726" t="s">
        <v>10458</v>
      </c>
      <c r="AB882" s="726" t="s">
        <v>10350</v>
      </c>
      <c r="DM882" s="208"/>
      <c r="DW882" s="209"/>
      <c r="HU882" s="208"/>
      <c r="HX882" s="209"/>
    </row>
    <row r="883" spans="17:232" ht="14.45" customHeight="1">
      <c r="Q883" s="720" t="s">
        <v>10276</v>
      </c>
      <c r="R883" s="720" t="s">
        <v>663</v>
      </c>
      <c r="S883" s="720" t="s">
        <v>12165</v>
      </c>
      <c r="T883" s="720" t="s">
        <v>12165</v>
      </c>
      <c r="U883" s="720" t="s">
        <v>10751</v>
      </c>
      <c r="V883" s="720"/>
      <c r="W883" s="952" t="str">
        <f t="shared" si="34"/>
        <v>工事用ｴﾚﾍﾞｰﾀ_ﾛﾝｸﾞｽﾊﾟﾝ工事用ｴﾚﾍﾞｰﾀ_無_無</v>
      </c>
      <c r="X883" s="952" t="str">
        <f t="shared" si="33"/>
        <v>工事用ｴﾚﾍﾞｰﾀ_ﾛﾝｸﾞｽﾊﾟﾝ工事用ｴﾚﾍﾞｰﾀ_無_無_〔中間ﾎﾟｽﾄ〕(1m当たり)</v>
      </c>
      <c r="Y883" s="726" t="s">
        <v>5148</v>
      </c>
      <c r="Z883" s="726" t="s">
        <v>10480</v>
      </c>
      <c r="AA883" s="726" t="s">
        <v>10458</v>
      </c>
      <c r="AB883" s="726" t="s">
        <v>10352</v>
      </c>
      <c r="DM883" s="208"/>
      <c r="DW883" s="209"/>
      <c r="HU883" s="208"/>
      <c r="HX883" s="209"/>
    </row>
    <row r="884" spans="17:232" ht="14.45" customHeight="1">
      <c r="Q884" s="720" t="s">
        <v>10276</v>
      </c>
      <c r="R884" s="720" t="s">
        <v>663</v>
      </c>
      <c r="S884" s="720" t="s">
        <v>12165</v>
      </c>
      <c r="T884" s="720" t="s">
        <v>12165</v>
      </c>
      <c r="U884" s="720" t="s">
        <v>10758</v>
      </c>
      <c r="V884" s="720"/>
      <c r="W884" s="952" t="str">
        <f t="shared" si="34"/>
        <v>工事用ｴﾚﾍﾞｰﾀ_ﾛﾝｸﾞｽﾊﾟﾝ工事用ｴﾚﾍﾞｰﾀ_無_無</v>
      </c>
      <c r="X884" s="952" t="str">
        <f t="shared" si="33"/>
        <v>工事用ｴﾚﾍﾞｰﾀ_ﾛﾝｸﾞｽﾊﾟﾝ工事用ｴﾚﾍﾞｰﾀ_無_無_〔本体〕積載質量：0.8t　ｽﾊﾟﾝ：6.0m</v>
      </c>
      <c r="Y884" s="726" t="s">
        <v>5148</v>
      </c>
      <c r="Z884" s="726" t="s">
        <v>10480</v>
      </c>
      <c r="AA884" s="726" t="s">
        <v>10390</v>
      </c>
      <c r="AB884" s="726" t="s">
        <v>10350</v>
      </c>
      <c r="DM884" s="208"/>
      <c r="DW884" s="209"/>
      <c r="HU884" s="208"/>
      <c r="HX884" s="209"/>
    </row>
    <row r="885" spans="17:232" ht="14.45" customHeight="1">
      <c r="Q885" s="720" t="s">
        <v>10276</v>
      </c>
      <c r="R885" s="720" t="s">
        <v>663</v>
      </c>
      <c r="S885" s="720" t="s">
        <v>12165</v>
      </c>
      <c r="T885" s="720" t="s">
        <v>12165</v>
      </c>
      <c r="U885" s="720" t="s">
        <v>10751</v>
      </c>
      <c r="V885" s="720"/>
      <c r="W885" s="952" t="str">
        <f t="shared" si="34"/>
        <v>工事用ｴﾚﾍﾞｰﾀ_ﾛﾝｸﾞｽﾊﾟﾝ工事用ｴﾚﾍﾞｰﾀ_無_無</v>
      </c>
      <c r="X885" s="952" t="str">
        <f t="shared" si="33"/>
        <v>工事用ｴﾚﾍﾞｰﾀ_ﾛﾝｸﾞｽﾊﾟﾝ工事用ｴﾚﾍﾞｰﾀ_無_無_〔中間ﾎﾟｽﾄ〕(1m当たり)</v>
      </c>
      <c r="Y885" s="726" t="s">
        <v>5148</v>
      </c>
      <c r="Z885" s="726" t="s">
        <v>10480</v>
      </c>
      <c r="AA885" s="726" t="s">
        <v>10390</v>
      </c>
      <c r="AB885" s="726" t="s">
        <v>10352</v>
      </c>
      <c r="DM885" s="208"/>
      <c r="DW885" s="209"/>
      <c r="HU885" s="208"/>
      <c r="HX885" s="209"/>
    </row>
    <row r="886" spans="17:232" ht="14.45" customHeight="1">
      <c r="Q886" s="720" t="s">
        <v>10276</v>
      </c>
      <c r="R886" s="720" t="s">
        <v>663</v>
      </c>
      <c r="S886" s="720" t="s">
        <v>12165</v>
      </c>
      <c r="T886" s="720" t="s">
        <v>12165</v>
      </c>
      <c r="U886" s="720" t="s">
        <v>10759</v>
      </c>
      <c r="V886" s="720"/>
      <c r="W886" s="952" t="str">
        <f t="shared" si="34"/>
        <v>工事用ｴﾚﾍﾞｰﾀ_ﾛﾝｸﾞｽﾊﾟﾝ工事用ｴﾚﾍﾞｰﾀ_無_無</v>
      </c>
      <c r="X886" s="952" t="str">
        <f t="shared" si="33"/>
        <v>工事用ｴﾚﾍﾞｰﾀ_ﾛﾝｸﾞｽﾊﾟﾝ工事用ｴﾚﾍﾞｰﾀ_無_無_〔本体〕積載質量：1.2t　ｽﾊﾟﾝ：9.2m</v>
      </c>
      <c r="Y886" s="726" t="s">
        <v>5148</v>
      </c>
      <c r="Z886" s="726" t="s">
        <v>10480</v>
      </c>
      <c r="AA886" s="726" t="s">
        <v>10347</v>
      </c>
      <c r="AB886" s="726" t="s">
        <v>10350</v>
      </c>
      <c r="DM886" s="208"/>
      <c r="DW886" s="209"/>
      <c r="HU886" s="208"/>
      <c r="HX886" s="209"/>
    </row>
    <row r="887" spans="17:232" ht="14.45" customHeight="1">
      <c r="Q887" s="720" t="s">
        <v>10276</v>
      </c>
      <c r="R887" s="720" t="s">
        <v>663</v>
      </c>
      <c r="S887" s="720" t="s">
        <v>12165</v>
      </c>
      <c r="T887" s="720" t="s">
        <v>12165</v>
      </c>
      <c r="U887" s="720" t="s">
        <v>10751</v>
      </c>
      <c r="V887" s="720"/>
      <c r="W887" s="952" t="str">
        <f t="shared" si="34"/>
        <v>工事用ｴﾚﾍﾞｰﾀ_ﾛﾝｸﾞｽﾊﾟﾝ工事用ｴﾚﾍﾞｰﾀ_無_無</v>
      </c>
      <c r="X887" s="952" t="str">
        <f t="shared" si="33"/>
        <v>工事用ｴﾚﾍﾞｰﾀ_ﾛﾝｸﾞｽﾊﾟﾝ工事用ｴﾚﾍﾞｰﾀ_無_無_〔中間ﾎﾟｽﾄ〕(1m当たり)</v>
      </c>
      <c r="Y887" s="726" t="s">
        <v>5148</v>
      </c>
      <c r="Z887" s="726" t="s">
        <v>10480</v>
      </c>
      <c r="AA887" s="726" t="s">
        <v>10347</v>
      </c>
      <c r="AB887" s="726" t="s">
        <v>10352</v>
      </c>
      <c r="DM887" s="208"/>
      <c r="DW887" s="209"/>
      <c r="HU887" s="208"/>
      <c r="HX887" s="209"/>
    </row>
    <row r="888" spans="17:232" ht="14.45" customHeight="1">
      <c r="Q888" s="720" t="s">
        <v>469</v>
      </c>
      <c r="R888" s="720" t="s">
        <v>1459</v>
      </c>
      <c r="S888" s="720" t="s">
        <v>12165</v>
      </c>
      <c r="T888" s="720" t="s">
        <v>12165</v>
      </c>
      <c r="U888" s="720" t="s">
        <v>666</v>
      </c>
      <c r="V888" s="720"/>
      <c r="W888" s="952" t="str">
        <f t="shared" si="34"/>
        <v>ﾌｫｰｸﾘﾌﾄ_ｴﾝｼﾞﾝ駆動_無_無</v>
      </c>
      <c r="X888" s="952" t="str">
        <f t="shared" si="33"/>
        <v>ﾌｫｰｸﾘﾌﾄ_ｴﾝｼﾞﾝ駆動_無_無_最大積載荷重：0.9t級</v>
      </c>
      <c r="Y888" s="726" t="s">
        <v>506</v>
      </c>
      <c r="Z888" s="726" t="s">
        <v>10302</v>
      </c>
      <c r="AA888" s="726" t="s">
        <v>10368</v>
      </c>
      <c r="AB888" s="726" t="s">
        <v>5111</v>
      </c>
      <c r="DM888" s="208"/>
      <c r="DW888" s="209"/>
      <c r="HU888" s="208"/>
      <c r="HX888" s="209"/>
    </row>
    <row r="889" spans="17:232" ht="14.45" customHeight="1">
      <c r="Q889" s="720" t="s">
        <v>469</v>
      </c>
      <c r="R889" s="720" t="s">
        <v>1459</v>
      </c>
      <c r="S889" s="720" t="s">
        <v>12165</v>
      </c>
      <c r="T889" s="720" t="s">
        <v>12165</v>
      </c>
      <c r="U889" s="720" t="s">
        <v>667</v>
      </c>
      <c r="V889" s="720"/>
      <c r="W889" s="952" t="str">
        <f t="shared" si="34"/>
        <v>ﾌｫｰｸﾘﾌﾄ_ｴﾝｼﾞﾝ駆動_無_無</v>
      </c>
      <c r="X889" s="952" t="str">
        <f t="shared" si="33"/>
        <v>ﾌｫｰｸﾘﾌﾄ_ｴﾝｼﾞﾝ駆動_無_無_最大積載荷重：1.5t級</v>
      </c>
      <c r="Y889" s="726" t="s">
        <v>506</v>
      </c>
      <c r="Z889" s="726" t="s">
        <v>10302</v>
      </c>
      <c r="AA889" s="726" t="s">
        <v>10313</v>
      </c>
      <c r="AB889" s="726" t="s">
        <v>5111</v>
      </c>
      <c r="DM889" s="208"/>
      <c r="DW889" s="209"/>
      <c r="HU889" s="208"/>
      <c r="HX889" s="209"/>
    </row>
    <row r="890" spans="17:232" ht="14.45" customHeight="1">
      <c r="Q890" s="720" t="s">
        <v>469</v>
      </c>
      <c r="R890" s="720" t="s">
        <v>1459</v>
      </c>
      <c r="S890" s="720" t="s">
        <v>12165</v>
      </c>
      <c r="T890" s="720" t="s">
        <v>12165</v>
      </c>
      <c r="U890" s="720" t="s">
        <v>668</v>
      </c>
      <c r="V890" s="720"/>
      <c r="W890" s="952" t="str">
        <f t="shared" si="34"/>
        <v>ﾌｫｰｸﾘﾌﾄ_ｴﾝｼﾞﾝ駆動_無_無</v>
      </c>
      <c r="X890" s="952" t="str">
        <f t="shared" si="33"/>
        <v>ﾌｫｰｸﾘﾌﾄ_ｴﾝｼﾞﾝ駆動_無_無_最大積載荷重：2.0t級</v>
      </c>
      <c r="Y890" s="726" t="s">
        <v>506</v>
      </c>
      <c r="Z890" s="726" t="s">
        <v>10302</v>
      </c>
      <c r="AA890" s="726" t="s">
        <v>10388</v>
      </c>
      <c r="AB890" s="726" t="s">
        <v>5111</v>
      </c>
      <c r="DM890" s="208"/>
      <c r="DW890" s="209"/>
      <c r="HU890" s="208"/>
      <c r="HX890" s="209"/>
    </row>
    <row r="891" spans="17:232" ht="14.45" customHeight="1">
      <c r="Q891" s="720" t="s">
        <v>469</v>
      </c>
      <c r="R891" s="720" t="s">
        <v>1459</v>
      </c>
      <c r="S891" s="720" t="s">
        <v>12165</v>
      </c>
      <c r="T891" s="720" t="s">
        <v>12165</v>
      </c>
      <c r="U891" s="720" t="s">
        <v>669</v>
      </c>
      <c r="V891" s="720"/>
      <c r="W891" s="952" t="str">
        <f t="shared" si="34"/>
        <v>ﾌｫｰｸﾘﾌﾄ_ｴﾝｼﾞﾝ駆動_無_無</v>
      </c>
      <c r="X891" s="952" t="str">
        <f t="shared" si="33"/>
        <v>ﾌｫｰｸﾘﾌﾄ_ｴﾝｼﾞﾝ駆動_無_無_最大積載荷重：2.5t級</v>
      </c>
      <c r="Y891" s="726" t="s">
        <v>506</v>
      </c>
      <c r="Z891" s="726" t="s">
        <v>10302</v>
      </c>
      <c r="AA891" s="726" t="s">
        <v>10325</v>
      </c>
      <c r="AB891" s="726" t="s">
        <v>5111</v>
      </c>
      <c r="DM891" s="208"/>
      <c r="DW891" s="209"/>
      <c r="HU891" s="208"/>
      <c r="HX891" s="209"/>
    </row>
    <row r="892" spans="17:232" ht="14.45" customHeight="1">
      <c r="Q892" s="720" t="s">
        <v>469</v>
      </c>
      <c r="R892" s="720" t="s">
        <v>12292</v>
      </c>
      <c r="S892" s="720" t="s">
        <v>12165</v>
      </c>
      <c r="T892" s="720" t="s">
        <v>12165</v>
      </c>
      <c r="U892" s="720" t="s">
        <v>665</v>
      </c>
      <c r="V892" s="720"/>
      <c r="W892" s="952" t="str">
        <f t="shared" si="34"/>
        <v>ﾌｫｰｸﾘﾌﾄ_ﾊﾞｯﾃﾘ駆動_無_無</v>
      </c>
      <c r="X892" s="952" t="str">
        <f t="shared" si="33"/>
        <v>ﾌｫｰｸﾘﾌﾄ_ﾊﾞｯﾃﾘ駆動_無_無_最大積載荷重：0.5t級</v>
      </c>
      <c r="Y892" s="726" t="s">
        <v>506</v>
      </c>
      <c r="Z892" s="726" t="s">
        <v>10311</v>
      </c>
      <c r="AA892" s="726" t="s">
        <v>5448</v>
      </c>
      <c r="AB892" s="726" t="s">
        <v>5111</v>
      </c>
      <c r="DM892" s="208"/>
      <c r="DW892" s="209"/>
      <c r="HU892" s="208"/>
      <c r="HX892" s="209"/>
    </row>
    <row r="893" spans="17:232" ht="14.45" customHeight="1">
      <c r="Q893" s="720" t="s">
        <v>469</v>
      </c>
      <c r="R893" s="720" t="s">
        <v>12292</v>
      </c>
      <c r="S893" s="720" t="s">
        <v>12165</v>
      </c>
      <c r="T893" s="720" t="s">
        <v>12165</v>
      </c>
      <c r="U893" s="720" t="s">
        <v>666</v>
      </c>
      <c r="V893" s="720"/>
      <c r="W893" s="952" t="str">
        <f t="shared" si="34"/>
        <v>ﾌｫｰｸﾘﾌﾄ_ﾊﾞｯﾃﾘ駆動_無_無</v>
      </c>
      <c r="X893" s="952" t="str">
        <f t="shared" si="33"/>
        <v>ﾌｫｰｸﾘﾌﾄ_ﾊﾞｯﾃﾘ駆動_無_無_最大積載荷重：0.9t級</v>
      </c>
      <c r="Y893" s="726" t="s">
        <v>506</v>
      </c>
      <c r="Z893" s="726" t="s">
        <v>10311</v>
      </c>
      <c r="AA893" s="726" t="s">
        <v>10368</v>
      </c>
      <c r="AB893" s="726" t="s">
        <v>5111</v>
      </c>
      <c r="DM893" s="208"/>
      <c r="DW893" s="209"/>
      <c r="HU893" s="208"/>
      <c r="HX893" s="209"/>
    </row>
    <row r="894" spans="17:232" ht="14.45" customHeight="1">
      <c r="Q894" s="720" t="s">
        <v>469</v>
      </c>
      <c r="R894" s="720" t="s">
        <v>12292</v>
      </c>
      <c r="S894" s="720" t="s">
        <v>12165</v>
      </c>
      <c r="T894" s="720" t="s">
        <v>12165</v>
      </c>
      <c r="U894" s="720" t="s">
        <v>667</v>
      </c>
      <c r="V894" s="720"/>
      <c r="W894" s="952" t="str">
        <f t="shared" si="34"/>
        <v>ﾌｫｰｸﾘﾌﾄ_ﾊﾞｯﾃﾘ駆動_無_無</v>
      </c>
      <c r="X894" s="952" t="str">
        <f t="shared" si="33"/>
        <v>ﾌｫｰｸﾘﾌﾄ_ﾊﾞｯﾃﾘ駆動_無_無_最大積載荷重：1.5t級</v>
      </c>
      <c r="Y894" s="726" t="s">
        <v>506</v>
      </c>
      <c r="Z894" s="726" t="s">
        <v>10311</v>
      </c>
      <c r="AA894" s="726" t="s">
        <v>10313</v>
      </c>
      <c r="AB894" s="726" t="s">
        <v>5111</v>
      </c>
      <c r="DM894" s="208"/>
      <c r="DW894" s="209"/>
      <c r="HU894" s="208"/>
      <c r="HX894" s="209"/>
    </row>
    <row r="895" spans="17:232" ht="14.45" customHeight="1">
      <c r="Q895" s="720" t="s">
        <v>469</v>
      </c>
      <c r="R895" s="720" t="s">
        <v>12292</v>
      </c>
      <c r="S895" s="720" t="s">
        <v>12165</v>
      </c>
      <c r="T895" s="720" t="s">
        <v>12165</v>
      </c>
      <c r="U895" s="720" t="s">
        <v>669</v>
      </c>
      <c r="V895" s="720"/>
      <c r="W895" s="952" t="str">
        <f t="shared" si="34"/>
        <v>ﾌｫｰｸﾘﾌﾄ_ﾊﾞｯﾃﾘ駆動_無_無</v>
      </c>
      <c r="X895" s="952" t="str">
        <f t="shared" si="33"/>
        <v>ﾌｫｰｸﾘﾌﾄ_ﾊﾞｯﾃﾘ駆動_無_無_最大積載荷重：2.5t級</v>
      </c>
      <c r="Y895" s="726" t="s">
        <v>506</v>
      </c>
      <c r="Z895" s="726" t="s">
        <v>10311</v>
      </c>
      <c r="AA895" s="726" t="s">
        <v>10325</v>
      </c>
      <c r="AB895" s="726" t="s">
        <v>5111</v>
      </c>
      <c r="DM895" s="208"/>
      <c r="DW895" s="209"/>
      <c r="HU895" s="208"/>
      <c r="HX895" s="209"/>
    </row>
    <row r="896" spans="17:232" ht="14.45" customHeight="1">
      <c r="Q896" s="720" t="s">
        <v>75</v>
      </c>
      <c r="R896" s="720" t="s">
        <v>670</v>
      </c>
      <c r="S896" s="720" t="s">
        <v>12165</v>
      </c>
      <c r="T896" s="720" t="s">
        <v>12165</v>
      </c>
      <c r="U896" s="720" t="s">
        <v>10760</v>
      </c>
      <c r="V896" s="720"/>
      <c r="W896" s="952" t="str">
        <f t="shared" si="34"/>
        <v>高所作業車_ﾄﾗｯｸ架装・伸縮ﾌﾞｰﾑ・ﾊﾞｽｹｯﾄ型_無_無</v>
      </c>
      <c r="X896" s="952" t="str">
        <f t="shared" si="33"/>
        <v>高所作業車_ﾄﾗｯｸ架装・伸縮ﾌﾞｰﾑ・ﾊﾞｽｹｯﾄ型_無_無_作業床高：9.7m　積載荷重：200kg　定員：2名</v>
      </c>
      <c r="Y896" s="726" t="s">
        <v>5149</v>
      </c>
      <c r="Z896" s="726" t="s">
        <v>10306</v>
      </c>
      <c r="AA896" s="726" t="s">
        <v>10318</v>
      </c>
      <c r="AB896" s="726" t="s">
        <v>10388</v>
      </c>
      <c r="DM896" s="208"/>
      <c r="DW896" s="209"/>
      <c r="HU896" s="208"/>
      <c r="HX896" s="209"/>
    </row>
    <row r="897" spans="17:232" ht="14.45" customHeight="1">
      <c r="Q897" s="720" t="s">
        <v>75</v>
      </c>
      <c r="R897" s="720" t="s">
        <v>670</v>
      </c>
      <c r="S897" s="720" t="s">
        <v>12165</v>
      </c>
      <c r="T897" s="720" t="s">
        <v>12165</v>
      </c>
      <c r="U897" s="720" t="s">
        <v>10761</v>
      </c>
      <c r="V897" s="720"/>
      <c r="W897" s="952" t="str">
        <f t="shared" si="34"/>
        <v>高所作業車_ﾄﾗｯｸ架装・伸縮ﾌﾞｰﾑ・ﾊﾞｽｹｯﾄ型_無_無</v>
      </c>
      <c r="X897" s="952" t="str">
        <f t="shared" si="33"/>
        <v>高所作業車_ﾄﾗｯｸ架装・伸縮ﾌﾞｰﾑ・ﾊﾞｽｹｯﾄ型_無_無_作業床高：12.0m　積載荷重：200kg　定員：2名</v>
      </c>
      <c r="Y897" s="726" t="s">
        <v>5149</v>
      </c>
      <c r="Z897" s="726" t="s">
        <v>10306</v>
      </c>
      <c r="AA897" s="726" t="s">
        <v>10347</v>
      </c>
      <c r="AB897" s="726" t="s">
        <v>10388</v>
      </c>
      <c r="DM897" s="208"/>
      <c r="DW897" s="209"/>
      <c r="HU897" s="208"/>
      <c r="HX897" s="209"/>
    </row>
    <row r="898" spans="17:232" ht="14.45" customHeight="1">
      <c r="Q898" s="720" t="s">
        <v>75</v>
      </c>
      <c r="R898" s="720" t="s">
        <v>670</v>
      </c>
      <c r="S898" s="720" t="s">
        <v>12165</v>
      </c>
      <c r="T898" s="720" t="s">
        <v>12165</v>
      </c>
      <c r="U898" s="720" t="s">
        <v>10762</v>
      </c>
      <c r="V898" s="720"/>
      <c r="W898" s="952" t="str">
        <f t="shared" si="34"/>
        <v>高所作業車_ﾄﾗｯｸ架装・伸縮ﾌﾞｰﾑ・ﾊﾞｽｹｯﾄ型_無_無</v>
      </c>
      <c r="X898" s="952" t="str">
        <f t="shared" ref="X898:X961" si="35">IF($V898="",$Q898&amp;"_"&amp;$R898&amp;"_"&amp;$S898&amp;"_"&amp;$T898&amp;"_"&amp;$U898,$Q898&amp;"_"&amp;$R898&amp;"_"&amp;$S898&amp;"_"&amp;$T898&amp;"_"&amp;$U898&amp;$V898)</f>
        <v>高所作業車_ﾄﾗｯｸ架装・伸縮ﾌﾞｰﾑ・ﾊﾞｽｹｯﾄ型_無_無_作業床高：14.0m　積載荷重：200kg　定員：2名</v>
      </c>
      <c r="Y898" s="726" t="s">
        <v>5149</v>
      </c>
      <c r="Z898" s="726" t="s">
        <v>10306</v>
      </c>
      <c r="AA898" s="726" t="s">
        <v>10428</v>
      </c>
      <c r="AB898" s="726" t="s">
        <v>10388</v>
      </c>
      <c r="DM898" s="208"/>
      <c r="DW898" s="209"/>
      <c r="HU898" s="208"/>
      <c r="HX898" s="209"/>
    </row>
    <row r="899" spans="17:232" ht="14.45" customHeight="1">
      <c r="Q899" s="720" t="s">
        <v>75</v>
      </c>
      <c r="R899" s="720" t="s">
        <v>670</v>
      </c>
      <c r="S899" s="720" t="s">
        <v>12165</v>
      </c>
      <c r="T899" s="720" t="s">
        <v>12165</v>
      </c>
      <c r="U899" s="720" t="s">
        <v>10763</v>
      </c>
      <c r="V899" s="720"/>
      <c r="W899" s="952" t="str">
        <f t="shared" ref="W899:W962" si="36">$Q899&amp;"_"&amp;$R899&amp;"_"&amp;$S899&amp;"_"&amp;T899</f>
        <v>高所作業車_ﾄﾗｯｸ架装・伸縮ﾌﾞｰﾑ・ﾊﾞｽｹｯﾄ型_無_無</v>
      </c>
      <c r="X899" s="952" t="str">
        <f t="shared" si="35"/>
        <v>高所作業車_ﾄﾗｯｸ架装・伸縮ﾌﾞｰﾑ・ﾊﾞｽｹｯﾄ型_無_無_作業床高：17.0m　積載荷重：200kg　定員：2名</v>
      </c>
      <c r="Y899" s="726" t="s">
        <v>5149</v>
      </c>
      <c r="Z899" s="726" t="s">
        <v>10306</v>
      </c>
      <c r="AA899" s="726" t="s">
        <v>10348</v>
      </c>
      <c r="AB899" s="726" t="s">
        <v>10388</v>
      </c>
      <c r="DM899" s="208"/>
      <c r="DW899" s="209"/>
      <c r="HU899" s="208"/>
      <c r="HX899" s="209"/>
    </row>
    <row r="900" spans="17:232" ht="14.45" customHeight="1">
      <c r="Q900" s="720" t="s">
        <v>75</v>
      </c>
      <c r="R900" s="720" t="s">
        <v>670</v>
      </c>
      <c r="S900" s="720" t="s">
        <v>12165</v>
      </c>
      <c r="T900" s="720" t="s">
        <v>12165</v>
      </c>
      <c r="U900" s="720" t="s">
        <v>10764</v>
      </c>
      <c r="V900" s="720"/>
      <c r="W900" s="952" t="str">
        <f t="shared" si="36"/>
        <v>高所作業車_ﾄﾗｯｸ架装・伸縮ﾌﾞｰﾑ・ﾊﾞｽｹｯﾄ型_無_無</v>
      </c>
      <c r="X900" s="952" t="str">
        <f t="shared" si="35"/>
        <v>高所作業車_ﾄﾗｯｸ架装・伸縮ﾌﾞｰﾑ・ﾊﾞｽｹｯﾄ型_無_無_作業床高：22.0m　積載荷重：200kg　定員：2名</v>
      </c>
      <c r="Y900" s="726" t="s">
        <v>5149</v>
      </c>
      <c r="Z900" s="726" t="s">
        <v>10306</v>
      </c>
      <c r="AA900" s="726" t="s">
        <v>10435</v>
      </c>
      <c r="AB900" s="726" t="s">
        <v>10388</v>
      </c>
      <c r="DM900" s="208"/>
      <c r="DW900" s="209"/>
      <c r="HU900" s="208"/>
      <c r="HX900" s="209"/>
    </row>
    <row r="901" spans="17:232" ht="14.45" customHeight="1">
      <c r="Q901" s="720" t="s">
        <v>75</v>
      </c>
      <c r="R901" s="720" t="s">
        <v>671</v>
      </c>
      <c r="S901" s="720" t="s">
        <v>12165</v>
      </c>
      <c r="T901" s="720" t="s">
        <v>12165</v>
      </c>
      <c r="U901" s="720" t="s">
        <v>10765</v>
      </c>
      <c r="V901" s="720"/>
      <c r="W901" s="952" t="str">
        <f t="shared" si="36"/>
        <v>高所作業車_ﾄﾗｯｸ架装・伸縮ﾌﾞｰﾑ・ﾌﾟﾗｯﾄﾌｫｰﾑ型_無_無</v>
      </c>
      <c r="X901" s="952" t="str">
        <f t="shared" si="35"/>
        <v>高所作業車_ﾄﾗｯｸ架装・伸縮ﾌﾞｰﾑ・ﾌﾟﾗｯﾄﾌｫｰﾑ型_無_無_作業床高：9.9m　積載荷重：1,000kg</v>
      </c>
      <c r="Y901" s="726" t="s">
        <v>5149</v>
      </c>
      <c r="Z901" s="726" t="s">
        <v>10307</v>
      </c>
      <c r="AA901" s="726" t="s">
        <v>10318</v>
      </c>
      <c r="AB901" s="726" t="s">
        <v>10318</v>
      </c>
      <c r="DM901" s="208"/>
      <c r="DW901" s="209"/>
      <c r="HU901" s="208"/>
      <c r="HX901" s="209"/>
    </row>
    <row r="902" spans="17:232" ht="14.45" customHeight="1">
      <c r="Q902" s="720" t="s">
        <v>75</v>
      </c>
      <c r="R902" s="720" t="s">
        <v>671</v>
      </c>
      <c r="S902" s="720" t="s">
        <v>12165</v>
      </c>
      <c r="T902" s="720" t="s">
        <v>12165</v>
      </c>
      <c r="U902" s="720" t="s">
        <v>10766</v>
      </c>
      <c r="V902" s="720"/>
      <c r="W902" s="952" t="str">
        <f t="shared" si="36"/>
        <v>高所作業車_ﾄﾗｯｸ架装・伸縮ﾌﾞｰﾑ・ﾌﾟﾗｯﾄﾌｫｰﾑ型_無_無</v>
      </c>
      <c r="X902" s="952" t="str">
        <f t="shared" si="35"/>
        <v>高所作業車_ﾄﾗｯｸ架装・伸縮ﾌﾞｰﾑ・ﾌﾟﾗｯﾄﾌｫｰﾑ型_無_無_作業床高：12.0m　積載荷重：1,000kg</v>
      </c>
      <c r="Y902" s="726" t="s">
        <v>5149</v>
      </c>
      <c r="Z902" s="726" t="s">
        <v>10307</v>
      </c>
      <c r="AA902" s="726" t="s">
        <v>10347</v>
      </c>
      <c r="AB902" s="726" t="s">
        <v>10318</v>
      </c>
      <c r="DM902" s="208"/>
      <c r="DW902" s="209"/>
      <c r="HU902" s="208"/>
      <c r="HX902" s="209"/>
    </row>
    <row r="903" spans="17:232" ht="14.45" customHeight="1">
      <c r="Q903" s="720" t="s">
        <v>75</v>
      </c>
      <c r="R903" s="720" t="s">
        <v>671</v>
      </c>
      <c r="S903" s="720" t="s">
        <v>12165</v>
      </c>
      <c r="T903" s="720" t="s">
        <v>12165</v>
      </c>
      <c r="U903" s="720" t="s">
        <v>10767</v>
      </c>
      <c r="V903" s="720"/>
      <c r="W903" s="952" t="str">
        <f t="shared" si="36"/>
        <v>高所作業車_ﾄﾗｯｸ架装・伸縮ﾌﾞｰﾑ・ﾌﾟﾗｯﾄﾌｫｰﾑ型_無_無</v>
      </c>
      <c r="X903" s="952" t="str">
        <f t="shared" si="35"/>
        <v>高所作業車_ﾄﾗｯｸ架装・伸縮ﾌﾞｰﾑ・ﾌﾟﾗｯﾄﾌｫｰﾑ型_無_無_作業床高：14.8m　積載荷重：1,000kg</v>
      </c>
      <c r="Y903" s="726" t="s">
        <v>5149</v>
      </c>
      <c r="Z903" s="726" t="s">
        <v>10307</v>
      </c>
      <c r="AA903" s="726" t="s">
        <v>10307</v>
      </c>
      <c r="AB903" s="726" t="s">
        <v>10318</v>
      </c>
      <c r="DM903" s="208"/>
      <c r="DW903" s="209"/>
      <c r="HU903" s="208"/>
      <c r="HX903" s="209"/>
    </row>
    <row r="904" spans="17:232" ht="14.45" customHeight="1">
      <c r="Q904" s="720" t="s">
        <v>75</v>
      </c>
      <c r="R904" s="720" t="s">
        <v>671</v>
      </c>
      <c r="S904" s="720" t="s">
        <v>12165</v>
      </c>
      <c r="T904" s="720" t="s">
        <v>12165</v>
      </c>
      <c r="U904" s="720" t="s">
        <v>10768</v>
      </c>
      <c r="V904" s="720"/>
      <c r="W904" s="952" t="str">
        <f t="shared" si="36"/>
        <v>高所作業車_ﾄﾗｯｸ架装・伸縮ﾌﾞｰﾑ・ﾌﾟﾗｯﾄﾌｫｰﾑ型_無_無</v>
      </c>
      <c r="X904" s="952" t="str">
        <f t="shared" si="35"/>
        <v>高所作業車_ﾄﾗｯｸ架装・伸縮ﾌﾞｰﾑ・ﾌﾟﾗｯﾄﾌｫｰﾑ型_無_無_作業床高：19.7m　積載荷重：1,000kg</v>
      </c>
      <c r="Y904" s="726" t="s">
        <v>5149</v>
      </c>
      <c r="Z904" s="726" t="s">
        <v>10307</v>
      </c>
      <c r="AA904" s="726" t="s">
        <v>10321</v>
      </c>
      <c r="AB904" s="726" t="s">
        <v>10318</v>
      </c>
      <c r="DM904" s="208"/>
      <c r="DW904" s="209"/>
      <c r="HU904" s="208"/>
      <c r="HX904" s="209"/>
    </row>
    <row r="905" spans="17:232" ht="14.45" customHeight="1">
      <c r="Q905" s="720" t="s">
        <v>75</v>
      </c>
      <c r="R905" s="720" t="s">
        <v>672</v>
      </c>
      <c r="S905" s="720" t="s">
        <v>12165</v>
      </c>
      <c r="T905" s="720" t="s">
        <v>12165</v>
      </c>
      <c r="U905" s="720" t="s">
        <v>10765</v>
      </c>
      <c r="V905" s="720"/>
      <c r="W905" s="952" t="str">
        <f t="shared" si="36"/>
        <v>高所作業車_ﾄﾗｯｸ架装・垂直昇降・ﾌﾟﾗｯﾄﾌｫｰﾑ型_無_無</v>
      </c>
      <c r="X905" s="952" t="str">
        <f t="shared" si="35"/>
        <v>高所作業車_ﾄﾗｯｸ架装・垂直昇降・ﾌﾟﾗｯﾄﾌｫｰﾑ型_無_無_作業床高：9.9m　積載荷重：1,000kg</v>
      </c>
      <c r="Y905" s="726" t="s">
        <v>5149</v>
      </c>
      <c r="Z905" s="726" t="s">
        <v>10451</v>
      </c>
      <c r="AA905" s="726" t="s">
        <v>10318</v>
      </c>
      <c r="AB905" s="726" t="s">
        <v>10318</v>
      </c>
      <c r="DM905" s="208"/>
      <c r="DW905" s="209"/>
      <c r="HU905" s="208"/>
      <c r="HX905" s="209"/>
    </row>
    <row r="906" spans="17:232" ht="14.45" customHeight="1">
      <c r="Q906" s="720" t="s">
        <v>75</v>
      </c>
      <c r="R906" s="720" t="s">
        <v>672</v>
      </c>
      <c r="S906" s="720" t="s">
        <v>12165</v>
      </c>
      <c r="T906" s="720" t="s">
        <v>12165</v>
      </c>
      <c r="U906" s="720" t="s">
        <v>10769</v>
      </c>
      <c r="V906" s="720"/>
      <c r="W906" s="952" t="str">
        <f t="shared" si="36"/>
        <v>高所作業車_ﾄﾗｯｸ架装・垂直昇降・ﾌﾟﾗｯﾄﾌｫｰﾑ型_無_無</v>
      </c>
      <c r="X906" s="952" t="str">
        <f t="shared" si="35"/>
        <v>高所作業車_ﾄﾗｯｸ架装・垂直昇降・ﾌﾟﾗｯﾄﾌｫｰﾑ型_無_無_作業床高：13.2m　積載荷重：1,000kg</v>
      </c>
      <c r="Y906" s="726" t="s">
        <v>5149</v>
      </c>
      <c r="Z906" s="726" t="s">
        <v>10451</v>
      </c>
      <c r="AA906" s="726" t="s">
        <v>10318</v>
      </c>
      <c r="AB906" s="726" t="s">
        <v>10319</v>
      </c>
      <c r="DM906" s="208"/>
      <c r="DW906" s="209"/>
      <c r="HU906" s="208"/>
      <c r="HX906" s="209"/>
    </row>
    <row r="907" spans="17:232" ht="14.45" customHeight="1">
      <c r="Q907" s="720" t="s">
        <v>75</v>
      </c>
      <c r="R907" s="720" t="s">
        <v>672</v>
      </c>
      <c r="S907" s="720" t="s">
        <v>12165</v>
      </c>
      <c r="T907" s="720" t="s">
        <v>12165</v>
      </c>
      <c r="U907" s="720" t="s">
        <v>10770</v>
      </c>
      <c r="V907" s="720"/>
      <c r="W907" s="952" t="str">
        <f t="shared" si="36"/>
        <v>高所作業車_ﾄﾗｯｸ架装・垂直昇降・ﾌﾟﾗｯﾄﾌｫｰﾑ型_無_無</v>
      </c>
      <c r="X907" s="952" t="str">
        <f t="shared" si="35"/>
        <v>高所作業車_ﾄﾗｯｸ架装・垂直昇降・ﾌﾟﾗｯﾄﾌｫｰﾑ型_無_無_揚程：5m　積載荷重：1,700kg</v>
      </c>
      <c r="Y907" s="726" t="s">
        <v>5149</v>
      </c>
      <c r="Z907" s="726" t="s">
        <v>10451</v>
      </c>
      <c r="AA907" s="726" t="s">
        <v>10348</v>
      </c>
      <c r="AB907" s="726" t="s">
        <v>5448</v>
      </c>
      <c r="DM907" s="208"/>
      <c r="DW907" s="209"/>
      <c r="HU907" s="208"/>
      <c r="HX907" s="209"/>
    </row>
    <row r="908" spans="17:232" ht="14.45" customHeight="1">
      <c r="Q908" s="720" t="s">
        <v>75</v>
      </c>
      <c r="R908" s="720" t="s">
        <v>672</v>
      </c>
      <c r="S908" s="720" t="s">
        <v>12165</v>
      </c>
      <c r="T908" s="720" t="s">
        <v>12165</v>
      </c>
      <c r="U908" s="720" t="s">
        <v>10771</v>
      </c>
      <c r="V908" s="720"/>
      <c r="W908" s="952" t="str">
        <f t="shared" si="36"/>
        <v>高所作業車_ﾄﾗｯｸ架装・垂直昇降・ﾌﾟﾗｯﾄﾌｫｰﾑ型_無_無</v>
      </c>
      <c r="X908" s="952" t="str">
        <f t="shared" si="35"/>
        <v>高所作業車_ﾄﾗｯｸ架装・垂直昇降・ﾌﾟﾗｯﾄﾌｫｰﾑ型_無_無_揚程：5m　積載荷重：3,200kg</v>
      </c>
      <c r="Y908" s="726" t="s">
        <v>5149</v>
      </c>
      <c r="Z908" s="726" t="s">
        <v>10451</v>
      </c>
      <c r="AA908" s="726" t="s">
        <v>10310</v>
      </c>
      <c r="AB908" s="726" t="s">
        <v>5448</v>
      </c>
      <c r="DM908" s="208"/>
      <c r="DW908" s="209"/>
      <c r="HU908" s="208"/>
      <c r="HX908" s="209"/>
    </row>
    <row r="909" spans="17:232" ht="14.45" customHeight="1">
      <c r="Q909" s="720" t="s">
        <v>2546</v>
      </c>
      <c r="R909" s="720" t="s">
        <v>2551</v>
      </c>
      <c r="S909" s="720" t="s">
        <v>12165</v>
      </c>
      <c r="T909" s="720" t="s">
        <v>12165</v>
      </c>
      <c r="U909" s="720" t="s">
        <v>10772</v>
      </c>
      <c r="V909" s="720"/>
      <c r="W909" s="952" t="str">
        <f t="shared" si="36"/>
        <v>油圧ﾊﾝﾏ(単体)_直杭用_無_無</v>
      </c>
      <c r="X909" s="952" t="str">
        <f t="shared" si="35"/>
        <v>油圧ﾊﾝﾏ(単体)_直杭用_無_無_ﾗﾑ質量：2t</v>
      </c>
      <c r="Y909" s="726" t="s">
        <v>3457</v>
      </c>
      <c r="Z909" s="726" t="s">
        <v>10481</v>
      </c>
      <c r="AA909" s="726" t="s">
        <v>10388</v>
      </c>
      <c r="AB909" s="726" t="s">
        <v>10350</v>
      </c>
      <c r="DM909" s="208"/>
      <c r="DW909" s="209"/>
      <c r="HU909" s="208"/>
      <c r="HX909" s="209"/>
    </row>
    <row r="910" spans="17:232" ht="14.45" customHeight="1">
      <c r="Q910" s="720" t="s">
        <v>2546</v>
      </c>
      <c r="R910" s="720" t="s">
        <v>2551</v>
      </c>
      <c r="S910" s="720" t="s">
        <v>12165</v>
      </c>
      <c r="T910" s="720" t="s">
        <v>12165</v>
      </c>
      <c r="U910" s="720" t="s">
        <v>10773</v>
      </c>
      <c r="V910" s="720"/>
      <c r="W910" s="952" t="str">
        <f t="shared" si="36"/>
        <v>油圧ﾊﾝﾏ(単体)_直杭用_無_無</v>
      </c>
      <c r="X910" s="952" t="str">
        <f t="shared" si="35"/>
        <v>油圧ﾊﾝﾏ(単体)_直杭用_無_無_ﾗﾑ質量：4～4.5t</v>
      </c>
      <c r="Y910" s="726" t="s">
        <v>3457</v>
      </c>
      <c r="Z910" s="726" t="s">
        <v>10481</v>
      </c>
      <c r="AA910" s="726" t="s">
        <v>10316</v>
      </c>
      <c r="AB910" s="726" t="s">
        <v>10350</v>
      </c>
      <c r="DM910" s="208"/>
      <c r="DW910" s="209"/>
      <c r="HU910" s="208"/>
      <c r="HX910" s="209"/>
    </row>
    <row r="911" spans="17:232" ht="14.45" customHeight="1">
      <c r="Q911" s="720" t="s">
        <v>2546</v>
      </c>
      <c r="R911" s="720" t="s">
        <v>2551</v>
      </c>
      <c r="S911" s="720" t="s">
        <v>12165</v>
      </c>
      <c r="T911" s="720" t="s">
        <v>12165</v>
      </c>
      <c r="U911" s="720" t="s">
        <v>10774</v>
      </c>
      <c r="V911" s="720"/>
      <c r="W911" s="952" t="str">
        <f t="shared" si="36"/>
        <v>油圧ﾊﾝﾏ(単体)_直杭用_無_無</v>
      </c>
      <c r="X911" s="952" t="str">
        <f t="shared" si="35"/>
        <v>油圧ﾊﾝﾏ(単体)_直杭用_無_無_ﾗﾑ質量：6.5～8.0t</v>
      </c>
      <c r="Y911" s="726" t="s">
        <v>3457</v>
      </c>
      <c r="Z911" s="726" t="s">
        <v>10481</v>
      </c>
      <c r="AA911" s="726" t="s">
        <v>10444</v>
      </c>
      <c r="AB911" s="726" t="s">
        <v>10350</v>
      </c>
      <c r="DM911" s="208"/>
      <c r="DW911" s="209"/>
      <c r="HU911" s="208"/>
      <c r="HX911" s="209"/>
    </row>
    <row r="912" spans="17:232" ht="14.45" customHeight="1">
      <c r="Q912" s="720" t="s">
        <v>2546</v>
      </c>
      <c r="R912" s="720" t="s">
        <v>2551</v>
      </c>
      <c r="S912" s="720" t="s">
        <v>12165</v>
      </c>
      <c r="T912" s="720" t="s">
        <v>12165</v>
      </c>
      <c r="U912" s="720" t="s">
        <v>10775</v>
      </c>
      <c r="V912" s="720"/>
      <c r="W912" s="952" t="str">
        <f t="shared" si="36"/>
        <v>油圧ﾊﾝﾏ(単体)_直杭用_無_無</v>
      </c>
      <c r="X912" s="952" t="str">
        <f t="shared" si="35"/>
        <v>油圧ﾊﾝﾏ(単体)_直杭用_無_無_ﾗﾑ質量：10～12.5t</v>
      </c>
      <c r="Y912" s="726" t="s">
        <v>3457</v>
      </c>
      <c r="Z912" s="726" t="s">
        <v>10481</v>
      </c>
      <c r="AA912" s="726" t="s">
        <v>10342</v>
      </c>
      <c r="AB912" s="726" t="s">
        <v>10350</v>
      </c>
      <c r="DM912" s="208"/>
      <c r="DW912" s="209"/>
      <c r="HU912" s="208"/>
      <c r="HX912" s="209"/>
    </row>
    <row r="913" spans="17:232" ht="14.45" customHeight="1">
      <c r="Q913" s="720" t="s">
        <v>2546</v>
      </c>
      <c r="R913" s="720" t="s">
        <v>12219</v>
      </c>
      <c r="S913" s="720" t="s">
        <v>12165</v>
      </c>
      <c r="T913" s="720" t="s">
        <v>12165</v>
      </c>
      <c r="U913" s="720" t="s">
        <v>10776</v>
      </c>
      <c r="V913" s="720"/>
      <c r="W913" s="952" t="str">
        <f t="shared" si="36"/>
        <v>油圧ﾊﾝﾏ(単体)_直杭・斜杭兼用_無_無</v>
      </c>
      <c r="X913" s="952" t="str">
        <f t="shared" si="35"/>
        <v>油圧ﾊﾝﾏ(単体)_直杭・斜杭兼用_無_無_ﾗﾑ質量：11.5～12.5t</v>
      </c>
      <c r="Y913" s="726" t="s">
        <v>3457</v>
      </c>
      <c r="Z913" s="726" t="s">
        <v>10462</v>
      </c>
      <c r="AA913" s="726" t="s">
        <v>10302</v>
      </c>
      <c r="AB913" s="726" t="s">
        <v>10350</v>
      </c>
      <c r="DM913" s="208"/>
      <c r="DW913" s="209"/>
      <c r="HU913" s="208"/>
      <c r="HX913" s="209"/>
    </row>
    <row r="914" spans="17:232" ht="14.45" customHeight="1">
      <c r="Q914" s="720" t="s">
        <v>2546</v>
      </c>
      <c r="R914" s="720" t="s">
        <v>12219</v>
      </c>
      <c r="S914" s="720" t="s">
        <v>12165</v>
      </c>
      <c r="T914" s="720" t="s">
        <v>12165</v>
      </c>
      <c r="U914" s="720" t="s">
        <v>10777</v>
      </c>
      <c r="V914" s="720"/>
      <c r="W914" s="952" t="str">
        <f t="shared" si="36"/>
        <v>油圧ﾊﾝﾏ(単体)_直杭・斜杭兼用_無_無</v>
      </c>
      <c r="X914" s="952" t="str">
        <f t="shared" si="35"/>
        <v>油圧ﾊﾝﾏ(単体)_直杭・斜杭兼用_無_無_ﾗﾑ質量：15t</v>
      </c>
      <c r="Y914" s="726" t="s">
        <v>3457</v>
      </c>
      <c r="Z914" s="726" t="s">
        <v>10462</v>
      </c>
      <c r="AA914" s="726" t="s">
        <v>10313</v>
      </c>
      <c r="AB914" s="726" t="s">
        <v>10350</v>
      </c>
      <c r="DM914" s="208"/>
      <c r="DW914" s="209"/>
      <c r="HU914" s="208"/>
      <c r="HX914" s="209"/>
    </row>
    <row r="915" spans="17:232" ht="14.45" customHeight="1">
      <c r="Q915" s="720" t="s">
        <v>1201</v>
      </c>
      <c r="R915" s="720" t="s">
        <v>12220</v>
      </c>
      <c r="S915" s="720" t="s">
        <v>12165</v>
      </c>
      <c r="T915" s="720" t="s">
        <v>12165</v>
      </c>
      <c r="U915" s="720"/>
      <c r="V915" s="720" t="s">
        <v>1225</v>
      </c>
      <c r="W915" s="952" t="str">
        <f t="shared" si="36"/>
        <v>ﾊﾞｲﾌﾞﾛﾊﾝﾏ(単体)_電動式・普通型_無_無</v>
      </c>
      <c r="X915" s="952" t="str">
        <f t="shared" si="35"/>
        <v>ﾊﾞｲﾌﾞﾛﾊﾝﾏ(単体)_電動式・普通型_無_無_起振力：108～127kN　振動周波数：17～21Hz</v>
      </c>
      <c r="Y915" s="726" t="s">
        <v>3356</v>
      </c>
      <c r="Z915" s="726" t="s">
        <v>10481</v>
      </c>
      <c r="AA915" s="726" t="s">
        <v>10313</v>
      </c>
      <c r="AB915" s="726" t="s">
        <v>10350</v>
      </c>
      <c r="DM915" s="208"/>
      <c r="DW915" s="209"/>
      <c r="HU915" s="208"/>
      <c r="HX915" s="209"/>
    </row>
    <row r="916" spans="17:232" ht="14.45" customHeight="1">
      <c r="Q916" s="720" t="s">
        <v>1201</v>
      </c>
      <c r="R916" s="720" t="s">
        <v>12220</v>
      </c>
      <c r="S916" s="720" t="s">
        <v>12165</v>
      </c>
      <c r="T916" s="720" t="s">
        <v>12165</v>
      </c>
      <c r="U916" s="720"/>
      <c r="V916" s="720" t="s">
        <v>1226</v>
      </c>
      <c r="W916" s="952" t="str">
        <f t="shared" si="36"/>
        <v>ﾊﾞｲﾌﾞﾛﾊﾝﾏ(単体)_電動式・普通型_無_無</v>
      </c>
      <c r="X916" s="952" t="str">
        <f t="shared" si="35"/>
        <v>ﾊﾞｲﾌﾞﾛﾊﾝﾏ(単体)_電動式・普通型_無_無_起振力：226～235kN　振動周波数：17～21Hz</v>
      </c>
      <c r="Y916" s="726" t="s">
        <v>3356</v>
      </c>
      <c r="Z916" s="726" t="s">
        <v>10481</v>
      </c>
      <c r="AA916" s="726" t="s">
        <v>10303</v>
      </c>
      <c r="AB916" s="726" t="s">
        <v>10350</v>
      </c>
      <c r="DM916" s="208"/>
      <c r="DW916" s="209"/>
      <c r="HU916" s="208"/>
      <c r="HX916" s="209"/>
    </row>
    <row r="917" spans="17:232" ht="14.45" customHeight="1">
      <c r="Q917" s="720" t="s">
        <v>1201</v>
      </c>
      <c r="R917" s="720" t="s">
        <v>12220</v>
      </c>
      <c r="S917" s="720" t="s">
        <v>12165</v>
      </c>
      <c r="T917" s="720" t="s">
        <v>12165</v>
      </c>
      <c r="U917" s="720"/>
      <c r="V917" s="720" t="s">
        <v>1227</v>
      </c>
      <c r="W917" s="952" t="str">
        <f t="shared" si="36"/>
        <v>ﾊﾞｲﾌﾞﾛﾊﾝﾏ(単体)_電動式・普通型_無_無</v>
      </c>
      <c r="X917" s="952" t="str">
        <f t="shared" si="35"/>
        <v>ﾊﾞｲﾌﾞﾛﾊﾝﾏ(単体)_電動式・普通型_無_無_起振力：275～294kN　振動周波数：17～21Hz</v>
      </c>
      <c r="Y917" s="726" t="s">
        <v>3356</v>
      </c>
      <c r="Z917" s="726" t="s">
        <v>10481</v>
      </c>
      <c r="AA917" s="726" t="s">
        <v>10316</v>
      </c>
      <c r="AB917" s="726" t="s">
        <v>10350</v>
      </c>
      <c r="DM917" s="208"/>
      <c r="DW917" s="209"/>
      <c r="HU917" s="208"/>
      <c r="HX917" s="209"/>
    </row>
    <row r="918" spans="17:232" ht="14.45" customHeight="1">
      <c r="Q918" s="720" t="s">
        <v>1201</v>
      </c>
      <c r="R918" s="720" t="s">
        <v>12220</v>
      </c>
      <c r="S918" s="720" t="s">
        <v>12165</v>
      </c>
      <c r="T918" s="720" t="s">
        <v>12165</v>
      </c>
      <c r="U918" s="720"/>
      <c r="V918" s="720" t="s">
        <v>1228</v>
      </c>
      <c r="W918" s="952" t="str">
        <f t="shared" si="36"/>
        <v>ﾊﾞｲﾌﾞﾛﾊﾝﾏ(単体)_電動式・普通型_無_無</v>
      </c>
      <c r="X918" s="952" t="str">
        <f t="shared" si="35"/>
        <v>ﾊﾞｲﾌﾞﾛﾊﾝﾏ(単体)_電動式・普通型_無_無_起振力：344～362kN　振動周波数：17～21Hz</v>
      </c>
      <c r="Y918" s="726" t="s">
        <v>3356</v>
      </c>
      <c r="Z918" s="726" t="s">
        <v>10481</v>
      </c>
      <c r="AA918" s="726" t="s">
        <v>10399</v>
      </c>
      <c r="AB918" s="726" t="s">
        <v>10350</v>
      </c>
      <c r="DM918" s="208"/>
      <c r="DW918" s="209"/>
      <c r="HU918" s="208"/>
      <c r="HX918" s="209"/>
    </row>
    <row r="919" spans="17:232" ht="14.45" customHeight="1">
      <c r="Q919" s="720" t="s">
        <v>1201</v>
      </c>
      <c r="R919" s="720" t="s">
        <v>12220</v>
      </c>
      <c r="S919" s="720" t="s">
        <v>12165</v>
      </c>
      <c r="T919" s="720" t="s">
        <v>12165</v>
      </c>
      <c r="U919" s="720"/>
      <c r="V919" s="720" t="s">
        <v>1229</v>
      </c>
      <c r="W919" s="952" t="str">
        <f t="shared" si="36"/>
        <v>ﾊﾞｲﾌﾞﾛﾊﾝﾏ(単体)_電動式・普通型_無_無</v>
      </c>
      <c r="X919" s="952" t="str">
        <f t="shared" si="35"/>
        <v>ﾊﾞｲﾌﾞﾛﾊﾝﾏ(単体)_電動式・普通型_無_無_起振力：461～480kN　振動周波数：17～21Hz</v>
      </c>
      <c r="Y919" s="726" t="s">
        <v>3356</v>
      </c>
      <c r="Z919" s="726" t="s">
        <v>10481</v>
      </c>
      <c r="AA919" s="726" t="s">
        <v>10304</v>
      </c>
      <c r="AB919" s="726" t="s">
        <v>10350</v>
      </c>
      <c r="DM919" s="208"/>
      <c r="DW919" s="209"/>
      <c r="HU919" s="208"/>
      <c r="HX919" s="209"/>
    </row>
    <row r="920" spans="17:232" ht="14.45" customHeight="1">
      <c r="Q920" s="720" t="s">
        <v>1201</v>
      </c>
      <c r="R920" s="720" t="s">
        <v>12220</v>
      </c>
      <c r="S920" s="720" t="s">
        <v>12165</v>
      </c>
      <c r="T920" s="720" t="s">
        <v>12165</v>
      </c>
      <c r="U920" s="720"/>
      <c r="V920" s="720" t="s">
        <v>1230</v>
      </c>
      <c r="W920" s="952" t="str">
        <f t="shared" si="36"/>
        <v>ﾊﾞｲﾌﾞﾛﾊﾝﾏ(単体)_電動式・普通型_無_無</v>
      </c>
      <c r="X920" s="952" t="str">
        <f t="shared" si="35"/>
        <v>ﾊﾞｲﾌﾞﾛﾊﾝﾏ(単体)_電動式・普通型_無_無_起振力：667～725kN　振動周波数：17～21Hz</v>
      </c>
      <c r="Y920" s="726" t="s">
        <v>3356</v>
      </c>
      <c r="Z920" s="726" t="s">
        <v>10481</v>
      </c>
      <c r="AA920" s="726" t="s">
        <v>10305</v>
      </c>
      <c r="AB920" s="726" t="s">
        <v>10350</v>
      </c>
      <c r="DM920" s="208"/>
      <c r="DW920" s="209"/>
      <c r="HU920" s="208"/>
      <c r="HX920" s="209"/>
    </row>
    <row r="921" spans="17:232" ht="14.45" customHeight="1">
      <c r="Q921" s="720" t="s">
        <v>1201</v>
      </c>
      <c r="R921" s="720" t="s">
        <v>12220</v>
      </c>
      <c r="S921" s="720" t="s">
        <v>12165</v>
      </c>
      <c r="T921" s="720" t="s">
        <v>12165</v>
      </c>
      <c r="U921" s="720"/>
      <c r="V921" s="720" t="s">
        <v>1231</v>
      </c>
      <c r="W921" s="952" t="str">
        <f t="shared" si="36"/>
        <v>ﾊﾞｲﾌﾞﾛﾊﾝﾏ(単体)_電動式・普通型_無_無</v>
      </c>
      <c r="X921" s="952" t="str">
        <f t="shared" si="35"/>
        <v>ﾊﾞｲﾌﾞﾛﾊﾝﾏ(単体)_電動式・普通型_無_無_起振力：748kN　振動周波数：17～21Hz</v>
      </c>
      <c r="Y921" s="726" t="s">
        <v>3356</v>
      </c>
      <c r="Z921" s="726" t="s">
        <v>10481</v>
      </c>
      <c r="AA921" s="726" t="s">
        <v>10347</v>
      </c>
      <c r="AB921" s="726" t="s">
        <v>10350</v>
      </c>
      <c r="DM921" s="208"/>
      <c r="DW921" s="209"/>
      <c r="HU921" s="208"/>
      <c r="HX921" s="209"/>
    </row>
    <row r="922" spans="17:232" ht="14.45" customHeight="1">
      <c r="Q922" s="720" t="s">
        <v>1201</v>
      </c>
      <c r="R922" s="720" t="s">
        <v>12222</v>
      </c>
      <c r="S922" s="720" t="s">
        <v>12165</v>
      </c>
      <c r="T922" s="720" t="s">
        <v>12165</v>
      </c>
      <c r="U922" s="720"/>
      <c r="V922" s="720" t="s">
        <v>1223</v>
      </c>
      <c r="W922" s="952" t="str">
        <f t="shared" si="36"/>
        <v>ﾊﾞｲﾌﾞﾛﾊﾝﾏ(単体)_電動式・可変ﾓｰﾒﾝﾄ型_無_無</v>
      </c>
      <c r="X922" s="952" t="str">
        <f t="shared" si="35"/>
        <v>ﾊﾞｲﾌﾞﾛﾊﾝﾏ(単体)_電動式・可変ﾓｰﾒﾝﾄ型_無_無_起振力：0～331kN　振動周波数：17～20Hz</v>
      </c>
      <c r="Y922" s="726" t="s">
        <v>3356</v>
      </c>
      <c r="Z922" s="726" t="s">
        <v>10462</v>
      </c>
      <c r="AA922" s="726" t="s">
        <v>10399</v>
      </c>
      <c r="AB922" s="726" t="s">
        <v>10350</v>
      </c>
      <c r="DM922" s="208"/>
      <c r="DW922" s="209"/>
      <c r="HU922" s="208"/>
      <c r="HX922" s="209"/>
    </row>
    <row r="923" spans="17:232" ht="14.45" customHeight="1">
      <c r="Q923" s="720" t="s">
        <v>1201</v>
      </c>
      <c r="R923" s="720" t="s">
        <v>12222</v>
      </c>
      <c r="S923" s="720" t="s">
        <v>12165</v>
      </c>
      <c r="T923" s="720" t="s">
        <v>12165</v>
      </c>
      <c r="U923" s="720"/>
      <c r="V923" s="720" t="s">
        <v>1212</v>
      </c>
      <c r="W923" s="952" t="str">
        <f t="shared" si="36"/>
        <v>ﾊﾞｲﾌﾞﾛﾊﾝﾏ(単体)_電動式・可変ﾓｰﾒﾝﾄ型_無_無</v>
      </c>
      <c r="X923" s="952" t="str">
        <f t="shared" si="35"/>
        <v>ﾊﾞｲﾌﾞﾛﾊﾝﾏ(単体)_電動式・可変ﾓｰﾒﾝﾄ型_無_無_起振力：0～475kN　振動周波数：17～20Hz</v>
      </c>
      <c r="Y923" s="726" t="s">
        <v>3356</v>
      </c>
      <c r="Z923" s="726" t="s">
        <v>10462</v>
      </c>
      <c r="AA923" s="726" t="s">
        <v>10304</v>
      </c>
      <c r="AB923" s="726" t="s">
        <v>10350</v>
      </c>
      <c r="DM923" s="208"/>
      <c r="DW923" s="209"/>
      <c r="HU923" s="208"/>
      <c r="HX923" s="209"/>
    </row>
    <row r="924" spans="17:232" ht="14.45" customHeight="1">
      <c r="Q924" s="720" t="s">
        <v>1201</v>
      </c>
      <c r="R924" s="720" t="s">
        <v>12222</v>
      </c>
      <c r="S924" s="720" t="s">
        <v>12165</v>
      </c>
      <c r="T924" s="720" t="s">
        <v>12165</v>
      </c>
      <c r="U924" s="720" t="s">
        <v>1174</v>
      </c>
      <c r="V924" s="720" t="s">
        <v>1212</v>
      </c>
      <c r="W924" s="952" t="str">
        <f t="shared" si="36"/>
        <v>ﾊﾞｲﾌﾞﾛﾊﾝﾏ(単体)_電動式・可変ﾓｰﾒﾝﾄ型_無_無</v>
      </c>
      <c r="X924" s="952" t="str">
        <f t="shared" si="35"/>
        <v>ﾊﾞｲﾌﾞﾛﾊﾝﾏ(単体)_電動式・可変ﾓｰﾒﾝﾄ型_無_無_〔ﾊｯﾄ形鋼矢板900mm用〕起振力：0～475kN　振動周波数：17～20Hz</v>
      </c>
      <c r="Y924" s="726" t="s">
        <v>3356</v>
      </c>
      <c r="Z924" s="726" t="s">
        <v>10462</v>
      </c>
      <c r="AA924" s="726" t="s">
        <v>10304</v>
      </c>
      <c r="AB924" s="726" t="s">
        <v>10352</v>
      </c>
      <c r="DM924" s="208"/>
      <c r="DW924" s="209"/>
      <c r="HU924" s="208"/>
      <c r="HX924" s="209"/>
    </row>
    <row r="925" spans="17:232" ht="14.45" customHeight="1">
      <c r="Q925" s="720" t="s">
        <v>1201</v>
      </c>
      <c r="R925" s="720" t="s">
        <v>12222</v>
      </c>
      <c r="S925" s="720" t="s">
        <v>12165</v>
      </c>
      <c r="T925" s="720" t="s">
        <v>12165</v>
      </c>
      <c r="U925" s="720"/>
      <c r="V925" s="720" t="s">
        <v>1213</v>
      </c>
      <c r="W925" s="952" t="str">
        <f t="shared" si="36"/>
        <v>ﾊﾞｲﾌﾞﾛﾊﾝﾏ(単体)_電動式・可変ﾓｰﾒﾝﾄ型_無_無</v>
      </c>
      <c r="X925" s="952" t="str">
        <f t="shared" si="35"/>
        <v>ﾊﾞｲﾌﾞﾛﾊﾝﾏ(単体)_電動式・可変ﾓｰﾒﾝﾄ型_無_無_起振力：0～567kN　振動周波数：17～20Hz</v>
      </c>
      <c r="Y925" s="726" t="s">
        <v>3356</v>
      </c>
      <c r="Z925" s="726" t="s">
        <v>10462</v>
      </c>
      <c r="AA925" s="726" t="s">
        <v>10305</v>
      </c>
      <c r="AB925" s="726" t="s">
        <v>10350</v>
      </c>
      <c r="DM925" s="208"/>
      <c r="DW925" s="209"/>
      <c r="HU925" s="208"/>
      <c r="HX925" s="209"/>
    </row>
    <row r="926" spans="17:232" ht="14.45" customHeight="1">
      <c r="Q926" s="720" t="s">
        <v>1201</v>
      </c>
      <c r="R926" s="720" t="s">
        <v>12222</v>
      </c>
      <c r="S926" s="720" t="s">
        <v>12165</v>
      </c>
      <c r="T926" s="720" t="s">
        <v>12165</v>
      </c>
      <c r="U926" s="720" t="s">
        <v>1174</v>
      </c>
      <c r="V926" s="720" t="s">
        <v>1213</v>
      </c>
      <c r="W926" s="952" t="str">
        <f t="shared" si="36"/>
        <v>ﾊﾞｲﾌﾞﾛﾊﾝﾏ(単体)_電動式・可変ﾓｰﾒﾝﾄ型_無_無</v>
      </c>
      <c r="X926" s="952" t="str">
        <f t="shared" si="35"/>
        <v>ﾊﾞｲﾌﾞﾛﾊﾝﾏ(単体)_電動式・可変ﾓｰﾒﾝﾄ型_無_無_〔ﾊｯﾄ形鋼矢板900mm用〕起振力：0～567kN　振動周波数：17～20Hz</v>
      </c>
      <c r="Y926" s="726" t="s">
        <v>3356</v>
      </c>
      <c r="Z926" s="726" t="s">
        <v>10462</v>
      </c>
      <c r="AA926" s="726" t="s">
        <v>10305</v>
      </c>
      <c r="AB926" s="726" t="s">
        <v>10352</v>
      </c>
      <c r="DM926" s="208"/>
      <c r="DW926" s="209"/>
      <c r="HU926" s="208"/>
      <c r="HX926" s="209"/>
    </row>
    <row r="927" spans="17:232" ht="14.45" customHeight="1">
      <c r="Q927" s="720" t="s">
        <v>1201</v>
      </c>
      <c r="R927" s="720" t="s">
        <v>12222</v>
      </c>
      <c r="S927" s="720" t="s">
        <v>12165</v>
      </c>
      <c r="T927" s="720" t="s">
        <v>12165</v>
      </c>
      <c r="U927" s="720"/>
      <c r="V927" s="720" t="s">
        <v>1224</v>
      </c>
      <c r="W927" s="952" t="str">
        <f t="shared" si="36"/>
        <v>ﾊﾞｲﾌﾞﾛﾊﾝﾏ(単体)_電動式・可変ﾓｰﾒﾝﾄ型_無_無</v>
      </c>
      <c r="X927" s="952" t="str">
        <f t="shared" si="35"/>
        <v>ﾊﾞｲﾌﾞﾛﾊﾝﾏ(単体)_電動式・可変ﾓｰﾒﾝﾄ型_無_無_起振力：0～681kN　振動周波数：17～20Hz</v>
      </c>
      <c r="Y927" s="726" t="s">
        <v>3356</v>
      </c>
      <c r="Z927" s="726" t="s">
        <v>10462</v>
      </c>
      <c r="AA927" s="726" t="s">
        <v>10347</v>
      </c>
      <c r="AB927" s="726" t="s">
        <v>10350</v>
      </c>
      <c r="DM927" s="208"/>
      <c r="DW927" s="209"/>
      <c r="HU927" s="208"/>
      <c r="HX927" s="209"/>
    </row>
    <row r="928" spans="17:232" ht="14.45" customHeight="1">
      <c r="Q928" s="720" t="s">
        <v>1201</v>
      </c>
      <c r="R928" s="720" t="s">
        <v>12221</v>
      </c>
      <c r="S928" s="720" t="s">
        <v>12165</v>
      </c>
      <c r="T928" s="720" t="s">
        <v>12165</v>
      </c>
      <c r="U928" s="720"/>
      <c r="V928" s="720" t="s">
        <v>1228</v>
      </c>
      <c r="W928" s="952" t="str">
        <f t="shared" si="36"/>
        <v>ﾊﾞｲﾌﾞﾛﾊﾝﾏ(単体)_電動式・普通型(ｺﾝｸﾘｰﾄ矢板用)_無_無</v>
      </c>
      <c r="X928" s="952" t="str">
        <f t="shared" si="35"/>
        <v>ﾊﾞｲﾌﾞﾛﾊﾝﾏ(単体)_電動式・普通型(ｺﾝｸﾘｰﾄ矢板用)_無_無_起振力：344～362kN　振動周波数：17～21Hz</v>
      </c>
      <c r="Y928" s="726" t="s">
        <v>3356</v>
      </c>
      <c r="Z928" s="726" t="s">
        <v>10482</v>
      </c>
      <c r="AA928" s="726" t="s">
        <v>10399</v>
      </c>
      <c r="AB928" s="726" t="s">
        <v>10350</v>
      </c>
      <c r="DM928" s="208"/>
      <c r="DW928" s="209"/>
      <c r="HU928" s="208"/>
      <c r="HX928" s="209"/>
    </row>
    <row r="929" spans="17:232" ht="14.45" customHeight="1">
      <c r="Q929" s="720" t="s">
        <v>1201</v>
      </c>
      <c r="R929" s="720" t="s">
        <v>12221</v>
      </c>
      <c r="S929" s="720" t="s">
        <v>12165</v>
      </c>
      <c r="T929" s="720" t="s">
        <v>12165</v>
      </c>
      <c r="U929" s="720"/>
      <c r="V929" s="720" t="s">
        <v>1229</v>
      </c>
      <c r="W929" s="952" t="str">
        <f t="shared" si="36"/>
        <v>ﾊﾞｲﾌﾞﾛﾊﾝﾏ(単体)_電動式・普通型(ｺﾝｸﾘｰﾄ矢板用)_無_無</v>
      </c>
      <c r="X929" s="952" t="str">
        <f t="shared" si="35"/>
        <v>ﾊﾞｲﾌﾞﾛﾊﾝﾏ(単体)_電動式・普通型(ｺﾝｸﾘｰﾄ矢板用)_無_無_起振力：461～480kN　振動周波数：17～21Hz</v>
      </c>
      <c r="Y929" s="726" t="s">
        <v>3356</v>
      </c>
      <c r="Z929" s="726" t="s">
        <v>10482</v>
      </c>
      <c r="AA929" s="726" t="s">
        <v>10304</v>
      </c>
      <c r="AB929" s="726" t="s">
        <v>10350</v>
      </c>
      <c r="DM929" s="208"/>
      <c r="DW929" s="209"/>
      <c r="HU929" s="208"/>
      <c r="HX929" s="209"/>
    </row>
    <row r="930" spans="17:232" ht="14.45" customHeight="1">
      <c r="Q930" s="720" t="s">
        <v>1201</v>
      </c>
      <c r="R930" s="720" t="s">
        <v>12223</v>
      </c>
      <c r="S930" s="720" t="s">
        <v>10645</v>
      </c>
      <c r="T930" s="720" t="s">
        <v>12165</v>
      </c>
      <c r="U930" s="720" t="s">
        <v>1208</v>
      </c>
      <c r="V930" s="720" t="s">
        <v>12333</v>
      </c>
      <c r="W930" s="952" t="str">
        <f t="shared" si="36"/>
        <v>ﾊﾞｲﾌﾞﾛﾊﾝﾏ(単体)_油圧式・可変高周波型_第3次_無</v>
      </c>
      <c r="X930" s="952" t="str">
        <f t="shared" si="35"/>
        <v>ﾊﾞｲﾌﾞﾛﾊﾝﾏ(単体)_油圧式・可変高周波型_第3次_無_〔振り子式〕最大起振力：700kN　振動周波数：20～38Hz</v>
      </c>
      <c r="Y930" s="726" t="s">
        <v>3356</v>
      </c>
      <c r="Z930" s="726" t="s">
        <v>10329</v>
      </c>
      <c r="AA930" s="726" t="s">
        <v>10317</v>
      </c>
      <c r="AB930" s="726" t="s">
        <v>10350</v>
      </c>
      <c r="DM930" s="208"/>
      <c r="DW930" s="209"/>
      <c r="HU930" s="208"/>
      <c r="HX930" s="209"/>
    </row>
    <row r="931" spans="17:232" ht="14.45" customHeight="1">
      <c r="Q931" s="720" t="s">
        <v>1201</v>
      </c>
      <c r="R931" s="720" t="s">
        <v>12224</v>
      </c>
      <c r="S931" s="720" t="s">
        <v>12332</v>
      </c>
      <c r="T931" s="720" t="s">
        <v>12165</v>
      </c>
      <c r="U931" s="720" t="s">
        <v>1206</v>
      </c>
      <c r="V931" s="720" t="s">
        <v>1214</v>
      </c>
      <c r="W931" s="952" t="str">
        <f t="shared" si="36"/>
        <v>ﾊﾞｲﾌﾞﾛﾊﾝﾏ(単体)_油圧式・可変超高周波型_第1次_無</v>
      </c>
      <c r="X931" s="952" t="str">
        <f t="shared" si="35"/>
        <v>ﾊﾞｲﾌﾞﾛﾊﾝﾏ(単体)_油圧式・可変超高周波型_第1次_無_〔ﾋﾟｽﾄﾝ式〕最大起振力：157kN　振動周波数：20～60Hz</v>
      </c>
      <c r="Y931" s="726" t="s">
        <v>3356</v>
      </c>
      <c r="Z931" s="726" t="s">
        <v>10330</v>
      </c>
      <c r="AA931" s="726" t="s">
        <v>10314</v>
      </c>
      <c r="AB931" s="726" t="s">
        <v>10350</v>
      </c>
      <c r="DM931" s="208"/>
      <c r="DW931" s="209"/>
      <c r="HU931" s="208"/>
      <c r="HX931" s="209"/>
    </row>
    <row r="932" spans="17:232" ht="14.45" customHeight="1">
      <c r="Q932" s="720" t="s">
        <v>1201</v>
      </c>
      <c r="R932" s="720" t="s">
        <v>12224</v>
      </c>
      <c r="S932" s="720" t="s">
        <v>12332</v>
      </c>
      <c r="T932" s="720" t="s">
        <v>12165</v>
      </c>
      <c r="U932" s="720" t="s">
        <v>1206</v>
      </c>
      <c r="V932" s="720" t="s">
        <v>1215</v>
      </c>
      <c r="W932" s="952" t="str">
        <f t="shared" si="36"/>
        <v>ﾊﾞｲﾌﾞﾛﾊﾝﾏ(単体)_油圧式・可変超高周波型_第1次_無</v>
      </c>
      <c r="X932" s="952" t="str">
        <f t="shared" si="35"/>
        <v>ﾊﾞｲﾌﾞﾛﾊﾝﾏ(単体)_油圧式・可変超高周波型_第1次_無_〔ﾋﾟｽﾄﾝ式〕最大起振力：245kN　振動周波数：20～60Hz</v>
      </c>
      <c r="Y932" s="726" t="s">
        <v>3356</v>
      </c>
      <c r="Z932" s="726" t="s">
        <v>10330</v>
      </c>
      <c r="AA932" s="726" t="s">
        <v>10325</v>
      </c>
      <c r="AB932" s="726" t="s">
        <v>10350</v>
      </c>
      <c r="DM932" s="208"/>
      <c r="DW932" s="209"/>
      <c r="HU932" s="208"/>
      <c r="HX932" s="209"/>
    </row>
    <row r="933" spans="17:232" ht="14.45" customHeight="1">
      <c r="Q933" s="720" t="s">
        <v>1201</v>
      </c>
      <c r="R933" s="720" t="s">
        <v>12224</v>
      </c>
      <c r="S933" s="720" t="s">
        <v>12332</v>
      </c>
      <c r="T933" s="720" t="s">
        <v>12165</v>
      </c>
      <c r="U933" s="720" t="s">
        <v>1208</v>
      </c>
      <c r="V933" s="720" t="s">
        <v>1219</v>
      </c>
      <c r="W933" s="952" t="str">
        <f t="shared" si="36"/>
        <v>ﾊﾞｲﾌﾞﾛﾊﾝﾏ(単体)_油圧式・可変超高周波型_第1次_無</v>
      </c>
      <c r="X933" s="952" t="str">
        <f t="shared" si="35"/>
        <v>ﾊﾞｲﾌﾞﾛﾊﾝﾏ(単体)_油圧式・可変超高周波型_第1次_無_〔振り子式〕最大起振力：284kN　振動周波数：20～60Hz</v>
      </c>
      <c r="Y933" s="726" t="s">
        <v>3356</v>
      </c>
      <c r="Z933" s="726" t="s">
        <v>10330</v>
      </c>
      <c r="AA933" s="726" t="s">
        <v>10477</v>
      </c>
      <c r="AB933" s="726" t="s">
        <v>10350</v>
      </c>
      <c r="DM933" s="208"/>
      <c r="DW933" s="209"/>
      <c r="HU933" s="208"/>
      <c r="HX933" s="209"/>
    </row>
    <row r="934" spans="17:232" ht="14.45" customHeight="1">
      <c r="Q934" s="720" t="s">
        <v>1201</v>
      </c>
      <c r="R934" s="720" t="s">
        <v>12224</v>
      </c>
      <c r="S934" s="720" t="s">
        <v>12332</v>
      </c>
      <c r="T934" s="720" t="s">
        <v>12165</v>
      </c>
      <c r="U934" s="720" t="s">
        <v>1206</v>
      </c>
      <c r="V934" s="720" t="s">
        <v>1216</v>
      </c>
      <c r="W934" s="952" t="str">
        <f t="shared" si="36"/>
        <v>ﾊﾞｲﾌﾞﾛﾊﾝﾏ(単体)_油圧式・可変超高周波型_第1次_無</v>
      </c>
      <c r="X934" s="952" t="str">
        <f t="shared" si="35"/>
        <v>ﾊﾞｲﾌﾞﾛﾊﾝﾏ(単体)_油圧式・可変超高周波型_第1次_無_〔ﾋﾟｽﾄﾝ式〕最大起振力：314kN　振動周波数：20～60Hz</v>
      </c>
      <c r="Y934" s="726" t="s">
        <v>3356</v>
      </c>
      <c r="Z934" s="726" t="s">
        <v>10330</v>
      </c>
      <c r="AA934" s="726" t="s">
        <v>10327</v>
      </c>
      <c r="AB934" s="726" t="s">
        <v>10350</v>
      </c>
      <c r="DM934" s="208"/>
      <c r="DW934" s="209"/>
      <c r="HU934" s="208"/>
      <c r="HX934" s="209"/>
    </row>
    <row r="935" spans="17:232" ht="14.45" customHeight="1">
      <c r="Q935" s="720" t="s">
        <v>1201</v>
      </c>
      <c r="R935" s="720" t="s">
        <v>12224</v>
      </c>
      <c r="S935" s="720" t="s">
        <v>12332</v>
      </c>
      <c r="T935" s="720" t="s">
        <v>12165</v>
      </c>
      <c r="U935" s="720" t="s">
        <v>1207</v>
      </c>
      <c r="V935" s="720" t="s">
        <v>1216</v>
      </c>
      <c r="W935" s="952" t="str">
        <f t="shared" si="36"/>
        <v>ﾊﾞｲﾌﾞﾛﾊﾝﾏ(単体)_油圧式・可変超高周波型_第1次_無</v>
      </c>
      <c r="X935" s="952" t="str">
        <f t="shared" si="35"/>
        <v>ﾊﾞｲﾌﾞﾛﾊﾝﾏ(単体)_油圧式・可変超高周波型_第1次_無_〔ﾋﾟｽﾄﾝ式・ﾊｯﾄ形鋼矢板900mm用〕最大起振力：314kN　振動周波数：20～60Hz</v>
      </c>
      <c r="Y935" s="726" t="s">
        <v>3356</v>
      </c>
      <c r="Z935" s="726" t="s">
        <v>10330</v>
      </c>
      <c r="AA935" s="726" t="s">
        <v>10327</v>
      </c>
      <c r="AB935" s="726" t="s">
        <v>10352</v>
      </c>
      <c r="DM935" s="208"/>
      <c r="DW935" s="209"/>
      <c r="HU935" s="208"/>
      <c r="HX935" s="209"/>
    </row>
    <row r="936" spans="17:232" ht="14.45" customHeight="1">
      <c r="Q936" s="720" t="s">
        <v>1201</v>
      </c>
      <c r="R936" s="720" t="s">
        <v>12224</v>
      </c>
      <c r="S936" s="720" t="s">
        <v>12332</v>
      </c>
      <c r="T936" s="720" t="s">
        <v>12165</v>
      </c>
      <c r="U936" s="720" t="s">
        <v>1208</v>
      </c>
      <c r="V936" s="720" t="s">
        <v>1221</v>
      </c>
      <c r="W936" s="952" t="str">
        <f t="shared" si="36"/>
        <v>ﾊﾞｲﾌﾞﾛﾊﾝﾏ(単体)_油圧式・可変超高周波型_第1次_無</v>
      </c>
      <c r="X936" s="952" t="str">
        <f t="shared" si="35"/>
        <v>ﾊﾞｲﾌﾞﾛﾊﾝﾏ(単体)_油圧式・可変超高周波型_第1次_無_〔振り子式〕最大起振力：441kN　振動周波数：20～60Hz</v>
      </c>
      <c r="Y936" s="726" t="s">
        <v>3356</v>
      </c>
      <c r="Z936" s="726" t="s">
        <v>10330</v>
      </c>
      <c r="AA936" s="726" t="s">
        <v>10399</v>
      </c>
      <c r="AB936" s="726" t="s">
        <v>10350</v>
      </c>
      <c r="DM936" s="208"/>
      <c r="DW936" s="209"/>
      <c r="HU936" s="208"/>
      <c r="HX936" s="209"/>
    </row>
    <row r="937" spans="17:232" ht="14.45" customHeight="1">
      <c r="Q937" s="720" t="s">
        <v>1201</v>
      </c>
      <c r="R937" s="720" t="s">
        <v>12224</v>
      </c>
      <c r="S937" s="720" t="s">
        <v>12332</v>
      </c>
      <c r="T937" s="720" t="s">
        <v>12165</v>
      </c>
      <c r="U937" s="720" t="s">
        <v>1208</v>
      </c>
      <c r="V937" s="720" t="s">
        <v>1222</v>
      </c>
      <c r="W937" s="952" t="str">
        <f t="shared" si="36"/>
        <v>ﾊﾞｲﾌﾞﾛﾊﾝﾏ(単体)_油圧式・可変超高周波型_第1次_無</v>
      </c>
      <c r="X937" s="952" t="str">
        <f t="shared" si="35"/>
        <v>ﾊﾞｲﾌﾞﾛﾊﾝﾏ(単体)_油圧式・可変超高周波型_第1次_無_〔振り子式〕最大起振力：473kN　振動周波数：20～60Hz</v>
      </c>
      <c r="Y937" s="726" t="s">
        <v>3356</v>
      </c>
      <c r="Z937" s="726" t="s">
        <v>10330</v>
      </c>
      <c r="AA937" s="726" t="s">
        <v>10479</v>
      </c>
      <c r="AB937" s="726" t="s">
        <v>10350</v>
      </c>
      <c r="DM937" s="208"/>
      <c r="DW937" s="209"/>
      <c r="HU937" s="208"/>
      <c r="HX937" s="209"/>
    </row>
    <row r="938" spans="17:232" ht="14.45" customHeight="1">
      <c r="Q938" s="720" t="s">
        <v>1201</v>
      </c>
      <c r="R938" s="720" t="s">
        <v>12224</v>
      </c>
      <c r="S938" s="720" t="s">
        <v>12332</v>
      </c>
      <c r="T938" s="720" t="s">
        <v>12165</v>
      </c>
      <c r="U938" s="720" t="s">
        <v>1209</v>
      </c>
      <c r="V938" s="720" t="s">
        <v>1222</v>
      </c>
      <c r="W938" s="952" t="str">
        <f t="shared" si="36"/>
        <v>ﾊﾞｲﾌﾞﾛﾊﾝﾏ(単体)_油圧式・可変超高周波型_第1次_無</v>
      </c>
      <c r="X938" s="952" t="str">
        <f t="shared" si="35"/>
        <v>ﾊﾞｲﾌﾞﾛﾊﾝﾏ(単体)_油圧式・可変超高周波型_第1次_無_〔振り子式・ﾊｯﾄ形鋼矢板900mm用〕最大起振力：473kN　振動周波数：20～60Hz</v>
      </c>
      <c r="Y938" s="726" t="s">
        <v>3356</v>
      </c>
      <c r="Z938" s="726" t="s">
        <v>10330</v>
      </c>
      <c r="AA938" s="726" t="s">
        <v>10479</v>
      </c>
      <c r="AB938" s="726" t="s">
        <v>10352</v>
      </c>
      <c r="DM938" s="208"/>
      <c r="DW938" s="209"/>
      <c r="HU938" s="208"/>
      <c r="HX938" s="209"/>
    </row>
    <row r="939" spans="17:232" ht="14.45" customHeight="1">
      <c r="Q939" s="720" t="s">
        <v>1201</v>
      </c>
      <c r="R939" s="720" t="s">
        <v>12224</v>
      </c>
      <c r="S939" s="720" t="s">
        <v>10643</v>
      </c>
      <c r="T939" s="720" t="s">
        <v>12165</v>
      </c>
      <c r="U939" s="720" t="s">
        <v>1208</v>
      </c>
      <c r="V939" s="720" t="s">
        <v>1220</v>
      </c>
      <c r="W939" s="952" t="str">
        <f t="shared" si="36"/>
        <v>ﾊﾞｲﾌﾞﾛﾊﾝﾏ(単体)_油圧式・可変超高周波型_第2次_無</v>
      </c>
      <c r="X939" s="952" t="str">
        <f t="shared" si="35"/>
        <v>ﾊﾞｲﾌﾞﾛﾊﾝﾏ(単体)_油圧式・可変超高周波型_第2次_無_〔振り子式〕最大起振力：347kN　振動周波数：20～60Hz</v>
      </c>
      <c r="Y939" s="726" t="s">
        <v>3356</v>
      </c>
      <c r="Z939" s="726" t="s">
        <v>5112</v>
      </c>
      <c r="AA939" s="726" t="s">
        <v>5113</v>
      </c>
      <c r="AB939" s="726" t="s">
        <v>10350</v>
      </c>
      <c r="DM939" s="208"/>
      <c r="DW939" s="209"/>
      <c r="HU939" s="208"/>
      <c r="HX939" s="209"/>
    </row>
    <row r="940" spans="17:232" ht="14.45" customHeight="1">
      <c r="Q940" s="720" t="s">
        <v>1201</v>
      </c>
      <c r="R940" s="720" t="s">
        <v>12224</v>
      </c>
      <c r="S940" s="720" t="s">
        <v>10643</v>
      </c>
      <c r="T940" s="720" t="s">
        <v>12165</v>
      </c>
      <c r="U940" s="720" t="s">
        <v>1208</v>
      </c>
      <c r="V940" s="720" t="s">
        <v>1222</v>
      </c>
      <c r="W940" s="952" t="str">
        <f t="shared" si="36"/>
        <v>ﾊﾞｲﾌﾞﾛﾊﾝﾏ(単体)_油圧式・可変超高周波型_第2次_無</v>
      </c>
      <c r="X940" s="952" t="str">
        <f t="shared" si="35"/>
        <v>ﾊﾞｲﾌﾞﾛﾊﾝﾏ(単体)_油圧式・可変超高周波型_第2次_無_〔振り子式〕最大起振力：473kN　振動周波数：20～60Hz</v>
      </c>
      <c r="Y940" s="726" t="s">
        <v>3356</v>
      </c>
      <c r="Z940" s="726" t="s">
        <v>5112</v>
      </c>
      <c r="AA940" s="726" t="s">
        <v>10479</v>
      </c>
      <c r="AB940" s="726" t="s">
        <v>10350</v>
      </c>
      <c r="DM940" s="208"/>
      <c r="DW940" s="209"/>
      <c r="HU940" s="208"/>
      <c r="HX940" s="209"/>
    </row>
    <row r="941" spans="17:232" ht="14.45" customHeight="1">
      <c r="Q941" s="720" t="s">
        <v>1201</v>
      </c>
      <c r="R941" s="720" t="s">
        <v>12224</v>
      </c>
      <c r="S941" s="720" t="s">
        <v>10643</v>
      </c>
      <c r="T941" s="720" t="s">
        <v>12165</v>
      </c>
      <c r="U941" s="720" t="s">
        <v>1209</v>
      </c>
      <c r="V941" s="720" t="s">
        <v>1222</v>
      </c>
      <c r="W941" s="952" t="str">
        <f t="shared" si="36"/>
        <v>ﾊﾞｲﾌﾞﾛﾊﾝﾏ(単体)_油圧式・可変超高周波型_第2次_無</v>
      </c>
      <c r="X941" s="952" t="str">
        <f t="shared" si="35"/>
        <v>ﾊﾞｲﾌﾞﾛﾊﾝﾏ(単体)_油圧式・可変超高周波型_第2次_無_〔振り子式・ﾊｯﾄ形鋼矢板900mm用〕最大起振力：473kN　振動周波数：20～60Hz</v>
      </c>
      <c r="Y941" s="726" t="s">
        <v>3356</v>
      </c>
      <c r="Z941" s="726" t="s">
        <v>5112</v>
      </c>
      <c r="AA941" s="726" t="s">
        <v>10479</v>
      </c>
      <c r="AB941" s="726" t="s">
        <v>10352</v>
      </c>
      <c r="DM941" s="208"/>
      <c r="DW941" s="209"/>
      <c r="HU941" s="208"/>
      <c r="HX941" s="209"/>
    </row>
    <row r="942" spans="17:232" ht="14.45" customHeight="1">
      <c r="Q942" s="720" t="s">
        <v>1201</v>
      </c>
      <c r="R942" s="720" t="s">
        <v>12224</v>
      </c>
      <c r="S942" s="720" t="s">
        <v>10645</v>
      </c>
      <c r="T942" s="720" t="s">
        <v>12165</v>
      </c>
      <c r="U942" s="720" t="s">
        <v>1208</v>
      </c>
      <c r="V942" s="720" t="s">
        <v>1222</v>
      </c>
      <c r="W942" s="952" t="str">
        <f t="shared" si="36"/>
        <v>ﾊﾞｲﾌﾞﾛﾊﾝﾏ(単体)_油圧式・可変超高周波型_第3次_無</v>
      </c>
      <c r="X942" s="952" t="str">
        <f t="shared" si="35"/>
        <v>ﾊﾞｲﾌﾞﾛﾊﾝﾏ(単体)_油圧式・可変超高周波型_第3次_無_〔振り子式〕最大起振力：473kN　振動周波数：20～60Hz</v>
      </c>
      <c r="Y942" s="726" t="s">
        <v>3356</v>
      </c>
      <c r="Z942" s="726" t="s">
        <v>10331</v>
      </c>
      <c r="AA942" s="726" t="s">
        <v>10479</v>
      </c>
      <c r="AB942" s="726" t="s">
        <v>10350</v>
      </c>
      <c r="DM942" s="208"/>
      <c r="DW942" s="209"/>
      <c r="HU942" s="208"/>
      <c r="HX942" s="209"/>
    </row>
    <row r="943" spans="17:232" ht="14.45" customHeight="1">
      <c r="Q943" s="720" t="s">
        <v>1201</v>
      </c>
      <c r="R943" s="720" t="s">
        <v>12225</v>
      </c>
      <c r="S943" s="720" t="s">
        <v>12165</v>
      </c>
      <c r="T943" s="720" t="s">
        <v>12165</v>
      </c>
      <c r="U943" s="720" t="s">
        <v>1206</v>
      </c>
      <c r="V943" s="720" t="s">
        <v>1217</v>
      </c>
      <c r="W943" s="952" t="str">
        <f t="shared" si="36"/>
        <v>ﾊﾞｲﾌﾞﾛﾊﾝﾏ(単体)_油圧ｼｮﾍﾞﾙ装着式・可変超高周波型_無_無</v>
      </c>
      <c r="X943" s="952" t="str">
        <f t="shared" si="35"/>
        <v>ﾊﾞｲﾌﾞﾛﾊﾝﾏ(単体)_油圧ｼｮﾍﾞﾙ装着式・可変超高周波型_無_無_〔ﾋﾟｽﾄﾝ式〕最大起振力：49.0kN　振動周波数：20～60Hz</v>
      </c>
      <c r="Y943" s="726" t="s">
        <v>3356</v>
      </c>
      <c r="Z943" s="726" t="s">
        <v>10340</v>
      </c>
      <c r="AA943" s="726" t="s">
        <v>5448</v>
      </c>
      <c r="AB943" s="726" t="s">
        <v>10350</v>
      </c>
      <c r="DM943" s="208"/>
      <c r="DW943" s="209"/>
      <c r="HU943" s="208"/>
      <c r="HX943" s="209"/>
    </row>
    <row r="944" spans="17:232" ht="14.45" customHeight="1">
      <c r="Q944" s="720" t="s">
        <v>1201</v>
      </c>
      <c r="R944" s="720" t="s">
        <v>12225</v>
      </c>
      <c r="S944" s="720" t="s">
        <v>12165</v>
      </c>
      <c r="T944" s="720" t="s">
        <v>12165</v>
      </c>
      <c r="U944" s="720" t="s">
        <v>1206</v>
      </c>
      <c r="V944" s="720" t="s">
        <v>1218</v>
      </c>
      <c r="W944" s="952" t="str">
        <f t="shared" si="36"/>
        <v>ﾊﾞｲﾌﾞﾛﾊﾝﾏ(単体)_油圧ｼｮﾍﾞﾙ装着式・可変超高周波型_無_無</v>
      </c>
      <c r="X944" s="952" t="str">
        <f t="shared" si="35"/>
        <v>ﾊﾞｲﾌﾞﾛﾊﾝﾏ(単体)_油圧ｼｮﾍﾞﾙ装着式・可変超高周波型_無_無_〔ﾋﾟｽﾄﾝ式〕最大起振力：98.1kN　振動周波数：20～60Hz</v>
      </c>
      <c r="Y944" s="726" t="s">
        <v>3356</v>
      </c>
      <c r="Z944" s="726" t="s">
        <v>10340</v>
      </c>
      <c r="AA944" s="726" t="s">
        <v>10356</v>
      </c>
      <c r="AB944" s="726" t="s">
        <v>10350</v>
      </c>
      <c r="DM944" s="208"/>
      <c r="DW944" s="209"/>
      <c r="HU944" s="208"/>
      <c r="HX944" s="209"/>
    </row>
    <row r="945" spans="17:232" ht="14.45" customHeight="1">
      <c r="Q945" s="720" t="s">
        <v>1201</v>
      </c>
      <c r="R945" s="720" t="s">
        <v>10649</v>
      </c>
      <c r="S945" s="720" t="s">
        <v>12165</v>
      </c>
      <c r="T945" s="720" t="s">
        <v>12337</v>
      </c>
      <c r="U945" s="720"/>
      <c r="V945" s="720" t="s">
        <v>1233</v>
      </c>
      <c r="W945" s="952" t="str">
        <f t="shared" si="36"/>
        <v>ﾊﾞｲﾌﾞﾛﾊﾝﾏ(単体)_油圧ｼｮﾍﾞﾙ装着式_無_超低</v>
      </c>
      <c r="X945" s="952" t="str">
        <f t="shared" si="35"/>
        <v>ﾊﾞｲﾌﾞﾛﾊﾝﾏ(単体)_油圧ｼｮﾍﾞﾙ装着式_無_超低_最大起振力：58.8kN　振動周波数：27～36Hz</v>
      </c>
      <c r="Y945" s="726" t="s">
        <v>3356</v>
      </c>
      <c r="Z945" s="726" t="s">
        <v>10480</v>
      </c>
      <c r="AA945" s="726" t="s">
        <v>10304</v>
      </c>
      <c r="AB945" s="726" t="s">
        <v>10350</v>
      </c>
      <c r="DM945" s="208"/>
      <c r="DW945" s="209"/>
      <c r="HU945" s="208"/>
      <c r="HX945" s="209"/>
    </row>
    <row r="946" spans="17:232" ht="14.45" customHeight="1">
      <c r="Q946" s="720" t="s">
        <v>1201</v>
      </c>
      <c r="R946" s="720" t="s">
        <v>10649</v>
      </c>
      <c r="S946" s="720" t="s">
        <v>12165</v>
      </c>
      <c r="T946" s="720" t="s">
        <v>12337</v>
      </c>
      <c r="U946" s="720"/>
      <c r="V946" s="720" t="s">
        <v>1234</v>
      </c>
      <c r="W946" s="952" t="str">
        <f t="shared" si="36"/>
        <v>ﾊﾞｲﾌﾞﾛﾊﾝﾏ(単体)_油圧ｼｮﾍﾞﾙ装着式_無_超低</v>
      </c>
      <c r="X946" s="952" t="str">
        <f t="shared" si="35"/>
        <v>ﾊﾞｲﾌﾞﾛﾊﾝﾏ(単体)_油圧ｼｮﾍﾞﾙ装着式_無_超低_最大起振力：88.3kN　振動周波数：27～36Hz</v>
      </c>
      <c r="Y946" s="726" t="s">
        <v>3356</v>
      </c>
      <c r="Z946" s="726" t="s">
        <v>10480</v>
      </c>
      <c r="AA946" s="726" t="s">
        <v>10305</v>
      </c>
      <c r="AB946" s="726" t="s">
        <v>10350</v>
      </c>
      <c r="DM946" s="208"/>
      <c r="DW946" s="209"/>
      <c r="HU946" s="208"/>
      <c r="HX946" s="209"/>
    </row>
    <row r="947" spans="17:232" ht="14.45" customHeight="1">
      <c r="Q947" s="720" t="s">
        <v>1201</v>
      </c>
      <c r="R947" s="720" t="s">
        <v>10649</v>
      </c>
      <c r="S947" s="720" t="s">
        <v>12165</v>
      </c>
      <c r="T947" s="720" t="s">
        <v>12337</v>
      </c>
      <c r="U947" s="720"/>
      <c r="V947" s="720" t="s">
        <v>1232</v>
      </c>
      <c r="W947" s="952" t="str">
        <f t="shared" si="36"/>
        <v>ﾊﾞｲﾌﾞﾛﾊﾝﾏ(単体)_油圧ｼｮﾍﾞﾙ装着式_無_超低</v>
      </c>
      <c r="X947" s="952" t="str">
        <f t="shared" si="35"/>
        <v>ﾊﾞｲﾌﾞﾛﾊﾝﾏ(単体)_油圧ｼｮﾍﾞﾙ装着式_無_超低_最大起振力：128kN　振動周波数：27～36Hz</v>
      </c>
      <c r="Y947" s="726" t="s">
        <v>3356</v>
      </c>
      <c r="Z947" s="726" t="s">
        <v>10480</v>
      </c>
      <c r="AA947" s="726" t="s">
        <v>10319</v>
      </c>
      <c r="AB947" s="726" t="s">
        <v>10350</v>
      </c>
      <c r="DM947" s="208"/>
      <c r="DW947" s="209"/>
      <c r="HU947" s="208"/>
      <c r="HX947" s="209"/>
    </row>
    <row r="948" spans="17:232" ht="14.45" customHeight="1">
      <c r="Q948" s="720" t="s">
        <v>1201</v>
      </c>
      <c r="R948" s="720" t="s">
        <v>10649</v>
      </c>
      <c r="S948" s="720" t="s">
        <v>12165</v>
      </c>
      <c r="T948" s="720" t="s">
        <v>12337</v>
      </c>
      <c r="U948" s="720"/>
      <c r="V948" s="720" t="s">
        <v>9266</v>
      </c>
      <c r="W948" s="952" t="str">
        <f t="shared" si="36"/>
        <v>ﾊﾞｲﾌﾞﾛﾊﾝﾏ(単体)_油圧ｼｮﾍﾞﾙ装着式_無_超低</v>
      </c>
      <c r="X948" s="952" t="str">
        <f t="shared" si="35"/>
        <v>ﾊﾞｲﾌﾞﾛﾊﾝﾏ(単体)_油圧ｼｮﾍﾞﾙ装着式_無_超低_最大起振力：160kN　振動周波数：27～36Hz</v>
      </c>
      <c r="Y948" s="726" t="s">
        <v>3356</v>
      </c>
      <c r="Z948" s="726" t="s">
        <v>10480</v>
      </c>
      <c r="AA948" s="726" t="s">
        <v>10320</v>
      </c>
      <c r="AB948" s="726" t="s">
        <v>10350</v>
      </c>
      <c r="DM948" s="208"/>
      <c r="DW948" s="209"/>
      <c r="HU948" s="208"/>
      <c r="HX948" s="209"/>
    </row>
    <row r="949" spans="17:232" ht="14.45" customHeight="1">
      <c r="Q949" s="720" t="s">
        <v>1201</v>
      </c>
      <c r="R949" s="720" t="s">
        <v>10649</v>
      </c>
      <c r="S949" s="720" t="s">
        <v>12165</v>
      </c>
      <c r="T949" s="720" t="s">
        <v>12337</v>
      </c>
      <c r="U949" s="720"/>
      <c r="V949" s="720" t="s">
        <v>9267</v>
      </c>
      <c r="W949" s="952" t="str">
        <f t="shared" si="36"/>
        <v>ﾊﾞｲﾌﾞﾛﾊﾝﾏ(単体)_油圧ｼｮﾍﾞﾙ装着式_無_超低</v>
      </c>
      <c r="X949" s="952" t="str">
        <f t="shared" si="35"/>
        <v>ﾊﾞｲﾌﾞﾛﾊﾝﾏ(単体)_油圧ｼｮﾍﾞﾙ装着式_無_超低_最大起振力：200kN　振動周波数：27～36Hz</v>
      </c>
      <c r="Y949" s="726" t="s">
        <v>3356</v>
      </c>
      <c r="Z949" s="726" t="s">
        <v>10480</v>
      </c>
      <c r="AA949" s="726" t="s">
        <v>10321</v>
      </c>
      <c r="AB949" s="726" t="s">
        <v>10350</v>
      </c>
      <c r="DM949" s="208"/>
      <c r="DW949" s="209"/>
      <c r="HU949" s="208"/>
      <c r="HX949" s="209"/>
    </row>
    <row r="950" spans="17:232" ht="14.45" customHeight="1">
      <c r="Q950" s="720" t="s">
        <v>2126</v>
      </c>
      <c r="R950" s="720" t="s">
        <v>1716</v>
      </c>
      <c r="S950" s="720" t="s">
        <v>12165</v>
      </c>
      <c r="T950" s="720" t="s">
        <v>12165</v>
      </c>
      <c r="U950" s="720" t="s">
        <v>10778</v>
      </c>
      <c r="V950" s="720"/>
      <c r="W950" s="952" t="str">
        <f t="shared" si="36"/>
        <v>杭打ち用ｳｫｰﾀｼﾞｪｯﾄ_電動式_無_無</v>
      </c>
      <c r="X950" s="952" t="str">
        <f t="shared" si="35"/>
        <v>杭打ち用ｳｫｰﾀｼﾞｪｯﾄ_電動式_無_無_圧力：0.5～0.9MPa　吐出量：1,400ℓ/min</v>
      </c>
      <c r="Y950" s="726" t="s">
        <v>3416</v>
      </c>
      <c r="Z950" s="726" t="s">
        <v>10481</v>
      </c>
      <c r="AA950" s="726" t="s">
        <v>10305</v>
      </c>
      <c r="AB950" s="726" t="s">
        <v>10428</v>
      </c>
      <c r="DM950" s="208"/>
      <c r="DW950" s="209"/>
      <c r="HU950" s="208"/>
      <c r="HX950" s="209"/>
    </row>
    <row r="951" spans="17:232" ht="14.45" customHeight="1">
      <c r="Q951" s="720" t="s">
        <v>2126</v>
      </c>
      <c r="R951" s="720" t="s">
        <v>2127</v>
      </c>
      <c r="S951" s="720" t="s">
        <v>12332</v>
      </c>
      <c r="T951" s="720" t="s">
        <v>12165</v>
      </c>
      <c r="U951" s="720" t="s">
        <v>10779</v>
      </c>
      <c r="V951" s="720"/>
      <c r="W951" s="952" t="str">
        <f t="shared" si="36"/>
        <v>杭打ち用ｳｫｰﾀｼﾞｪｯﾄ_ｴﾝｼﾞﾝ式_第1次_無</v>
      </c>
      <c r="X951" s="952" t="str">
        <f t="shared" si="35"/>
        <v>杭打ち用ｳｫｰﾀｼﾞｪｯﾄ_ｴﾝｼﾞﾝ式_第1次_無_圧力：14.7MPa　吐出量：325ℓ/min</v>
      </c>
      <c r="Y951" s="726" t="s">
        <v>3416</v>
      </c>
      <c r="Z951" s="726" t="s">
        <v>10315</v>
      </c>
      <c r="AA951" s="726" t="s">
        <v>10483</v>
      </c>
      <c r="AB951" s="726" t="s">
        <v>10328</v>
      </c>
      <c r="DM951" s="208"/>
      <c r="DW951" s="209"/>
      <c r="HU951" s="208"/>
      <c r="HX951" s="209"/>
    </row>
    <row r="952" spans="17:232" ht="14.45" customHeight="1">
      <c r="Q952" s="720" t="s">
        <v>2126</v>
      </c>
      <c r="R952" s="720" t="s">
        <v>2127</v>
      </c>
      <c r="S952" s="720" t="s">
        <v>12332</v>
      </c>
      <c r="T952" s="720" t="s">
        <v>12165</v>
      </c>
      <c r="U952" s="720" t="s">
        <v>10780</v>
      </c>
      <c r="V952" s="720"/>
      <c r="W952" s="952" t="str">
        <f t="shared" si="36"/>
        <v>杭打ち用ｳｫｰﾀｼﾞｪｯﾄ_ｴﾝｼﾞﾝ式_第1次_無</v>
      </c>
      <c r="X952" s="952" t="str">
        <f t="shared" si="35"/>
        <v>杭打ち用ｳｫｰﾀｼﾞｪｯﾄ_ｴﾝｼﾞﾝ式_第1次_無_圧力：14.7MPa　吐出量：895ℓ/min</v>
      </c>
      <c r="Y952" s="726" t="s">
        <v>3416</v>
      </c>
      <c r="Z952" s="726" t="s">
        <v>10315</v>
      </c>
      <c r="AA952" s="726" t="s">
        <v>10483</v>
      </c>
      <c r="AB952" s="726" t="s">
        <v>10305</v>
      </c>
      <c r="DM952" s="208"/>
      <c r="DW952" s="209"/>
      <c r="HU952" s="208"/>
      <c r="HX952" s="209"/>
    </row>
    <row r="953" spans="17:232" ht="14.45" customHeight="1">
      <c r="Q953" s="720" t="s">
        <v>2126</v>
      </c>
      <c r="R953" s="720" t="s">
        <v>2127</v>
      </c>
      <c r="S953" s="720" t="s">
        <v>10643</v>
      </c>
      <c r="T953" s="720" t="s">
        <v>12165</v>
      </c>
      <c r="U953" s="720" t="s">
        <v>10781</v>
      </c>
      <c r="V953" s="720"/>
      <c r="W953" s="952" t="str">
        <f t="shared" si="36"/>
        <v>杭打ち用ｳｫｰﾀｼﾞｪｯﾄ_ｴﾝｼﾞﾝ式_第2次_無</v>
      </c>
      <c r="X953" s="952" t="str">
        <f t="shared" si="35"/>
        <v>杭打ち用ｳｫｰﾀｼﾞｪｯﾄ_ｴﾝｼﾞﾝ式_第2次_無_圧力：10MPa　吐出量：60～600ℓ/min</v>
      </c>
      <c r="Y953" s="726" t="s">
        <v>3416</v>
      </c>
      <c r="Z953" s="726" t="s">
        <v>10323</v>
      </c>
      <c r="AA953" s="726" t="s">
        <v>10318</v>
      </c>
      <c r="AB953" s="726" t="s">
        <v>10304</v>
      </c>
      <c r="DM953" s="208"/>
      <c r="DW953" s="209"/>
      <c r="HU953" s="208"/>
      <c r="HX953" s="209"/>
    </row>
    <row r="954" spans="17:232" ht="14.45" customHeight="1">
      <c r="Q954" s="720" t="s">
        <v>2126</v>
      </c>
      <c r="R954" s="720" t="s">
        <v>2127</v>
      </c>
      <c r="S954" s="720" t="s">
        <v>10645</v>
      </c>
      <c r="T954" s="720" t="s">
        <v>12165</v>
      </c>
      <c r="U954" s="720" t="s">
        <v>10779</v>
      </c>
      <c r="V954" s="720"/>
      <c r="W954" s="952" t="str">
        <f t="shared" si="36"/>
        <v>杭打ち用ｳｫｰﾀｼﾞｪｯﾄ_ｴﾝｼﾞﾝ式_第3次_無</v>
      </c>
      <c r="X954" s="952" t="str">
        <f t="shared" si="35"/>
        <v>杭打ち用ｳｫｰﾀｼﾞｪｯﾄ_ｴﾝｼﾞﾝ式_第3次_無_圧力：14.7MPa　吐出量：325ℓ/min</v>
      </c>
      <c r="Y954" s="726" t="s">
        <v>3416</v>
      </c>
      <c r="Z954" s="726" t="s">
        <v>10324</v>
      </c>
      <c r="AA954" s="726" t="s">
        <v>10483</v>
      </c>
      <c r="AB954" s="726" t="s">
        <v>10328</v>
      </c>
      <c r="DM954" s="208"/>
      <c r="DW954" s="209"/>
      <c r="HU954" s="208"/>
      <c r="HX954" s="209"/>
    </row>
    <row r="955" spans="17:232" ht="14.45" customHeight="1">
      <c r="Q955" s="720" t="s">
        <v>2126</v>
      </c>
      <c r="R955" s="720" t="s">
        <v>2127</v>
      </c>
      <c r="S955" s="720" t="s">
        <v>10645</v>
      </c>
      <c r="T955" s="720" t="s">
        <v>12165</v>
      </c>
      <c r="U955" s="720" t="s">
        <v>10782</v>
      </c>
      <c r="V955" s="720"/>
      <c r="W955" s="952" t="str">
        <f t="shared" si="36"/>
        <v>杭打ち用ｳｫｰﾀｼﾞｪｯﾄ_ｴﾝｼﾞﾝ式_第3次_無</v>
      </c>
      <c r="X955" s="952" t="str">
        <f t="shared" si="35"/>
        <v>杭打ち用ｳｫｰﾀｼﾞｪｯﾄ_ｴﾝｼﾞﾝ式_第3次_無_圧力：14.7MPa　吐出量：900ℓ/min</v>
      </c>
      <c r="Y955" s="726" t="s">
        <v>3416</v>
      </c>
      <c r="Z955" s="726" t="s">
        <v>10324</v>
      </c>
      <c r="AA955" s="726" t="s">
        <v>10483</v>
      </c>
      <c r="AB955" s="726" t="s">
        <v>10305</v>
      </c>
      <c r="DM955" s="208"/>
      <c r="DW955" s="209"/>
      <c r="HU955" s="208"/>
      <c r="HX955" s="209"/>
    </row>
    <row r="956" spans="17:232" ht="14.45" customHeight="1">
      <c r="Q956" s="720" t="s">
        <v>2554</v>
      </c>
      <c r="R956" s="720" t="s">
        <v>2561</v>
      </c>
      <c r="S956" s="720" t="s">
        <v>12165</v>
      </c>
      <c r="T956" s="720" t="s">
        <v>12165</v>
      </c>
      <c r="U956" s="720" t="s">
        <v>10783</v>
      </c>
      <c r="V956" s="720"/>
      <c r="W956" s="952" t="str">
        <f t="shared" si="36"/>
        <v>ｱｰｽｵｰｶﾞ(単体)_単軸式・電動式_無_無</v>
      </c>
      <c r="X956" s="952" t="str">
        <f t="shared" si="35"/>
        <v>ｱｰｽｵｰｶﾞ(単体)_単軸式・電動式_無_無_掘削径：φ320～450mm　最大掘削長：30m</v>
      </c>
      <c r="Y956" s="726" t="s">
        <v>3458</v>
      </c>
      <c r="Z956" s="726" t="s">
        <v>10306</v>
      </c>
      <c r="AA956" s="726" t="s">
        <v>10399</v>
      </c>
      <c r="AB956" s="726" t="s">
        <v>10303</v>
      </c>
      <c r="DM956" s="208"/>
      <c r="DW956" s="209"/>
      <c r="HU956" s="208"/>
      <c r="HX956" s="209"/>
    </row>
    <row r="957" spans="17:232" ht="14.45" customHeight="1">
      <c r="Q957" s="720" t="s">
        <v>2554</v>
      </c>
      <c r="R957" s="720" t="s">
        <v>2561</v>
      </c>
      <c r="S957" s="720" t="s">
        <v>12165</v>
      </c>
      <c r="T957" s="720" t="s">
        <v>12165</v>
      </c>
      <c r="U957" s="720" t="s">
        <v>10784</v>
      </c>
      <c r="V957" s="720"/>
      <c r="W957" s="952" t="str">
        <f t="shared" si="36"/>
        <v>ｱｰｽｵｰｶﾞ(単体)_単軸式・電動式_無_無</v>
      </c>
      <c r="X957" s="952" t="str">
        <f t="shared" si="35"/>
        <v>ｱｰｽｵｰｶﾞ(単体)_単軸式・電動式_無_無_掘削径：φ320～600mm　最大掘削長：35m</v>
      </c>
      <c r="Y957" s="726" t="s">
        <v>3458</v>
      </c>
      <c r="Z957" s="726" t="s">
        <v>10306</v>
      </c>
      <c r="AA957" s="726" t="s">
        <v>10304</v>
      </c>
      <c r="AB957" s="726" t="s">
        <v>5113</v>
      </c>
      <c r="DM957" s="208"/>
      <c r="DW957" s="209"/>
      <c r="HU957" s="208"/>
      <c r="HX957" s="209"/>
    </row>
    <row r="958" spans="17:232" ht="14.45" customHeight="1">
      <c r="Q958" s="720" t="s">
        <v>2554</v>
      </c>
      <c r="R958" s="720" t="s">
        <v>2561</v>
      </c>
      <c r="S958" s="720" t="s">
        <v>12165</v>
      </c>
      <c r="T958" s="720" t="s">
        <v>12165</v>
      </c>
      <c r="U958" s="720" t="s">
        <v>10785</v>
      </c>
      <c r="V958" s="720"/>
      <c r="W958" s="952" t="str">
        <f t="shared" si="36"/>
        <v>ｱｰｽｵｰｶﾞ(単体)_単軸式・電動式_無_無</v>
      </c>
      <c r="X958" s="952" t="str">
        <f t="shared" si="35"/>
        <v>ｱｰｽｵｰｶﾞ(単体)_単軸式・電動式_無_無_掘削径：φ350～600mm　最大掘削長：40m</v>
      </c>
      <c r="Y958" s="726" t="s">
        <v>3458</v>
      </c>
      <c r="Z958" s="726" t="s">
        <v>10306</v>
      </c>
      <c r="AA958" s="726" t="s">
        <v>10304</v>
      </c>
      <c r="AB958" s="726" t="s">
        <v>10316</v>
      </c>
      <c r="DM958" s="208"/>
      <c r="DW958" s="209"/>
      <c r="HU958" s="208"/>
      <c r="HX958" s="209"/>
    </row>
    <row r="959" spans="17:232" ht="14.45" customHeight="1">
      <c r="Q959" s="720" t="s">
        <v>2554</v>
      </c>
      <c r="R959" s="720" t="s">
        <v>2561</v>
      </c>
      <c r="S959" s="720" t="s">
        <v>12165</v>
      </c>
      <c r="T959" s="720" t="s">
        <v>12165</v>
      </c>
      <c r="U959" s="720" t="s">
        <v>10786</v>
      </c>
      <c r="V959" s="720"/>
      <c r="W959" s="952" t="str">
        <f t="shared" si="36"/>
        <v>ｱｰｽｵｰｶﾞ(単体)_単軸式・電動式_無_無</v>
      </c>
      <c r="X959" s="952" t="str">
        <f t="shared" si="35"/>
        <v>ｱｰｽｵｰｶﾞ(単体)_単軸式・電動式_無_無_掘削径：φ350～800mm　最大掘削長：50m</v>
      </c>
      <c r="Y959" s="726" t="s">
        <v>3458</v>
      </c>
      <c r="Z959" s="726" t="s">
        <v>10306</v>
      </c>
      <c r="AA959" s="726" t="s">
        <v>10390</v>
      </c>
      <c r="AB959" s="726" t="s">
        <v>10389</v>
      </c>
      <c r="DM959" s="208"/>
      <c r="DW959" s="209"/>
      <c r="HU959" s="208"/>
      <c r="HX959" s="209"/>
    </row>
    <row r="960" spans="17:232" ht="14.45" customHeight="1">
      <c r="Q960" s="720" t="s">
        <v>2554</v>
      </c>
      <c r="R960" s="720" t="s">
        <v>2561</v>
      </c>
      <c r="S960" s="720" t="s">
        <v>12165</v>
      </c>
      <c r="T960" s="720" t="s">
        <v>12165</v>
      </c>
      <c r="U960" s="720" t="s">
        <v>10787</v>
      </c>
      <c r="V960" s="720"/>
      <c r="W960" s="952" t="str">
        <f t="shared" si="36"/>
        <v>ｱｰｽｵｰｶﾞ(単体)_単軸式・電動式_無_無</v>
      </c>
      <c r="X960" s="952" t="str">
        <f t="shared" si="35"/>
        <v>ｱｰｽｵｰｶﾞ(単体)_単軸式・電動式_無_無_掘削径：φ450～1,000mm　最大掘削長：55m</v>
      </c>
      <c r="Y960" s="726" t="s">
        <v>3458</v>
      </c>
      <c r="Z960" s="726" t="s">
        <v>10306</v>
      </c>
      <c r="AA960" s="726" t="s">
        <v>10318</v>
      </c>
      <c r="AB960" s="726" t="s">
        <v>10340</v>
      </c>
      <c r="DM960" s="208"/>
      <c r="DW960" s="209"/>
      <c r="HU960" s="208"/>
      <c r="HX960" s="209"/>
    </row>
    <row r="961" spans="17:232" ht="14.45" customHeight="1">
      <c r="Q961" s="720" t="s">
        <v>2554</v>
      </c>
      <c r="R961" s="720" t="s">
        <v>2561</v>
      </c>
      <c r="S961" s="720" t="s">
        <v>12165</v>
      </c>
      <c r="T961" s="720" t="s">
        <v>12165</v>
      </c>
      <c r="U961" s="720" t="s">
        <v>10788</v>
      </c>
      <c r="V961" s="720"/>
      <c r="W961" s="952" t="str">
        <f t="shared" si="36"/>
        <v>ｱｰｽｵｰｶﾞ(単体)_単軸式・電動式_無_無</v>
      </c>
      <c r="X961" s="952" t="str">
        <f t="shared" si="35"/>
        <v>ｱｰｽｵｰｶﾞ(単体)_単軸式・電動式_無_無_掘削径：φ450～1,000mm　最大掘削長：60m</v>
      </c>
      <c r="Y961" s="726" t="s">
        <v>3458</v>
      </c>
      <c r="Z961" s="726" t="s">
        <v>10306</v>
      </c>
      <c r="AA961" s="726" t="s">
        <v>10318</v>
      </c>
      <c r="AB961" s="726" t="s">
        <v>10304</v>
      </c>
      <c r="DM961" s="208"/>
      <c r="DW961" s="209"/>
      <c r="HU961" s="208"/>
      <c r="HX961" s="209"/>
    </row>
    <row r="962" spans="17:232" ht="14.45" customHeight="1">
      <c r="Q962" s="720" t="s">
        <v>2554</v>
      </c>
      <c r="R962" s="720" t="s">
        <v>2561</v>
      </c>
      <c r="S962" s="720" t="s">
        <v>12165</v>
      </c>
      <c r="T962" s="720" t="s">
        <v>12165</v>
      </c>
      <c r="U962" s="720" t="s">
        <v>10789</v>
      </c>
      <c r="V962" s="720"/>
      <c r="W962" s="952" t="str">
        <f t="shared" si="36"/>
        <v>ｱｰｽｵｰｶﾞ(単体)_単軸式・電動式_無_無</v>
      </c>
      <c r="X962" s="952" t="str">
        <f t="shared" ref="X962:X1025" si="37">IF($V962="",$Q962&amp;"_"&amp;$R962&amp;"_"&amp;$S962&amp;"_"&amp;$T962&amp;"_"&amp;$U962,$Q962&amp;"_"&amp;$R962&amp;"_"&amp;$S962&amp;"_"&amp;$T962&amp;"_"&amp;$U962&amp;$V962)</f>
        <v>ｱｰｽｵｰｶﾞ(単体)_単軸式・電動式_無_無_掘削径：φ450～1,200mm　最大掘削長：60m</v>
      </c>
      <c r="Y962" s="726" t="s">
        <v>3458</v>
      </c>
      <c r="Z962" s="726" t="s">
        <v>10306</v>
      </c>
      <c r="AA962" s="726" t="s">
        <v>10347</v>
      </c>
      <c r="AB962" s="726" t="s">
        <v>10304</v>
      </c>
      <c r="DM962" s="208"/>
      <c r="DW962" s="209"/>
      <c r="HU962" s="208"/>
      <c r="HX962" s="209"/>
    </row>
    <row r="963" spans="17:232" ht="14.45" customHeight="1">
      <c r="Q963" s="720" t="s">
        <v>2554</v>
      </c>
      <c r="R963" s="720" t="s">
        <v>2561</v>
      </c>
      <c r="S963" s="720" t="s">
        <v>12165</v>
      </c>
      <c r="T963" s="720" t="s">
        <v>12165</v>
      </c>
      <c r="U963" s="720" t="s">
        <v>10789</v>
      </c>
      <c r="V963" s="720"/>
      <c r="W963" s="952" t="str">
        <f t="shared" ref="W963:W1026" si="38">$Q963&amp;"_"&amp;$R963&amp;"_"&amp;$S963&amp;"_"&amp;T963</f>
        <v>ｱｰｽｵｰｶﾞ(単体)_単軸式・電動式_無_無</v>
      </c>
      <c r="X963" s="952" t="str">
        <f t="shared" si="37"/>
        <v>ｱｰｽｵｰｶﾞ(単体)_単軸式・電動式_無_無_掘削径：φ450～1,200mm　最大掘削長：60m</v>
      </c>
      <c r="Y963" s="726" t="s">
        <v>3458</v>
      </c>
      <c r="Z963" s="726" t="s">
        <v>10306</v>
      </c>
      <c r="AA963" s="726" t="s">
        <v>10347</v>
      </c>
      <c r="AB963" s="726" t="s">
        <v>10423</v>
      </c>
      <c r="DM963" s="208"/>
      <c r="DW963" s="209"/>
      <c r="HU963" s="208"/>
      <c r="HX963" s="209"/>
    </row>
    <row r="964" spans="17:232" ht="14.45" customHeight="1">
      <c r="Q964" s="720" t="s">
        <v>2554</v>
      </c>
      <c r="R964" s="720" t="s">
        <v>2561</v>
      </c>
      <c r="S964" s="720" t="s">
        <v>12165</v>
      </c>
      <c r="T964" s="720" t="s">
        <v>12165</v>
      </c>
      <c r="U964" s="720" t="s">
        <v>10790</v>
      </c>
      <c r="V964" s="720"/>
      <c r="W964" s="952" t="str">
        <f t="shared" si="38"/>
        <v>ｱｰｽｵｰｶﾞ(単体)_単軸式・電動式_無_無</v>
      </c>
      <c r="X964" s="952" t="str">
        <f t="shared" si="37"/>
        <v>ｱｰｽｵｰｶﾞ(単体)_単軸式・電動式_無_無_掘削径：φ600～1,200mm　最大掘削長：60m</v>
      </c>
      <c r="Y964" s="726" t="s">
        <v>3458</v>
      </c>
      <c r="Z964" s="726" t="s">
        <v>10306</v>
      </c>
      <c r="AA964" s="726" t="s">
        <v>10347</v>
      </c>
      <c r="AB964" s="726" t="s">
        <v>10424</v>
      </c>
      <c r="DM964" s="208"/>
      <c r="DW964" s="209"/>
      <c r="HU964" s="208"/>
      <c r="HX964" s="209"/>
    </row>
    <row r="965" spans="17:232" ht="14.45" customHeight="1">
      <c r="Q965" s="720" t="s">
        <v>2554</v>
      </c>
      <c r="R965" s="720" t="s">
        <v>2561</v>
      </c>
      <c r="S965" s="720" t="s">
        <v>12165</v>
      </c>
      <c r="T965" s="720" t="s">
        <v>12165</v>
      </c>
      <c r="U965" s="720" t="s">
        <v>10791</v>
      </c>
      <c r="V965" s="720"/>
      <c r="W965" s="952" t="str">
        <f t="shared" si="38"/>
        <v>ｱｰｽｵｰｶﾞ(単体)_単軸式・電動式_無_無</v>
      </c>
      <c r="X965" s="952" t="str">
        <f t="shared" si="37"/>
        <v>ｱｰｽｵｰｶﾞ(単体)_単軸式・電動式_無_無_掘削径：φ600～1,800mm　最大掘削長：70m</v>
      </c>
      <c r="Y965" s="726" t="s">
        <v>3458</v>
      </c>
      <c r="Z965" s="726" t="s">
        <v>10306</v>
      </c>
      <c r="AA965" s="726" t="s">
        <v>10308</v>
      </c>
      <c r="AB965" s="726" t="s">
        <v>10317</v>
      </c>
      <c r="DM965" s="208"/>
      <c r="DW965" s="209"/>
      <c r="HU965" s="208"/>
      <c r="HX965" s="209"/>
    </row>
    <row r="966" spans="17:232" ht="14.45" customHeight="1">
      <c r="Q966" s="720" t="s">
        <v>2554</v>
      </c>
      <c r="R966" s="720" t="s">
        <v>2562</v>
      </c>
      <c r="S966" s="720" t="s">
        <v>12165</v>
      </c>
      <c r="T966" s="720" t="s">
        <v>12165</v>
      </c>
      <c r="U966" s="720" t="s">
        <v>10792</v>
      </c>
      <c r="V966" s="720"/>
      <c r="W966" s="952" t="str">
        <f t="shared" si="38"/>
        <v>ｱｰｽｵｰｶﾞ(単体)_単軸式・油圧式_無_無</v>
      </c>
      <c r="X966" s="952" t="str">
        <f t="shared" si="37"/>
        <v>ｱｰｽｵｰｶﾞ(単体)_単軸式・油圧式_無_無_掘削径：φ260～600mm　掘削ﾄﾙｸ：16～26kN･m</v>
      </c>
      <c r="Y966" s="726" t="s">
        <v>3458</v>
      </c>
      <c r="Z966" s="726" t="s">
        <v>10347</v>
      </c>
      <c r="AA966" s="726" t="s">
        <v>10304</v>
      </c>
      <c r="AB966" s="726" t="s">
        <v>10326</v>
      </c>
      <c r="DM966" s="208"/>
      <c r="DW966" s="209"/>
      <c r="HU966" s="208"/>
      <c r="HX966" s="209"/>
    </row>
    <row r="967" spans="17:232" ht="14.45" customHeight="1">
      <c r="Q967" s="720" t="s">
        <v>2554</v>
      </c>
      <c r="R967" s="720" t="s">
        <v>2562</v>
      </c>
      <c r="S967" s="720" t="s">
        <v>12165</v>
      </c>
      <c r="T967" s="720" t="s">
        <v>12165</v>
      </c>
      <c r="U967" s="720" t="s">
        <v>10793</v>
      </c>
      <c r="V967" s="720"/>
      <c r="W967" s="952" t="str">
        <f t="shared" si="38"/>
        <v>ｱｰｽｵｰｶﾞ(単体)_単軸式・油圧式_無_無</v>
      </c>
      <c r="X967" s="952" t="str">
        <f t="shared" si="37"/>
        <v>ｱｰｽｵｰｶﾞ(単体)_単軸式・油圧式_無_無_掘削径：φ260～600mm　掘削ﾄﾙｸ：29～35kN･m</v>
      </c>
      <c r="Y967" s="726" t="s">
        <v>3458</v>
      </c>
      <c r="Z967" s="726" t="s">
        <v>10347</v>
      </c>
      <c r="AA967" s="726" t="s">
        <v>10304</v>
      </c>
      <c r="AB967" s="726" t="s">
        <v>5113</v>
      </c>
      <c r="DM967" s="208"/>
      <c r="DW967" s="209"/>
      <c r="HU967" s="208"/>
      <c r="HX967" s="209"/>
    </row>
    <row r="968" spans="17:232" ht="14.45" customHeight="1">
      <c r="Q968" s="720" t="s">
        <v>2554</v>
      </c>
      <c r="R968" s="720" t="s">
        <v>2562</v>
      </c>
      <c r="S968" s="720" t="s">
        <v>12165</v>
      </c>
      <c r="T968" s="720" t="s">
        <v>12165</v>
      </c>
      <c r="U968" s="720" t="s">
        <v>10794</v>
      </c>
      <c r="V968" s="720"/>
      <c r="W968" s="952" t="str">
        <f t="shared" si="38"/>
        <v>ｱｰｽｵｰｶﾞ(単体)_単軸式・油圧式_無_無</v>
      </c>
      <c r="X968" s="952" t="str">
        <f t="shared" si="37"/>
        <v>ｱｰｽｵｰｶﾞ(単体)_単軸式・油圧式_無_無_掘削径：φ450～800mm　掘削ﾄﾙｸ：41～56kN･m</v>
      </c>
      <c r="Y968" s="726" t="s">
        <v>3458</v>
      </c>
      <c r="Z968" s="726" t="s">
        <v>10347</v>
      </c>
      <c r="AA968" s="726" t="s">
        <v>10390</v>
      </c>
      <c r="AB968" s="726" t="s">
        <v>10341</v>
      </c>
      <c r="DM968" s="208"/>
      <c r="DW968" s="209"/>
      <c r="HU968" s="208"/>
      <c r="HX968" s="209"/>
    </row>
    <row r="969" spans="17:232" ht="14.45" customHeight="1">
      <c r="Q969" s="720" t="s">
        <v>2554</v>
      </c>
      <c r="R969" s="720" t="s">
        <v>12285</v>
      </c>
      <c r="S969" s="720" t="s">
        <v>12165</v>
      </c>
      <c r="T969" s="720" t="s">
        <v>12165</v>
      </c>
      <c r="U969" s="720" t="s">
        <v>10783</v>
      </c>
      <c r="V969" s="720"/>
      <c r="W969" s="952" t="str">
        <f t="shared" si="38"/>
        <v>ｱｰｽｵｰｶﾞ(単体)_ニ軸同軸式(一体型)_無_無</v>
      </c>
      <c r="X969" s="952" t="str">
        <f t="shared" si="37"/>
        <v>ｱｰｽｵｰｶﾞ(単体)_ニ軸同軸式(一体型)_無_無_掘削径：φ320～450mm　最大掘削長：30m</v>
      </c>
      <c r="Y969" s="726" t="s">
        <v>3458</v>
      </c>
      <c r="Z969" s="726" t="s">
        <v>10309</v>
      </c>
      <c r="AA969" s="726" t="s">
        <v>10399</v>
      </c>
      <c r="AB969" s="726" t="s">
        <v>10303</v>
      </c>
      <c r="DM969" s="208"/>
      <c r="DW969" s="209"/>
      <c r="HU969" s="208"/>
      <c r="HX969" s="209"/>
    </row>
    <row r="970" spans="17:232" ht="14.45" customHeight="1">
      <c r="Q970" s="720" t="s">
        <v>2554</v>
      </c>
      <c r="R970" s="720" t="s">
        <v>12285</v>
      </c>
      <c r="S970" s="720" t="s">
        <v>12165</v>
      </c>
      <c r="T970" s="720" t="s">
        <v>12165</v>
      </c>
      <c r="U970" s="720" t="s">
        <v>10784</v>
      </c>
      <c r="V970" s="720"/>
      <c r="W970" s="952" t="str">
        <f t="shared" si="38"/>
        <v>ｱｰｽｵｰｶﾞ(単体)_ニ軸同軸式(一体型)_無_無</v>
      </c>
      <c r="X970" s="952" t="str">
        <f t="shared" si="37"/>
        <v>ｱｰｽｵｰｶﾞ(単体)_ニ軸同軸式(一体型)_無_無_掘削径：φ320～600mm　最大掘削長：35m</v>
      </c>
      <c r="Y970" s="726" t="s">
        <v>3458</v>
      </c>
      <c r="Z970" s="726" t="s">
        <v>10309</v>
      </c>
      <c r="AA970" s="726" t="s">
        <v>10304</v>
      </c>
      <c r="AB970" s="726" t="s">
        <v>5113</v>
      </c>
      <c r="DM970" s="208"/>
      <c r="DW970" s="209"/>
      <c r="HU970" s="208"/>
      <c r="HX970" s="209"/>
    </row>
    <row r="971" spans="17:232" ht="14.45" customHeight="1">
      <c r="Q971" s="720" t="s">
        <v>2554</v>
      </c>
      <c r="R971" s="720" t="s">
        <v>12285</v>
      </c>
      <c r="S971" s="720" t="s">
        <v>12165</v>
      </c>
      <c r="T971" s="720" t="s">
        <v>12165</v>
      </c>
      <c r="U971" s="720" t="s">
        <v>10795</v>
      </c>
      <c r="V971" s="720"/>
      <c r="W971" s="952" t="str">
        <f t="shared" si="38"/>
        <v>ｱｰｽｵｰｶﾞ(単体)_ニ軸同軸式(一体型)_無_無</v>
      </c>
      <c r="X971" s="952" t="str">
        <f t="shared" si="37"/>
        <v>ｱｰｽｵｰｶﾞ(単体)_ニ軸同軸式(一体型)_無_無_掘削径：φ400～600mm　最大掘削長：35m</v>
      </c>
      <c r="Y971" s="726" t="s">
        <v>3458</v>
      </c>
      <c r="Z971" s="726" t="s">
        <v>10309</v>
      </c>
      <c r="AA971" s="726" t="s">
        <v>10304</v>
      </c>
      <c r="AB971" s="726" t="s">
        <v>10454</v>
      </c>
      <c r="DM971" s="208"/>
      <c r="DW971" s="209"/>
      <c r="HU971" s="208"/>
      <c r="HX971" s="209"/>
    </row>
    <row r="972" spans="17:232" ht="14.45" customHeight="1">
      <c r="Q972" s="720" t="s">
        <v>2554</v>
      </c>
      <c r="R972" s="720" t="s">
        <v>12285</v>
      </c>
      <c r="S972" s="720" t="s">
        <v>12165</v>
      </c>
      <c r="T972" s="720" t="s">
        <v>12165</v>
      </c>
      <c r="U972" s="720" t="s">
        <v>10796</v>
      </c>
      <c r="V972" s="720"/>
      <c r="W972" s="952" t="str">
        <f t="shared" si="38"/>
        <v>ｱｰｽｵｰｶﾞ(単体)_ニ軸同軸式(一体型)_無_無</v>
      </c>
      <c r="X972" s="952" t="str">
        <f t="shared" si="37"/>
        <v>ｱｰｽｵｰｶﾞ(単体)_ニ軸同軸式(一体型)_無_無_掘削径：φ400～800mm　最大掘削長：40m</v>
      </c>
      <c r="Y972" s="726" t="s">
        <v>3458</v>
      </c>
      <c r="Z972" s="726" t="s">
        <v>10309</v>
      </c>
      <c r="AA972" s="726" t="s">
        <v>10390</v>
      </c>
      <c r="AB972" s="726" t="s">
        <v>10316</v>
      </c>
      <c r="DM972" s="208"/>
      <c r="DW972" s="209"/>
      <c r="HU972" s="208"/>
      <c r="HX972" s="209"/>
    </row>
    <row r="973" spans="17:232" ht="14.45" customHeight="1">
      <c r="Q973" s="720" t="s">
        <v>2554</v>
      </c>
      <c r="R973" s="720" t="s">
        <v>12285</v>
      </c>
      <c r="S973" s="720" t="s">
        <v>12165</v>
      </c>
      <c r="T973" s="720" t="s">
        <v>12165</v>
      </c>
      <c r="U973" s="720" t="s">
        <v>10797</v>
      </c>
      <c r="V973" s="720"/>
      <c r="W973" s="952" t="str">
        <f t="shared" si="38"/>
        <v>ｱｰｽｵｰｶﾞ(単体)_ニ軸同軸式(一体型)_無_無</v>
      </c>
      <c r="X973" s="952" t="str">
        <f t="shared" si="37"/>
        <v>ｱｰｽｵｰｶﾞ(単体)_ニ軸同軸式(一体型)_無_無_掘削径：φ800～1,200mm　最大掘削長：45m</v>
      </c>
      <c r="Y973" s="726" t="s">
        <v>3458</v>
      </c>
      <c r="Z973" s="726" t="s">
        <v>10309</v>
      </c>
      <c r="AA973" s="726" t="s">
        <v>10347</v>
      </c>
      <c r="AB973" s="726" t="s">
        <v>10399</v>
      </c>
      <c r="DM973" s="208"/>
      <c r="DW973" s="209"/>
      <c r="HU973" s="208"/>
      <c r="HX973" s="209"/>
    </row>
    <row r="974" spans="17:232" ht="14.45" customHeight="1">
      <c r="Q974" s="720" t="s">
        <v>2554</v>
      </c>
      <c r="R974" s="720" t="s">
        <v>12285</v>
      </c>
      <c r="S974" s="720" t="s">
        <v>12165</v>
      </c>
      <c r="T974" s="720" t="s">
        <v>12165</v>
      </c>
      <c r="U974" s="720" t="s">
        <v>10797</v>
      </c>
      <c r="V974" s="720"/>
      <c r="W974" s="952" t="str">
        <f t="shared" si="38"/>
        <v>ｱｰｽｵｰｶﾞ(単体)_ニ軸同軸式(一体型)_無_無</v>
      </c>
      <c r="X974" s="952" t="str">
        <f t="shared" si="37"/>
        <v>ｱｰｽｵｰｶﾞ(単体)_ニ軸同軸式(一体型)_無_無_掘削径：φ800～1,200mm　最大掘削長：45m</v>
      </c>
      <c r="Y974" s="726" t="s">
        <v>3458</v>
      </c>
      <c r="Z974" s="726" t="s">
        <v>10309</v>
      </c>
      <c r="AA974" s="726" t="s">
        <v>10347</v>
      </c>
      <c r="AB974" s="726" t="s">
        <v>10332</v>
      </c>
      <c r="DM974" s="208"/>
      <c r="DW974" s="209"/>
      <c r="HU974" s="208"/>
      <c r="HX974" s="209"/>
    </row>
    <row r="975" spans="17:232" ht="14.45" customHeight="1">
      <c r="Q975" s="720" t="s">
        <v>2554</v>
      </c>
      <c r="R975" s="720" t="s">
        <v>12285</v>
      </c>
      <c r="S975" s="720" t="s">
        <v>12165</v>
      </c>
      <c r="T975" s="720" t="s">
        <v>12165</v>
      </c>
      <c r="U975" s="720" t="s">
        <v>10798</v>
      </c>
      <c r="V975" s="720"/>
      <c r="W975" s="952" t="str">
        <f t="shared" si="38"/>
        <v>ｱｰｽｵｰｶﾞ(単体)_ニ軸同軸式(一体型)_無_無</v>
      </c>
      <c r="X975" s="952" t="str">
        <f t="shared" si="37"/>
        <v>ｱｰｽｵｰｶﾞ(単体)_ニ軸同軸式(一体型)_無_無_掘削径：φ800～1,500mm　最大掘削長：50m</v>
      </c>
      <c r="Y975" s="726" t="s">
        <v>3458</v>
      </c>
      <c r="Z975" s="726" t="s">
        <v>10309</v>
      </c>
      <c r="AA975" s="726" t="s">
        <v>10307</v>
      </c>
      <c r="AB975" s="726" t="s">
        <v>10389</v>
      </c>
      <c r="DM975" s="208"/>
      <c r="DW975" s="209"/>
      <c r="HU975" s="208"/>
      <c r="HX975" s="209"/>
    </row>
    <row r="976" spans="17:232" ht="14.45" customHeight="1">
      <c r="Q976" s="720" t="s">
        <v>2554</v>
      </c>
      <c r="R976" s="720" t="s">
        <v>2563</v>
      </c>
      <c r="S976" s="720" t="s">
        <v>12165</v>
      </c>
      <c r="T976" s="720" t="s">
        <v>12165</v>
      </c>
      <c r="U976" s="720" t="s">
        <v>10799</v>
      </c>
      <c r="V976" s="720"/>
      <c r="W976" s="952" t="str">
        <f t="shared" si="38"/>
        <v>ｱｰｽｵｰｶﾞ(単体)_三軸式_無_無</v>
      </c>
      <c r="X976" s="952" t="str">
        <f t="shared" si="37"/>
        <v>ｱｰｽｵｰｶﾞ(単体)_三軸式_無_無_掘削径：φ300～450mm　最大掘削長：20m</v>
      </c>
      <c r="Y976" s="726" t="s">
        <v>3458</v>
      </c>
      <c r="Z976" s="726" t="s">
        <v>10484</v>
      </c>
      <c r="AA976" s="726" t="s">
        <v>10399</v>
      </c>
      <c r="AB976" s="726" t="s">
        <v>10388</v>
      </c>
      <c r="DM976" s="208"/>
      <c r="DW976" s="209"/>
      <c r="HU976" s="208"/>
      <c r="HX976" s="209"/>
    </row>
    <row r="977" spans="17:232" ht="14.45" customHeight="1">
      <c r="Q977" s="720" t="s">
        <v>2554</v>
      </c>
      <c r="R977" s="720" t="s">
        <v>2563</v>
      </c>
      <c r="S977" s="720" t="s">
        <v>12165</v>
      </c>
      <c r="T977" s="720" t="s">
        <v>12165</v>
      </c>
      <c r="U977" s="720" t="s">
        <v>10799</v>
      </c>
      <c r="V977" s="720"/>
      <c r="W977" s="952" t="str">
        <f t="shared" si="38"/>
        <v>ｱｰｽｵｰｶﾞ(単体)_三軸式_無_無</v>
      </c>
      <c r="X977" s="952" t="str">
        <f t="shared" si="37"/>
        <v>ｱｰｽｵｰｶﾞ(単体)_三軸式_無_無_掘削径：φ300～450mm　最大掘削長：20m</v>
      </c>
      <c r="Y977" s="726" t="s">
        <v>3458</v>
      </c>
      <c r="Z977" s="726" t="s">
        <v>10484</v>
      </c>
      <c r="AA977" s="726" t="s">
        <v>10399</v>
      </c>
      <c r="AB977" s="726" t="s">
        <v>10421</v>
      </c>
      <c r="DM977" s="208"/>
      <c r="DW977" s="209"/>
      <c r="HU977" s="208"/>
      <c r="HX977" s="209"/>
    </row>
    <row r="978" spans="17:232" ht="14.45" customHeight="1">
      <c r="Q978" s="720" t="s">
        <v>2554</v>
      </c>
      <c r="R978" s="720" t="s">
        <v>2563</v>
      </c>
      <c r="S978" s="720" t="s">
        <v>12165</v>
      </c>
      <c r="T978" s="720" t="s">
        <v>12165</v>
      </c>
      <c r="U978" s="720" t="s">
        <v>10800</v>
      </c>
      <c r="V978" s="720"/>
      <c r="W978" s="952" t="str">
        <f t="shared" si="38"/>
        <v>ｱｰｽｵｰｶﾞ(単体)_三軸式_無_無</v>
      </c>
      <c r="X978" s="952" t="str">
        <f t="shared" si="37"/>
        <v>ｱｰｽｵｰｶﾞ(単体)_三軸式_無_無_掘削径：φ500～650mm　最大掘削長：35m</v>
      </c>
      <c r="Y978" s="726" t="s">
        <v>3458</v>
      </c>
      <c r="Z978" s="726" t="s">
        <v>10484</v>
      </c>
      <c r="AA978" s="726" t="s">
        <v>10444</v>
      </c>
      <c r="AB978" s="726" t="s">
        <v>5113</v>
      </c>
      <c r="DM978" s="208"/>
      <c r="DW978" s="209"/>
      <c r="HU978" s="208"/>
      <c r="HX978" s="209"/>
    </row>
    <row r="979" spans="17:232" ht="14.45" customHeight="1">
      <c r="Q979" s="720" t="s">
        <v>2554</v>
      </c>
      <c r="R979" s="720" t="s">
        <v>2563</v>
      </c>
      <c r="S979" s="720" t="s">
        <v>12165</v>
      </c>
      <c r="T979" s="720" t="s">
        <v>12165</v>
      </c>
      <c r="U979" s="720" t="s">
        <v>10800</v>
      </c>
      <c r="V979" s="720"/>
      <c r="W979" s="952" t="str">
        <f t="shared" si="38"/>
        <v>ｱｰｽｵｰｶﾞ(単体)_三軸式_無_無</v>
      </c>
      <c r="X979" s="952" t="str">
        <f t="shared" si="37"/>
        <v>ｱｰｽｵｰｶﾞ(単体)_三軸式_無_無_掘削径：φ500～650mm　最大掘削長：35m</v>
      </c>
      <c r="Y979" s="726" t="s">
        <v>3458</v>
      </c>
      <c r="Z979" s="726" t="s">
        <v>10484</v>
      </c>
      <c r="AA979" s="726" t="s">
        <v>10444</v>
      </c>
      <c r="AB979" s="726" t="s">
        <v>10454</v>
      </c>
      <c r="DM979" s="208"/>
      <c r="DW979" s="209"/>
      <c r="HU979" s="208"/>
      <c r="HX979" s="209"/>
    </row>
    <row r="980" spans="17:232" ht="14.45" customHeight="1">
      <c r="Q980" s="720" t="s">
        <v>2554</v>
      </c>
      <c r="R980" s="720" t="s">
        <v>2563</v>
      </c>
      <c r="S980" s="720" t="s">
        <v>12165</v>
      </c>
      <c r="T980" s="720" t="s">
        <v>12165</v>
      </c>
      <c r="U980" s="720" t="s">
        <v>10801</v>
      </c>
      <c r="V980" s="720"/>
      <c r="W980" s="952" t="str">
        <f t="shared" si="38"/>
        <v>ｱｰｽｵｰｶﾞ(単体)_三軸式_無_無</v>
      </c>
      <c r="X980" s="952" t="str">
        <f t="shared" si="37"/>
        <v>ｱｰｽｵｰｶﾞ(単体)_三軸式_無_無_掘削径：φ650～850mm　最大掘削長：45m</v>
      </c>
      <c r="Y980" s="726" t="s">
        <v>3458</v>
      </c>
      <c r="Z980" s="726" t="s">
        <v>10484</v>
      </c>
      <c r="AA980" s="726" t="s">
        <v>10452</v>
      </c>
      <c r="AB980" s="726" t="s">
        <v>10399</v>
      </c>
      <c r="DM980" s="208"/>
      <c r="DW980" s="209"/>
      <c r="HU980" s="208"/>
      <c r="HX980" s="209"/>
    </row>
    <row r="981" spans="17:232" ht="14.45" customHeight="1">
      <c r="Q981" s="720" t="s">
        <v>2554</v>
      </c>
      <c r="R981" s="720" t="s">
        <v>2563</v>
      </c>
      <c r="S981" s="720" t="s">
        <v>12165</v>
      </c>
      <c r="T981" s="720" t="s">
        <v>12165</v>
      </c>
      <c r="U981" s="720" t="s">
        <v>10802</v>
      </c>
      <c r="V981" s="720"/>
      <c r="W981" s="952" t="str">
        <f t="shared" si="38"/>
        <v>ｱｰｽｵｰｶﾞ(単体)_三軸式_無_無</v>
      </c>
      <c r="X981" s="952" t="str">
        <f t="shared" si="37"/>
        <v>ｱｰｽｵｰｶﾞ(単体)_三軸式_無_無_掘削径：φ800～900mm　最大掘削長：45m</v>
      </c>
      <c r="Y981" s="726" t="s">
        <v>3458</v>
      </c>
      <c r="Z981" s="726" t="s">
        <v>10484</v>
      </c>
      <c r="AA981" s="726" t="s">
        <v>10305</v>
      </c>
      <c r="AB981" s="726" t="s">
        <v>10399</v>
      </c>
      <c r="DM981" s="208"/>
      <c r="DW981" s="209"/>
      <c r="HU981" s="208"/>
      <c r="HX981" s="209"/>
    </row>
    <row r="982" spans="17:232" ht="14.45" customHeight="1">
      <c r="Q982" s="720" t="s">
        <v>2554</v>
      </c>
      <c r="R982" s="720" t="s">
        <v>2564</v>
      </c>
      <c r="S982" s="720" t="s">
        <v>12165</v>
      </c>
      <c r="T982" s="720" t="s">
        <v>12165</v>
      </c>
      <c r="U982" s="720" t="s">
        <v>10803</v>
      </c>
      <c r="V982" s="720"/>
      <c r="W982" s="952" t="str">
        <f t="shared" si="38"/>
        <v>ｱｰｽｵｰｶﾞ(単体)_ｱｰｽｵｰｶﾞ中掘式_無_無</v>
      </c>
      <c r="X982" s="952" t="str">
        <f t="shared" si="37"/>
        <v>ｱｰｽｵｰｶﾞ(単体)_ｱｰｽｵｰｶﾞ中掘式_無_無_杭径：φ400～1,000mm　ｵｰｶﾞ出力：45kW</v>
      </c>
      <c r="Y982" s="726" t="s">
        <v>3458</v>
      </c>
      <c r="Z982" s="726" t="s">
        <v>10476</v>
      </c>
      <c r="AA982" s="726" t="s">
        <v>10318</v>
      </c>
      <c r="AB982" s="726" t="s">
        <v>10399</v>
      </c>
      <c r="DM982" s="208"/>
      <c r="DW982" s="209"/>
      <c r="HU982" s="208"/>
      <c r="HX982" s="209"/>
    </row>
    <row r="983" spans="17:232" ht="14.45" customHeight="1">
      <c r="Q983" s="720" t="s">
        <v>2554</v>
      </c>
      <c r="R983" s="720" t="s">
        <v>2564</v>
      </c>
      <c r="S983" s="720" t="s">
        <v>12165</v>
      </c>
      <c r="T983" s="720" t="s">
        <v>12165</v>
      </c>
      <c r="U983" s="720" t="s">
        <v>10804</v>
      </c>
      <c r="V983" s="720"/>
      <c r="W983" s="952" t="str">
        <f t="shared" si="38"/>
        <v>ｱｰｽｵｰｶﾞ(単体)_ｱｰｽｵｰｶﾞ中掘式_無_無</v>
      </c>
      <c r="X983" s="952" t="str">
        <f t="shared" si="37"/>
        <v>ｱｰｽｵｰｶﾞ(単体)_ｱｰｽｵｰｶﾞ中掘式_無_無_杭径：φ400～1,200mm　ｵｰｶﾞ出力：55kW</v>
      </c>
      <c r="Y983" s="726" t="s">
        <v>3458</v>
      </c>
      <c r="Z983" s="726" t="s">
        <v>10476</v>
      </c>
      <c r="AA983" s="726" t="s">
        <v>10347</v>
      </c>
      <c r="AB983" s="726" t="s">
        <v>10340</v>
      </c>
      <c r="DM983" s="208"/>
      <c r="DW983" s="209"/>
      <c r="HU983" s="208"/>
      <c r="HX983" s="209"/>
    </row>
    <row r="984" spans="17:232" ht="14.45" customHeight="1">
      <c r="Q984" s="720" t="s">
        <v>2554</v>
      </c>
      <c r="R984" s="720" t="s">
        <v>2564</v>
      </c>
      <c r="S984" s="720" t="s">
        <v>12165</v>
      </c>
      <c r="T984" s="720" t="s">
        <v>12165</v>
      </c>
      <c r="U984" s="720" t="s">
        <v>10805</v>
      </c>
      <c r="V984" s="720"/>
      <c r="W984" s="952" t="str">
        <f t="shared" si="38"/>
        <v>ｱｰｽｵｰｶﾞ(単体)_ｱｰｽｵｰｶﾞ中掘式_無_無</v>
      </c>
      <c r="X984" s="952" t="str">
        <f t="shared" si="37"/>
        <v>ｱｰｽｵｰｶﾞ(単体)_ｱｰｽｵｰｶﾞ中掘式_無_無_杭径：φ400～1,200mm　ｵｰｶﾞ出力：90kW</v>
      </c>
      <c r="Y984" s="726" t="s">
        <v>3458</v>
      </c>
      <c r="Z984" s="726" t="s">
        <v>10476</v>
      </c>
      <c r="AA984" s="726" t="s">
        <v>10347</v>
      </c>
      <c r="AB984" s="726" t="s">
        <v>10305</v>
      </c>
      <c r="DM984" s="208"/>
      <c r="DW984" s="209"/>
      <c r="HU984" s="208"/>
      <c r="HX984" s="209"/>
    </row>
    <row r="985" spans="17:232" ht="14.45" customHeight="1">
      <c r="Q985" s="720" t="s">
        <v>2554</v>
      </c>
      <c r="R985" s="720" t="s">
        <v>2564</v>
      </c>
      <c r="S985" s="720" t="s">
        <v>12165</v>
      </c>
      <c r="T985" s="720" t="s">
        <v>12165</v>
      </c>
      <c r="U985" s="720" t="s">
        <v>10806</v>
      </c>
      <c r="V985" s="720"/>
      <c r="W985" s="952" t="str">
        <f t="shared" si="38"/>
        <v>ｱｰｽｵｰｶﾞ(単体)_ｱｰｽｵｰｶﾞ中掘式_無_無</v>
      </c>
      <c r="X985" s="952" t="str">
        <f t="shared" si="37"/>
        <v>ｱｰｽｵｰｶﾞ(単体)_ｱｰｽｵｰｶﾞ中掘式_無_無_杭径：φ600～1,200mm　ｵｰｶﾞ出力：110kW</v>
      </c>
      <c r="Y985" s="726" t="s">
        <v>3458</v>
      </c>
      <c r="Z985" s="726" t="s">
        <v>10476</v>
      </c>
      <c r="AA985" s="726" t="s">
        <v>10347</v>
      </c>
      <c r="AB985" s="726" t="s">
        <v>10306</v>
      </c>
      <c r="DM985" s="208"/>
      <c r="DW985" s="209"/>
      <c r="HU985" s="208"/>
      <c r="HX985" s="209"/>
    </row>
    <row r="986" spans="17:232" ht="14.45" customHeight="1">
      <c r="Q986" s="720" t="s">
        <v>2554</v>
      </c>
      <c r="R986" s="720" t="s">
        <v>2565</v>
      </c>
      <c r="S986" s="720" t="s">
        <v>12165</v>
      </c>
      <c r="T986" s="720" t="s">
        <v>12165</v>
      </c>
      <c r="U986" s="720" t="s">
        <v>11826</v>
      </c>
      <c r="V986" s="720"/>
      <c r="W986" s="952" t="str">
        <f t="shared" si="38"/>
        <v>ｱｰｽｵｰｶﾞ(単体)_ｱｰｽｵｰｶﾞ併用鋼矢板圧入機_無_無</v>
      </c>
      <c r="X986" s="952" t="str">
        <f t="shared" si="37"/>
        <v>ｱｰｽｵｰｶﾞ(単体)_ｱｰｽｵｰｶﾞ併用鋼矢板圧入機_無_無_ｵｰｶﾞ出力：45kW　適応鋼矢板：Ⅱ～Ⅴ型</v>
      </c>
      <c r="Y986" s="726" t="s">
        <v>3458</v>
      </c>
      <c r="Z986" s="726" t="s">
        <v>10485</v>
      </c>
      <c r="AA986" s="726" t="s">
        <v>10399</v>
      </c>
      <c r="AB986" s="726" t="s">
        <v>5111</v>
      </c>
      <c r="DM986" s="208"/>
      <c r="DW986" s="209"/>
      <c r="HU986" s="208"/>
      <c r="HX986" s="209"/>
    </row>
    <row r="987" spans="17:232" ht="14.45" customHeight="1">
      <c r="Q987" s="720" t="s">
        <v>2554</v>
      </c>
      <c r="R987" s="720" t="s">
        <v>2565</v>
      </c>
      <c r="S987" s="720" t="s">
        <v>12165</v>
      </c>
      <c r="T987" s="720" t="s">
        <v>12165</v>
      </c>
      <c r="U987" s="720" t="s">
        <v>11825</v>
      </c>
      <c r="V987" s="720"/>
      <c r="W987" s="952" t="str">
        <f t="shared" si="38"/>
        <v>ｱｰｽｵｰｶﾞ(単体)_ｱｰｽｵｰｶﾞ併用鋼矢板圧入機_無_無</v>
      </c>
      <c r="X987" s="952" t="str">
        <f t="shared" si="37"/>
        <v>ｱｰｽｵｰｶﾞ(単体)_ｱｰｽｵｰｶﾞ併用鋼矢板圧入機_無_無_ｵｰｶﾞ出力：55kW　適応鋼矢板：Ⅱ～Ⅴ型</v>
      </c>
      <c r="Y987" s="726" t="s">
        <v>3458</v>
      </c>
      <c r="Z987" s="726" t="s">
        <v>10485</v>
      </c>
      <c r="AA987" s="726" t="s">
        <v>10340</v>
      </c>
      <c r="AB987" s="726" t="s">
        <v>5111</v>
      </c>
      <c r="DM987" s="208"/>
      <c r="DW987" s="209"/>
      <c r="HU987" s="208"/>
      <c r="HX987" s="209"/>
    </row>
    <row r="988" spans="17:232" ht="14.45" customHeight="1">
      <c r="Q988" s="720" t="s">
        <v>2554</v>
      </c>
      <c r="R988" s="720" t="s">
        <v>12281</v>
      </c>
      <c r="S988" s="720" t="s">
        <v>12165</v>
      </c>
      <c r="T988" s="720" t="s">
        <v>12165</v>
      </c>
      <c r="U988" s="720" t="s">
        <v>10807</v>
      </c>
      <c r="V988" s="720"/>
      <c r="W988" s="952" t="str">
        <f t="shared" si="38"/>
        <v>ｱｰｽｵｰｶﾞ(単体)_付属機器(ｱｰｽｵｰｶﾞ併用鋼矢板圧入機)_無_無</v>
      </c>
      <c r="X988" s="952" t="str">
        <f t="shared" si="37"/>
        <v>ｱｰｽｵｰｶﾞ(単体)_付属機器(ｱｰｽｵｰｶﾞ併用鋼矢板圧入機)_無_無_〔ｹｰｼﾝｸﾞ〕(各種)</v>
      </c>
      <c r="Y988" s="726" t="s">
        <v>3458</v>
      </c>
      <c r="Z988" s="726" t="s">
        <v>10486</v>
      </c>
      <c r="AA988" s="726" t="s">
        <v>10464</v>
      </c>
      <c r="AB988" s="726" t="s">
        <v>10350</v>
      </c>
      <c r="DM988" s="208"/>
      <c r="DW988" s="209"/>
      <c r="HU988" s="208"/>
      <c r="HX988" s="209"/>
    </row>
    <row r="989" spans="17:232" ht="14.45" customHeight="1">
      <c r="Q989" s="720" t="s">
        <v>1056</v>
      </c>
      <c r="R989" s="720" t="s">
        <v>1059</v>
      </c>
      <c r="S989" s="720" t="s">
        <v>12165</v>
      </c>
      <c r="T989" s="720" t="s">
        <v>12165</v>
      </c>
      <c r="U989" s="720" t="s">
        <v>10808</v>
      </c>
      <c r="V989" s="720"/>
      <c r="W989" s="952" t="str">
        <f t="shared" si="38"/>
        <v>ｸﾛｰﾗ式杭打機(ﾍﾞｰｽﾏｼﾝ)_直結三点支持式_無_無</v>
      </c>
      <c r="X989" s="952" t="str">
        <f t="shared" si="37"/>
        <v>ｸﾛｰﾗ式杭打機(ﾍﾞｰｽﾏｼﾝ)_直結三点支持式_無_無_ﾘｰﾀﾞ長：11.5～15.5m　全装備質量：30～40t</v>
      </c>
      <c r="Y989" s="726" t="s">
        <v>514</v>
      </c>
      <c r="Z989" s="726" t="s">
        <v>10345</v>
      </c>
      <c r="AA989" s="726" t="s">
        <v>10316</v>
      </c>
      <c r="AB989" s="726" t="s">
        <v>5111</v>
      </c>
      <c r="DM989" s="208"/>
      <c r="DW989" s="209"/>
      <c r="HU989" s="208"/>
      <c r="HX989" s="209"/>
    </row>
    <row r="990" spans="17:232" ht="14.45" customHeight="1">
      <c r="Q990" s="720" t="s">
        <v>1056</v>
      </c>
      <c r="R990" s="720" t="s">
        <v>1059</v>
      </c>
      <c r="S990" s="720" t="s">
        <v>12165</v>
      </c>
      <c r="T990" s="720" t="s">
        <v>12165</v>
      </c>
      <c r="U990" s="720" t="s">
        <v>10809</v>
      </c>
      <c r="V990" s="720"/>
      <c r="W990" s="952" t="str">
        <f t="shared" si="38"/>
        <v>ｸﾛｰﾗ式杭打機(ﾍﾞｰｽﾏｼﾝ)_直結三点支持式_無_無</v>
      </c>
      <c r="X990" s="952" t="str">
        <f t="shared" si="37"/>
        <v>ｸﾛｰﾗ式杭打機(ﾍﾞｰｽﾏｼﾝ)_直結三点支持式_無_無_ﾘｰﾀﾞ長：18～21m　全装備質量：50～55t</v>
      </c>
      <c r="Y990" s="726" t="s">
        <v>514</v>
      </c>
      <c r="Z990" s="726" t="s">
        <v>10345</v>
      </c>
      <c r="AA990" s="726" t="s">
        <v>10340</v>
      </c>
      <c r="AB990" s="726" t="s">
        <v>5111</v>
      </c>
      <c r="DM990" s="208"/>
      <c r="DW990" s="209"/>
      <c r="HU990" s="208"/>
      <c r="HX990" s="209"/>
    </row>
    <row r="991" spans="17:232" ht="14.45" customHeight="1">
      <c r="Q991" s="720" t="s">
        <v>1056</v>
      </c>
      <c r="R991" s="720" t="s">
        <v>1059</v>
      </c>
      <c r="S991" s="720" t="s">
        <v>12165</v>
      </c>
      <c r="T991" s="720" t="s">
        <v>12165</v>
      </c>
      <c r="U991" s="720" t="s">
        <v>10810</v>
      </c>
      <c r="V991" s="720"/>
      <c r="W991" s="952" t="str">
        <f t="shared" si="38"/>
        <v>ｸﾛｰﾗ式杭打機(ﾍﾞｰｽﾏｼﾝ)_直結三点支持式_無_無</v>
      </c>
      <c r="X991" s="952" t="str">
        <f t="shared" si="37"/>
        <v>ｸﾛｰﾗ式杭打機(ﾍﾞｰｽﾏｼﾝ)_直結三点支持式_無_無_ﾘｰﾀﾞ長：18～21m　全装備質量：60～65t</v>
      </c>
      <c r="Y991" s="726" t="s">
        <v>514</v>
      </c>
      <c r="Z991" s="726" t="s">
        <v>10345</v>
      </c>
      <c r="AA991" s="726" t="s">
        <v>10444</v>
      </c>
      <c r="AB991" s="726" t="s">
        <v>5111</v>
      </c>
      <c r="DM991" s="208"/>
      <c r="DW991" s="209"/>
      <c r="HU991" s="208"/>
      <c r="HX991" s="209"/>
    </row>
    <row r="992" spans="17:232" ht="14.45" customHeight="1">
      <c r="Q992" s="720" t="s">
        <v>1056</v>
      </c>
      <c r="R992" s="720" t="s">
        <v>1059</v>
      </c>
      <c r="S992" s="720" t="s">
        <v>12165</v>
      </c>
      <c r="T992" s="720" t="s">
        <v>12165</v>
      </c>
      <c r="U992" s="720" t="s">
        <v>10811</v>
      </c>
      <c r="V992" s="720"/>
      <c r="W992" s="952" t="str">
        <f t="shared" si="38"/>
        <v>ｸﾛｰﾗ式杭打機(ﾍﾞｰｽﾏｼﾝ)_直結三点支持式_無_無</v>
      </c>
      <c r="X992" s="952" t="str">
        <f t="shared" si="37"/>
        <v>ｸﾛｰﾗ式杭打機(ﾍﾞｰｽﾏｼﾝ)_直結三点支持式_無_無_ﾘｰﾀﾞ長：21～24m　全装備質量：80～85t</v>
      </c>
      <c r="Y992" s="726" t="s">
        <v>514</v>
      </c>
      <c r="Z992" s="726" t="s">
        <v>10345</v>
      </c>
      <c r="AA992" s="726" t="s">
        <v>10452</v>
      </c>
      <c r="AB992" s="726" t="s">
        <v>5111</v>
      </c>
      <c r="DM992" s="208"/>
      <c r="DW992" s="209"/>
      <c r="HU992" s="208"/>
      <c r="HX992" s="209"/>
    </row>
    <row r="993" spans="17:232" ht="14.45" customHeight="1">
      <c r="Q993" s="720" t="s">
        <v>1056</v>
      </c>
      <c r="R993" s="720" t="s">
        <v>1059</v>
      </c>
      <c r="S993" s="720" t="s">
        <v>12165</v>
      </c>
      <c r="T993" s="720" t="s">
        <v>12165</v>
      </c>
      <c r="U993" s="720" t="s">
        <v>10812</v>
      </c>
      <c r="V993" s="720"/>
      <c r="W993" s="952" t="str">
        <f t="shared" si="38"/>
        <v>ｸﾛｰﾗ式杭打機(ﾍﾞｰｽﾏｼﾝ)_直結三点支持式_無_無</v>
      </c>
      <c r="X993" s="952" t="str">
        <f t="shared" si="37"/>
        <v>ｸﾛｰﾗ式杭打機(ﾍﾞｰｽﾏｼﾝ)_直結三点支持式_無_無_ﾘｰﾀﾞ長：21～30m　全装備質量：90～95t</v>
      </c>
      <c r="Y993" s="726" t="s">
        <v>514</v>
      </c>
      <c r="Z993" s="726" t="s">
        <v>10345</v>
      </c>
      <c r="AA993" s="726" t="s">
        <v>10487</v>
      </c>
      <c r="AB993" s="726" t="s">
        <v>5111</v>
      </c>
      <c r="DM993" s="208"/>
      <c r="DW993" s="209"/>
      <c r="HU993" s="208"/>
      <c r="HX993" s="209"/>
    </row>
    <row r="994" spans="17:232" ht="14.45" customHeight="1">
      <c r="Q994" s="720" t="s">
        <v>1056</v>
      </c>
      <c r="R994" s="720" t="s">
        <v>1059</v>
      </c>
      <c r="S994" s="720" t="s">
        <v>12165</v>
      </c>
      <c r="T994" s="720" t="s">
        <v>12165</v>
      </c>
      <c r="U994" s="720" t="s">
        <v>10813</v>
      </c>
      <c r="V994" s="720"/>
      <c r="W994" s="952" t="str">
        <f t="shared" si="38"/>
        <v>ｸﾛｰﾗ式杭打機(ﾍﾞｰｽﾏｼﾝ)_直結三点支持式_無_無</v>
      </c>
      <c r="X994" s="952" t="str">
        <f t="shared" si="37"/>
        <v>ｸﾛｰﾗ式杭打機(ﾍﾞｰｽﾏｼﾝ)_直結三点支持式_無_無_ﾘｰﾀﾞ長：21～33m　全装備質量：100～110t</v>
      </c>
      <c r="Y994" s="726" t="s">
        <v>514</v>
      </c>
      <c r="Z994" s="726" t="s">
        <v>10345</v>
      </c>
      <c r="AA994" s="726" t="s">
        <v>10306</v>
      </c>
      <c r="AB994" s="726" t="s">
        <v>5111</v>
      </c>
      <c r="DM994" s="208"/>
      <c r="DW994" s="209"/>
      <c r="HU994" s="208"/>
      <c r="HX994" s="209"/>
    </row>
    <row r="995" spans="17:232" ht="14.45" customHeight="1">
      <c r="Q995" s="720" t="s">
        <v>1056</v>
      </c>
      <c r="R995" s="720" t="s">
        <v>1059</v>
      </c>
      <c r="S995" s="720" t="s">
        <v>12165</v>
      </c>
      <c r="T995" s="720" t="s">
        <v>12165</v>
      </c>
      <c r="U995" s="720" t="s">
        <v>10814</v>
      </c>
      <c r="V995" s="720"/>
      <c r="W995" s="952" t="str">
        <f t="shared" si="38"/>
        <v>ｸﾛｰﾗ式杭打機(ﾍﾞｰｽﾏｼﾝ)_直結三点支持式_無_無</v>
      </c>
      <c r="X995" s="952" t="str">
        <f t="shared" si="37"/>
        <v>ｸﾛｰﾗ式杭打機(ﾍﾞｰｽﾏｼﾝ)_直結三点支持式_無_無_ﾘｰﾀﾞ長：21～33m　全装備質量：120～125t</v>
      </c>
      <c r="Y995" s="726" t="s">
        <v>514</v>
      </c>
      <c r="Z995" s="726" t="s">
        <v>10345</v>
      </c>
      <c r="AA995" s="726" t="s">
        <v>10342</v>
      </c>
      <c r="AB995" s="726" t="s">
        <v>5111</v>
      </c>
      <c r="DM995" s="208"/>
      <c r="DW995" s="209"/>
      <c r="HU995" s="208"/>
      <c r="HX995" s="209"/>
    </row>
    <row r="996" spans="17:232" ht="14.45" customHeight="1">
      <c r="Q996" s="720" t="s">
        <v>1056</v>
      </c>
      <c r="R996" s="720" t="s">
        <v>1059</v>
      </c>
      <c r="S996" s="720" t="s">
        <v>12165</v>
      </c>
      <c r="T996" s="720" t="s">
        <v>12165</v>
      </c>
      <c r="U996" s="720" t="s">
        <v>10815</v>
      </c>
      <c r="V996" s="720"/>
      <c r="W996" s="952" t="str">
        <f t="shared" si="38"/>
        <v>ｸﾛｰﾗ式杭打機(ﾍﾞｰｽﾏｼﾝ)_直結三点支持式_無_無</v>
      </c>
      <c r="X996" s="952" t="str">
        <f t="shared" si="37"/>
        <v>ｸﾛｰﾗ式杭打機(ﾍﾞｰｽﾏｼﾝ)_直結三点支持式_無_無_ﾘｰﾀﾞ長：21～36m　全装備質量：135～145t</v>
      </c>
      <c r="Y996" s="726" t="s">
        <v>514</v>
      </c>
      <c r="Z996" s="726" t="s">
        <v>10345</v>
      </c>
      <c r="AA996" s="726" t="s">
        <v>10403</v>
      </c>
      <c r="AB996" s="726" t="s">
        <v>5111</v>
      </c>
      <c r="DM996" s="208"/>
      <c r="DW996" s="209"/>
      <c r="HU996" s="208"/>
      <c r="HX996" s="209"/>
    </row>
    <row r="997" spans="17:232" ht="14.45" customHeight="1">
      <c r="Q997" s="720" t="s">
        <v>1056</v>
      </c>
      <c r="R997" s="720" t="s">
        <v>1059</v>
      </c>
      <c r="S997" s="720" t="s">
        <v>12165</v>
      </c>
      <c r="T997" s="720" t="s">
        <v>12165</v>
      </c>
      <c r="U997" s="720" t="s">
        <v>10816</v>
      </c>
      <c r="V997" s="720"/>
      <c r="W997" s="952" t="str">
        <f t="shared" si="38"/>
        <v>ｸﾛｰﾗ式杭打機(ﾍﾞｰｽﾏｼﾝ)_直結三点支持式_無_無</v>
      </c>
      <c r="X997" s="952" t="str">
        <f t="shared" si="37"/>
        <v>ｸﾛｰﾗ式杭打機(ﾍﾞｰｽﾏｼﾝ)_直結三点支持式_無_無_ﾘｰﾀﾞ長：21～39m　全装備質量：150～165t</v>
      </c>
      <c r="Y997" s="726" t="s">
        <v>514</v>
      </c>
      <c r="Z997" s="726" t="s">
        <v>10345</v>
      </c>
      <c r="AA997" s="726" t="s">
        <v>10488</v>
      </c>
      <c r="AB997" s="726" t="s">
        <v>5111</v>
      </c>
      <c r="DM997" s="208"/>
      <c r="DW997" s="209"/>
      <c r="HU997" s="208"/>
      <c r="HX997" s="209"/>
    </row>
    <row r="998" spans="17:232" ht="14.45" customHeight="1">
      <c r="Q998" s="720" t="s">
        <v>1056</v>
      </c>
      <c r="R998" s="720" t="s">
        <v>1059</v>
      </c>
      <c r="S998" s="720" t="s">
        <v>12165</v>
      </c>
      <c r="T998" s="720" t="s">
        <v>12165</v>
      </c>
      <c r="U998" s="720" t="s">
        <v>10817</v>
      </c>
      <c r="V998" s="720"/>
      <c r="W998" s="952" t="str">
        <f t="shared" si="38"/>
        <v>ｸﾛｰﾗ式杭打機(ﾍﾞｰｽﾏｼﾝ)_直結三点支持式_無_無</v>
      </c>
      <c r="X998" s="952" t="str">
        <f t="shared" si="37"/>
        <v>ｸﾛｰﾗ式杭打機(ﾍﾞｰｽﾏｼﾝ)_直結三点支持式_無_無_ﾘｰﾀﾞ長：21～36m　全装備質量：170～180t</v>
      </c>
      <c r="Y998" s="726" t="s">
        <v>514</v>
      </c>
      <c r="Z998" s="726" t="s">
        <v>10345</v>
      </c>
      <c r="AA998" s="726" t="s">
        <v>10308</v>
      </c>
      <c r="AB998" s="726" t="s">
        <v>5111</v>
      </c>
      <c r="DM998" s="208"/>
      <c r="DW998" s="209"/>
      <c r="HU998" s="208"/>
      <c r="HX998" s="209"/>
    </row>
    <row r="999" spans="17:232" ht="14.45" customHeight="1">
      <c r="Q999" s="720" t="s">
        <v>1056</v>
      </c>
      <c r="R999" s="720" t="s">
        <v>12226</v>
      </c>
      <c r="S999" s="720" t="s">
        <v>12165</v>
      </c>
      <c r="T999" s="720" t="s">
        <v>12165</v>
      </c>
      <c r="U999" s="720" t="s">
        <v>9269</v>
      </c>
      <c r="V999" s="720"/>
      <c r="W999" s="952" t="str">
        <f t="shared" si="38"/>
        <v>ｸﾛｰﾗ式杭打機(ﾍﾞｰｽﾏｼﾝ)_多関節ﾊﾞｯｸﾎｳ・ﾘｰﾀﾞﾚｽ型(軌跡制御機能付)_無_無</v>
      </c>
      <c r="X999" s="952" t="str">
        <f t="shared" si="37"/>
        <v>ｸﾛｰﾗ式杭打機(ﾍﾞｰｽﾏｼﾝ)_多関節ﾊﾞｯｸﾎｳ・ﾘｰﾀﾞﾚｽ型(軌跡制御機能付)_無_無_起振力：160kN級　最大掘削ﾄﾙｸ：26kN･m級</v>
      </c>
      <c r="Y999" s="726" t="s">
        <v>514</v>
      </c>
      <c r="Z999" s="726" t="s">
        <v>10422</v>
      </c>
      <c r="AA999" s="726" t="s">
        <v>10320</v>
      </c>
      <c r="AB999" s="726" t="s">
        <v>5111</v>
      </c>
      <c r="DM999" s="208"/>
      <c r="DW999" s="209"/>
      <c r="HU999" s="208"/>
      <c r="HX999" s="209"/>
    </row>
    <row r="1000" spans="17:232" ht="14.45" customHeight="1">
      <c r="Q1000" s="720" t="s">
        <v>1056</v>
      </c>
      <c r="R1000" s="720" t="s">
        <v>12226</v>
      </c>
      <c r="S1000" s="720" t="s">
        <v>12165</v>
      </c>
      <c r="T1000" s="720" t="s">
        <v>12165</v>
      </c>
      <c r="U1000" s="720" t="s">
        <v>9268</v>
      </c>
      <c r="V1000" s="720"/>
      <c r="W1000" s="952" t="str">
        <f t="shared" si="38"/>
        <v>ｸﾛｰﾗ式杭打機(ﾍﾞｰｽﾏｼﾝ)_多関節ﾊﾞｯｸﾎｳ・ﾘｰﾀﾞﾚｽ型(軌跡制御機能付)_無_無</v>
      </c>
      <c r="X1000" s="952" t="str">
        <f t="shared" si="37"/>
        <v>ｸﾛｰﾗ式杭打機(ﾍﾞｰｽﾏｼﾝ)_多関節ﾊﾞｯｸﾎｳ・ﾘｰﾀﾞﾚｽ型(軌跡制御機能付)_無_無_起振力：200kN級　最大掘削ﾄﾙｸ：60kN･m級</v>
      </c>
      <c r="Y1000" s="726" t="s">
        <v>514</v>
      </c>
      <c r="Z1000" s="726" t="s">
        <v>10422</v>
      </c>
      <c r="AA1000" s="726" t="s">
        <v>10321</v>
      </c>
      <c r="AB1000" s="726" t="s">
        <v>5111</v>
      </c>
      <c r="DM1000" s="208"/>
      <c r="DW1000" s="209"/>
      <c r="HU1000" s="208"/>
      <c r="HX1000" s="209"/>
    </row>
    <row r="1001" spans="17:232" ht="14.45" customHeight="1">
      <c r="Q1001" s="720" t="s">
        <v>5134</v>
      </c>
      <c r="R1001" s="720" t="s">
        <v>12227</v>
      </c>
      <c r="S1001" s="720" t="s">
        <v>12165</v>
      </c>
      <c r="T1001" s="720" t="s">
        <v>12165</v>
      </c>
      <c r="U1001" s="720" t="s">
        <v>10818</v>
      </c>
      <c r="V1001" s="720"/>
      <c r="W1001" s="952" t="str">
        <f t="shared" si="38"/>
        <v>ｸﾛｰﾗ式杭打機_ﾃﾞｨｰｾﾞﾙﾊﾝﾏ・直結三点支持式_無_無</v>
      </c>
      <c r="X1001" s="952" t="str">
        <f t="shared" si="37"/>
        <v>ｸﾛｰﾗ式杭打機_ﾃﾞｨｰｾﾞﾙﾊﾝﾏ・直結三点支持式_無_無_ﾗﾑ質量：3.5t　ﾘｰﾀﾞ長：18～21m　吊能力：35～40t</v>
      </c>
      <c r="Y1001" s="726" t="s">
        <v>5125</v>
      </c>
      <c r="Z1001" s="726" t="s">
        <v>10345</v>
      </c>
      <c r="AA1001" s="726" t="s">
        <v>4790</v>
      </c>
      <c r="AB1001" s="726" t="s">
        <v>5111</v>
      </c>
      <c r="DM1001" s="208"/>
      <c r="DW1001" s="209"/>
      <c r="HU1001" s="208"/>
      <c r="HX1001" s="209"/>
    </row>
    <row r="1002" spans="17:232" ht="14.45" customHeight="1">
      <c r="Q1002" s="720" t="s">
        <v>5134</v>
      </c>
      <c r="R1002" s="720" t="s">
        <v>12228</v>
      </c>
      <c r="S1002" s="720" t="s">
        <v>12165</v>
      </c>
      <c r="T1002" s="720" t="s">
        <v>12165</v>
      </c>
      <c r="U1002" s="720" t="s">
        <v>10819</v>
      </c>
      <c r="V1002" s="720"/>
      <c r="W1002" s="952" t="str">
        <f t="shared" si="38"/>
        <v>ｸﾛｰﾗ式杭打機_ﾃﾞｨｰｾﾞﾙﾊﾝﾏ・ﾌﾞｰﾑ式_無_無</v>
      </c>
      <c r="X1002" s="952" t="str">
        <f t="shared" si="37"/>
        <v>ｸﾛｰﾗ式杭打機_ﾃﾞｨｰｾﾞﾙﾊﾝﾏ・ﾌﾞｰﾑ式_無_無_ﾗﾑ質量：1.3t　ﾘｰﾀﾞ長：18m　吊能力：16t</v>
      </c>
      <c r="Y1002" s="726" t="s">
        <v>5125</v>
      </c>
      <c r="Z1002" s="726" t="s">
        <v>10422</v>
      </c>
      <c r="AA1002" s="726" t="s">
        <v>10319</v>
      </c>
      <c r="AB1002" s="726" t="s">
        <v>5111</v>
      </c>
      <c r="DM1002" s="208"/>
      <c r="DW1002" s="209"/>
      <c r="HU1002" s="208"/>
      <c r="HX1002" s="209"/>
    </row>
    <row r="1003" spans="17:232" ht="14.45" customHeight="1">
      <c r="Q1003" s="720" t="s">
        <v>5134</v>
      </c>
      <c r="R1003" s="720" t="s">
        <v>12228</v>
      </c>
      <c r="S1003" s="720" t="s">
        <v>12165</v>
      </c>
      <c r="T1003" s="720" t="s">
        <v>12165</v>
      </c>
      <c r="U1003" s="720" t="s">
        <v>10820</v>
      </c>
      <c r="V1003" s="720"/>
      <c r="W1003" s="952" t="str">
        <f t="shared" si="38"/>
        <v>ｸﾛｰﾗ式杭打機_ﾃﾞｨｰｾﾞﾙﾊﾝﾏ・ﾌﾞｰﾑ式_無_無</v>
      </c>
      <c r="X1003" s="952" t="str">
        <f t="shared" si="37"/>
        <v>ｸﾛｰﾗ式杭打機_ﾃﾞｨｰｾﾞﾙﾊﾝﾏ・ﾌﾞｰﾑ式_無_無_ﾗﾑ質量：2.5t　ﾘｰﾀﾞ長：19m　吊能力：25t</v>
      </c>
      <c r="Y1003" s="726" t="s">
        <v>5125</v>
      </c>
      <c r="Z1003" s="726" t="s">
        <v>10422</v>
      </c>
      <c r="AA1003" s="726" t="s">
        <v>10451</v>
      </c>
      <c r="AB1003" s="726" t="s">
        <v>5111</v>
      </c>
      <c r="DM1003" s="208"/>
      <c r="DW1003" s="209"/>
      <c r="HU1003" s="208"/>
      <c r="HX1003" s="209"/>
    </row>
    <row r="1004" spans="17:232" ht="14.45" customHeight="1">
      <c r="Q1004" s="720" t="s">
        <v>5134</v>
      </c>
      <c r="R1004" s="720" t="s">
        <v>12229</v>
      </c>
      <c r="S1004" s="720" t="s">
        <v>12165</v>
      </c>
      <c r="T1004" s="720" t="s">
        <v>12165</v>
      </c>
      <c r="U1004" s="720" t="s">
        <v>10821</v>
      </c>
      <c r="V1004" s="720"/>
      <c r="W1004" s="952" t="str">
        <f t="shared" si="38"/>
        <v>ｸﾛｰﾗ式杭打機_ﾃﾞｨｰｾﾞﾙﾊﾝﾏ及びｱｰｽｵｰｶﾞ併用・直結三点支持式_無_無</v>
      </c>
      <c r="X1004" s="952" t="str">
        <f t="shared" si="37"/>
        <v>ｸﾛｰﾗ式杭打機_ﾃﾞｨｰｾﾞﾙﾊﾝﾏ及びｱｰｽｵｰｶﾞ併用・直結三点支持式_無_無_ﾗﾑ質量：1.3t　ｵｰｶﾞ径/出力：φ320～600mm/30kW　ﾘｰﾀﾞ長：18～21m</v>
      </c>
      <c r="Y1004" s="726" t="s">
        <v>5125</v>
      </c>
      <c r="Z1004" s="726" t="s">
        <v>10469</v>
      </c>
      <c r="AA1004" s="726" t="s">
        <v>10401</v>
      </c>
      <c r="AB1004" s="726" t="s">
        <v>5111</v>
      </c>
      <c r="DM1004" s="208"/>
      <c r="DW1004" s="209"/>
      <c r="HU1004" s="208"/>
      <c r="HX1004" s="209"/>
    </row>
    <row r="1005" spans="17:232" ht="14.45" customHeight="1">
      <c r="Q1005" s="720" t="s">
        <v>5134</v>
      </c>
      <c r="R1005" s="720" t="s">
        <v>12229</v>
      </c>
      <c r="S1005" s="720" t="s">
        <v>12165</v>
      </c>
      <c r="T1005" s="720" t="s">
        <v>12165</v>
      </c>
      <c r="U1005" s="720" t="s">
        <v>10822</v>
      </c>
      <c r="V1005" s="720"/>
      <c r="W1005" s="952" t="str">
        <f t="shared" si="38"/>
        <v>ｸﾛｰﾗ式杭打機_ﾃﾞｨｰｾﾞﾙﾊﾝﾏ及びｱｰｽｵｰｶﾞ併用・直結三点支持式_無_無</v>
      </c>
      <c r="X1005" s="952" t="str">
        <f t="shared" si="37"/>
        <v>ｸﾛｰﾗ式杭打機_ﾃﾞｨｰｾﾞﾙﾊﾝﾏ及びｱｰｽｵｰｶﾞ併用・直結三点支持式_無_無_ﾗﾑ質量：1.3t　ｵｰｶﾞ径/出力：φ320～800mm/45kW　ﾘｰﾀﾞ長：18～21m</v>
      </c>
      <c r="Y1005" s="726" t="s">
        <v>5125</v>
      </c>
      <c r="Z1005" s="726" t="s">
        <v>10469</v>
      </c>
      <c r="AA1005" s="726" t="s">
        <v>10489</v>
      </c>
      <c r="AB1005" s="726" t="s">
        <v>5111</v>
      </c>
      <c r="DM1005" s="208"/>
      <c r="DW1005" s="209"/>
      <c r="HU1005" s="208"/>
      <c r="HX1005" s="209"/>
    </row>
    <row r="1006" spans="17:232" ht="14.45" customHeight="1">
      <c r="Q1006" s="720" t="s">
        <v>5134</v>
      </c>
      <c r="R1006" s="720" t="s">
        <v>12230</v>
      </c>
      <c r="S1006" s="720" t="s">
        <v>12165</v>
      </c>
      <c r="T1006" s="720" t="s">
        <v>12165</v>
      </c>
      <c r="U1006" s="720" t="s">
        <v>10823</v>
      </c>
      <c r="V1006" s="720"/>
      <c r="W1006" s="952" t="str">
        <f t="shared" si="38"/>
        <v>ｸﾛｰﾗ式杭打機_ﾊﾞｲﾌﾞﾛﾊﾝﾏ及びｱｰｽｵｰｶﾞ併用・直結三点支持式_無_無</v>
      </c>
      <c r="X1006" s="952" t="str">
        <f t="shared" si="37"/>
        <v>ｸﾛｰﾗ式杭打機_ﾊﾞｲﾌﾞﾛﾊﾝﾏ及びｱｰｽｵｰｶﾞ併用・直結三点支持式_無_無_ﾊﾞｲﾌﾞﾛ出力：22kW　ｵｰｶﾞ径/出力：φ320～600mm/30kW　ﾘｰﾀﾞ長：18～21m</v>
      </c>
      <c r="Y1006" s="726" t="s">
        <v>5125</v>
      </c>
      <c r="Z1006" s="726" t="s">
        <v>10439</v>
      </c>
      <c r="AA1006" s="726" t="s">
        <v>10409</v>
      </c>
      <c r="AB1006" s="726" t="s">
        <v>5111</v>
      </c>
      <c r="DM1006" s="208"/>
      <c r="DW1006" s="209"/>
      <c r="HU1006" s="208"/>
      <c r="HX1006" s="209"/>
    </row>
    <row r="1007" spans="17:232" ht="14.45" customHeight="1">
      <c r="Q1007" s="720" t="s">
        <v>5134</v>
      </c>
      <c r="R1007" s="720" t="s">
        <v>12230</v>
      </c>
      <c r="S1007" s="720" t="s">
        <v>12165</v>
      </c>
      <c r="T1007" s="720" t="s">
        <v>12165</v>
      </c>
      <c r="U1007" s="720" t="s">
        <v>10824</v>
      </c>
      <c r="V1007" s="720"/>
      <c r="W1007" s="952" t="str">
        <f t="shared" si="38"/>
        <v>ｸﾛｰﾗ式杭打機_ﾊﾞｲﾌﾞﾛﾊﾝﾏ及びｱｰｽｵｰｶﾞ併用・直結三点支持式_無_無</v>
      </c>
      <c r="X1007" s="952" t="str">
        <f t="shared" si="37"/>
        <v>ｸﾛｰﾗ式杭打機_ﾊﾞｲﾌﾞﾛﾊﾝﾏ及びｱｰｽｵｰｶﾞ併用・直結三点支持式_無_無_ﾊﾞｲﾌﾞﾛ出力：30kW　ｵｰｶﾞ径/出力：φ320～600mm/30kW　ﾘｰﾀﾞ長：18～21m</v>
      </c>
      <c r="Y1007" s="726" t="s">
        <v>5125</v>
      </c>
      <c r="Z1007" s="726" t="s">
        <v>10439</v>
      </c>
      <c r="AA1007" s="726" t="s">
        <v>10490</v>
      </c>
      <c r="AB1007" s="726" t="s">
        <v>5111</v>
      </c>
      <c r="DM1007" s="208"/>
      <c r="DW1007" s="209"/>
      <c r="HU1007" s="208"/>
      <c r="HX1007" s="209"/>
    </row>
    <row r="1008" spans="17:232" ht="14.45" customHeight="1">
      <c r="Q1008" s="720" t="s">
        <v>5134</v>
      </c>
      <c r="R1008" s="720" t="s">
        <v>12230</v>
      </c>
      <c r="S1008" s="720" t="s">
        <v>12165</v>
      </c>
      <c r="T1008" s="720" t="s">
        <v>12165</v>
      </c>
      <c r="U1008" s="720" t="s">
        <v>10825</v>
      </c>
      <c r="V1008" s="720"/>
      <c r="W1008" s="952" t="str">
        <f t="shared" si="38"/>
        <v>ｸﾛｰﾗ式杭打機_ﾊﾞｲﾌﾞﾛﾊﾝﾏ及びｱｰｽｵｰｶﾞ併用・直結三点支持式_無_無</v>
      </c>
      <c r="X1008" s="952" t="str">
        <f t="shared" si="37"/>
        <v>ｸﾛｰﾗ式杭打機_ﾊﾞｲﾌﾞﾛﾊﾝﾏ及びｱｰｽｵｰｶﾞ併用・直結三点支持式_無_無_ﾊﾞｲﾌﾞﾛ出力：45kW　ｵｰｶﾞ径/出力：φ320～600mm/30kW　ﾘｰﾀﾞ長：18～21m</v>
      </c>
      <c r="Y1008" s="726" t="s">
        <v>5125</v>
      </c>
      <c r="Z1008" s="726" t="s">
        <v>10439</v>
      </c>
      <c r="AA1008" s="726" t="s">
        <v>10491</v>
      </c>
      <c r="AB1008" s="726" t="s">
        <v>5111</v>
      </c>
      <c r="DM1008" s="208"/>
      <c r="DW1008" s="209"/>
      <c r="HU1008" s="208"/>
      <c r="HX1008" s="209"/>
    </row>
    <row r="1009" spans="17:232" ht="14.45" customHeight="1">
      <c r="Q1009" s="720" t="s">
        <v>5134</v>
      </c>
      <c r="R1009" s="720" t="s">
        <v>12230</v>
      </c>
      <c r="S1009" s="720" t="s">
        <v>12165</v>
      </c>
      <c r="T1009" s="720" t="s">
        <v>12165</v>
      </c>
      <c r="U1009" s="720" t="s">
        <v>10826</v>
      </c>
      <c r="V1009" s="720"/>
      <c r="W1009" s="952" t="str">
        <f t="shared" si="38"/>
        <v>ｸﾛｰﾗ式杭打機_ﾊﾞｲﾌﾞﾛﾊﾝﾏ及びｱｰｽｵｰｶﾞ併用・直結三点支持式_無_無</v>
      </c>
      <c r="X1009" s="952" t="str">
        <f t="shared" si="37"/>
        <v>ｸﾛｰﾗ式杭打機_ﾊﾞｲﾌﾞﾛﾊﾝﾏ及びｱｰｽｵｰｶﾞ併用・直結三点支持式_無_無_ﾊﾞｲﾌﾞﾛ出力：60kW　ｵｰｶﾞ径/出力：φ320～600mm/30kW　ﾘｰﾀﾞ長：18～21m</v>
      </c>
      <c r="Y1009" s="726" t="s">
        <v>5125</v>
      </c>
      <c r="Z1009" s="726" t="s">
        <v>10439</v>
      </c>
      <c r="AA1009" s="726" t="s">
        <v>10492</v>
      </c>
      <c r="AB1009" s="726" t="s">
        <v>5111</v>
      </c>
      <c r="DM1009" s="208"/>
      <c r="DW1009" s="209"/>
      <c r="HU1009" s="208"/>
      <c r="HX1009" s="209"/>
    </row>
    <row r="1010" spans="17:232" ht="14.45" customHeight="1">
      <c r="Q1010" s="720" t="s">
        <v>5134</v>
      </c>
      <c r="R1010" s="720" t="s">
        <v>12231</v>
      </c>
      <c r="S1010" s="720" t="s">
        <v>12165</v>
      </c>
      <c r="T1010" s="720" t="s">
        <v>12165</v>
      </c>
      <c r="U1010" s="720" t="s">
        <v>10827</v>
      </c>
      <c r="V1010" s="720"/>
      <c r="W1010" s="952" t="str">
        <f t="shared" si="38"/>
        <v>ｸﾛｰﾗ式杭打機_ﾓﾝｹﾝ及びｱｰｽｵｰｶﾞ併用・直結三点支持式_無_無</v>
      </c>
      <c r="X1010" s="952" t="str">
        <f t="shared" si="37"/>
        <v>ｸﾛｰﾗ式杭打機_ﾓﾝｹﾝ及びｱｰｽｵｰｶﾞ併用・直結三点支持式_無_無_ﾓﾝｹﾝ質量：2t　ｵｰｶﾞ径/出力：φ320～600mm/30kW　ﾘｰﾀﾞ長：11.5～15.5m</v>
      </c>
      <c r="Y1010" s="726" t="s">
        <v>5125</v>
      </c>
      <c r="Z1010" s="726" t="s">
        <v>10476</v>
      </c>
      <c r="AA1010" s="726" t="s">
        <v>10493</v>
      </c>
      <c r="AB1010" s="726" t="s">
        <v>5111</v>
      </c>
      <c r="DM1010" s="208"/>
      <c r="DW1010" s="209"/>
      <c r="HU1010" s="208"/>
      <c r="HX1010" s="209"/>
    </row>
    <row r="1011" spans="17:232" ht="14.45" customHeight="1">
      <c r="Q1011" s="720" t="s">
        <v>5134</v>
      </c>
      <c r="R1011" s="720" t="s">
        <v>12231</v>
      </c>
      <c r="S1011" s="720" t="s">
        <v>12165</v>
      </c>
      <c r="T1011" s="720" t="s">
        <v>12165</v>
      </c>
      <c r="U1011" s="720" t="s">
        <v>10828</v>
      </c>
      <c r="V1011" s="720"/>
      <c r="W1011" s="952" t="str">
        <f t="shared" si="38"/>
        <v>ｸﾛｰﾗ式杭打機_ﾓﾝｹﾝ及びｱｰｽｵｰｶﾞ併用・直結三点支持式_無_無</v>
      </c>
      <c r="X1011" s="952" t="str">
        <f t="shared" si="37"/>
        <v>ｸﾛｰﾗ式杭打機_ﾓﾝｹﾝ及びｱｰｽｵｰｶﾞ併用・直結三点支持式_無_無_ﾓﾝｹﾝ質量：2t　ｵｰｶﾞ径/出力：φ350～800mm/45kW　ﾘｰﾀﾞ長：18～21m</v>
      </c>
      <c r="Y1011" s="726" t="s">
        <v>5125</v>
      </c>
      <c r="Z1011" s="726" t="s">
        <v>10476</v>
      </c>
      <c r="AA1011" s="726" t="s">
        <v>10494</v>
      </c>
      <c r="AB1011" s="726" t="s">
        <v>5111</v>
      </c>
      <c r="DM1011" s="208"/>
      <c r="DW1011" s="209"/>
      <c r="HU1011" s="208"/>
      <c r="HX1011" s="209"/>
    </row>
    <row r="1012" spans="17:232" ht="14.45" customHeight="1">
      <c r="Q1012" s="720" t="s">
        <v>5134</v>
      </c>
      <c r="R1012" s="720" t="s">
        <v>12232</v>
      </c>
      <c r="S1012" s="720" t="s">
        <v>12165</v>
      </c>
      <c r="T1012" s="720" t="s">
        <v>12165</v>
      </c>
      <c r="U1012" s="720" t="s">
        <v>10829</v>
      </c>
      <c r="V1012" s="720"/>
      <c r="W1012" s="952" t="str">
        <f t="shared" si="38"/>
        <v>ｸﾛｰﾗ式杭打機_油圧ﾊﾝﾏ・直結三点支持式_無_無</v>
      </c>
      <c r="X1012" s="952" t="str">
        <f t="shared" si="37"/>
        <v>ｸﾛｰﾗ式杭打機_油圧ﾊﾝﾏ・直結三点支持式_無_無_ﾗﾑ質量：2t　ﾘｰﾀﾞ長：11.5～15.5m　吊能力：35～40t</v>
      </c>
      <c r="Y1012" s="726" t="s">
        <v>5125</v>
      </c>
      <c r="Z1012" s="726" t="s">
        <v>10485</v>
      </c>
      <c r="AA1012" s="726" t="s">
        <v>10388</v>
      </c>
      <c r="AB1012" s="726" t="s">
        <v>5111</v>
      </c>
      <c r="DM1012" s="208"/>
      <c r="DW1012" s="209"/>
      <c r="HU1012" s="208"/>
      <c r="HX1012" s="209"/>
    </row>
    <row r="1013" spans="17:232" ht="14.45" customHeight="1">
      <c r="Q1013" s="720" t="s">
        <v>5134</v>
      </c>
      <c r="R1013" s="720" t="s">
        <v>12232</v>
      </c>
      <c r="S1013" s="720" t="s">
        <v>12165</v>
      </c>
      <c r="T1013" s="720" t="s">
        <v>12165</v>
      </c>
      <c r="U1013" s="720" t="s">
        <v>10830</v>
      </c>
      <c r="V1013" s="720"/>
      <c r="W1013" s="952" t="str">
        <f t="shared" si="38"/>
        <v>ｸﾛｰﾗ式杭打機_油圧ﾊﾝﾏ・直結三点支持式_無_無</v>
      </c>
      <c r="X1013" s="952" t="str">
        <f t="shared" si="37"/>
        <v>ｸﾛｰﾗ式杭打機_油圧ﾊﾝﾏ・直結三点支持式_無_無_ﾗﾑ質量：4～4.5t　ﾘｰﾀﾞ長：18～21m　吊能力：35～40t</v>
      </c>
      <c r="Y1013" s="726" t="s">
        <v>5125</v>
      </c>
      <c r="Z1013" s="726" t="s">
        <v>10485</v>
      </c>
      <c r="AA1013" s="726" t="s">
        <v>10399</v>
      </c>
      <c r="AB1013" s="726" t="s">
        <v>5111</v>
      </c>
    </row>
    <row r="1014" spans="17:232" ht="14.45" customHeight="1">
      <c r="Q1014" s="720" t="s">
        <v>5134</v>
      </c>
      <c r="R1014" s="720" t="s">
        <v>12232</v>
      </c>
      <c r="S1014" s="720" t="s">
        <v>12165</v>
      </c>
      <c r="T1014" s="720" t="s">
        <v>12165</v>
      </c>
      <c r="U1014" s="720" t="s">
        <v>10831</v>
      </c>
      <c r="V1014" s="720"/>
      <c r="W1014" s="952" t="str">
        <f t="shared" si="38"/>
        <v>ｸﾛｰﾗ式杭打機_油圧ﾊﾝﾏ・直結三点支持式_無_無</v>
      </c>
      <c r="X1014" s="952" t="str">
        <f t="shared" si="37"/>
        <v>ｸﾛｰﾗ式杭打機_油圧ﾊﾝﾏ・直結三点支持式_無_無_ﾗﾑ質量：6.5～8t　ﾘｰﾀﾞ長：21～24m　吊能力：45～50t</v>
      </c>
      <c r="Y1014" s="726" t="s">
        <v>5125</v>
      </c>
      <c r="Z1014" s="726" t="s">
        <v>10485</v>
      </c>
      <c r="AA1014" s="726" t="s">
        <v>10390</v>
      </c>
      <c r="AB1014" s="726" t="s">
        <v>5111</v>
      </c>
    </row>
    <row r="1015" spans="17:232" ht="14.45" customHeight="1">
      <c r="Q1015" s="720" t="s">
        <v>5134</v>
      </c>
      <c r="R1015" s="720" t="s">
        <v>12232</v>
      </c>
      <c r="S1015" s="720" t="s">
        <v>12165</v>
      </c>
      <c r="T1015" s="720" t="s">
        <v>12165</v>
      </c>
      <c r="U1015" s="720" t="s">
        <v>10832</v>
      </c>
      <c r="V1015" s="720"/>
      <c r="W1015" s="952" t="str">
        <f t="shared" si="38"/>
        <v>ｸﾛｰﾗ式杭打機_油圧ﾊﾝﾏ・直結三点支持式_無_無</v>
      </c>
      <c r="X1015" s="952" t="str">
        <f t="shared" si="37"/>
        <v>ｸﾛｰﾗ式杭打機_油圧ﾊﾝﾏ・直結三点支持式_無_無_ﾗﾑ質量：10～12.5t　ﾘｰﾀﾞ長：21～33m　吊能力：45～50t</v>
      </c>
      <c r="Y1015" s="726" t="s">
        <v>5125</v>
      </c>
      <c r="Z1015" s="726" t="s">
        <v>10485</v>
      </c>
      <c r="AA1015" s="726" t="s">
        <v>10342</v>
      </c>
      <c r="AB1015" s="726" t="s">
        <v>5111</v>
      </c>
    </row>
    <row r="1016" spans="17:232" ht="14.45" customHeight="1">
      <c r="Q1016" s="720" t="s">
        <v>5134</v>
      </c>
      <c r="R1016" s="720" t="s">
        <v>5127</v>
      </c>
      <c r="S1016" s="720" t="s">
        <v>12165</v>
      </c>
      <c r="T1016" s="720" t="s">
        <v>12165</v>
      </c>
      <c r="U1016" s="720" t="s">
        <v>10833</v>
      </c>
      <c r="V1016" s="720"/>
      <c r="W1016" s="952" t="str">
        <f t="shared" si="38"/>
        <v>ｸﾛｰﾗ式杭打機_直/斜杭打ち兼用油圧ﾊﾝﾏ・直結三点支持式_無_無</v>
      </c>
      <c r="X1016" s="952" t="str">
        <f t="shared" si="37"/>
        <v>ｸﾛｰﾗ式杭打機_直/斜杭打ち兼用油圧ﾊﾝﾏ・直結三点支持式_無_無_ﾗﾑ質量：11.5～12.5t　ﾘｰﾀﾞ長：21～33m　吊能力：60～65t</v>
      </c>
      <c r="Y1016" s="726" t="s">
        <v>5125</v>
      </c>
      <c r="Z1016" s="726" t="s">
        <v>10495</v>
      </c>
      <c r="AA1016" s="726" t="s">
        <v>10395</v>
      </c>
      <c r="AB1016" s="726" t="s">
        <v>5111</v>
      </c>
    </row>
    <row r="1017" spans="17:232" ht="14.45" customHeight="1">
      <c r="Q1017" s="720" t="s">
        <v>5134</v>
      </c>
      <c r="R1017" s="720" t="s">
        <v>5127</v>
      </c>
      <c r="S1017" s="720" t="s">
        <v>12165</v>
      </c>
      <c r="T1017" s="720" t="s">
        <v>12165</v>
      </c>
      <c r="U1017" s="720" t="s">
        <v>10834</v>
      </c>
      <c r="V1017" s="720"/>
      <c r="W1017" s="952" t="str">
        <f t="shared" si="38"/>
        <v>ｸﾛｰﾗ式杭打機_直/斜杭打ち兼用油圧ﾊﾝﾏ・直結三点支持式_無_無</v>
      </c>
      <c r="X1017" s="952" t="str">
        <f t="shared" si="37"/>
        <v>ｸﾛｰﾗ式杭打機_直/斜杭打ち兼用油圧ﾊﾝﾏ・直結三点支持式_無_無_ﾗﾑ質量：15t　ﾘｰﾀﾞ長：21～36m　吊能力：80t</v>
      </c>
      <c r="Y1017" s="726" t="s">
        <v>5125</v>
      </c>
      <c r="Z1017" s="726" t="s">
        <v>10495</v>
      </c>
      <c r="AA1017" s="726" t="s">
        <v>10307</v>
      </c>
      <c r="AB1017" s="726" t="s">
        <v>5111</v>
      </c>
    </row>
    <row r="1018" spans="17:232" ht="14.45" customHeight="1">
      <c r="Q1018" s="720" t="s">
        <v>5134</v>
      </c>
      <c r="R1018" s="720" t="s">
        <v>5128</v>
      </c>
      <c r="S1018" s="720" t="s">
        <v>12165</v>
      </c>
      <c r="T1018" s="720" t="s">
        <v>12165</v>
      </c>
      <c r="U1018" s="720" t="s">
        <v>10835</v>
      </c>
      <c r="V1018" s="720"/>
      <c r="W1018" s="952" t="str">
        <f t="shared" si="38"/>
        <v>ｸﾛｰﾗ式杭打機_鋼管ｿｲﾙｾﾒﾝﾄ杭打機_無_無</v>
      </c>
      <c r="X1018" s="952" t="str">
        <f t="shared" si="37"/>
        <v>ｸﾛｰﾗ式杭打機_鋼管ｿｲﾙｾﾒﾝﾄ杭打機_無_無_杭径：900～1,500mm　最大施工深度：70m　ｵｰｶﾞ出力：110～150kW</v>
      </c>
      <c r="Y1018" s="726" t="s">
        <v>5125</v>
      </c>
      <c r="Z1018" s="726" t="s">
        <v>10496</v>
      </c>
      <c r="AA1018" s="726" t="s">
        <v>10306</v>
      </c>
      <c r="AB1018" s="726" t="s">
        <v>5111</v>
      </c>
    </row>
    <row r="1019" spans="17:232" ht="14.45" customHeight="1">
      <c r="Q1019" s="720" t="s">
        <v>5134</v>
      </c>
      <c r="R1019" s="720" t="s">
        <v>5129</v>
      </c>
      <c r="S1019" s="720" t="s">
        <v>12165</v>
      </c>
      <c r="T1019" s="720" t="s">
        <v>12165</v>
      </c>
      <c r="U1019" s="720" t="s">
        <v>11846</v>
      </c>
      <c r="V1019" s="720"/>
      <c r="W1019" s="952" t="str">
        <f t="shared" si="38"/>
        <v>ｸﾛｰﾗ式杭打機_鋼管回転圧入機_無_無</v>
      </c>
      <c r="X1019" s="952" t="str">
        <f t="shared" si="37"/>
        <v>ｸﾛｰﾗ式杭打機_鋼管回転圧入機_無_無_全装備質量：6～9t　掘削ﾄﾙｸ：43.7kN･m(4.5t･m)　最大適合管長：6m</v>
      </c>
      <c r="Y1019" s="726" t="s">
        <v>5125</v>
      </c>
      <c r="Z1019" s="726" t="s">
        <v>10497</v>
      </c>
      <c r="AA1019" s="726" t="s">
        <v>10368</v>
      </c>
      <c r="AB1019" s="726" t="s">
        <v>5111</v>
      </c>
    </row>
    <row r="1020" spans="17:232" ht="14.45" customHeight="1">
      <c r="Q1020" s="720" t="s">
        <v>5134</v>
      </c>
      <c r="R1020" s="720" t="s">
        <v>5129</v>
      </c>
      <c r="S1020" s="720" t="s">
        <v>12165</v>
      </c>
      <c r="T1020" s="720" t="s">
        <v>12165</v>
      </c>
      <c r="U1020" s="720" t="s">
        <v>11847</v>
      </c>
      <c r="V1020" s="720"/>
      <c r="W1020" s="952" t="str">
        <f t="shared" si="38"/>
        <v>ｸﾛｰﾗ式杭打機_鋼管回転圧入機_無_無</v>
      </c>
      <c r="X1020" s="952" t="str">
        <f t="shared" si="37"/>
        <v>ｸﾛｰﾗ式杭打機_鋼管回転圧入機_無_無_全装備質量：11～16t　掘削ﾄﾙｸ：67.9kN･m(6.9t･m)　最大適合管長：6m</v>
      </c>
      <c r="Y1020" s="726" t="s">
        <v>5125</v>
      </c>
      <c r="Z1020" s="726" t="s">
        <v>10497</v>
      </c>
      <c r="AA1020" s="726" t="s">
        <v>10314</v>
      </c>
      <c r="AB1020" s="726" t="s">
        <v>5111</v>
      </c>
    </row>
    <row r="1021" spans="17:232" ht="14.45" customHeight="1">
      <c r="Q1021" s="720" t="s">
        <v>5134</v>
      </c>
      <c r="R1021" s="720" t="s">
        <v>5129</v>
      </c>
      <c r="S1021" s="720" t="s">
        <v>12165</v>
      </c>
      <c r="T1021" s="720" t="s">
        <v>12165</v>
      </c>
      <c r="U1021" s="720" t="s">
        <v>11849</v>
      </c>
      <c r="V1021" s="720"/>
      <c r="W1021" s="952" t="str">
        <f t="shared" si="38"/>
        <v>ｸﾛｰﾗ式杭打機_鋼管回転圧入機_無_無</v>
      </c>
      <c r="X1021" s="952" t="str">
        <f t="shared" si="37"/>
        <v>ｸﾛｰﾗ式杭打機_鋼管回転圧入機_無_無_全装備質量：25～30t　掘削ﾄﾙｸ：274kN･m(28.1t･m)　最大適合管長：10m</v>
      </c>
      <c r="Y1021" s="726" t="s">
        <v>5125</v>
      </c>
      <c r="Z1021" s="726" t="s">
        <v>10497</v>
      </c>
      <c r="AA1021" s="726" t="s">
        <v>10303</v>
      </c>
      <c r="AB1021" s="726" t="s">
        <v>5111</v>
      </c>
    </row>
    <row r="1022" spans="17:232" ht="14.45" customHeight="1">
      <c r="Q1022" s="720" t="s">
        <v>5134</v>
      </c>
      <c r="R1022" s="720" t="s">
        <v>5129</v>
      </c>
      <c r="S1022" s="720" t="s">
        <v>12165</v>
      </c>
      <c r="T1022" s="720" t="s">
        <v>12165</v>
      </c>
      <c r="U1022" s="720" t="s">
        <v>11851</v>
      </c>
      <c r="V1022" s="720"/>
      <c r="W1022" s="952" t="str">
        <f t="shared" si="38"/>
        <v>ｸﾛｰﾗ式杭打機_鋼管回転圧入機_無_無</v>
      </c>
      <c r="X1022" s="952" t="str">
        <f t="shared" si="37"/>
        <v>ｸﾛｰﾗ式杭打機_鋼管回転圧入機_無_無_全装備質量：50～55t　掘削ﾄﾙｸ：548kN･m(4.5t･m)　最大適合管長：10m</v>
      </c>
      <c r="Y1022" s="726" t="s">
        <v>5125</v>
      </c>
      <c r="Z1022" s="726" t="s">
        <v>10497</v>
      </c>
      <c r="AA1022" s="726" t="s">
        <v>10340</v>
      </c>
      <c r="AB1022" s="726" t="s">
        <v>5111</v>
      </c>
    </row>
    <row r="1023" spans="17:232" ht="14.45" customHeight="1">
      <c r="Q1023" s="720" t="s">
        <v>5134</v>
      </c>
      <c r="R1023" s="720" t="s">
        <v>5137</v>
      </c>
      <c r="S1023" s="720" t="s">
        <v>12165</v>
      </c>
      <c r="T1023" s="720" t="s">
        <v>12165</v>
      </c>
      <c r="U1023" s="720" t="s">
        <v>10836</v>
      </c>
      <c r="V1023" s="720"/>
      <c r="W1023" s="952" t="str">
        <f t="shared" si="38"/>
        <v>ｸﾛｰﾗ式杭打機_〔鋼管回転圧入機〕付属機器_無_無</v>
      </c>
      <c r="X1023" s="952" t="str">
        <f t="shared" si="37"/>
        <v>ｸﾛｰﾗ式杭打機_〔鋼管回転圧入機〕付属機器_無_無_〔ﾔｯﾄｺﾛｯﾄﾞ〕(各種)</v>
      </c>
      <c r="Y1023" s="726" t="s">
        <v>5125</v>
      </c>
      <c r="Z1023" s="726" t="s">
        <v>10498</v>
      </c>
      <c r="AA1023" s="726" t="s">
        <v>10421</v>
      </c>
      <c r="AB1023" s="726" t="s">
        <v>10350</v>
      </c>
    </row>
    <row r="1024" spans="17:232" ht="14.45" customHeight="1">
      <c r="Q1024" s="720" t="s">
        <v>5134</v>
      </c>
      <c r="R1024" s="720" t="s">
        <v>5137</v>
      </c>
      <c r="S1024" s="720" t="s">
        <v>12165</v>
      </c>
      <c r="T1024" s="720" t="s">
        <v>12165</v>
      </c>
      <c r="U1024" s="720" t="s">
        <v>10837</v>
      </c>
      <c r="V1024" s="720"/>
      <c r="W1024" s="952" t="str">
        <f t="shared" si="38"/>
        <v>ｸﾛｰﾗ式杭打機_〔鋼管回転圧入機〕付属機器_無_無</v>
      </c>
      <c r="X1024" s="952" t="str">
        <f t="shared" si="37"/>
        <v>ｸﾛｰﾗ式杭打機_〔鋼管回転圧入機〕付属機器_無_無_〔鋼管ｷｬｯﾌﾟ〕(各種)</v>
      </c>
      <c r="Y1024" s="726" t="s">
        <v>5125</v>
      </c>
      <c r="Z1024" s="726" t="s">
        <v>10498</v>
      </c>
      <c r="AA1024" s="726" t="s">
        <v>10315</v>
      </c>
      <c r="AB1024" s="726" t="s">
        <v>10350</v>
      </c>
    </row>
    <row r="1025" spans="17:28" ht="14.45" customHeight="1">
      <c r="Q1025" s="720" t="s">
        <v>2101</v>
      </c>
      <c r="R1025" s="720" t="s">
        <v>2115</v>
      </c>
      <c r="S1025" s="720" t="s">
        <v>12165</v>
      </c>
      <c r="T1025" s="720" t="s">
        <v>12165</v>
      </c>
      <c r="U1025" s="720" t="s">
        <v>10838</v>
      </c>
      <c r="V1025" s="720"/>
      <c r="W1025" s="952" t="str">
        <f t="shared" si="38"/>
        <v>ｸﾛｰﾗ式ｱｰｽｵｰｶﾞ_単軸式・直結三点支持式_無_無</v>
      </c>
      <c r="X1025" s="952" t="str">
        <f t="shared" si="37"/>
        <v>ｸﾛｰﾗ式ｱｰｽｵｰｶﾞ_単軸式・直結三点支持式_無_無_ｵｰｶﾞ出力：45kW　掘削径：φ350～800mm　ﾘｰﾀﾞ長：18～21m</v>
      </c>
      <c r="Y1025" s="726" t="s">
        <v>3415</v>
      </c>
      <c r="Z1025" s="726" t="s">
        <v>10349</v>
      </c>
      <c r="AA1025" s="726" t="s">
        <v>10399</v>
      </c>
      <c r="AB1025" s="726" t="s">
        <v>5111</v>
      </c>
    </row>
    <row r="1026" spans="17:28" ht="14.45" customHeight="1">
      <c r="Q1026" s="720" t="s">
        <v>2101</v>
      </c>
      <c r="R1026" s="720" t="s">
        <v>2115</v>
      </c>
      <c r="S1026" s="720" t="s">
        <v>12165</v>
      </c>
      <c r="T1026" s="720" t="s">
        <v>12165</v>
      </c>
      <c r="U1026" s="720" t="s">
        <v>10839</v>
      </c>
      <c r="V1026" s="720"/>
      <c r="W1026" s="952" t="str">
        <f t="shared" si="38"/>
        <v>ｸﾛｰﾗ式ｱｰｽｵｰｶﾞ_単軸式・直結三点支持式_無_無</v>
      </c>
      <c r="X1026" s="952" t="str">
        <f t="shared" ref="X1026:X1089" si="39">IF($V1026="",$Q1026&amp;"_"&amp;$R1026&amp;"_"&amp;$S1026&amp;"_"&amp;$T1026&amp;"_"&amp;$U1026,$Q1026&amp;"_"&amp;$R1026&amp;"_"&amp;$S1026&amp;"_"&amp;$T1026&amp;"_"&amp;$U1026&amp;$V1026)</f>
        <v>ｸﾛｰﾗ式ｱｰｽｵｰｶﾞ_単軸式・直結三点支持式_無_無_ｵｰｶﾞ出力：55kW　掘削径：φ450～1,000mm　ﾘｰﾀﾞ長：18～21m</v>
      </c>
      <c r="Y1026" s="726" t="s">
        <v>3415</v>
      </c>
      <c r="Z1026" s="726" t="s">
        <v>10349</v>
      </c>
      <c r="AA1026" s="726" t="s">
        <v>10340</v>
      </c>
      <c r="AB1026" s="726" t="s">
        <v>5111</v>
      </c>
    </row>
    <row r="1027" spans="17:28" ht="14.45" customHeight="1">
      <c r="Q1027" s="720" t="s">
        <v>2101</v>
      </c>
      <c r="R1027" s="720" t="s">
        <v>2115</v>
      </c>
      <c r="S1027" s="720" t="s">
        <v>12165</v>
      </c>
      <c r="T1027" s="720" t="s">
        <v>12165</v>
      </c>
      <c r="U1027" s="720" t="s">
        <v>10840</v>
      </c>
      <c r="V1027" s="720"/>
      <c r="W1027" s="952" t="str">
        <f t="shared" ref="W1027:W1090" si="40">$Q1027&amp;"_"&amp;$R1027&amp;"_"&amp;$S1027&amp;"_"&amp;T1027</f>
        <v>ｸﾛｰﾗ式ｱｰｽｵｰｶﾞ_単軸式・直結三点支持式_無_無</v>
      </c>
      <c r="X1027" s="952" t="str">
        <f t="shared" si="39"/>
        <v>ｸﾛｰﾗ式ｱｰｽｵｰｶﾞ_単軸式・直結三点支持式_無_無_ｵｰｶﾞ出力：75kW　掘削径：φ450～1,000mm　ﾘｰﾀﾞ長：21～30m</v>
      </c>
      <c r="Y1027" s="726" t="s">
        <v>3415</v>
      </c>
      <c r="Z1027" s="726" t="s">
        <v>10349</v>
      </c>
      <c r="AA1027" s="726" t="s">
        <v>10458</v>
      </c>
      <c r="AB1027" s="726" t="s">
        <v>5111</v>
      </c>
    </row>
    <row r="1028" spans="17:28" ht="14.45" customHeight="1">
      <c r="Q1028" s="720" t="s">
        <v>2101</v>
      </c>
      <c r="R1028" s="720" t="s">
        <v>2115</v>
      </c>
      <c r="S1028" s="720" t="s">
        <v>12165</v>
      </c>
      <c r="T1028" s="720" t="s">
        <v>12165</v>
      </c>
      <c r="U1028" s="720" t="s">
        <v>10841</v>
      </c>
      <c r="V1028" s="720"/>
      <c r="W1028" s="952" t="str">
        <f t="shared" si="40"/>
        <v>ｸﾛｰﾗ式ｱｰｽｵｰｶﾞ_単軸式・直結三点支持式_無_無</v>
      </c>
      <c r="X1028" s="952" t="str">
        <f t="shared" si="39"/>
        <v>ｸﾛｰﾗ式ｱｰｽｵｰｶﾞ_単軸式・直結三点支持式_無_無_ｵｰｶﾞ出力：90kW　掘削径：φ450～1,200mm　ﾘｰﾀﾞ長：21～33m</v>
      </c>
      <c r="Y1028" s="726" t="s">
        <v>3415</v>
      </c>
      <c r="Z1028" s="726" t="s">
        <v>10349</v>
      </c>
      <c r="AA1028" s="726" t="s">
        <v>10305</v>
      </c>
      <c r="AB1028" s="726" t="s">
        <v>5111</v>
      </c>
    </row>
    <row r="1029" spans="17:28" ht="14.45" customHeight="1">
      <c r="Q1029" s="720" t="s">
        <v>2101</v>
      </c>
      <c r="R1029" s="720" t="s">
        <v>2115</v>
      </c>
      <c r="S1029" s="720" t="s">
        <v>12165</v>
      </c>
      <c r="T1029" s="720" t="s">
        <v>12165</v>
      </c>
      <c r="U1029" s="720" t="s">
        <v>10842</v>
      </c>
      <c r="V1029" s="720"/>
      <c r="W1029" s="952" t="str">
        <f t="shared" si="40"/>
        <v>ｸﾛｰﾗ式ｱｰｽｵｰｶﾞ_単軸式・直結三点支持式_無_無</v>
      </c>
      <c r="X1029" s="952" t="str">
        <f t="shared" si="39"/>
        <v>ｸﾛｰﾗ式ｱｰｽｵｰｶﾞ_単軸式・直結三点支持式_無_無_ｵｰｶﾞ出力：110kW　掘削径：φ450～1,200mm　ﾘｰﾀﾞ長：21～33m</v>
      </c>
      <c r="Y1029" s="726" t="s">
        <v>3415</v>
      </c>
      <c r="Z1029" s="726" t="s">
        <v>10349</v>
      </c>
      <c r="AA1029" s="726" t="s">
        <v>10306</v>
      </c>
      <c r="AB1029" s="726" t="s">
        <v>5111</v>
      </c>
    </row>
    <row r="1030" spans="17:28" ht="14.45" customHeight="1">
      <c r="Q1030" s="720" t="s">
        <v>2101</v>
      </c>
      <c r="R1030" s="720" t="s">
        <v>2115</v>
      </c>
      <c r="S1030" s="720" t="s">
        <v>12165</v>
      </c>
      <c r="T1030" s="720" t="s">
        <v>12165</v>
      </c>
      <c r="U1030" s="720" t="s">
        <v>10843</v>
      </c>
      <c r="V1030" s="720"/>
      <c r="W1030" s="952" t="str">
        <f t="shared" si="40"/>
        <v>ｸﾛｰﾗ式ｱｰｽｵｰｶﾞ_単軸式・直結三点支持式_無_無</v>
      </c>
      <c r="X1030" s="952" t="str">
        <f t="shared" si="39"/>
        <v>ｸﾛｰﾗ式ｱｰｽｵｰｶﾞ_単軸式・直結三点支持式_無_無_ｵｰｶﾞ出力：150kW　掘削径：φ600～1,200mm　ﾘｰﾀﾞ長：21～36m</v>
      </c>
      <c r="Y1030" s="726" t="s">
        <v>3415</v>
      </c>
      <c r="Z1030" s="726" t="s">
        <v>10349</v>
      </c>
      <c r="AA1030" s="726" t="s">
        <v>10307</v>
      </c>
      <c r="AB1030" s="726" t="s">
        <v>5111</v>
      </c>
    </row>
    <row r="1031" spans="17:28" ht="14.45" customHeight="1">
      <c r="Q1031" s="720" t="s">
        <v>2101</v>
      </c>
      <c r="R1031" s="720" t="s">
        <v>2115</v>
      </c>
      <c r="S1031" s="720" t="s">
        <v>12165</v>
      </c>
      <c r="T1031" s="720" t="s">
        <v>12165</v>
      </c>
      <c r="U1031" s="720" t="s">
        <v>10844</v>
      </c>
      <c r="V1031" s="720"/>
      <c r="W1031" s="952" t="str">
        <f t="shared" si="40"/>
        <v>ｸﾛｰﾗ式ｱｰｽｵｰｶﾞ_単軸式・直結三点支持式_無_無</v>
      </c>
      <c r="X1031" s="952" t="str">
        <f t="shared" si="39"/>
        <v>ｸﾛｰﾗ式ｱｰｽｵｰｶﾞ_単軸式・直結三点支持式_無_無_ｵｰｶﾞ出力：180kW　掘削径：φ600～1,800mm　ﾘｰﾀﾞ長：21～36m</v>
      </c>
      <c r="Y1031" s="726" t="s">
        <v>3415</v>
      </c>
      <c r="Z1031" s="726" t="s">
        <v>10349</v>
      </c>
      <c r="AA1031" s="726" t="s">
        <v>10308</v>
      </c>
      <c r="AB1031" s="726" t="s">
        <v>5111</v>
      </c>
    </row>
    <row r="1032" spans="17:28" ht="14.45" customHeight="1">
      <c r="Q1032" s="720" t="s">
        <v>2101</v>
      </c>
      <c r="R1032" s="720" t="s">
        <v>2116</v>
      </c>
      <c r="S1032" s="720" t="s">
        <v>12165</v>
      </c>
      <c r="T1032" s="720" t="s">
        <v>12165</v>
      </c>
      <c r="U1032" s="720" t="s">
        <v>10845</v>
      </c>
      <c r="V1032" s="720"/>
      <c r="W1032" s="952" t="str">
        <f t="shared" si="40"/>
        <v>ｸﾛｰﾗ式ｱｰｽｵｰｶﾞ_単軸(油圧)式・直結三点支持式_無_無</v>
      </c>
      <c r="X1032" s="952" t="str">
        <f t="shared" si="39"/>
        <v>ｸﾛｰﾗ式ｱｰｽｵｰｶﾞ_単軸(油圧)式・直結三点支持式_無_無_掘削ﾄﾙｸ：29～35kN･m　掘削径：φ260～600mm　ﾘｰﾀﾞ長：18～21m</v>
      </c>
      <c r="Y1032" s="726" t="s">
        <v>3415</v>
      </c>
      <c r="Z1032" s="726" t="s">
        <v>10395</v>
      </c>
      <c r="AA1032" s="726" t="s">
        <v>5113</v>
      </c>
      <c r="AB1032" s="726" t="s">
        <v>5111</v>
      </c>
    </row>
    <row r="1033" spans="17:28" ht="14.45" customHeight="1">
      <c r="Q1033" s="720" t="s">
        <v>2101</v>
      </c>
      <c r="R1033" s="720" t="s">
        <v>2117</v>
      </c>
      <c r="S1033" s="720" t="s">
        <v>12165</v>
      </c>
      <c r="T1033" s="720" t="s">
        <v>12165</v>
      </c>
      <c r="U1033" s="720" t="s">
        <v>10846</v>
      </c>
      <c r="V1033" s="720"/>
      <c r="W1033" s="952" t="str">
        <f t="shared" si="40"/>
        <v>ｸﾛｰﾗ式ｱｰｽｵｰｶﾞ_二軸同軸式・直結三点支持式_無_無</v>
      </c>
      <c r="X1033" s="952" t="str">
        <f t="shared" si="39"/>
        <v>ｸﾛｰﾗ式ｱｰｽｵｰｶﾞ_二軸同軸式・直結三点支持式_無_無_ｵｰｶﾞ出力：55kW　ﾘｰﾀﾞ長：21～30m　掘削径：φ320～600mm</v>
      </c>
      <c r="Y1033" s="726" t="s">
        <v>3415</v>
      </c>
      <c r="Z1033" s="726" t="s">
        <v>10499</v>
      </c>
      <c r="AA1033" s="726" t="s">
        <v>10340</v>
      </c>
      <c r="AB1033" s="726" t="s">
        <v>5111</v>
      </c>
    </row>
    <row r="1034" spans="17:28" ht="14.45" customHeight="1">
      <c r="Q1034" s="720" t="s">
        <v>2101</v>
      </c>
      <c r="R1034" s="720" t="s">
        <v>2117</v>
      </c>
      <c r="S1034" s="720" t="s">
        <v>12165</v>
      </c>
      <c r="T1034" s="720" t="s">
        <v>12165</v>
      </c>
      <c r="U1034" s="720" t="s">
        <v>10847</v>
      </c>
      <c r="V1034" s="720"/>
      <c r="W1034" s="952" t="str">
        <f t="shared" si="40"/>
        <v>ｸﾛｰﾗ式ｱｰｽｵｰｶﾞ_二軸同軸式・直結三点支持式_無_無</v>
      </c>
      <c r="X1034" s="952" t="str">
        <f t="shared" si="39"/>
        <v>ｸﾛｰﾗ式ｱｰｽｵｰｶﾞ_二軸同軸式・直結三点支持式_無_無_ｵｰｶﾞ出力：90kW　ﾘｰﾀﾞ長：21～33m　掘削径：φ400～800mm</v>
      </c>
      <c r="Y1034" s="726" t="s">
        <v>3415</v>
      </c>
      <c r="Z1034" s="726" t="s">
        <v>10499</v>
      </c>
      <c r="AA1034" s="726" t="s">
        <v>10305</v>
      </c>
      <c r="AB1034" s="726" t="s">
        <v>5111</v>
      </c>
    </row>
    <row r="1035" spans="17:28" ht="14.45" customHeight="1">
      <c r="Q1035" s="720" t="s">
        <v>2101</v>
      </c>
      <c r="R1035" s="720" t="s">
        <v>2117</v>
      </c>
      <c r="S1035" s="720" t="s">
        <v>12165</v>
      </c>
      <c r="T1035" s="720" t="s">
        <v>12165</v>
      </c>
      <c r="U1035" s="720" t="s">
        <v>10848</v>
      </c>
      <c r="V1035" s="720"/>
      <c r="W1035" s="952" t="str">
        <f t="shared" si="40"/>
        <v>ｸﾛｰﾗ式ｱｰｽｵｰｶﾞ_二軸同軸式・直結三点支持式_無_無</v>
      </c>
      <c r="X1035" s="952" t="str">
        <f t="shared" si="39"/>
        <v>ｸﾛｰﾗ式ｱｰｽｵｰｶﾞ_二軸同軸式・直結三点支持式_無_無_ｵｰｶﾞ出力：110kW　ﾘｰﾀﾞ長：21～33m　掘削径：φ800～1,200mm</v>
      </c>
      <c r="Y1035" s="726" t="s">
        <v>3415</v>
      </c>
      <c r="Z1035" s="726" t="s">
        <v>10499</v>
      </c>
      <c r="AA1035" s="726" t="s">
        <v>10306</v>
      </c>
      <c r="AB1035" s="726" t="s">
        <v>5111</v>
      </c>
    </row>
    <row r="1036" spans="17:28" ht="14.45" customHeight="1">
      <c r="Q1036" s="720" t="s">
        <v>2101</v>
      </c>
      <c r="R1036" s="720" t="s">
        <v>2117</v>
      </c>
      <c r="S1036" s="720" t="s">
        <v>12165</v>
      </c>
      <c r="T1036" s="720" t="s">
        <v>12165</v>
      </c>
      <c r="U1036" s="720" t="s">
        <v>10849</v>
      </c>
      <c r="V1036" s="720"/>
      <c r="W1036" s="952" t="str">
        <f t="shared" si="40"/>
        <v>ｸﾛｰﾗ式ｱｰｽｵｰｶﾞ_二軸同軸式・直結三点支持式_無_無</v>
      </c>
      <c r="X1036" s="952" t="str">
        <f t="shared" si="39"/>
        <v>ｸﾛｰﾗ式ｱｰｽｵｰｶﾞ_二軸同軸式・直結三点支持式_無_無_ｵｰｶﾞ出力：150kW　ﾘｰﾀﾞ長：21～36m　掘削径：φ800～1,200mm</v>
      </c>
      <c r="Y1036" s="726" t="s">
        <v>3415</v>
      </c>
      <c r="Z1036" s="726" t="s">
        <v>10499</v>
      </c>
      <c r="AA1036" s="726" t="s">
        <v>10307</v>
      </c>
      <c r="AB1036" s="726" t="s">
        <v>5111</v>
      </c>
    </row>
    <row r="1037" spans="17:28" ht="14.45" customHeight="1">
      <c r="Q1037" s="720" t="s">
        <v>2101</v>
      </c>
      <c r="R1037" s="720" t="s">
        <v>12282</v>
      </c>
      <c r="S1037" s="720" t="s">
        <v>12165</v>
      </c>
      <c r="T1037" s="720" t="s">
        <v>12165</v>
      </c>
      <c r="U1037" s="720" t="s">
        <v>10850</v>
      </c>
      <c r="V1037" s="720"/>
      <c r="W1037" s="952" t="str">
        <f t="shared" si="40"/>
        <v>ｸﾛｰﾗ式ｱｰｽｵｰｶﾞ_付属機器(単軸式・二軸同軸式)_無_無</v>
      </c>
      <c r="X1037" s="952" t="str">
        <f t="shared" si="39"/>
        <v>ｸﾛｰﾗ式ｱｰｽｵｰｶﾞ_付属機器(単軸式・二軸同軸式)_無_無_〔ｵｰｶﾞｽｸﾘｭ〕(各種)</v>
      </c>
      <c r="Y1037" s="726" t="s">
        <v>3415</v>
      </c>
      <c r="Z1037" s="726" t="s">
        <v>10500</v>
      </c>
      <c r="AA1037" s="726" t="s">
        <v>10323</v>
      </c>
      <c r="AB1037" s="726" t="s">
        <v>10350</v>
      </c>
    </row>
    <row r="1038" spans="17:28" ht="14.45" customHeight="1">
      <c r="Q1038" s="720" t="s">
        <v>2101</v>
      </c>
      <c r="R1038" s="720" t="s">
        <v>12282</v>
      </c>
      <c r="S1038" s="720" t="s">
        <v>12165</v>
      </c>
      <c r="T1038" s="720" t="s">
        <v>12165</v>
      </c>
      <c r="U1038" s="720" t="s">
        <v>10851</v>
      </c>
      <c r="V1038" s="720"/>
      <c r="W1038" s="952" t="str">
        <f t="shared" si="40"/>
        <v>ｸﾛｰﾗ式ｱｰｽｵｰｶﾞ_付属機器(単軸式・二軸同軸式)_無_無</v>
      </c>
      <c r="X1038" s="952" t="str">
        <f t="shared" si="39"/>
        <v>ｸﾛｰﾗ式ｱｰｽｵｰｶﾞ_付属機器(単軸式・二軸同軸式)_無_無_〔ｵｰｶﾞﾍｯﾄﾞ〕(各種)</v>
      </c>
      <c r="Y1038" s="726" t="s">
        <v>3415</v>
      </c>
      <c r="Z1038" s="726" t="s">
        <v>10500</v>
      </c>
      <c r="AA1038" s="726" t="s">
        <v>10324</v>
      </c>
      <c r="AB1038" s="726" t="s">
        <v>10350</v>
      </c>
    </row>
    <row r="1039" spans="17:28" ht="14.45" customHeight="1">
      <c r="Q1039" s="720" t="s">
        <v>2101</v>
      </c>
      <c r="R1039" s="720" t="s">
        <v>12282</v>
      </c>
      <c r="S1039" s="720" t="s">
        <v>12165</v>
      </c>
      <c r="T1039" s="720" t="s">
        <v>12165</v>
      </c>
      <c r="U1039" s="720" t="s">
        <v>10852</v>
      </c>
      <c r="V1039" s="720"/>
      <c r="W1039" s="952" t="str">
        <f t="shared" si="40"/>
        <v>ｸﾛｰﾗ式ｱｰｽｵｰｶﾞ_付属機器(単軸式・二軸同軸式)_無_無</v>
      </c>
      <c r="X1039" s="952" t="str">
        <f t="shared" si="39"/>
        <v>ｸﾛｰﾗ式ｱｰｽｵｰｶﾞ_付属機器(単軸式・二軸同軸式)_無_無_〔拡大ﾍｯﾄﾞ〕(各種)</v>
      </c>
      <c r="Y1039" s="726" t="s">
        <v>3415</v>
      </c>
      <c r="Z1039" s="726" t="s">
        <v>10500</v>
      </c>
      <c r="AA1039" s="726" t="s">
        <v>10325</v>
      </c>
      <c r="AB1039" s="726" t="s">
        <v>10350</v>
      </c>
    </row>
    <row r="1040" spans="17:28" ht="14.45" customHeight="1">
      <c r="Q1040" s="720" t="s">
        <v>2101</v>
      </c>
      <c r="R1040" s="720" t="s">
        <v>12282</v>
      </c>
      <c r="S1040" s="720" t="s">
        <v>12165</v>
      </c>
      <c r="T1040" s="720" t="s">
        <v>12165</v>
      </c>
      <c r="U1040" s="720" t="s">
        <v>10807</v>
      </c>
      <c r="V1040" s="720"/>
      <c r="W1040" s="952" t="str">
        <f t="shared" si="40"/>
        <v>ｸﾛｰﾗ式ｱｰｽｵｰｶﾞ_付属機器(単軸式・二軸同軸式)_無_無</v>
      </c>
      <c r="X1040" s="952" t="str">
        <f t="shared" si="39"/>
        <v>ｸﾛｰﾗ式ｱｰｽｵｰｶﾞ_付属機器(単軸式・二軸同軸式)_無_無_〔ｹｰｼﾝｸﾞ〕(各種)</v>
      </c>
      <c r="Y1040" s="726" t="s">
        <v>3415</v>
      </c>
      <c r="Z1040" s="726" t="s">
        <v>10500</v>
      </c>
      <c r="AA1040" s="726" t="s">
        <v>10326</v>
      </c>
      <c r="AB1040" s="726" t="s">
        <v>10350</v>
      </c>
    </row>
    <row r="1041" spans="17:28" ht="14.45" customHeight="1">
      <c r="Q1041" s="720" t="s">
        <v>2101</v>
      </c>
      <c r="R1041" s="720" t="s">
        <v>12282</v>
      </c>
      <c r="S1041" s="720" t="s">
        <v>12165</v>
      </c>
      <c r="T1041" s="720" t="s">
        <v>12165</v>
      </c>
      <c r="U1041" s="720" t="s">
        <v>10853</v>
      </c>
      <c r="V1041" s="720"/>
      <c r="W1041" s="952" t="str">
        <f t="shared" si="40"/>
        <v>ｸﾛｰﾗ式ｱｰｽｵｰｶﾞ_付属機器(単軸式・二軸同軸式)_無_無</v>
      </c>
      <c r="X1041" s="952" t="str">
        <f t="shared" si="39"/>
        <v>ｸﾛｰﾗ式ｱｰｽｵｰｶﾞ_付属機器(単軸式・二軸同軸式)_無_無_〔ｹｰｼﾝｸﾞﾍｯﾄﾞ〕(各種)</v>
      </c>
      <c r="Y1041" s="726" t="s">
        <v>3415</v>
      </c>
      <c r="Z1041" s="726" t="s">
        <v>10500</v>
      </c>
      <c r="AA1041" s="726" t="s">
        <v>10425</v>
      </c>
      <c r="AB1041" s="726" t="s">
        <v>10350</v>
      </c>
    </row>
    <row r="1042" spans="17:28" ht="14.45" customHeight="1">
      <c r="Q1042" s="720" t="s">
        <v>2101</v>
      </c>
      <c r="R1042" s="720" t="s">
        <v>2118</v>
      </c>
      <c r="S1042" s="720" t="s">
        <v>12165</v>
      </c>
      <c r="T1042" s="720" t="s">
        <v>12165</v>
      </c>
      <c r="U1042" s="720" t="s">
        <v>10854</v>
      </c>
      <c r="V1042" s="720"/>
      <c r="W1042" s="952" t="str">
        <f t="shared" si="40"/>
        <v>ｸﾛｰﾗ式ｱｰｽｵｰｶﾞ_三軸式・直結三点支持式_無_無</v>
      </c>
      <c r="X1042" s="952" t="str">
        <f t="shared" si="39"/>
        <v>ｸﾛｰﾗ式ｱｰｽｵｰｶﾞ_三軸式・直結三点支持式_無_無_ｵｰｶﾞ出力：90kW　掘削径：φ500～600mm　吊能力：50～55t　ﾘｰﾀﾞ長：21～33m</v>
      </c>
      <c r="Y1042" s="726" t="s">
        <v>3415</v>
      </c>
      <c r="Z1042" s="726" t="s">
        <v>10484</v>
      </c>
      <c r="AA1042" s="726" t="s">
        <v>10305</v>
      </c>
      <c r="AB1042" s="726" t="s">
        <v>5111</v>
      </c>
    </row>
    <row r="1043" spans="17:28" ht="14.45" customHeight="1">
      <c r="Q1043" s="720" t="s">
        <v>2101</v>
      </c>
      <c r="R1043" s="720" t="s">
        <v>2118</v>
      </c>
      <c r="S1043" s="720" t="s">
        <v>12165</v>
      </c>
      <c r="T1043" s="720" t="s">
        <v>12165</v>
      </c>
      <c r="U1043" s="720" t="s">
        <v>10855</v>
      </c>
      <c r="V1043" s="720"/>
      <c r="W1043" s="952" t="str">
        <f t="shared" si="40"/>
        <v>ｸﾛｰﾗ式ｱｰｽｵｰｶﾞ_三軸式・直結三点支持式_無_無</v>
      </c>
      <c r="X1043" s="952" t="str">
        <f t="shared" si="39"/>
        <v>ｸﾛｰﾗ式ｱｰｽｵｰｶﾞ_三軸式・直結三点支持式_無_無_ｵｰｶﾞ出力：110kW　掘削径：φ500～600mm　吊能力：60～65t　ﾘｰﾀﾞ長：21～33m</v>
      </c>
      <c r="Y1043" s="726" t="s">
        <v>3415</v>
      </c>
      <c r="Z1043" s="726" t="s">
        <v>10484</v>
      </c>
      <c r="AA1043" s="726" t="s">
        <v>10306</v>
      </c>
      <c r="AB1043" s="726" t="s">
        <v>5111</v>
      </c>
    </row>
    <row r="1044" spans="17:28" ht="14.45" customHeight="1">
      <c r="Q1044" s="720" t="s">
        <v>2101</v>
      </c>
      <c r="R1044" s="720" t="s">
        <v>2118</v>
      </c>
      <c r="S1044" s="720" t="s">
        <v>12165</v>
      </c>
      <c r="T1044" s="720" t="s">
        <v>12165</v>
      </c>
      <c r="U1044" s="720" t="s">
        <v>10856</v>
      </c>
      <c r="V1044" s="720"/>
      <c r="W1044" s="952" t="str">
        <f t="shared" si="40"/>
        <v>ｸﾛｰﾗ式ｱｰｽｵｰｶﾞ_三軸式・直結三点支持式_無_無</v>
      </c>
      <c r="X1044" s="952" t="str">
        <f t="shared" si="39"/>
        <v>ｸﾛｰﾗ式ｱｰｽｵｰｶﾞ_三軸式・直結三点支持式_無_無_ｵｰｶﾞ出力：150kW　掘削径：φ650～850mm　吊能力：60～65t　ﾘｰﾀﾞ長：21～36m</v>
      </c>
      <c r="Y1044" s="726" t="s">
        <v>3415</v>
      </c>
      <c r="Z1044" s="726" t="s">
        <v>10484</v>
      </c>
      <c r="AA1044" s="726" t="s">
        <v>10307</v>
      </c>
      <c r="AB1044" s="726" t="s">
        <v>5111</v>
      </c>
    </row>
    <row r="1045" spans="17:28" ht="14.45" customHeight="1">
      <c r="Q1045" s="720" t="s">
        <v>2101</v>
      </c>
      <c r="R1045" s="720" t="s">
        <v>2118</v>
      </c>
      <c r="S1045" s="720" t="s">
        <v>12165</v>
      </c>
      <c r="T1045" s="720" t="s">
        <v>12165</v>
      </c>
      <c r="U1045" s="720" t="s">
        <v>10857</v>
      </c>
      <c r="V1045" s="720"/>
      <c r="W1045" s="952" t="str">
        <f t="shared" si="40"/>
        <v>ｸﾛｰﾗ式ｱｰｽｵｰｶﾞ_三軸式・直結三点支持式_無_無</v>
      </c>
      <c r="X1045" s="952" t="str">
        <f t="shared" si="39"/>
        <v>ｸﾛｰﾗ式ｱｰｽｵｰｶﾞ_三軸式・直結三点支持式_無_無_ｵｰｶﾞ出力：180kW　掘削径：φ800～900mm　吊能力：80t　ﾘｰﾀﾞ長：21～36m</v>
      </c>
      <c r="Y1045" s="726" t="s">
        <v>3415</v>
      </c>
      <c r="Z1045" s="726" t="s">
        <v>10484</v>
      </c>
      <c r="AA1045" s="726" t="s">
        <v>10308</v>
      </c>
      <c r="AB1045" s="726" t="s">
        <v>5111</v>
      </c>
    </row>
    <row r="1046" spans="17:28" ht="14.45" customHeight="1">
      <c r="Q1046" s="720" t="s">
        <v>2101</v>
      </c>
      <c r="R1046" s="720" t="s">
        <v>12283</v>
      </c>
      <c r="S1046" s="720" t="s">
        <v>12165</v>
      </c>
      <c r="T1046" s="720" t="s">
        <v>12165</v>
      </c>
      <c r="U1046" s="720" t="s">
        <v>10858</v>
      </c>
      <c r="V1046" s="720"/>
      <c r="W1046" s="952" t="str">
        <f t="shared" si="40"/>
        <v>ｸﾛｰﾗ式ｱｰｽｵｰｶﾞ_付属機器(三軸式)_無_無</v>
      </c>
      <c r="X1046" s="952" t="str">
        <f t="shared" si="39"/>
        <v>ｸﾛｰﾗ式ｱｰｽｵｰｶﾞ_付属機器(三軸式)_無_無_〔攪拌ﾛｯﾄﾞ〕掘削径：φ550～600mm　長さ：6.75m</v>
      </c>
      <c r="Y1046" s="726" t="s">
        <v>3415</v>
      </c>
      <c r="Z1046" s="726" t="s">
        <v>10501</v>
      </c>
      <c r="AA1046" s="726" t="s">
        <v>10389</v>
      </c>
      <c r="AB1046" s="726" t="s">
        <v>10350</v>
      </c>
    </row>
    <row r="1047" spans="17:28" ht="14.45" customHeight="1">
      <c r="Q1047" s="720" t="s">
        <v>2101</v>
      </c>
      <c r="R1047" s="720" t="s">
        <v>12283</v>
      </c>
      <c r="S1047" s="720" t="s">
        <v>12165</v>
      </c>
      <c r="T1047" s="720" t="s">
        <v>12165</v>
      </c>
      <c r="U1047" s="720" t="s">
        <v>10859</v>
      </c>
      <c r="V1047" s="720"/>
      <c r="W1047" s="952" t="str">
        <f t="shared" si="40"/>
        <v>ｸﾛｰﾗ式ｱｰｽｵｰｶﾞ_付属機器(三軸式)_無_無</v>
      </c>
      <c r="X1047" s="952" t="str">
        <f t="shared" si="39"/>
        <v>ｸﾛｰﾗ式ｱｰｽｵｰｶﾞ_付属機器(三軸式)_無_無_〔攪拌ﾛｯﾄﾞ〕掘削径：φ550～600mm　長さ：3.00m</v>
      </c>
      <c r="Y1047" s="726" t="s">
        <v>3415</v>
      </c>
      <c r="Z1047" s="726" t="s">
        <v>10501</v>
      </c>
      <c r="AA1047" s="726" t="s">
        <v>10389</v>
      </c>
      <c r="AB1047" s="726" t="s">
        <v>10352</v>
      </c>
    </row>
    <row r="1048" spans="17:28" ht="14.45" customHeight="1">
      <c r="Q1048" s="720" t="s">
        <v>2101</v>
      </c>
      <c r="R1048" s="720" t="s">
        <v>12283</v>
      </c>
      <c r="S1048" s="720" t="s">
        <v>12165</v>
      </c>
      <c r="T1048" s="720" t="s">
        <v>12165</v>
      </c>
      <c r="U1048" s="720" t="s">
        <v>10860</v>
      </c>
      <c r="V1048" s="720"/>
      <c r="W1048" s="952" t="str">
        <f t="shared" si="40"/>
        <v>ｸﾛｰﾗ式ｱｰｽｵｰｶﾞ_付属機器(三軸式)_無_無</v>
      </c>
      <c r="X1048" s="952" t="str">
        <f t="shared" si="39"/>
        <v>ｸﾛｰﾗ式ｱｰｽｵｰｶﾞ_付属機器(三軸式)_無_無_〔攪拌ﾛｯﾄﾞ〕掘削径：φ550～600mm　長さ：2.00m</v>
      </c>
      <c r="Y1048" s="726" t="s">
        <v>3415</v>
      </c>
      <c r="Z1048" s="726" t="s">
        <v>10501</v>
      </c>
      <c r="AA1048" s="726" t="s">
        <v>10389</v>
      </c>
      <c r="AB1048" s="726" t="s">
        <v>10353</v>
      </c>
    </row>
    <row r="1049" spans="17:28" ht="14.45" customHeight="1">
      <c r="Q1049" s="720" t="s">
        <v>2101</v>
      </c>
      <c r="R1049" s="720" t="s">
        <v>12283</v>
      </c>
      <c r="S1049" s="720" t="s">
        <v>12165</v>
      </c>
      <c r="T1049" s="720" t="s">
        <v>12165</v>
      </c>
      <c r="U1049" s="720" t="s">
        <v>10861</v>
      </c>
      <c r="V1049" s="720"/>
      <c r="W1049" s="952" t="str">
        <f t="shared" si="40"/>
        <v>ｸﾛｰﾗ式ｱｰｽｵｰｶﾞ_付属機器(三軸式)_無_無</v>
      </c>
      <c r="X1049" s="952" t="str">
        <f t="shared" si="39"/>
        <v>ｸﾛｰﾗ式ｱｰｽｵｰｶﾞ_付属機器(三軸式)_無_無_〔攪拌ﾛｯﾄﾞ〕掘削径：φ550～600mm　長さ：1.00m</v>
      </c>
      <c r="Y1049" s="726" t="s">
        <v>3415</v>
      </c>
      <c r="Z1049" s="726" t="s">
        <v>10501</v>
      </c>
      <c r="AA1049" s="726" t="s">
        <v>10389</v>
      </c>
      <c r="AB1049" s="726" t="s">
        <v>5448</v>
      </c>
    </row>
    <row r="1050" spans="17:28" ht="14.45" customHeight="1">
      <c r="Q1050" s="720" t="s">
        <v>2101</v>
      </c>
      <c r="R1050" s="720" t="s">
        <v>12283</v>
      </c>
      <c r="S1050" s="720" t="s">
        <v>12165</v>
      </c>
      <c r="T1050" s="720" t="s">
        <v>12165</v>
      </c>
      <c r="U1050" s="720" t="s">
        <v>10862</v>
      </c>
      <c r="V1050" s="720"/>
      <c r="W1050" s="952" t="str">
        <f t="shared" si="40"/>
        <v>ｸﾛｰﾗ式ｱｰｽｵｰｶﾞ_付属機器(三軸式)_無_無</v>
      </c>
      <c r="X1050" s="952" t="str">
        <f t="shared" si="39"/>
        <v>ｸﾛｰﾗ式ｱｰｽｵｰｶﾞ_付属機器(三軸式)_無_無_〔攪拌ﾛｯﾄﾞ〕掘削径：φ650～850mm　長さ：6.75m</v>
      </c>
      <c r="Y1050" s="726" t="s">
        <v>3415</v>
      </c>
      <c r="Z1050" s="726" t="s">
        <v>10501</v>
      </c>
      <c r="AA1050" s="726" t="s">
        <v>10389</v>
      </c>
      <c r="AB1050" s="726" t="s">
        <v>10354</v>
      </c>
    </row>
    <row r="1051" spans="17:28" ht="14.45" customHeight="1">
      <c r="Q1051" s="720" t="s">
        <v>2101</v>
      </c>
      <c r="R1051" s="720" t="s">
        <v>12283</v>
      </c>
      <c r="S1051" s="720" t="s">
        <v>12165</v>
      </c>
      <c r="T1051" s="720" t="s">
        <v>12165</v>
      </c>
      <c r="U1051" s="720" t="s">
        <v>10863</v>
      </c>
      <c r="V1051" s="720"/>
      <c r="W1051" s="952" t="str">
        <f t="shared" si="40"/>
        <v>ｸﾛｰﾗ式ｱｰｽｵｰｶﾞ_付属機器(三軸式)_無_無</v>
      </c>
      <c r="X1051" s="952" t="str">
        <f t="shared" si="39"/>
        <v>ｸﾛｰﾗ式ｱｰｽｵｰｶﾞ_付属機器(三軸式)_無_無_〔攪拌ﾛｯﾄﾞ〕掘削径：φ650～850mm　長さ：3.00m</v>
      </c>
      <c r="Y1051" s="726" t="s">
        <v>3415</v>
      </c>
      <c r="Z1051" s="726" t="s">
        <v>10501</v>
      </c>
      <c r="AA1051" s="726" t="s">
        <v>10389</v>
      </c>
      <c r="AB1051" s="726" t="s">
        <v>10366</v>
      </c>
    </row>
    <row r="1052" spans="17:28" ht="14.45" customHeight="1">
      <c r="Q1052" s="720" t="s">
        <v>2101</v>
      </c>
      <c r="R1052" s="720" t="s">
        <v>12283</v>
      </c>
      <c r="S1052" s="720" t="s">
        <v>12165</v>
      </c>
      <c r="T1052" s="720" t="s">
        <v>12165</v>
      </c>
      <c r="U1052" s="720" t="s">
        <v>10864</v>
      </c>
      <c r="V1052" s="720"/>
      <c r="W1052" s="952" t="str">
        <f t="shared" si="40"/>
        <v>ｸﾛｰﾗ式ｱｰｽｵｰｶﾞ_付属機器(三軸式)_無_無</v>
      </c>
      <c r="X1052" s="952" t="str">
        <f t="shared" si="39"/>
        <v>ｸﾛｰﾗ式ｱｰｽｵｰｶﾞ_付属機器(三軸式)_無_無_〔攪拌ﾛｯﾄﾞ〕掘削径：φ650～850mm　長さ：2.00m</v>
      </c>
      <c r="Y1052" s="726" t="s">
        <v>3415</v>
      </c>
      <c r="Z1052" s="726" t="s">
        <v>10501</v>
      </c>
      <c r="AA1052" s="726" t="s">
        <v>10389</v>
      </c>
      <c r="AB1052" s="726" t="s">
        <v>10355</v>
      </c>
    </row>
    <row r="1053" spans="17:28" ht="14.45" customHeight="1">
      <c r="Q1053" s="720" t="s">
        <v>2101</v>
      </c>
      <c r="R1053" s="720" t="s">
        <v>12283</v>
      </c>
      <c r="S1053" s="720" t="s">
        <v>12165</v>
      </c>
      <c r="T1053" s="720" t="s">
        <v>12165</v>
      </c>
      <c r="U1053" s="720" t="s">
        <v>10865</v>
      </c>
      <c r="V1053" s="720"/>
      <c r="W1053" s="952" t="str">
        <f t="shared" si="40"/>
        <v>ｸﾛｰﾗ式ｱｰｽｵｰｶﾞ_付属機器(三軸式)_無_無</v>
      </c>
      <c r="X1053" s="952" t="str">
        <f t="shared" si="39"/>
        <v>ｸﾛｰﾗ式ｱｰｽｵｰｶﾞ_付属機器(三軸式)_無_無_〔攪拌ﾛｯﾄﾞ〕掘削径：φ650～850mm　長さ：1.00m</v>
      </c>
      <c r="Y1053" s="726" t="s">
        <v>3415</v>
      </c>
      <c r="Z1053" s="726" t="s">
        <v>10501</v>
      </c>
      <c r="AA1053" s="726" t="s">
        <v>10389</v>
      </c>
      <c r="AB1053" s="726" t="s">
        <v>10368</v>
      </c>
    </row>
    <row r="1054" spans="17:28" ht="14.45" customHeight="1">
      <c r="Q1054" s="720" t="s">
        <v>2101</v>
      </c>
      <c r="R1054" s="720" t="s">
        <v>12283</v>
      </c>
      <c r="S1054" s="720" t="s">
        <v>12165</v>
      </c>
      <c r="T1054" s="720" t="s">
        <v>12165</v>
      </c>
      <c r="U1054" s="720" t="s">
        <v>10866</v>
      </c>
      <c r="V1054" s="720"/>
      <c r="W1054" s="952" t="str">
        <f t="shared" si="40"/>
        <v>ｸﾛｰﾗ式ｱｰｽｵｰｶﾞ_付属機器(三軸式)_無_無</v>
      </c>
      <c r="X1054" s="952" t="str">
        <f t="shared" si="39"/>
        <v>ｸﾛｰﾗ式ｱｰｽｵｰｶﾞ_付属機器(三軸式)_無_無_〔攪拌ｽｸﾘｭ〕掘削径：φ550mm　長さ：6.75m</v>
      </c>
      <c r="Y1054" s="726" t="s">
        <v>3415</v>
      </c>
      <c r="Z1054" s="726" t="s">
        <v>10501</v>
      </c>
      <c r="AA1054" s="726" t="s">
        <v>10304</v>
      </c>
      <c r="AB1054" s="726" t="s">
        <v>10350</v>
      </c>
    </row>
    <row r="1055" spans="17:28" ht="14.45" customHeight="1">
      <c r="Q1055" s="720" t="s">
        <v>2101</v>
      </c>
      <c r="R1055" s="720" t="s">
        <v>12283</v>
      </c>
      <c r="S1055" s="720" t="s">
        <v>12165</v>
      </c>
      <c r="T1055" s="720" t="s">
        <v>12165</v>
      </c>
      <c r="U1055" s="720" t="s">
        <v>10867</v>
      </c>
      <c r="V1055" s="720"/>
      <c r="W1055" s="952" t="str">
        <f t="shared" si="40"/>
        <v>ｸﾛｰﾗ式ｱｰｽｵｰｶﾞ_付属機器(三軸式)_無_無</v>
      </c>
      <c r="X1055" s="952" t="str">
        <f t="shared" si="39"/>
        <v>ｸﾛｰﾗ式ｱｰｽｵｰｶﾞ_付属機器(三軸式)_無_無_〔攪拌ｽｸﾘｭ〕掘削径：φ600mm　長さ：6.75m</v>
      </c>
      <c r="Y1055" s="726" t="s">
        <v>3415</v>
      </c>
      <c r="Z1055" s="726" t="s">
        <v>10501</v>
      </c>
      <c r="AA1055" s="726" t="s">
        <v>10304</v>
      </c>
      <c r="AB1055" s="726" t="s">
        <v>10352</v>
      </c>
    </row>
    <row r="1056" spans="17:28" ht="14.45" customHeight="1">
      <c r="Q1056" s="720" t="s">
        <v>2101</v>
      </c>
      <c r="R1056" s="720" t="s">
        <v>12283</v>
      </c>
      <c r="S1056" s="720" t="s">
        <v>12165</v>
      </c>
      <c r="T1056" s="720" t="s">
        <v>12165</v>
      </c>
      <c r="U1056" s="720" t="s">
        <v>10868</v>
      </c>
      <c r="V1056" s="720"/>
      <c r="W1056" s="952" t="str">
        <f t="shared" si="40"/>
        <v>ｸﾛｰﾗ式ｱｰｽｵｰｶﾞ_付属機器(三軸式)_無_無</v>
      </c>
      <c r="X1056" s="952" t="str">
        <f t="shared" si="39"/>
        <v>ｸﾛｰﾗ式ｱｰｽｵｰｶﾞ_付属機器(三軸式)_無_無_〔攪拌ｽｸﾘｭ〕掘削径：φ650～850mm　長さ：6.75m</v>
      </c>
      <c r="Y1056" s="726" t="s">
        <v>3415</v>
      </c>
      <c r="Z1056" s="726" t="s">
        <v>10501</v>
      </c>
      <c r="AA1056" s="726" t="s">
        <v>10304</v>
      </c>
      <c r="AB1056" s="726" t="s">
        <v>10353</v>
      </c>
    </row>
    <row r="1057" spans="17:28" ht="14.45" customHeight="1">
      <c r="Q1057" s="720" t="s">
        <v>2101</v>
      </c>
      <c r="R1057" s="720" t="s">
        <v>12283</v>
      </c>
      <c r="S1057" s="720" t="s">
        <v>12165</v>
      </c>
      <c r="T1057" s="720" t="s">
        <v>12165</v>
      </c>
      <c r="U1057" s="720" t="s">
        <v>10869</v>
      </c>
      <c r="V1057" s="720"/>
      <c r="W1057" s="952" t="str">
        <f t="shared" si="40"/>
        <v>ｸﾛｰﾗ式ｱｰｽｵｰｶﾞ_付属機器(三軸式)_無_無</v>
      </c>
      <c r="X1057" s="952" t="str">
        <f t="shared" si="39"/>
        <v>ｸﾛｰﾗ式ｱｰｽｵｰｶﾞ_付属機器(三軸式)_無_無_〔攪拌ﾍｯﾄﾞ〕掘削径：φ550mm</v>
      </c>
      <c r="Y1057" s="726" t="s">
        <v>3415</v>
      </c>
      <c r="Z1057" s="726" t="s">
        <v>10501</v>
      </c>
      <c r="AA1057" s="726" t="s">
        <v>10317</v>
      </c>
      <c r="AB1057" s="726" t="s">
        <v>10350</v>
      </c>
    </row>
    <row r="1058" spans="17:28" ht="14.45" customHeight="1">
      <c r="Q1058" s="720" t="s">
        <v>2101</v>
      </c>
      <c r="R1058" s="720" t="s">
        <v>12283</v>
      </c>
      <c r="S1058" s="720" t="s">
        <v>12165</v>
      </c>
      <c r="T1058" s="720" t="s">
        <v>12165</v>
      </c>
      <c r="U1058" s="720" t="s">
        <v>10870</v>
      </c>
      <c r="V1058" s="720"/>
      <c r="W1058" s="952" t="str">
        <f t="shared" si="40"/>
        <v>ｸﾛｰﾗ式ｱｰｽｵｰｶﾞ_付属機器(三軸式)_無_無</v>
      </c>
      <c r="X1058" s="952" t="str">
        <f t="shared" si="39"/>
        <v>ｸﾛｰﾗ式ｱｰｽｵｰｶﾞ_付属機器(三軸式)_無_無_〔攪拌ﾍｯﾄﾞ〕掘削径：φ600mm</v>
      </c>
      <c r="Y1058" s="726" t="s">
        <v>3415</v>
      </c>
      <c r="Z1058" s="726" t="s">
        <v>10501</v>
      </c>
      <c r="AA1058" s="726" t="s">
        <v>10317</v>
      </c>
      <c r="AB1058" s="726" t="s">
        <v>10352</v>
      </c>
    </row>
    <row r="1059" spans="17:28" ht="14.45" customHeight="1">
      <c r="Q1059" s="720" t="s">
        <v>2101</v>
      </c>
      <c r="R1059" s="720" t="s">
        <v>12283</v>
      </c>
      <c r="S1059" s="720" t="s">
        <v>12165</v>
      </c>
      <c r="T1059" s="720" t="s">
        <v>12165</v>
      </c>
      <c r="U1059" s="720" t="s">
        <v>10871</v>
      </c>
      <c r="V1059" s="720"/>
      <c r="W1059" s="952" t="str">
        <f t="shared" si="40"/>
        <v>ｸﾛｰﾗ式ｱｰｽｵｰｶﾞ_付属機器(三軸式)_無_無</v>
      </c>
      <c r="X1059" s="952" t="str">
        <f t="shared" si="39"/>
        <v>ｸﾛｰﾗ式ｱｰｽｵｰｶﾞ_付属機器(三軸式)_無_無_〔攪拌ﾍｯﾄﾞ〕掘削径：φ650～850mm</v>
      </c>
      <c r="Y1059" s="726" t="s">
        <v>3415</v>
      </c>
      <c r="Z1059" s="726" t="s">
        <v>10501</v>
      </c>
      <c r="AA1059" s="726" t="s">
        <v>10317</v>
      </c>
      <c r="AB1059" s="726" t="s">
        <v>10353</v>
      </c>
    </row>
    <row r="1060" spans="17:28" ht="14.45" customHeight="1">
      <c r="Q1060" s="720" t="s">
        <v>2101</v>
      </c>
      <c r="R1060" s="720" t="s">
        <v>2119</v>
      </c>
      <c r="S1060" s="720" t="s">
        <v>12165</v>
      </c>
      <c r="T1060" s="720" t="s">
        <v>12165</v>
      </c>
      <c r="U1060" s="720" t="s">
        <v>10872</v>
      </c>
      <c r="V1060" s="720"/>
      <c r="W1060" s="952" t="str">
        <f t="shared" si="40"/>
        <v>ｸﾛｰﾗ式ｱｰｽｵｰｶﾞ_ｱｰｽｵｰｶﾞ中掘機・直結三点支持式_無_無</v>
      </c>
      <c r="X1060" s="952" t="str">
        <f t="shared" si="39"/>
        <v>ｸﾛｰﾗ式ｱｰｽｵｰｶﾞ_ｱｰｽｵｰｶﾞ中掘機・直結三点支持式_無_無_ｵｰｶﾞ出力：45kW　公称杭径：φ400～1,000mm　ﾘｰﾀﾞ長：21～24m</v>
      </c>
      <c r="Y1060" s="726" t="s">
        <v>3415</v>
      </c>
      <c r="Z1060" s="726" t="s">
        <v>10439</v>
      </c>
      <c r="AA1060" s="726" t="s">
        <v>10399</v>
      </c>
      <c r="AB1060" s="726" t="s">
        <v>5111</v>
      </c>
    </row>
    <row r="1061" spans="17:28" ht="14.45" customHeight="1">
      <c r="Q1061" s="720" t="s">
        <v>2101</v>
      </c>
      <c r="R1061" s="720" t="s">
        <v>2119</v>
      </c>
      <c r="S1061" s="720" t="s">
        <v>12165</v>
      </c>
      <c r="T1061" s="720" t="s">
        <v>12165</v>
      </c>
      <c r="U1061" s="720" t="s">
        <v>10873</v>
      </c>
      <c r="V1061" s="720"/>
      <c r="W1061" s="952" t="str">
        <f t="shared" si="40"/>
        <v>ｸﾛｰﾗ式ｱｰｽｵｰｶﾞ_ｱｰｽｵｰｶﾞ中掘機・直結三点支持式_無_無</v>
      </c>
      <c r="X1061" s="952" t="str">
        <f t="shared" si="39"/>
        <v>ｸﾛｰﾗ式ｱｰｽｵｰｶﾞ_ｱｰｽｵｰｶﾞ中掘機・直結三点支持式_無_無_ｵｰｶﾞ出力：55kW　公称杭径：φ400～1,200mm　ﾘｰﾀﾞ長：21～33m</v>
      </c>
      <c r="Y1061" s="726" t="s">
        <v>3415</v>
      </c>
      <c r="Z1061" s="726" t="s">
        <v>10439</v>
      </c>
      <c r="AA1061" s="726" t="s">
        <v>10340</v>
      </c>
      <c r="AB1061" s="726" t="s">
        <v>5111</v>
      </c>
    </row>
    <row r="1062" spans="17:28" ht="14.45" customHeight="1">
      <c r="Q1062" s="720" t="s">
        <v>2101</v>
      </c>
      <c r="R1062" s="720" t="s">
        <v>2119</v>
      </c>
      <c r="S1062" s="720" t="s">
        <v>12165</v>
      </c>
      <c r="T1062" s="720" t="s">
        <v>12165</v>
      </c>
      <c r="U1062" s="720" t="s">
        <v>10874</v>
      </c>
      <c r="V1062" s="720"/>
      <c r="W1062" s="952" t="str">
        <f t="shared" si="40"/>
        <v>ｸﾛｰﾗ式ｱｰｽｵｰｶﾞ_ｱｰｽｵｰｶﾞ中掘機・直結三点支持式_無_無</v>
      </c>
      <c r="X1062" s="952" t="str">
        <f t="shared" si="39"/>
        <v>ｸﾛｰﾗ式ｱｰｽｵｰｶﾞ_ｱｰｽｵｰｶﾞ中掘機・直結三点支持式_無_無_ｵｰｶﾞ出力：90kW　公称杭径：φ400～1,200mm　ﾘｰﾀﾞ長：21～33m</v>
      </c>
      <c r="Y1062" s="726" t="s">
        <v>3415</v>
      </c>
      <c r="Z1062" s="726" t="s">
        <v>10439</v>
      </c>
      <c r="AA1062" s="726" t="s">
        <v>10305</v>
      </c>
      <c r="AB1062" s="726" t="s">
        <v>5111</v>
      </c>
    </row>
    <row r="1063" spans="17:28" ht="14.45" customHeight="1">
      <c r="Q1063" s="720" t="s">
        <v>2101</v>
      </c>
      <c r="R1063" s="720" t="s">
        <v>2119</v>
      </c>
      <c r="S1063" s="720" t="s">
        <v>12165</v>
      </c>
      <c r="T1063" s="720" t="s">
        <v>12165</v>
      </c>
      <c r="U1063" s="720" t="s">
        <v>10875</v>
      </c>
      <c r="V1063" s="720"/>
      <c r="W1063" s="952" t="str">
        <f t="shared" si="40"/>
        <v>ｸﾛｰﾗ式ｱｰｽｵｰｶﾞ_ｱｰｽｵｰｶﾞ中掘機・直結三点支持式_無_無</v>
      </c>
      <c r="X1063" s="952" t="str">
        <f t="shared" si="39"/>
        <v>ｸﾛｰﾗ式ｱｰｽｵｰｶﾞ_ｱｰｽｵｰｶﾞ中掘機・直結三点支持式_無_無_ｵｰｶﾞ出力：110kW　公称杭径：φ600～1,200mm　ﾘｰﾀﾞ長：21～36m</v>
      </c>
      <c r="Y1063" s="726" t="s">
        <v>3415</v>
      </c>
      <c r="Z1063" s="726" t="s">
        <v>10439</v>
      </c>
      <c r="AA1063" s="726" t="s">
        <v>10306</v>
      </c>
      <c r="AB1063" s="726" t="s">
        <v>5111</v>
      </c>
    </row>
    <row r="1064" spans="17:28" ht="14.45" customHeight="1">
      <c r="Q1064" s="720" t="s">
        <v>2101</v>
      </c>
      <c r="R1064" s="720" t="s">
        <v>12284</v>
      </c>
      <c r="S1064" s="720" t="s">
        <v>12165</v>
      </c>
      <c r="T1064" s="720" t="s">
        <v>12165</v>
      </c>
      <c r="U1064" s="720" t="s">
        <v>2125</v>
      </c>
      <c r="V1064" s="720"/>
      <c r="W1064" s="952" t="str">
        <f t="shared" si="40"/>
        <v>ｸﾛｰﾗ式ｱｰｽｵｰｶﾞ_付属機器(ｱｰｽｵｰｶﾞ中掘機)_無_無</v>
      </c>
      <c r="X1064" s="952" t="str">
        <f t="shared" si="39"/>
        <v>ｸﾛｰﾗ式ｱｰｽｵｰｶﾞ_付属機器(ｱｰｽｵｰｶﾞ中掘機)_無_無_[中掘先端根固め管理装置]</v>
      </c>
      <c r="Y1064" s="726" t="s">
        <v>3415</v>
      </c>
      <c r="Z1064" s="726" t="s">
        <v>10502</v>
      </c>
      <c r="AA1064" s="726" t="s">
        <v>10464</v>
      </c>
      <c r="AB1064" s="726" t="s">
        <v>10350</v>
      </c>
    </row>
    <row r="1065" spans="17:28" ht="14.45" customHeight="1">
      <c r="Q1065" s="720" t="s">
        <v>2101</v>
      </c>
      <c r="R1065" s="720" t="s">
        <v>2120</v>
      </c>
      <c r="S1065" s="720" t="s">
        <v>12165</v>
      </c>
      <c r="T1065" s="720" t="s">
        <v>12165</v>
      </c>
      <c r="U1065" s="720" t="s">
        <v>11856</v>
      </c>
      <c r="V1065" s="720"/>
      <c r="W1065" s="952" t="str">
        <f t="shared" si="40"/>
        <v>ｸﾛｰﾗ式ｱｰｽｵｰｶﾞ_ｱｰｽｵｰｶﾞ併用圧入杭打機_無_無</v>
      </c>
      <c r="X1065" s="952" t="str">
        <f t="shared" si="39"/>
        <v>ｸﾛｰﾗ式ｱｰｽｵｰｶﾞ_ｱｰｽｵｰｶﾞ併用圧入杭打機_無_無_ｵｰｶﾞ出力：45kW　適用鋼矢板：Ⅱ～Ⅴ型　ﾘｰﾀﾞ長：21～24m</v>
      </c>
      <c r="Y1065" s="726" t="s">
        <v>3415</v>
      </c>
      <c r="Z1065" s="726" t="s">
        <v>10476</v>
      </c>
      <c r="AA1065" s="726" t="s">
        <v>10399</v>
      </c>
      <c r="AB1065" s="726" t="s">
        <v>5111</v>
      </c>
    </row>
    <row r="1066" spans="17:28" ht="14.45" customHeight="1">
      <c r="Q1066" s="720" t="s">
        <v>2101</v>
      </c>
      <c r="R1066" s="720" t="s">
        <v>2120</v>
      </c>
      <c r="S1066" s="720" t="s">
        <v>12165</v>
      </c>
      <c r="T1066" s="720" t="s">
        <v>12165</v>
      </c>
      <c r="U1066" s="720" t="s">
        <v>11857</v>
      </c>
      <c r="V1066" s="720"/>
      <c r="W1066" s="952" t="str">
        <f t="shared" si="40"/>
        <v>ｸﾛｰﾗ式ｱｰｽｵｰｶﾞ_ｱｰｽｵｰｶﾞ併用圧入杭打機_無_無</v>
      </c>
      <c r="X1066" s="952" t="str">
        <f t="shared" si="39"/>
        <v>ｸﾛｰﾗ式ｱｰｽｵｰｶﾞ_ｱｰｽｵｰｶﾞ併用圧入杭打機_無_無_ｵｰｶﾞ出力：45kW　適用鋼矢板：Ⅱ～Ⅴ型　ﾘｰﾀﾞ長：21～30m</v>
      </c>
      <c r="Y1066" s="726" t="s">
        <v>3415</v>
      </c>
      <c r="Z1066" s="726" t="s">
        <v>10476</v>
      </c>
      <c r="AA1066" s="726" t="s">
        <v>10332</v>
      </c>
      <c r="AB1066" s="726" t="s">
        <v>5111</v>
      </c>
    </row>
    <row r="1067" spans="17:28" ht="14.45" customHeight="1">
      <c r="Q1067" s="720" t="s">
        <v>2101</v>
      </c>
      <c r="R1067" s="720" t="s">
        <v>2120</v>
      </c>
      <c r="S1067" s="720" t="s">
        <v>12165</v>
      </c>
      <c r="T1067" s="720" t="s">
        <v>12165</v>
      </c>
      <c r="U1067" s="720" t="s">
        <v>11858</v>
      </c>
      <c r="V1067" s="720"/>
      <c r="W1067" s="952" t="str">
        <f t="shared" si="40"/>
        <v>ｸﾛｰﾗ式ｱｰｽｵｰｶﾞ_ｱｰｽｵｰｶﾞ併用圧入杭打機_無_無</v>
      </c>
      <c r="X1067" s="952" t="str">
        <f t="shared" si="39"/>
        <v>ｸﾛｰﾗ式ｱｰｽｵｰｶﾞ_ｱｰｽｵｰｶﾞ併用圧入杭打機_無_無_ｵｰｶﾞ出力：55kW　適用鋼矢板：Ⅱ～Ⅴ型　ﾘｰﾀﾞ長：21～33m</v>
      </c>
      <c r="Y1067" s="726" t="s">
        <v>3415</v>
      </c>
      <c r="Z1067" s="726" t="s">
        <v>10476</v>
      </c>
      <c r="AA1067" s="726" t="s">
        <v>10340</v>
      </c>
      <c r="AB1067" s="726" t="s">
        <v>5111</v>
      </c>
    </row>
    <row r="1068" spans="17:28" ht="14.45" customHeight="1">
      <c r="Q1068" s="720" t="s">
        <v>2101</v>
      </c>
      <c r="R1068" s="720" t="s">
        <v>2120</v>
      </c>
      <c r="S1068" s="720" t="s">
        <v>12165</v>
      </c>
      <c r="T1068" s="720" t="s">
        <v>12165</v>
      </c>
      <c r="U1068" s="720" t="s">
        <v>11859</v>
      </c>
      <c r="V1068" s="720"/>
      <c r="W1068" s="952" t="str">
        <f t="shared" si="40"/>
        <v>ｸﾛｰﾗ式ｱｰｽｵｰｶﾞ_ｱｰｽｵｰｶﾞ併用圧入杭打機_無_無</v>
      </c>
      <c r="X1068" s="952" t="str">
        <f t="shared" si="39"/>
        <v>ｸﾛｰﾗ式ｱｰｽｵｰｶﾞ_ｱｰｽｵｰｶﾞ併用圧入杭打機_無_無_ｵｰｶﾞ出力：90kW　適用鋼矢板：Ⅱ～Ⅴ型　ﾘｰﾀﾞ長：21～33m</v>
      </c>
      <c r="Y1068" s="726" t="s">
        <v>3415</v>
      </c>
      <c r="Z1068" s="726" t="s">
        <v>10476</v>
      </c>
      <c r="AA1068" s="726" t="s">
        <v>10305</v>
      </c>
      <c r="AB1068" s="726" t="s">
        <v>5111</v>
      </c>
    </row>
    <row r="1069" spans="17:28" ht="14.45" customHeight="1">
      <c r="Q1069" s="720" t="s">
        <v>2101</v>
      </c>
      <c r="R1069" s="720" t="s">
        <v>2121</v>
      </c>
      <c r="S1069" s="720" t="s">
        <v>12165</v>
      </c>
      <c r="T1069" s="720" t="s">
        <v>12165</v>
      </c>
      <c r="U1069" s="720" t="s">
        <v>10876</v>
      </c>
      <c r="V1069" s="720"/>
      <c r="W1069" s="952" t="str">
        <f t="shared" si="40"/>
        <v>ｸﾛｰﾗ式ｱｰｽｵｰｶﾞ_ｱｰｽｵｰｶﾞ(油圧式)併用圧入杭打機_無_無</v>
      </c>
      <c r="X1069" s="952" t="str">
        <f t="shared" si="39"/>
        <v>ｸﾛｰﾗ式ｱｰｽｵｰｶﾞ_ｱｰｽｵｰｶﾞ(油圧式)併用圧入杭打機_無_無_掘削ﾄﾙｸ：21kN･m　ﾘｰﾀﾞ長：11.5～15.5m</v>
      </c>
      <c r="Y1069" s="726" t="s">
        <v>3415</v>
      </c>
      <c r="Z1069" s="726" t="s">
        <v>10503</v>
      </c>
      <c r="AA1069" s="726" t="s">
        <v>10421</v>
      </c>
      <c r="AB1069" s="726" t="s">
        <v>5111</v>
      </c>
    </row>
    <row r="1070" spans="17:28" ht="14.45" customHeight="1">
      <c r="Q1070" s="720" t="s">
        <v>2101</v>
      </c>
      <c r="R1070" s="720" t="s">
        <v>2121</v>
      </c>
      <c r="S1070" s="720" t="s">
        <v>12165</v>
      </c>
      <c r="T1070" s="720" t="s">
        <v>12165</v>
      </c>
      <c r="U1070" s="720" t="s">
        <v>10877</v>
      </c>
      <c r="V1070" s="720"/>
      <c r="W1070" s="952" t="str">
        <f t="shared" si="40"/>
        <v>ｸﾛｰﾗ式ｱｰｽｵｰｶﾞ_ｱｰｽｵｰｶﾞ(油圧式)併用圧入杭打機_無_無</v>
      </c>
      <c r="X1070" s="952" t="str">
        <f t="shared" si="39"/>
        <v>ｸﾛｰﾗ式ｱｰｽｵｰｶﾞ_ｱｰｽｵｰｶﾞ(油圧式)併用圧入杭打機_無_無_掘削ﾄﾙｸ：34kN･m　ﾘｰﾀﾞ長：18～21m</v>
      </c>
      <c r="Y1070" s="726" t="s">
        <v>3415</v>
      </c>
      <c r="Z1070" s="726" t="s">
        <v>10503</v>
      </c>
      <c r="AA1070" s="726" t="s">
        <v>10329</v>
      </c>
      <c r="AB1070" s="726" t="s">
        <v>5111</v>
      </c>
    </row>
    <row r="1071" spans="17:28" ht="14.45" customHeight="1">
      <c r="Q1071" s="720" t="s">
        <v>2134</v>
      </c>
      <c r="R1071" s="720" t="s">
        <v>2142</v>
      </c>
      <c r="S1071" s="720" t="s">
        <v>12165</v>
      </c>
      <c r="T1071" s="720" t="s">
        <v>12165</v>
      </c>
      <c r="U1071" s="720" t="s">
        <v>10878</v>
      </c>
      <c r="V1071" s="720"/>
      <c r="W1071" s="952" t="str">
        <f t="shared" si="40"/>
        <v>ｱｰｽﾄﾞﾘﾙ_ｸﾛｰﾗ型_無_無</v>
      </c>
      <c r="X1071" s="952" t="str">
        <f t="shared" si="39"/>
        <v>ｱｰｽﾄﾞﾘﾙ_ｸﾛｰﾗ型_無_無_最大掘削径：φ1,500mm　最大掘削長：35～43m</v>
      </c>
      <c r="Y1071" s="726" t="s">
        <v>3417</v>
      </c>
      <c r="Z1071" s="726" t="s">
        <v>10318</v>
      </c>
      <c r="AA1071" s="726" t="s">
        <v>10307</v>
      </c>
      <c r="AB1071" s="726" t="s">
        <v>10350</v>
      </c>
    </row>
    <row r="1072" spans="17:28" ht="14.45" customHeight="1">
      <c r="Q1072" s="720" t="s">
        <v>2134</v>
      </c>
      <c r="R1072" s="720" t="s">
        <v>2142</v>
      </c>
      <c r="S1072" s="720" t="s">
        <v>12165</v>
      </c>
      <c r="T1072" s="720" t="s">
        <v>12165</v>
      </c>
      <c r="U1072" s="720" t="s">
        <v>10879</v>
      </c>
      <c r="V1072" s="720"/>
      <c r="W1072" s="952" t="str">
        <f t="shared" si="40"/>
        <v>ｱｰｽﾄﾞﾘﾙ_ｸﾛｰﾗ型_無_無</v>
      </c>
      <c r="X1072" s="952" t="str">
        <f t="shared" si="39"/>
        <v>ｱｰｽﾄﾞﾘﾙ_ｸﾛｰﾗ型_無_無_最大掘削径：φ1,700mm　最大掘削長：43～65m</v>
      </c>
      <c r="Y1072" s="726" t="s">
        <v>3417</v>
      </c>
      <c r="Z1072" s="726" t="s">
        <v>10318</v>
      </c>
      <c r="AA1072" s="726" t="s">
        <v>10348</v>
      </c>
      <c r="AB1072" s="726" t="s">
        <v>10350</v>
      </c>
    </row>
    <row r="1073" spans="17:28" ht="14.45" customHeight="1">
      <c r="Q1073" s="720" t="s">
        <v>2134</v>
      </c>
      <c r="R1073" s="720" t="s">
        <v>2142</v>
      </c>
      <c r="S1073" s="720" t="s">
        <v>12165</v>
      </c>
      <c r="T1073" s="720" t="s">
        <v>12165</v>
      </c>
      <c r="U1073" s="720" t="s">
        <v>10880</v>
      </c>
      <c r="V1073" s="720"/>
      <c r="W1073" s="952" t="str">
        <f t="shared" si="40"/>
        <v>ｱｰｽﾄﾞﾘﾙ_ｸﾛｰﾗ型_無_無</v>
      </c>
      <c r="X1073" s="952" t="str">
        <f t="shared" si="39"/>
        <v>ｱｰｽﾄﾞﾘﾙ_ｸﾛｰﾗ型_無_無_最大掘削径：φ2,000mm　最大掘削長：41～58m</v>
      </c>
      <c r="Y1073" s="726" t="s">
        <v>3417</v>
      </c>
      <c r="Z1073" s="726" t="s">
        <v>10318</v>
      </c>
      <c r="AA1073" s="726" t="s">
        <v>10321</v>
      </c>
      <c r="AB1073" s="726" t="s">
        <v>10350</v>
      </c>
    </row>
    <row r="1074" spans="17:28" ht="14.45" customHeight="1">
      <c r="Q1074" s="720" t="s">
        <v>2134</v>
      </c>
      <c r="R1074" s="720" t="s">
        <v>2142</v>
      </c>
      <c r="S1074" s="720" t="s">
        <v>12165</v>
      </c>
      <c r="T1074" s="720" t="s">
        <v>12165</v>
      </c>
      <c r="U1074" s="720" t="s">
        <v>10881</v>
      </c>
      <c r="V1074" s="720"/>
      <c r="W1074" s="952" t="str">
        <f t="shared" si="40"/>
        <v>ｱｰｽﾄﾞﾘﾙ_ｸﾛｰﾗ型_無_無</v>
      </c>
      <c r="X1074" s="952" t="str">
        <f t="shared" si="39"/>
        <v>ｱｰｽﾄﾞﾘﾙ_ｸﾛｰﾗ型_無_無_最大掘削径：φ2,200mm　最大掘削長：54～63m</v>
      </c>
      <c r="Y1074" s="726" t="s">
        <v>3417</v>
      </c>
      <c r="Z1074" s="726" t="s">
        <v>10318</v>
      </c>
      <c r="AA1074" s="726" t="s">
        <v>10435</v>
      </c>
      <c r="AB1074" s="726" t="s">
        <v>10350</v>
      </c>
    </row>
    <row r="1075" spans="17:28" ht="14.45" customHeight="1">
      <c r="Q1075" s="720" t="s">
        <v>2134</v>
      </c>
      <c r="R1075" s="720" t="s">
        <v>2142</v>
      </c>
      <c r="S1075" s="720" t="s">
        <v>12165</v>
      </c>
      <c r="T1075" s="720" t="s">
        <v>12165</v>
      </c>
      <c r="U1075" s="720" t="s">
        <v>10882</v>
      </c>
      <c r="V1075" s="720"/>
      <c r="W1075" s="952" t="str">
        <f t="shared" si="40"/>
        <v>ｱｰｽﾄﾞﾘﾙ_ｸﾛｰﾗ型_無_無</v>
      </c>
      <c r="X1075" s="952" t="str">
        <f t="shared" si="39"/>
        <v>ｱｰｽﾄﾞﾘﾙ_ｸﾛｰﾗ型_無_無_最大掘削径：φ3,000mm　最大掘削長：60～71m</v>
      </c>
      <c r="Y1075" s="726" t="s">
        <v>3417</v>
      </c>
      <c r="Z1075" s="726" t="s">
        <v>10318</v>
      </c>
      <c r="AA1075" s="726" t="s">
        <v>10436</v>
      </c>
      <c r="AB1075" s="726" t="s">
        <v>10350</v>
      </c>
    </row>
    <row r="1076" spans="17:28" ht="14.45" customHeight="1">
      <c r="Q1076" s="720" t="s">
        <v>2134</v>
      </c>
      <c r="R1076" s="720" t="s">
        <v>1001</v>
      </c>
      <c r="S1076" s="720" t="s">
        <v>12165</v>
      </c>
      <c r="T1076" s="720" t="s">
        <v>12165</v>
      </c>
      <c r="U1076" s="720" t="s">
        <v>10883</v>
      </c>
      <c r="V1076" s="720"/>
      <c r="W1076" s="952" t="str">
        <f t="shared" si="40"/>
        <v>ｱｰｽﾄﾞﾘﾙ_付属機器_無_無</v>
      </c>
      <c r="X1076" s="952" t="str">
        <f t="shared" si="39"/>
        <v>ｱｰｽﾄﾞﾘﾙ_付属機器_無_無_〔軸掘り用ﾊﾞｹｯﾄ〕(各種)</v>
      </c>
      <c r="Y1076" s="726" t="s">
        <v>3417</v>
      </c>
      <c r="Z1076" s="726" t="s">
        <v>10500</v>
      </c>
      <c r="AA1076" s="726" t="s">
        <v>10421</v>
      </c>
      <c r="AB1076" s="726" t="s">
        <v>10350</v>
      </c>
    </row>
    <row r="1077" spans="17:28" ht="14.45" customHeight="1">
      <c r="Q1077" s="720" t="s">
        <v>2134</v>
      </c>
      <c r="R1077" s="720" t="s">
        <v>1001</v>
      </c>
      <c r="S1077" s="720" t="s">
        <v>12165</v>
      </c>
      <c r="T1077" s="720" t="s">
        <v>12165</v>
      </c>
      <c r="U1077" s="720" t="s">
        <v>10884</v>
      </c>
      <c r="V1077" s="720"/>
      <c r="W1077" s="952" t="str">
        <f t="shared" si="40"/>
        <v>ｱｰｽﾄﾞﾘﾙ_付属機器_無_無</v>
      </c>
      <c r="X1077" s="952" t="str">
        <f t="shared" si="39"/>
        <v>ｱｰｽﾄﾞﾘﾙ_付属機器_無_無_〔底ざらいﾊﾞｹｯﾄ〕(各種)</v>
      </c>
      <c r="Y1077" s="726" t="s">
        <v>3417</v>
      </c>
      <c r="Z1077" s="726" t="s">
        <v>10500</v>
      </c>
      <c r="AA1077" s="726" t="s">
        <v>10315</v>
      </c>
      <c r="AB1077" s="726" t="s">
        <v>10350</v>
      </c>
    </row>
    <row r="1078" spans="17:28" ht="14.45" customHeight="1">
      <c r="Q1078" s="720" t="s">
        <v>2134</v>
      </c>
      <c r="R1078" s="720" t="s">
        <v>1001</v>
      </c>
      <c r="S1078" s="720" t="s">
        <v>12165</v>
      </c>
      <c r="T1078" s="720" t="s">
        <v>12165</v>
      </c>
      <c r="U1078" s="720" t="s">
        <v>10885</v>
      </c>
      <c r="V1078" s="720"/>
      <c r="W1078" s="952" t="str">
        <f t="shared" si="40"/>
        <v>ｱｰｽﾄﾞﾘﾙ_付属機器_無_無</v>
      </c>
      <c r="X1078" s="952" t="str">
        <f t="shared" si="39"/>
        <v>ｱｰｽﾄﾞﾘﾙ_付属機器_無_無_〔表層ｹｰｼﾝｸﾞ〕(各種)</v>
      </c>
      <c r="Y1078" s="726" t="s">
        <v>3417</v>
      </c>
      <c r="Z1078" s="726" t="s">
        <v>10500</v>
      </c>
      <c r="AA1078" s="726" t="s">
        <v>10323</v>
      </c>
      <c r="AB1078" s="726" t="s">
        <v>10350</v>
      </c>
    </row>
    <row r="1079" spans="17:28" ht="14.45" customHeight="1">
      <c r="Q1079" s="720" t="s">
        <v>2134</v>
      </c>
      <c r="R1079" s="720" t="s">
        <v>1001</v>
      </c>
      <c r="S1079" s="720" t="s">
        <v>12165</v>
      </c>
      <c r="T1079" s="720" t="s">
        <v>12165</v>
      </c>
      <c r="U1079" s="720" t="s">
        <v>10886</v>
      </c>
      <c r="V1079" s="720"/>
      <c r="W1079" s="952" t="str">
        <f t="shared" si="40"/>
        <v>ｱｰｽﾄﾞﾘﾙ_付属機器_無_無</v>
      </c>
      <c r="X1079" s="952" t="str">
        <f t="shared" si="39"/>
        <v>ｱｰｽﾄﾞﾘﾙ_付属機器_無_無_〔ｽﾃﾑﾛｯﾄﾞ〕(各種)</v>
      </c>
      <c r="Y1079" s="726" t="s">
        <v>3417</v>
      </c>
      <c r="Z1079" s="726" t="s">
        <v>10500</v>
      </c>
      <c r="AA1079" s="726" t="s">
        <v>10324</v>
      </c>
      <c r="AB1079" s="726" t="s">
        <v>10350</v>
      </c>
    </row>
    <row r="1080" spans="17:28" ht="14.45" customHeight="1">
      <c r="Q1080" s="720" t="s">
        <v>2134</v>
      </c>
      <c r="R1080" s="720" t="s">
        <v>1001</v>
      </c>
      <c r="S1080" s="720" t="s">
        <v>12165</v>
      </c>
      <c r="T1080" s="720" t="s">
        <v>12165</v>
      </c>
      <c r="U1080" s="720" t="s">
        <v>10887</v>
      </c>
      <c r="V1080" s="720"/>
      <c r="W1080" s="952" t="str">
        <f t="shared" si="40"/>
        <v>ｱｰｽﾄﾞﾘﾙ_付属機器_無_無</v>
      </c>
      <c r="X1080" s="952" t="str">
        <f t="shared" si="39"/>
        <v>ｱｰｽﾄﾞﾘﾙ_付属機器_無_無_〔拡底杭用ﾊﾞｹｯﾄ〕(各種)</v>
      </c>
      <c r="Y1080" s="726" t="s">
        <v>3417</v>
      </c>
      <c r="Z1080" s="726" t="s">
        <v>10500</v>
      </c>
      <c r="AA1080" s="726" t="s">
        <v>10325</v>
      </c>
      <c r="AB1080" s="726" t="s">
        <v>10350</v>
      </c>
    </row>
    <row r="1081" spans="17:28" ht="14.45" customHeight="1">
      <c r="Q1081" s="720" t="s">
        <v>2134</v>
      </c>
      <c r="R1081" s="720" t="s">
        <v>1001</v>
      </c>
      <c r="S1081" s="720" t="s">
        <v>12165</v>
      </c>
      <c r="T1081" s="720" t="s">
        <v>12165</v>
      </c>
      <c r="U1081" s="720" t="s">
        <v>10888</v>
      </c>
      <c r="V1081" s="720"/>
      <c r="W1081" s="952" t="str">
        <f t="shared" si="40"/>
        <v>ｱｰｽﾄﾞﾘﾙ_付属機器_無_無</v>
      </c>
      <c r="X1081" s="952" t="str">
        <f t="shared" si="39"/>
        <v>ｱｰｽﾄﾞﾘﾙ_付属機器_無_無_〔拡底杭管理装置〕(各種)</v>
      </c>
      <c r="Y1081" s="726" t="s">
        <v>3417</v>
      </c>
      <c r="Z1081" s="726" t="s">
        <v>10500</v>
      </c>
      <c r="AA1081" s="726" t="s">
        <v>10326</v>
      </c>
      <c r="AB1081" s="726" t="s">
        <v>10350</v>
      </c>
    </row>
    <row r="1082" spans="17:28" ht="14.45" customHeight="1">
      <c r="Q1082" s="720" t="s">
        <v>5172</v>
      </c>
      <c r="R1082" s="720" t="s">
        <v>12286</v>
      </c>
      <c r="S1082" s="720" t="s">
        <v>12165</v>
      </c>
      <c r="T1082" s="720" t="s">
        <v>12165</v>
      </c>
      <c r="U1082" s="720" t="s">
        <v>10889</v>
      </c>
      <c r="V1082" s="720"/>
      <c r="W1082" s="952" t="str">
        <f t="shared" si="40"/>
        <v>ﾗﾌﾃﾚｰﾝｸﾚｰﾝ装着式ｱｰｽｵｰｶﾞ_ｱｰｽｵｰｶﾞ(油圧式)及びﾓﾝｹﾝ架装_無_無</v>
      </c>
      <c r="X1082" s="952" t="str">
        <f t="shared" si="39"/>
        <v>ﾗﾌﾃﾚｰﾝｸﾚｰﾝ装着式ｱｰｽｵｰｶﾞ_ｱｰｽｵｰｶﾞ(油圧式)及びﾓﾝｹﾝ架装_無_無_ﾍﾞｰｽﾏｼﾝ：16t吊　ｵｰｶﾞﾄﾙｸ：22kN･m　ﾘｰﾀﾞ長：16.4m　ﾓﾝｹﾝ質量：1.2t</v>
      </c>
      <c r="Y1082" s="726" t="s">
        <v>3418</v>
      </c>
      <c r="Z1082" s="726" t="s">
        <v>10302</v>
      </c>
      <c r="AA1082" s="726" t="s">
        <v>10320</v>
      </c>
      <c r="AB1082" s="726" t="s">
        <v>5111</v>
      </c>
    </row>
    <row r="1083" spans="17:28" ht="14.45" customHeight="1">
      <c r="Q1083" s="720" t="s">
        <v>5172</v>
      </c>
      <c r="R1083" s="720" t="s">
        <v>12286</v>
      </c>
      <c r="S1083" s="720" t="s">
        <v>12165</v>
      </c>
      <c r="T1083" s="720" t="s">
        <v>12165</v>
      </c>
      <c r="U1083" s="720" t="s">
        <v>10890</v>
      </c>
      <c r="V1083" s="720"/>
      <c r="W1083" s="952" t="str">
        <f t="shared" si="40"/>
        <v>ﾗﾌﾃﾚｰﾝｸﾚｰﾝ装着式ｱｰｽｵｰｶﾞ_ｱｰｽｵｰｶﾞ(油圧式)及びﾓﾝｹﾝ架装_無_無</v>
      </c>
      <c r="X1083" s="952" t="str">
        <f t="shared" si="39"/>
        <v>ﾗﾌﾃﾚｰﾝｸﾚｰﾝ装着式ｱｰｽｵｰｶﾞ_ｱｰｽｵｰｶﾞ(油圧式)及びﾓﾝｹﾝ架装_無_無_ﾍﾞｰｽﾏｼﾝ：25t吊　ｵｰｶﾞﾄﾙｸ：35kN･m　ﾘｰﾀﾞ長：17.5m　ﾓﾝｹﾝ質量：2.0t</v>
      </c>
      <c r="Y1083" s="726" t="s">
        <v>3418</v>
      </c>
      <c r="Z1083" s="726" t="s">
        <v>10302</v>
      </c>
      <c r="AA1083" s="726" t="s">
        <v>10451</v>
      </c>
      <c r="AB1083" s="726" t="s">
        <v>5111</v>
      </c>
    </row>
    <row r="1084" spans="17:28" ht="14.45" customHeight="1">
      <c r="Q1084" s="720" t="s">
        <v>5172</v>
      </c>
      <c r="R1084" s="720" t="s">
        <v>12286</v>
      </c>
      <c r="S1084" s="720" t="s">
        <v>12165</v>
      </c>
      <c r="T1084" s="720" t="s">
        <v>12165</v>
      </c>
      <c r="U1084" s="720" t="s">
        <v>10891</v>
      </c>
      <c r="V1084" s="720"/>
      <c r="W1084" s="952" t="str">
        <f t="shared" si="40"/>
        <v>ﾗﾌﾃﾚｰﾝｸﾚｰﾝ装着式ｱｰｽｵｰｶﾞ_ｱｰｽｵｰｶﾞ(油圧式)及びﾓﾝｹﾝ架装_無_無</v>
      </c>
      <c r="X1084" s="952" t="str">
        <f t="shared" si="39"/>
        <v>ﾗﾌﾃﾚｰﾝｸﾚｰﾝ装着式ｱｰｽｵｰｶﾞ_ｱｰｽｵｰｶﾞ(油圧式)及びﾓﾝｹﾝ架装_無_無_ﾍﾞｰｽﾏｼﾝ：35t吊　ｵｰｶﾞﾄﾙｸ：43kN･m　ﾘｰﾀﾞ長：22.0m　ﾓﾝｹﾝ質量：2.0t</v>
      </c>
      <c r="Y1084" s="726" t="s">
        <v>3418</v>
      </c>
      <c r="Z1084" s="726" t="s">
        <v>10302</v>
      </c>
      <c r="AA1084" s="726" t="s">
        <v>4790</v>
      </c>
      <c r="AB1084" s="726" t="s">
        <v>5111</v>
      </c>
    </row>
    <row r="1085" spans="17:28" ht="14.45" customHeight="1">
      <c r="Q1085" s="720" t="s">
        <v>5172</v>
      </c>
      <c r="R1085" s="720" t="s">
        <v>12286</v>
      </c>
      <c r="S1085" s="720" t="s">
        <v>12165</v>
      </c>
      <c r="T1085" s="720" t="s">
        <v>12165</v>
      </c>
      <c r="U1085" s="720" t="s">
        <v>10892</v>
      </c>
      <c r="V1085" s="720"/>
      <c r="W1085" s="952" t="str">
        <f t="shared" si="40"/>
        <v>ﾗﾌﾃﾚｰﾝｸﾚｰﾝ装着式ｱｰｽｵｰｶﾞ_ｱｰｽｵｰｶﾞ(油圧式)及びﾓﾝｹﾝ架装_無_無</v>
      </c>
      <c r="X1085" s="952" t="str">
        <f t="shared" si="39"/>
        <v>ﾗﾌﾃﾚｰﾝｸﾚｰﾝ装着式ｱｰｽｵｰｶﾞ_ｱｰｽｵｰｶﾞ(油圧式)及びﾓﾝｹﾝ架装_無_無_ﾍﾞｰｽﾏｼﾝ：50t吊　ｵｰｶﾞﾄﾙｸ：60kN･m　ﾘｰﾀﾞ長：27.5m　ﾓﾝｹﾝ質量：2.0t</v>
      </c>
      <c r="Y1085" s="726" t="s">
        <v>3418</v>
      </c>
      <c r="Z1085" s="726" t="s">
        <v>10302</v>
      </c>
      <c r="AA1085" s="726" t="s">
        <v>10433</v>
      </c>
      <c r="AB1085" s="726" t="s">
        <v>5111</v>
      </c>
    </row>
    <row r="1086" spans="17:28" ht="14.45" customHeight="1">
      <c r="Q1086" s="720" t="s">
        <v>5172</v>
      </c>
      <c r="R1086" s="720" t="s">
        <v>2149</v>
      </c>
      <c r="S1086" s="720" t="s">
        <v>12165</v>
      </c>
      <c r="T1086" s="720" t="s">
        <v>12165</v>
      </c>
      <c r="U1086" s="720" t="s">
        <v>10893</v>
      </c>
      <c r="V1086" s="720"/>
      <c r="W1086" s="952" t="str">
        <f t="shared" si="40"/>
        <v>ﾗﾌﾃﾚｰﾝｸﾚｰﾝ装着式ｱｰｽｵｰｶﾞ_ｱｰｽｵｰｶﾞ併用油圧圧入式_無_無</v>
      </c>
      <c r="X1086" s="952" t="str">
        <f t="shared" si="39"/>
        <v>ﾗﾌﾃﾚｰﾝｸﾚｰﾝ装着式ｱｰｽｵｰｶﾞ_ｱｰｽｵｰｶﾞ併用油圧圧入式_無_無_ﾍﾞｰｽﾏｼﾝ：16t吊　ｵｰｶﾞ径：φ600mm　ﾘｰﾀﾞ長：16.2m　圧入力：196kN</v>
      </c>
      <c r="Y1086" s="726" t="s">
        <v>3418</v>
      </c>
      <c r="Z1086" s="726" t="s">
        <v>10324</v>
      </c>
      <c r="AA1086" s="726" t="s">
        <v>10504</v>
      </c>
      <c r="AB1086" s="726" t="s">
        <v>5111</v>
      </c>
    </row>
    <row r="1087" spans="17:28" ht="14.45" customHeight="1">
      <c r="Q1087" s="720" t="s">
        <v>5172</v>
      </c>
      <c r="R1087" s="720" t="s">
        <v>2149</v>
      </c>
      <c r="S1087" s="720" t="s">
        <v>12165</v>
      </c>
      <c r="T1087" s="720" t="s">
        <v>12165</v>
      </c>
      <c r="U1087" s="720" t="s">
        <v>10894</v>
      </c>
      <c r="V1087" s="720"/>
      <c r="W1087" s="952" t="str">
        <f t="shared" si="40"/>
        <v>ﾗﾌﾃﾚｰﾝｸﾚｰﾝ装着式ｱｰｽｵｰｶﾞ_ｱｰｽｵｰｶﾞ併用油圧圧入式_無_無</v>
      </c>
      <c r="X1087" s="952" t="str">
        <f t="shared" si="39"/>
        <v>ﾗﾌﾃﾚｰﾝｸﾚｰﾝ装着式ｱｰｽｵｰｶﾞ_ｱｰｽｵｰｶﾞ併用油圧圧入式_無_無_ﾍﾞｰｽﾏｼﾝ：20t吊　ｵｰｶﾞ径：φ600mm　ﾘｰﾀﾞ長：16.2m　圧入力：196kN</v>
      </c>
      <c r="Y1087" s="726" t="s">
        <v>3418</v>
      </c>
      <c r="Z1087" s="726" t="s">
        <v>10324</v>
      </c>
      <c r="AA1087" s="726" t="s">
        <v>10493</v>
      </c>
      <c r="AB1087" s="726" t="s">
        <v>5111</v>
      </c>
    </row>
    <row r="1088" spans="17:28" ht="14.45" customHeight="1">
      <c r="Q1088" s="720" t="s">
        <v>5172</v>
      </c>
      <c r="R1088" s="720" t="s">
        <v>2149</v>
      </c>
      <c r="S1088" s="720" t="s">
        <v>12165</v>
      </c>
      <c r="T1088" s="720" t="s">
        <v>12165</v>
      </c>
      <c r="U1088" s="720" t="s">
        <v>10895</v>
      </c>
      <c r="V1088" s="720"/>
      <c r="W1088" s="952" t="str">
        <f t="shared" si="40"/>
        <v>ﾗﾌﾃﾚｰﾝｸﾚｰﾝ装着式ｱｰｽｵｰｶﾞ_ｱｰｽｵｰｶﾞ併用油圧圧入式_無_無</v>
      </c>
      <c r="X1088" s="952" t="str">
        <f t="shared" si="39"/>
        <v>ﾗﾌﾃﾚｰﾝｸﾚｰﾝ装着式ｱｰｽｵｰｶﾞ_ｱｰｽｵｰｶﾞ併用油圧圧入式_無_無_ﾍﾞｰｽﾏｼﾝ：20t吊　ｵｰｶﾞ径：φ700mm　ﾘｰﾀﾞ長：17.5m　圧入力：274kN</v>
      </c>
      <c r="Y1088" s="726" t="s">
        <v>3418</v>
      </c>
      <c r="Z1088" s="726" t="s">
        <v>10324</v>
      </c>
      <c r="AA1088" s="726" t="s">
        <v>10505</v>
      </c>
      <c r="AB1088" s="726" t="s">
        <v>5111</v>
      </c>
    </row>
    <row r="1089" spans="17:28" ht="14.45" customHeight="1">
      <c r="Q1089" s="720" t="s">
        <v>5172</v>
      </c>
      <c r="R1089" s="720" t="s">
        <v>2149</v>
      </c>
      <c r="S1089" s="720" t="s">
        <v>12165</v>
      </c>
      <c r="T1089" s="720" t="s">
        <v>12165</v>
      </c>
      <c r="U1089" s="720" t="s">
        <v>10896</v>
      </c>
      <c r="V1089" s="720"/>
      <c r="W1089" s="952" t="str">
        <f t="shared" si="40"/>
        <v>ﾗﾌﾃﾚｰﾝｸﾚｰﾝ装着式ｱｰｽｵｰｶﾞ_ｱｰｽｵｰｶﾞ併用油圧圧入式_無_無</v>
      </c>
      <c r="X1089" s="952" t="str">
        <f t="shared" si="39"/>
        <v>ﾗﾌﾃﾚｰﾝｸﾚｰﾝ装着式ｱｰｽｵｰｶﾞ_ｱｰｽｵｰｶﾞ併用油圧圧入式_無_無_ﾍﾞｰｽﾏｼﾝ：25t吊　ｵｰｶﾞ径：φ700mm　ﾘｰﾀﾞ長：17.5m　圧入力：274kN</v>
      </c>
      <c r="Y1089" s="726" t="s">
        <v>3418</v>
      </c>
      <c r="Z1089" s="726" t="s">
        <v>10324</v>
      </c>
      <c r="AA1089" s="726" t="s">
        <v>10506</v>
      </c>
      <c r="AB1089" s="726" t="s">
        <v>5111</v>
      </c>
    </row>
    <row r="1090" spans="17:28" ht="14.45" customHeight="1">
      <c r="Q1090" s="720" t="s">
        <v>5172</v>
      </c>
      <c r="R1090" s="720" t="s">
        <v>2149</v>
      </c>
      <c r="S1090" s="720" t="s">
        <v>12165</v>
      </c>
      <c r="T1090" s="720" t="s">
        <v>12165</v>
      </c>
      <c r="U1090" s="720" t="s">
        <v>10897</v>
      </c>
      <c r="V1090" s="720"/>
      <c r="W1090" s="952" t="str">
        <f t="shared" si="40"/>
        <v>ﾗﾌﾃﾚｰﾝｸﾚｰﾝ装着式ｱｰｽｵｰｶﾞ_ｱｰｽｵｰｶﾞ併用油圧圧入式_無_無</v>
      </c>
      <c r="X1090" s="952" t="str">
        <f t="shared" ref="X1090:X1153" si="41">IF($V1090="",$Q1090&amp;"_"&amp;$R1090&amp;"_"&amp;$S1090&amp;"_"&amp;$T1090&amp;"_"&amp;$U1090,$Q1090&amp;"_"&amp;$R1090&amp;"_"&amp;$S1090&amp;"_"&amp;$T1090&amp;"_"&amp;$U1090&amp;$V1090)</f>
        <v>ﾗﾌﾃﾚｰﾝｸﾚｰﾝ装着式ｱｰｽｵｰｶﾞ_ｱｰｽｵｰｶﾞ併用油圧圧入式_無_無_ﾍﾞｰｽﾏｼﾝ：25t吊　ｵｰｶﾞ径：φ750mm　ﾘｰﾀﾞ長：17.5m　圧入力：274kN</v>
      </c>
      <c r="Y1090" s="726" t="s">
        <v>3418</v>
      </c>
      <c r="Z1090" s="726" t="s">
        <v>10324</v>
      </c>
      <c r="AA1090" s="726" t="s">
        <v>10507</v>
      </c>
      <c r="AB1090" s="726" t="s">
        <v>5111</v>
      </c>
    </row>
    <row r="1091" spans="17:28" ht="14.45" customHeight="1">
      <c r="Q1091" s="720" t="s">
        <v>5172</v>
      </c>
      <c r="R1091" s="720" t="s">
        <v>2149</v>
      </c>
      <c r="S1091" s="720" t="s">
        <v>12165</v>
      </c>
      <c r="T1091" s="720" t="s">
        <v>12165</v>
      </c>
      <c r="U1091" s="720" t="s">
        <v>10898</v>
      </c>
      <c r="V1091" s="720"/>
      <c r="W1091" s="952" t="str">
        <f t="shared" ref="W1091:W1154" si="42">$Q1091&amp;"_"&amp;$R1091&amp;"_"&amp;$S1091&amp;"_"&amp;T1091</f>
        <v>ﾗﾌﾃﾚｰﾝｸﾚｰﾝ装着式ｱｰｽｵｰｶﾞ_ｱｰｽｵｰｶﾞ併用油圧圧入式_無_無</v>
      </c>
      <c r="X1091" s="952" t="str">
        <f t="shared" si="41"/>
        <v>ﾗﾌﾃﾚｰﾝｸﾚｰﾝ装着式ｱｰｽｵｰｶﾞ_ｱｰｽｵｰｶﾞ併用油圧圧入式_無_無_ﾍﾞｰｽﾏｼﾝ：35t吊　ｵｰｶﾞ径：φ750mm　ﾘｰﾀﾞ長：17.5m　圧入力：274kN</v>
      </c>
      <c r="Y1091" s="726" t="s">
        <v>3418</v>
      </c>
      <c r="Z1091" s="726" t="s">
        <v>10324</v>
      </c>
      <c r="AA1091" s="726" t="s">
        <v>10508</v>
      </c>
      <c r="AB1091" s="726" t="s">
        <v>5111</v>
      </c>
    </row>
    <row r="1092" spans="17:28" ht="14.45" customHeight="1">
      <c r="Q1092" s="720" t="s">
        <v>5172</v>
      </c>
      <c r="R1092" s="720" t="s">
        <v>2149</v>
      </c>
      <c r="S1092" s="720" t="s">
        <v>12165</v>
      </c>
      <c r="T1092" s="720" t="s">
        <v>12165</v>
      </c>
      <c r="U1092" s="720" t="s">
        <v>10899</v>
      </c>
      <c r="V1092" s="720"/>
      <c r="W1092" s="952" t="str">
        <f t="shared" si="42"/>
        <v>ﾗﾌﾃﾚｰﾝｸﾚｰﾝ装着式ｱｰｽｵｰｶﾞ_ｱｰｽｵｰｶﾞ併用油圧圧入式_無_無</v>
      </c>
      <c r="X1092" s="952" t="str">
        <f t="shared" si="41"/>
        <v>ﾗﾌﾃﾚｰﾝｸﾚｰﾝ装着式ｱｰｽｵｰｶﾞ_ｱｰｽｵｰｶﾞ併用油圧圧入式_無_無_ﾍﾞｰｽﾏｼﾝ：50t吊　ｵｰｶﾞ径：φ800mm　ﾘｰﾀﾞ長：22.0m　圧入力：274kN</v>
      </c>
      <c r="Y1092" s="726" t="s">
        <v>3418</v>
      </c>
      <c r="Z1092" s="726" t="s">
        <v>10324</v>
      </c>
      <c r="AA1092" s="726" t="s">
        <v>10509</v>
      </c>
      <c r="AB1092" s="726" t="s">
        <v>5111</v>
      </c>
    </row>
    <row r="1093" spans="17:28" ht="14.45" customHeight="1">
      <c r="Q1093" s="720" t="s">
        <v>5172</v>
      </c>
      <c r="R1093" s="720" t="s">
        <v>2149</v>
      </c>
      <c r="S1093" s="720" t="s">
        <v>12165</v>
      </c>
      <c r="T1093" s="720" t="s">
        <v>12165</v>
      </c>
      <c r="U1093" s="720" t="s">
        <v>10900</v>
      </c>
      <c r="V1093" s="720"/>
      <c r="W1093" s="952" t="str">
        <f t="shared" si="42"/>
        <v>ﾗﾌﾃﾚｰﾝｸﾚｰﾝ装着式ｱｰｽｵｰｶﾞ_ｱｰｽｵｰｶﾞ併用油圧圧入式_無_無</v>
      </c>
      <c r="X1093" s="952" t="str">
        <f t="shared" si="41"/>
        <v>ﾗﾌﾃﾚｰﾝｸﾚｰﾝ装着式ｱｰｽｵｰｶﾞ_ｱｰｽｵｰｶﾞ併用油圧圧入式_無_無_ﾍﾞｰｽﾏｼﾝ：50t吊　ｵｰｶﾞ径：φ800mm　ﾘｰﾀﾞ長：26.0m　圧入力：274kN</v>
      </c>
      <c r="Y1093" s="726" t="s">
        <v>3418</v>
      </c>
      <c r="Z1093" s="726" t="s">
        <v>10324</v>
      </c>
      <c r="AA1093" s="726" t="s">
        <v>10509</v>
      </c>
      <c r="AB1093" s="726" t="s">
        <v>10350</v>
      </c>
    </row>
    <row r="1094" spans="17:28" ht="14.45" customHeight="1">
      <c r="Q1094" s="720" t="s">
        <v>2586</v>
      </c>
      <c r="R1094" s="720" t="s">
        <v>2593</v>
      </c>
      <c r="S1094" s="720" t="s">
        <v>12165</v>
      </c>
      <c r="T1094" s="720" t="s">
        <v>12165</v>
      </c>
      <c r="U1094" s="720" t="s">
        <v>10901</v>
      </c>
      <c r="V1094" s="720"/>
      <c r="W1094" s="952" t="str">
        <f t="shared" si="42"/>
        <v>油圧式鋼管圧入引抜機_4本ｼﾞｬｯｷ式_無_無</v>
      </c>
      <c r="X1094" s="952" t="str">
        <f t="shared" si="41"/>
        <v>油圧式鋼管圧入引抜機_4本ｼﾞｬｯｷ式_無_無_管径：φ1,000mm　圧入/引抜力：980/3,530kN</v>
      </c>
      <c r="Y1094" s="726" t="s">
        <v>3459</v>
      </c>
      <c r="Z1094" s="726" t="s">
        <v>10462</v>
      </c>
      <c r="AA1094" s="726" t="s">
        <v>10318</v>
      </c>
      <c r="AB1094" s="726" t="s">
        <v>5111</v>
      </c>
    </row>
    <row r="1095" spans="17:28" ht="14.45" customHeight="1">
      <c r="Q1095" s="720" t="s">
        <v>2586</v>
      </c>
      <c r="R1095" s="720" t="s">
        <v>2593</v>
      </c>
      <c r="S1095" s="720" t="s">
        <v>12165</v>
      </c>
      <c r="T1095" s="720" t="s">
        <v>12165</v>
      </c>
      <c r="U1095" s="720" t="s">
        <v>10902</v>
      </c>
      <c r="V1095" s="720"/>
      <c r="W1095" s="952" t="str">
        <f t="shared" si="42"/>
        <v>油圧式鋼管圧入引抜機_4本ｼﾞｬｯｷ式_無_無</v>
      </c>
      <c r="X1095" s="952" t="str">
        <f t="shared" si="41"/>
        <v>油圧式鋼管圧入引抜機_4本ｼﾞｬｯｷ式_無_無_管径：φ1,200mm　圧入/引抜力：980/3,530kN</v>
      </c>
      <c r="Y1095" s="726" t="s">
        <v>3459</v>
      </c>
      <c r="Z1095" s="726" t="s">
        <v>10462</v>
      </c>
      <c r="AA1095" s="726" t="s">
        <v>10347</v>
      </c>
      <c r="AB1095" s="726" t="s">
        <v>5111</v>
      </c>
    </row>
    <row r="1096" spans="17:28" ht="14.45" customHeight="1">
      <c r="Q1096" s="720" t="s">
        <v>2586</v>
      </c>
      <c r="R1096" s="720" t="s">
        <v>2593</v>
      </c>
      <c r="S1096" s="720" t="s">
        <v>12165</v>
      </c>
      <c r="T1096" s="720" t="s">
        <v>12165</v>
      </c>
      <c r="U1096" s="720" t="s">
        <v>10903</v>
      </c>
      <c r="V1096" s="720"/>
      <c r="W1096" s="952" t="str">
        <f t="shared" si="42"/>
        <v>油圧式鋼管圧入引抜機_4本ｼﾞｬｯｷ式_無_無</v>
      </c>
      <c r="X1096" s="952" t="str">
        <f t="shared" si="41"/>
        <v>油圧式鋼管圧入引抜機_4本ｼﾞｬｯｷ式_無_無_管径：φ1,480mm　圧入/引抜力：980/3,530kN</v>
      </c>
      <c r="Y1096" s="726" t="s">
        <v>3459</v>
      </c>
      <c r="Z1096" s="726" t="s">
        <v>10462</v>
      </c>
      <c r="AA1096" s="726" t="s">
        <v>10510</v>
      </c>
      <c r="AB1096" s="726" t="s">
        <v>5111</v>
      </c>
    </row>
    <row r="1097" spans="17:28" ht="14.45" customHeight="1">
      <c r="Q1097" s="720" t="s">
        <v>2586</v>
      </c>
      <c r="R1097" s="720" t="s">
        <v>2593</v>
      </c>
      <c r="S1097" s="720" t="s">
        <v>12165</v>
      </c>
      <c r="T1097" s="720" t="s">
        <v>12165</v>
      </c>
      <c r="U1097" s="720" t="s">
        <v>10904</v>
      </c>
      <c r="V1097" s="720"/>
      <c r="W1097" s="952" t="str">
        <f t="shared" si="42"/>
        <v>油圧式鋼管圧入引抜機_4本ｼﾞｬｯｷ式_無_無</v>
      </c>
      <c r="X1097" s="952" t="str">
        <f t="shared" si="41"/>
        <v>油圧式鋼管圧入引抜機_4本ｼﾞｬｯｷ式_無_無_管径：φ1,750mm　圧入/引抜力：980/3,530kN</v>
      </c>
      <c r="Y1097" s="726" t="s">
        <v>3459</v>
      </c>
      <c r="Z1097" s="726" t="s">
        <v>10462</v>
      </c>
      <c r="AA1097" s="726" t="s">
        <v>10511</v>
      </c>
      <c r="AB1097" s="726" t="s">
        <v>5111</v>
      </c>
    </row>
    <row r="1098" spans="17:28" ht="14.45" customHeight="1">
      <c r="Q1098" s="720" t="s">
        <v>2586</v>
      </c>
      <c r="R1098" s="720" t="s">
        <v>2593</v>
      </c>
      <c r="S1098" s="720" t="s">
        <v>12165</v>
      </c>
      <c r="T1098" s="720" t="s">
        <v>12165</v>
      </c>
      <c r="U1098" s="720" t="s">
        <v>10905</v>
      </c>
      <c r="V1098" s="720"/>
      <c r="W1098" s="952" t="str">
        <f t="shared" si="42"/>
        <v>油圧式鋼管圧入引抜機_4本ｼﾞｬｯｷ式_無_無</v>
      </c>
      <c r="X1098" s="952" t="str">
        <f t="shared" si="41"/>
        <v>油圧式鋼管圧入引抜機_4本ｼﾞｬｯｷ式_無_無_管径：φ1,980mm　圧入/引抜力：980/5,884kN</v>
      </c>
      <c r="Y1098" s="726" t="s">
        <v>3459</v>
      </c>
      <c r="Z1098" s="726" t="s">
        <v>10462</v>
      </c>
      <c r="AA1098" s="726" t="s">
        <v>10512</v>
      </c>
      <c r="AB1098" s="726" t="s">
        <v>5111</v>
      </c>
    </row>
    <row r="1099" spans="17:28" ht="14.45" customHeight="1">
      <c r="Q1099" s="720" t="s">
        <v>2586</v>
      </c>
      <c r="R1099" s="720" t="s">
        <v>2593</v>
      </c>
      <c r="S1099" s="720" t="s">
        <v>12165</v>
      </c>
      <c r="T1099" s="720" t="s">
        <v>12165</v>
      </c>
      <c r="U1099" s="720" t="s">
        <v>10906</v>
      </c>
      <c r="V1099" s="720"/>
      <c r="W1099" s="952" t="str">
        <f t="shared" si="42"/>
        <v>油圧式鋼管圧入引抜機_4本ｼﾞｬｯｷ式_無_無</v>
      </c>
      <c r="X1099" s="952" t="str">
        <f t="shared" si="41"/>
        <v>油圧式鋼管圧入引抜機_4本ｼﾞｬｯｷ式_無_無_管径：φ2,250mm　圧入/引抜力：980/3,530kN</v>
      </c>
      <c r="Y1099" s="726" t="s">
        <v>3459</v>
      </c>
      <c r="Z1099" s="726" t="s">
        <v>10462</v>
      </c>
      <c r="AA1099" s="726" t="s">
        <v>10408</v>
      </c>
      <c r="AB1099" s="726" t="s">
        <v>5111</v>
      </c>
    </row>
    <row r="1100" spans="17:28" ht="14.45" customHeight="1">
      <c r="Q1100" s="720" t="s">
        <v>1166</v>
      </c>
      <c r="R1100" s="720" t="s">
        <v>1171</v>
      </c>
      <c r="S1100" s="720" t="s">
        <v>12165</v>
      </c>
      <c r="T1100" s="720" t="s">
        <v>12165</v>
      </c>
      <c r="U1100" s="720" t="s">
        <v>10907</v>
      </c>
      <c r="V1100" s="720"/>
      <c r="W1100" s="952" t="str">
        <f t="shared" si="42"/>
        <v>油圧式杭圧入引抜機_電動式ﾕﾆｯﾄ_無_無</v>
      </c>
      <c r="X1100" s="952" t="str">
        <f t="shared" si="41"/>
        <v>油圧式杭圧入引抜機_電動式ﾕﾆｯﾄ_無_無_〔軽量鋼矢板用〕圧入/引抜力：294/294kN</v>
      </c>
      <c r="Y1100" s="726" t="s">
        <v>3353</v>
      </c>
      <c r="Z1100" s="726" t="s">
        <v>10462</v>
      </c>
      <c r="AA1100" s="726" t="s">
        <v>10303</v>
      </c>
      <c r="AB1100" s="726" t="s">
        <v>5111</v>
      </c>
    </row>
    <row r="1101" spans="17:28" ht="14.45" customHeight="1">
      <c r="Q1101" s="720" t="s">
        <v>1166</v>
      </c>
      <c r="R1101" s="720" t="s">
        <v>1172</v>
      </c>
      <c r="S1101" s="720" t="s">
        <v>12332</v>
      </c>
      <c r="T1101" s="720" t="s">
        <v>12165</v>
      </c>
      <c r="U1101" s="720" t="s">
        <v>10908</v>
      </c>
      <c r="V1101" s="720"/>
      <c r="W1101" s="952" t="str">
        <f t="shared" si="42"/>
        <v>油圧式杭圧入引抜機_ｴﾝｼﾞﾝ式ﾕﾆｯﾄ_第1次_無</v>
      </c>
      <c r="X1101" s="952" t="str">
        <f t="shared" si="41"/>
        <v>油圧式杭圧入引抜機_ｴﾝｼﾞﾝ式ﾕﾆｯﾄ_第1次_無_〔軽量鋼矢板用〕圧入/引抜力：294/392kN</v>
      </c>
      <c r="Y1101" s="726" t="s">
        <v>3353</v>
      </c>
      <c r="Z1101" s="726" t="s">
        <v>10315</v>
      </c>
      <c r="AA1101" s="726" t="s">
        <v>10303</v>
      </c>
      <c r="AB1101" s="726" t="s">
        <v>5111</v>
      </c>
    </row>
    <row r="1102" spans="17:28" ht="14.45" customHeight="1">
      <c r="Q1102" s="720" t="s">
        <v>1166</v>
      </c>
      <c r="R1102" s="720" t="s">
        <v>1172</v>
      </c>
      <c r="S1102" s="720" t="s">
        <v>12332</v>
      </c>
      <c r="T1102" s="720" t="s">
        <v>12165</v>
      </c>
      <c r="U1102" s="720" t="s">
        <v>10909</v>
      </c>
      <c r="V1102" s="720"/>
      <c r="W1102" s="952" t="str">
        <f t="shared" si="42"/>
        <v>油圧式杭圧入引抜機_ｴﾝｼﾞﾝ式ﾕﾆｯﾄ_第1次_無</v>
      </c>
      <c r="X1102" s="952" t="str">
        <f t="shared" si="41"/>
        <v>油圧式杭圧入引抜機_ｴﾝｼﾞﾝ式ﾕﾆｯﾄ_第1次_無_圧入/引抜力：736～882/785～980kN</v>
      </c>
      <c r="Y1102" s="726" t="s">
        <v>3353</v>
      </c>
      <c r="Z1102" s="726" t="s">
        <v>10315</v>
      </c>
      <c r="AA1102" s="726" t="s">
        <v>10390</v>
      </c>
      <c r="AB1102" s="726" t="s">
        <v>5111</v>
      </c>
    </row>
    <row r="1103" spans="17:28" ht="14.45" customHeight="1">
      <c r="Q1103" s="720" t="s">
        <v>1166</v>
      </c>
      <c r="R1103" s="720" t="s">
        <v>1172</v>
      </c>
      <c r="S1103" s="720" t="s">
        <v>12332</v>
      </c>
      <c r="T1103" s="720" t="s">
        <v>12165</v>
      </c>
      <c r="U1103" s="720" t="s">
        <v>1175</v>
      </c>
      <c r="V1103" s="720"/>
      <c r="W1103" s="952" t="str">
        <f t="shared" si="42"/>
        <v>油圧式杭圧入引抜機_ｴﾝｼﾞﾝ式ﾕﾆｯﾄ_第1次_無</v>
      </c>
      <c r="X1103" s="952" t="str">
        <f t="shared" si="41"/>
        <v>油圧式杭圧入引抜機_ｴﾝｼﾞﾝ式ﾕﾆｯﾄ_第1次_無_圧入/引抜力：981～1,471/1,079～1,569kN</v>
      </c>
      <c r="Y1103" s="726" t="s">
        <v>3353</v>
      </c>
      <c r="Z1103" s="726" t="s">
        <v>10315</v>
      </c>
      <c r="AA1103" s="726" t="s">
        <v>10307</v>
      </c>
      <c r="AB1103" s="726" t="s">
        <v>5111</v>
      </c>
    </row>
    <row r="1104" spans="17:28" ht="14.45" customHeight="1">
      <c r="Q1104" s="720" t="s">
        <v>1166</v>
      </c>
      <c r="R1104" s="720" t="s">
        <v>1172</v>
      </c>
      <c r="S1104" s="720" t="s">
        <v>12332</v>
      </c>
      <c r="T1104" s="720" t="s">
        <v>12165</v>
      </c>
      <c r="U1104" s="720" t="s">
        <v>10910</v>
      </c>
      <c r="V1104" s="720"/>
      <c r="W1104" s="952" t="str">
        <f t="shared" si="42"/>
        <v>油圧式杭圧入引抜機_ｴﾝｼﾞﾝ式ﾕﾆｯﾄ_第1次_無</v>
      </c>
      <c r="X1104" s="952" t="str">
        <f t="shared" si="41"/>
        <v>油圧式杭圧入引抜機_ｴﾝｼﾞﾝ式ﾕﾆｯﾄ_第1次_無_〔広幅鋼矢板用〕圧入/引抜力：981～1,471/1,079～1,569kN</v>
      </c>
      <c r="Y1104" s="726" t="s">
        <v>3353</v>
      </c>
      <c r="Z1104" s="726" t="s">
        <v>10315</v>
      </c>
      <c r="AA1104" s="726" t="s">
        <v>10513</v>
      </c>
      <c r="AB1104" s="726" t="s">
        <v>5111</v>
      </c>
    </row>
    <row r="1105" spans="17:28" ht="14.45" customHeight="1">
      <c r="Q1105" s="720" t="s">
        <v>1166</v>
      </c>
      <c r="R1105" s="720" t="s">
        <v>1172</v>
      </c>
      <c r="S1105" s="720" t="s">
        <v>10643</v>
      </c>
      <c r="T1105" s="720" t="s">
        <v>12165</v>
      </c>
      <c r="U1105" s="720" t="s">
        <v>1177</v>
      </c>
      <c r="V1105" s="720"/>
      <c r="W1105" s="952" t="str">
        <f t="shared" si="42"/>
        <v>油圧式杭圧入引抜機_ｴﾝｼﾞﾝ式ﾕﾆｯﾄ_第2次_無</v>
      </c>
      <c r="X1105" s="952" t="str">
        <f t="shared" si="41"/>
        <v>油圧式杭圧入引抜機_ｴﾝｼﾞﾝ式ﾕﾆｯﾄ_第2次_無_圧入/引抜力：800/900kN</v>
      </c>
      <c r="Y1105" s="726" t="s">
        <v>3353</v>
      </c>
      <c r="Z1105" s="726" t="s">
        <v>10323</v>
      </c>
      <c r="AA1105" s="726" t="s">
        <v>10390</v>
      </c>
      <c r="AB1105" s="726" t="s">
        <v>5111</v>
      </c>
    </row>
    <row r="1106" spans="17:28" ht="14.45" customHeight="1">
      <c r="Q1106" s="720" t="s">
        <v>1166</v>
      </c>
      <c r="R1106" s="720" t="s">
        <v>1172</v>
      </c>
      <c r="S1106" s="720" t="s">
        <v>10643</v>
      </c>
      <c r="T1106" s="720" t="s">
        <v>12165</v>
      </c>
      <c r="U1106" s="720" t="s">
        <v>1176</v>
      </c>
      <c r="V1106" s="720"/>
      <c r="W1106" s="952" t="str">
        <f t="shared" si="42"/>
        <v>油圧式杭圧入引抜機_ｴﾝｼﾞﾝ式ﾕﾆｯﾄ_第2次_無</v>
      </c>
      <c r="X1106" s="952" t="str">
        <f t="shared" si="41"/>
        <v>油圧式杭圧入引抜機_ｴﾝｼﾞﾝ式ﾕﾆｯﾄ_第2次_無_圧入/引抜力：1,000/1,100kN</v>
      </c>
      <c r="Y1106" s="726" t="s">
        <v>3353</v>
      </c>
      <c r="Z1106" s="726" t="s">
        <v>10323</v>
      </c>
      <c r="AA1106" s="726" t="s">
        <v>10318</v>
      </c>
      <c r="AB1106" s="726" t="s">
        <v>5111</v>
      </c>
    </row>
    <row r="1107" spans="17:28" ht="14.45" customHeight="1">
      <c r="Q1107" s="720" t="s">
        <v>1166</v>
      </c>
      <c r="R1107" s="720" t="s">
        <v>1172</v>
      </c>
      <c r="S1107" s="720" t="s">
        <v>10643</v>
      </c>
      <c r="T1107" s="720" t="s">
        <v>12165</v>
      </c>
      <c r="U1107" s="720" t="s">
        <v>10911</v>
      </c>
      <c r="V1107" s="720"/>
      <c r="W1107" s="952" t="str">
        <f t="shared" si="42"/>
        <v>油圧式杭圧入引抜機_ｴﾝｼﾞﾝ式ﾕﾆｯﾄ_第2次_無</v>
      </c>
      <c r="X1107" s="952" t="str">
        <f t="shared" si="41"/>
        <v>油圧式杭圧入引抜機_ｴﾝｼﾞﾝ式ﾕﾆｯﾄ_第2次_無_〔ﾊｯﾄ形鋼矢板900mm用〕圧入/引抜力：1,000/1,100kN</v>
      </c>
      <c r="Y1107" s="726" t="s">
        <v>3353</v>
      </c>
      <c r="Z1107" s="726" t="s">
        <v>10323</v>
      </c>
      <c r="AA1107" s="726" t="s">
        <v>10514</v>
      </c>
      <c r="AB1107" s="726" t="s">
        <v>5111</v>
      </c>
    </row>
    <row r="1108" spans="17:28" ht="14.45" customHeight="1">
      <c r="Q1108" s="720" t="s">
        <v>1166</v>
      </c>
      <c r="R1108" s="720" t="s">
        <v>1172</v>
      </c>
      <c r="S1108" s="720" t="s">
        <v>10645</v>
      </c>
      <c r="T1108" s="720" t="s">
        <v>12165</v>
      </c>
      <c r="U1108" s="720" t="s">
        <v>1177</v>
      </c>
      <c r="V1108" s="720"/>
      <c r="W1108" s="952" t="str">
        <f t="shared" si="42"/>
        <v>油圧式杭圧入引抜機_ｴﾝｼﾞﾝ式ﾕﾆｯﾄ_第3次_無</v>
      </c>
      <c r="X1108" s="952" t="str">
        <f t="shared" si="41"/>
        <v>油圧式杭圧入引抜機_ｴﾝｼﾞﾝ式ﾕﾆｯﾄ_第3次_無_圧入/引抜力：800/900kN</v>
      </c>
      <c r="Y1108" s="726" t="s">
        <v>3353</v>
      </c>
      <c r="Z1108" s="726" t="s">
        <v>10324</v>
      </c>
      <c r="AA1108" s="726" t="s">
        <v>10390</v>
      </c>
      <c r="AB1108" s="726" t="s">
        <v>5111</v>
      </c>
    </row>
    <row r="1109" spans="17:28" ht="14.45" customHeight="1">
      <c r="Q1109" s="720" t="s">
        <v>1166</v>
      </c>
      <c r="R1109" s="720" t="s">
        <v>1172</v>
      </c>
      <c r="S1109" s="720" t="s">
        <v>10645</v>
      </c>
      <c r="T1109" s="720" t="s">
        <v>12165</v>
      </c>
      <c r="U1109" s="720" t="s">
        <v>1176</v>
      </c>
      <c r="V1109" s="720"/>
      <c r="W1109" s="952" t="str">
        <f t="shared" si="42"/>
        <v>油圧式杭圧入引抜機_ｴﾝｼﾞﾝ式ﾕﾆｯﾄ_第3次_無</v>
      </c>
      <c r="X1109" s="952" t="str">
        <f t="shared" si="41"/>
        <v>油圧式杭圧入引抜機_ｴﾝｼﾞﾝ式ﾕﾆｯﾄ_第3次_無_圧入/引抜力：1,000/1,100kN</v>
      </c>
      <c r="Y1109" s="726" t="s">
        <v>3353</v>
      </c>
      <c r="Z1109" s="726" t="s">
        <v>10324</v>
      </c>
      <c r="AA1109" s="726" t="s">
        <v>10318</v>
      </c>
      <c r="AB1109" s="726" t="s">
        <v>5111</v>
      </c>
    </row>
    <row r="1110" spans="17:28" ht="14.45" customHeight="1">
      <c r="Q1110" s="720" t="s">
        <v>1166</v>
      </c>
      <c r="R1110" s="720" t="s">
        <v>1172</v>
      </c>
      <c r="S1110" s="720" t="s">
        <v>10645</v>
      </c>
      <c r="T1110" s="720" t="s">
        <v>12165</v>
      </c>
      <c r="U1110" s="720" t="s">
        <v>12525</v>
      </c>
      <c r="V1110" s="720"/>
      <c r="W1110" s="952" t="str">
        <f t="shared" si="42"/>
        <v>油圧式杭圧入引抜機_ｴﾝｼﾞﾝ式ﾕﾆｯﾄ_第3次_無</v>
      </c>
      <c r="X1110" s="952" t="str">
        <f t="shared" si="41"/>
        <v>油圧式杭圧入引抜機_ｴﾝｼﾞﾝ式ﾕﾆｯﾄ_第3次_無_〔ﾊｯﾄ形鋼矢板900mm用〕圧入/引抜力：1,000/1,100kN</v>
      </c>
      <c r="Y1110" s="726" t="s">
        <v>3353</v>
      </c>
      <c r="Z1110" s="726" t="s">
        <v>10324</v>
      </c>
      <c r="AA1110" s="726" t="s">
        <v>10514</v>
      </c>
      <c r="AB1110" s="726" t="s">
        <v>5111</v>
      </c>
    </row>
    <row r="1111" spans="17:28" ht="14.45" customHeight="1">
      <c r="Q1111" s="720" t="s">
        <v>1166</v>
      </c>
      <c r="R1111" s="720" t="s">
        <v>1172</v>
      </c>
      <c r="S1111" s="720" t="s">
        <v>10645</v>
      </c>
      <c r="T1111" s="720" t="s">
        <v>12165</v>
      </c>
      <c r="U1111" s="720" t="s">
        <v>10912</v>
      </c>
      <c r="V1111" s="720"/>
      <c r="W1111" s="952" t="str">
        <f t="shared" si="42"/>
        <v>油圧式杭圧入引抜機_ｴﾝｼﾞﾝ式ﾕﾆｯﾄ_第3次_無</v>
      </c>
      <c r="X1111" s="952" t="str">
        <f t="shared" si="41"/>
        <v>油圧式杭圧入引抜機_ｴﾝｼﾞﾝ式ﾕﾆｯﾄ_第3次_無_〔広幅鋼矢板用〕圧入/引抜力：1,000/1,100kN</v>
      </c>
      <c r="Y1111" s="726" t="s">
        <v>3353</v>
      </c>
      <c r="Z1111" s="726" t="s">
        <v>10324</v>
      </c>
      <c r="AA1111" s="726" t="s">
        <v>10515</v>
      </c>
      <c r="AB1111" s="726" t="s">
        <v>5111</v>
      </c>
    </row>
    <row r="1112" spans="17:28" ht="14.45" customHeight="1">
      <c r="Q1112" s="720" t="s">
        <v>1166</v>
      </c>
      <c r="R1112" s="720" t="s">
        <v>1172</v>
      </c>
      <c r="S1112" s="720">
        <v>2011</v>
      </c>
      <c r="T1112" s="720" t="s">
        <v>12165</v>
      </c>
      <c r="U1112" s="720" t="s">
        <v>1177</v>
      </c>
      <c r="V1112" s="720"/>
      <c r="W1112" s="952" t="str">
        <f t="shared" si="42"/>
        <v>油圧式杭圧入引抜機_ｴﾝｼﾞﾝ式ﾕﾆｯﾄ_2011_無</v>
      </c>
      <c r="X1112" s="952" t="str">
        <f t="shared" si="41"/>
        <v>油圧式杭圧入引抜機_ｴﾝｼﾞﾝ式ﾕﾆｯﾄ_2011_無_圧入/引抜力：800/900kN</v>
      </c>
      <c r="Y1112" s="726" t="s">
        <v>3353</v>
      </c>
      <c r="Z1112" s="726" t="s">
        <v>10325</v>
      </c>
      <c r="AA1112" s="726" t="s">
        <v>10390</v>
      </c>
      <c r="AB1112" s="726" t="s">
        <v>5111</v>
      </c>
    </row>
    <row r="1113" spans="17:28" ht="14.45" customHeight="1">
      <c r="Q1113" s="720" t="s">
        <v>1166</v>
      </c>
      <c r="R1113" s="720" t="s">
        <v>1172</v>
      </c>
      <c r="S1113" s="720">
        <v>2014</v>
      </c>
      <c r="T1113" s="720" t="s">
        <v>12165</v>
      </c>
      <c r="U1113" s="720" t="s">
        <v>1177</v>
      </c>
      <c r="V1113" s="720"/>
      <c r="W1113" s="952" t="str">
        <f t="shared" si="42"/>
        <v>油圧式杭圧入引抜機_ｴﾝｼﾞﾝ式ﾕﾆｯﾄ_2014_無</v>
      </c>
      <c r="X1113" s="952" t="str">
        <f t="shared" si="41"/>
        <v>油圧式杭圧入引抜機_ｴﾝｼﾞﾝ式ﾕﾆｯﾄ_2014_無_圧入/引抜力：800/900kN</v>
      </c>
      <c r="Y1113" s="726" t="s">
        <v>3353</v>
      </c>
      <c r="Z1113" s="726" t="s">
        <v>10326</v>
      </c>
      <c r="AA1113" s="726" t="s">
        <v>10390</v>
      </c>
      <c r="AB1113" s="726" t="s">
        <v>5111</v>
      </c>
    </row>
    <row r="1114" spans="17:28" ht="14.45" customHeight="1">
      <c r="Q1114" s="720" t="s">
        <v>1166</v>
      </c>
      <c r="R1114" s="720" t="s">
        <v>1172</v>
      </c>
      <c r="S1114" s="720">
        <v>2014</v>
      </c>
      <c r="T1114" s="720" t="s">
        <v>12165</v>
      </c>
      <c r="U1114" s="720" t="s">
        <v>1177</v>
      </c>
      <c r="V1114" s="720"/>
      <c r="W1114" s="952" t="str">
        <f t="shared" si="42"/>
        <v>油圧式杭圧入引抜機_ｴﾝｼﾞﾝ式ﾕﾆｯﾄ_2014_無</v>
      </c>
      <c r="X1114" s="952" t="str">
        <f t="shared" si="41"/>
        <v>油圧式杭圧入引抜機_ｴﾝｼﾞﾝ式ﾕﾆｯﾄ_2014_無_圧入/引抜力：800/900kN</v>
      </c>
      <c r="Y1114" s="726" t="s">
        <v>3353</v>
      </c>
      <c r="Z1114" s="726" t="s">
        <v>10326</v>
      </c>
      <c r="AA1114" s="726" t="s">
        <v>10318</v>
      </c>
      <c r="AB1114" s="726" t="s">
        <v>5111</v>
      </c>
    </row>
    <row r="1115" spans="17:28" ht="14.45" customHeight="1">
      <c r="Q1115" s="720" t="s">
        <v>1166</v>
      </c>
      <c r="R1115" s="720" t="s">
        <v>1172</v>
      </c>
      <c r="S1115" s="720">
        <v>2014</v>
      </c>
      <c r="T1115" s="720" t="s">
        <v>12165</v>
      </c>
      <c r="U1115" s="720" t="s">
        <v>10913</v>
      </c>
      <c r="V1115" s="720"/>
      <c r="W1115" s="952" t="str">
        <f t="shared" si="42"/>
        <v>油圧式杭圧入引抜機_ｴﾝｼﾞﾝ式ﾕﾆｯﾄ_2014_無</v>
      </c>
      <c r="X1115" s="952" t="str">
        <f t="shared" si="41"/>
        <v>油圧式杭圧入引抜機_ｴﾝｼﾞﾝ式ﾕﾆｯﾄ_2014_無_〔広幅鋼矢板用〕圧入/引抜力：1,500/1,600kN</v>
      </c>
      <c r="Y1115" s="726" t="s">
        <v>3353</v>
      </c>
      <c r="Z1115" s="726" t="s">
        <v>10326</v>
      </c>
      <c r="AA1115" s="726" t="s">
        <v>10513</v>
      </c>
      <c r="AB1115" s="726" t="s">
        <v>5111</v>
      </c>
    </row>
    <row r="1116" spans="17:28" ht="14.45" customHeight="1">
      <c r="Q1116" s="720" t="s">
        <v>1166</v>
      </c>
      <c r="R1116" s="720" t="s">
        <v>1173</v>
      </c>
      <c r="S1116" s="720" t="s">
        <v>10643</v>
      </c>
      <c r="T1116" s="720" t="s">
        <v>12165</v>
      </c>
      <c r="U1116" s="720" t="s">
        <v>10914</v>
      </c>
      <c r="V1116" s="720"/>
      <c r="W1116" s="952" t="str">
        <f t="shared" si="42"/>
        <v>油圧式杭圧入引抜機_ｴﾝｼﾞﾝ式ﾕﾆｯﾄ(硬質地盤専用)_第2次_無</v>
      </c>
      <c r="X1116" s="952" t="str">
        <f t="shared" si="41"/>
        <v>油圧式杭圧入引抜機_ｴﾝｼﾞﾝ式ﾕﾆｯﾄ(硬質地盤専用)_第2次_無_〔普通鋼矢板用〕圧入/引抜力：800/900kN</v>
      </c>
      <c r="Y1116" s="726" t="s">
        <v>3353</v>
      </c>
      <c r="Z1116" s="726" t="s">
        <v>10328</v>
      </c>
      <c r="AA1116" s="726" t="s">
        <v>10390</v>
      </c>
      <c r="AB1116" s="726" t="s">
        <v>5111</v>
      </c>
    </row>
    <row r="1117" spans="17:28" ht="14.45" customHeight="1">
      <c r="Q1117" s="720" t="s">
        <v>1166</v>
      </c>
      <c r="R1117" s="720" t="s">
        <v>1173</v>
      </c>
      <c r="S1117" s="720" t="s">
        <v>10643</v>
      </c>
      <c r="T1117" s="720" t="s">
        <v>12165</v>
      </c>
      <c r="U1117" s="720" t="s">
        <v>10915</v>
      </c>
      <c r="V1117" s="720"/>
      <c r="W1117" s="952" t="str">
        <f t="shared" si="42"/>
        <v>油圧式杭圧入引抜機_ｴﾝｼﾞﾝ式ﾕﾆｯﾄ(硬質地盤専用)_第2次_無</v>
      </c>
      <c r="X1117" s="952" t="str">
        <f t="shared" si="41"/>
        <v>油圧式杭圧入引抜機_ｴﾝｼﾞﾝ式ﾕﾆｯﾄ(硬質地盤専用)_第2次_無_〔広幅鋼矢板用〕圧入/引抜力：800/900kN</v>
      </c>
      <c r="Y1117" s="726" t="s">
        <v>3353</v>
      </c>
      <c r="Z1117" s="726" t="s">
        <v>10328</v>
      </c>
      <c r="AA1117" s="726" t="s">
        <v>10516</v>
      </c>
      <c r="AB1117" s="726" t="s">
        <v>5111</v>
      </c>
    </row>
    <row r="1118" spans="17:28" ht="14.45" customHeight="1">
      <c r="Q1118" s="720" t="s">
        <v>1166</v>
      </c>
      <c r="R1118" s="720" t="s">
        <v>1173</v>
      </c>
      <c r="S1118" s="720" t="s">
        <v>10645</v>
      </c>
      <c r="T1118" s="720" t="s">
        <v>12165</v>
      </c>
      <c r="U1118" s="720" t="s">
        <v>10914</v>
      </c>
      <c r="V1118" s="720"/>
      <c r="W1118" s="952" t="str">
        <f t="shared" si="42"/>
        <v>油圧式杭圧入引抜機_ｴﾝｼﾞﾝ式ﾕﾆｯﾄ(硬質地盤専用)_第3次_無</v>
      </c>
      <c r="X1118" s="952" t="str">
        <f t="shared" si="41"/>
        <v>油圧式杭圧入引抜機_ｴﾝｼﾞﾝ式ﾕﾆｯﾄ(硬質地盤専用)_第3次_無_〔普通鋼矢板用〕圧入/引抜力：800/900kN</v>
      </c>
      <c r="Y1118" s="726" t="s">
        <v>3353</v>
      </c>
      <c r="Z1118" s="726" t="s">
        <v>10329</v>
      </c>
      <c r="AA1118" s="726" t="s">
        <v>10390</v>
      </c>
      <c r="AB1118" s="726" t="s">
        <v>5111</v>
      </c>
    </row>
    <row r="1119" spans="17:28" ht="14.45" customHeight="1">
      <c r="Q1119" s="720" t="s">
        <v>1166</v>
      </c>
      <c r="R1119" s="720" t="s">
        <v>1173</v>
      </c>
      <c r="S1119" s="720" t="s">
        <v>10645</v>
      </c>
      <c r="T1119" s="720" t="s">
        <v>12165</v>
      </c>
      <c r="U1119" s="720" t="s">
        <v>10916</v>
      </c>
      <c r="V1119" s="720"/>
      <c r="W1119" s="952" t="str">
        <f t="shared" si="42"/>
        <v>油圧式杭圧入引抜機_ｴﾝｼﾞﾝ式ﾕﾆｯﾄ(硬質地盤専用)_第3次_無</v>
      </c>
      <c r="X1119" s="952" t="str">
        <f t="shared" si="41"/>
        <v>油圧式杭圧入引抜機_ｴﾝｼﾞﾝ式ﾕﾆｯﾄ(硬質地盤専用)_第3次_無_〔広幅鋼矢板用〕圧入/引抜力：800/1,000kN</v>
      </c>
      <c r="Y1119" s="726" t="s">
        <v>3353</v>
      </c>
      <c r="Z1119" s="726" t="s">
        <v>10329</v>
      </c>
      <c r="AA1119" s="726" t="s">
        <v>10516</v>
      </c>
      <c r="AB1119" s="726" t="s">
        <v>5111</v>
      </c>
    </row>
    <row r="1120" spans="17:28" ht="14.45" customHeight="1">
      <c r="Q1120" s="720" t="s">
        <v>1166</v>
      </c>
      <c r="R1120" s="720" t="s">
        <v>1173</v>
      </c>
      <c r="S1120" s="720">
        <v>2011</v>
      </c>
      <c r="T1120" s="720" t="s">
        <v>12165</v>
      </c>
      <c r="U1120" s="720" t="s">
        <v>1177</v>
      </c>
      <c r="V1120" s="720"/>
      <c r="W1120" s="952" t="str">
        <f t="shared" si="42"/>
        <v>油圧式杭圧入引抜機_ｴﾝｼﾞﾝ式ﾕﾆｯﾄ(硬質地盤専用)_2011_無</v>
      </c>
      <c r="X1120" s="952" t="str">
        <f t="shared" si="41"/>
        <v>油圧式杭圧入引抜機_ｴﾝｼﾞﾝ式ﾕﾆｯﾄ(硬質地盤専用)_2011_無_圧入/引抜力：800/900kN</v>
      </c>
      <c r="Y1120" s="726" t="s">
        <v>3353</v>
      </c>
      <c r="Z1120" s="726" t="s">
        <v>5113</v>
      </c>
      <c r="AA1120" s="726" t="s">
        <v>10390</v>
      </c>
      <c r="AB1120" s="726" t="s">
        <v>5111</v>
      </c>
    </row>
    <row r="1121" spans="17:28" ht="14.45" customHeight="1">
      <c r="Q1121" s="720" t="s">
        <v>1166</v>
      </c>
      <c r="R1121" s="720" t="s">
        <v>1173</v>
      </c>
      <c r="S1121" s="720">
        <v>2014</v>
      </c>
      <c r="T1121" s="720" t="s">
        <v>12165</v>
      </c>
      <c r="U1121" s="720" t="s">
        <v>12526</v>
      </c>
      <c r="V1121" s="720"/>
      <c r="W1121" s="952" t="str">
        <f t="shared" si="42"/>
        <v>油圧式杭圧入引抜機_ｴﾝｼﾞﾝ式ﾕﾆｯﾄ(硬質地盤専用)_2014_無</v>
      </c>
      <c r="X1121" s="952" t="str">
        <f t="shared" si="41"/>
        <v>油圧式杭圧入引抜機_ｴﾝｼﾞﾝ式ﾕﾆｯﾄ(硬質地盤専用)_2014_無_〔ﾊｯﾄ形鋼矢板900mm用〕圧入/引抜力：800/900kN</v>
      </c>
      <c r="Y1121" s="726" t="s">
        <v>3353</v>
      </c>
      <c r="Z1121" s="726" t="s">
        <v>10454</v>
      </c>
      <c r="AA1121" s="726" t="s">
        <v>10514</v>
      </c>
      <c r="AB1121" s="726" t="s">
        <v>5111</v>
      </c>
    </row>
    <row r="1122" spans="17:28" ht="14.45" customHeight="1">
      <c r="Q1122" s="720" t="s">
        <v>1064</v>
      </c>
      <c r="R1122" s="720" t="s">
        <v>12293</v>
      </c>
      <c r="S1122" s="720" t="s">
        <v>12165</v>
      </c>
      <c r="T1122" s="720" t="s">
        <v>12165</v>
      </c>
      <c r="U1122" s="720" t="s">
        <v>10917</v>
      </c>
      <c r="V1122" s="720"/>
      <c r="W1122" s="952" t="str">
        <f t="shared" si="42"/>
        <v>全回転型ｵｰﾙｹｰｼﾝｸﾞ掘削機_ｹｰｼﾝｸﾞﾄﾞﾗｲﾊﾞ(ｸﾛｰﾗ式・ﾃﾞｨｰｾﾞﾙ/油圧駆動)_無_無</v>
      </c>
      <c r="X1122" s="952" t="str">
        <f t="shared" si="41"/>
        <v>全回転型ｵｰﾙｹｰｼﾝｸﾞ掘削機_ｹｰｼﾝｸﾞﾄﾞﾗｲﾊﾞ(ｸﾛｰﾗ式・ﾃﾞｨｰｾﾞﾙ/油圧駆動)_無_無_最大掘削径：φ1,500mm</v>
      </c>
      <c r="Y1122" s="726" t="s">
        <v>3349</v>
      </c>
      <c r="Z1122" s="726" t="s">
        <v>10306</v>
      </c>
      <c r="AA1122" s="726" t="s">
        <v>10307</v>
      </c>
      <c r="AB1122" s="726" t="s">
        <v>5111</v>
      </c>
    </row>
    <row r="1123" spans="17:28" ht="14.45" customHeight="1">
      <c r="Q1123" s="720" t="s">
        <v>1064</v>
      </c>
      <c r="R1123" s="720" t="s">
        <v>12293</v>
      </c>
      <c r="S1123" s="720" t="s">
        <v>12165</v>
      </c>
      <c r="T1123" s="720" t="s">
        <v>12165</v>
      </c>
      <c r="U1123" s="720" t="s">
        <v>10918</v>
      </c>
      <c r="V1123" s="720"/>
      <c r="W1123" s="952" t="str">
        <f t="shared" si="42"/>
        <v>全回転型ｵｰﾙｹｰｼﾝｸﾞ掘削機_ｹｰｼﾝｸﾞﾄﾞﾗｲﾊﾞ(ｸﾛｰﾗ式・ﾃﾞｨｰｾﾞﾙ/油圧駆動)_無_無</v>
      </c>
      <c r="X1123" s="952" t="str">
        <f t="shared" si="41"/>
        <v>全回転型ｵｰﾙｹｰｼﾝｸﾞ掘削機_ｹｰｼﾝｸﾞﾄﾞﾗｲﾊﾞ(ｸﾛｰﾗ式・ﾃﾞｨｰｾﾞﾙ/油圧駆動)_無_無_最大掘削径：φ2,000mm</v>
      </c>
      <c r="Y1123" s="726" t="s">
        <v>3349</v>
      </c>
      <c r="Z1123" s="726" t="s">
        <v>10306</v>
      </c>
      <c r="AA1123" s="726" t="s">
        <v>10321</v>
      </c>
      <c r="AB1123" s="726" t="s">
        <v>5111</v>
      </c>
    </row>
    <row r="1124" spans="17:28" ht="14.45" customHeight="1">
      <c r="Q1124" s="720" t="s">
        <v>1064</v>
      </c>
      <c r="R1124" s="720" t="s">
        <v>12294</v>
      </c>
      <c r="S1124" s="720" t="s">
        <v>12165</v>
      </c>
      <c r="T1124" s="720" t="s">
        <v>12165</v>
      </c>
      <c r="U1124" s="720" t="s">
        <v>10917</v>
      </c>
      <c r="V1124" s="720"/>
      <c r="W1124" s="952" t="str">
        <f t="shared" si="42"/>
        <v>全回転型ｵｰﾙｹｰｼﾝｸﾞ掘削機_ｹｰｼﾝｸﾞﾄﾞﾗｲﾊﾞ(ｽｷｯﾄﾞ式・ﾃﾞｨｰｾﾞﾙ/油圧駆動)_無_無</v>
      </c>
      <c r="X1124" s="952" t="str">
        <f t="shared" si="41"/>
        <v>全回転型ｵｰﾙｹｰｼﾝｸﾞ掘削機_ｹｰｼﾝｸﾞﾄﾞﾗｲﾊﾞ(ｽｷｯﾄﾞ式・ﾃﾞｨｰｾﾞﾙ/油圧駆動)_無_無_最大掘削径：φ1,500mm</v>
      </c>
      <c r="Y1124" s="726" t="s">
        <v>3349</v>
      </c>
      <c r="Z1124" s="726" t="s">
        <v>10307</v>
      </c>
      <c r="AA1124" s="726" t="s">
        <v>10307</v>
      </c>
      <c r="AB1124" s="726" t="s">
        <v>5111</v>
      </c>
    </row>
    <row r="1125" spans="17:28" ht="14.45" customHeight="1">
      <c r="Q1125" s="720" t="s">
        <v>1064</v>
      </c>
      <c r="R1125" s="720" t="s">
        <v>12294</v>
      </c>
      <c r="S1125" s="720" t="s">
        <v>12165</v>
      </c>
      <c r="T1125" s="720" t="s">
        <v>12165</v>
      </c>
      <c r="U1125" s="720" t="s">
        <v>10918</v>
      </c>
      <c r="V1125" s="720"/>
      <c r="W1125" s="952" t="str">
        <f t="shared" si="42"/>
        <v>全回転型ｵｰﾙｹｰｼﾝｸﾞ掘削機_ｹｰｼﾝｸﾞﾄﾞﾗｲﾊﾞ(ｽｷｯﾄﾞ式・ﾃﾞｨｰｾﾞﾙ/油圧駆動)_無_無</v>
      </c>
      <c r="X1125" s="952" t="str">
        <f t="shared" si="41"/>
        <v>全回転型ｵｰﾙｹｰｼﾝｸﾞ掘削機_ｹｰｼﾝｸﾞﾄﾞﾗｲﾊﾞ(ｽｷｯﾄﾞ式・ﾃﾞｨｰｾﾞﾙ/油圧駆動)_無_無_最大掘削径：φ2,000mm</v>
      </c>
      <c r="Y1125" s="726" t="s">
        <v>3349</v>
      </c>
      <c r="Z1125" s="726" t="s">
        <v>10307</v>
      </c>
      <c r="AA1125" s="726" t="s">
        <v>10321</v>
      </c>
      <c r="AB1125" s="726" t="s">
        <v>5111</v>
      </c>
    </row>
    <row r="1126" spans="17:28" ht="14.45" customHeight="1">
      <c r="Q1126" s="720" t="s">
        <v>1064</v>
      </c>
      <c r="R1126" s="720" t="s">
        <v>12294</v>
      </c>
      <c r="S1126" s="720" t="s">
        <v>12165</v>
      </c>
      <c r="T1126" s="720" t="s">
        <v>12165</v>
      </c>
      <c r="U1126" s="720" t="s">
        <v>10919</v>
      </c>
      <c r="V1126" s="720"/>
      <c r="W1126" s="952" t="str">
        <f t="shared" si="42"/>
        <v>全回転型ｵｰﾙｹｰｼﾝｸﾞ掘削機_ｹｰｼﾝｸﾞﾄﾞﾗｲﾊﾞ(ｽｷｯﾄﾞ式・ﾃﾞｨｰｾﾞﾙ/油圧駆動)_無_無</v>
      </c>
      <c r="X1126" s="952" t="str">
        <f t="shared" si="41"/>
        <v>全回転型ｵｰﾙｹｰｼﾝｸﾞ掘削機_ｹｰｼﾝｸﾞﾄﾞﾗｲﾊﾞ(ｽｷｯﾄﾞ式・ﾃﾞｨｰｾﾞﾙ/油圧駆動)_無_無_最大掘削径：φ2,600mm</v>
      </c>
      <c r="Y1126" s="726" t="s">
        <v>3349</v>
      </c>
      <c r="Z1126" s="726" t="s">
        <v>10307</v>
      </c>
      <c r="AA1126" s="726" t="s">
        <v>10392</v>
      </c>
      <c r="AB1126" s="726" t="s">
        <v>5111</v>
      </c>
    </row>
    <row r="1127" spans="17:28" ht="14.45" customHeight="1">
      <c r="Q1127" s="720" t="s">
        <v>1064</v>
      </c>
      <c r="R1127" s="720" t="s">
        <v>12294</v>
      </c>
      <c r="S1127" s="720" t="s">
        <v>12165</v>
      </c>
      <c r="T1127" s="720" t="s">
        <v>12165</v>
      </c>
      <c r="U1127" s="720" t="s">
        <v>10920</v>
      </c>
      <c r="V1127" s="720"/>
      <c r="W1127" s="952" t="str">
        <f t="shared" si="42"/>
        <v>全回転型ｵｰﾙｹｰｼﾝｸﾞ掘削機_ｹｰｼﾝｸﾞﾄﾞﾗｲﾊﾞ(ｽｷｯﾄﾞ式・ﾃﾞｨｰｾﾞﾙ/油圧駆動)_無_無</v>
      </c>
      <c r="X1127" s="952" t="str">
        <f t="shared" si="41"/>
        <v>全回転型ｵｰﾙｹｰｼﾝｸﾞ掘削機_ｹｰｼﾝｸﾞﾄﾞﾗｲﾊﾞ(ｽｷｯﾄﾞ式・ﾃﾞｨｰｾﾞﾙ/油圧駆動)_無_無_最大掘削径：φ3,000mm</v>
      </c>
      <c r="Y1127" s="726" t="s">
        <v>3349</v>
      </c>
      <c r="Z1127" s="726" t="s">
        <v>10307</v>
      </c>
      <c r="AA1127" s="726" t="s">
        <v>10436</v>
      </c>
      <c r="AB1127" s="726" t="s">
        <v>5111</v>
      </c>
    </row>
    <row r="1128" spans="17:28" ht="14.45" customHeight="1">
      <c r="Q1128" s="720" t="s">
        <v>1064</v>
      </c>
      <c r="R1128" s="720" t="s">
        <v>11881</v>
      </c>
      <c r="S1128" s="720" t="s">
        <v>10645</v>
      </c>
      <c r="T1128" s="720" t="s">
        <v>12165</v>
      </c>
      <c r="U1128" s="720" t="s">
        <v>10918</v>
      </c>
      <c r="V1128" s="720"/>
      <c r="W1128" s="952" t="str">
        <f t="shared" si="42"/>
        <v>全回転型ｵｰﾙｹｰｼﾝｸﾞ掘削機_ｹｰｼﾝｸﾞﾄﾞﾗｲﾊﾞ(ｽｷｯﾄﾞ式・ﾃﾞｨｰｾﾞﾙ/油圧駆動・回転杭用)_第3次_無</v>
      </c>
      <c r="X1128" s="952" t="str">
        <f t="shared" si="41"/>
        <v>全回転型ｵｰﾙｹｰｼﾝｸﾞ掘削機_ｹｰｼﾝｸﾞﾄﾞﾗｲﾊﾞ(ｽｷｯﾄﾞ式・ﾃﾞｨｰｾﾞﾙ/油圧駆動・回転杭用)_第3次_無_最大掘削径：φ2,000mm</v>
      </c>
      <c r="Y1128" s="726" t="s">
        <v>3349</v>
      </c>
      <c r="Z1128" s="726" t="s">
        <v>10321</v>
      </c>
      <c r="AA1128" s="726" t="s">
        <v>10321</v>
      </c>
      <c r="AB1128" s="726" t="s">
        <v>5111</v>
      </c>
    </row>
    <row r="1129" spans="17:28" ht="14.45" customHeight="1">
      <c r="Q1129" s="720" t="s">
        <v>1064</v>
      </c>
      <c r="R1129" s="720" t="s">
        <v>12295</v>
      </c>
      <c r="S1129" s="720" t="s">
        <v>12165</v>
      </c>
      <c r="T1129" s="720" t="s">
        <v>12165</v>
      </c>
      <c r="U1129" s="720" t="s">
        <v>10917</v>
      </c>
      <c r="V1129" s="720"/>
      <c r="W1129" s="952" t="str">
        <f t="shared" si="42"/>
        <v>全回転型ｵｰﾙｹｰｼﾝｸﾞ掘削機_ｹｰｼﾝｸﾞﾄﾞﾗｲﾊﾞ(ｽｷｯﾄﾞ式・電気/油圧駆動)_無_無</v>
      </c>
      <c r="X1129" s="952" t="str">
        <f t="shared" si="41"/>
        <v>全回転型ｵｰﾙｹｰｼﾝｸﾞ掘削機_ｹｰｼﾝｸﾞﾄﾞﾗｲﾊﾞ(ｽｷｯﾄﾞ式・電気/油圧駆動)_無_無_最大掘削径：φ1,500mm</v>
      </c>
      <c r="Y1129" s="726" t="s">
        <v>3349</v>
      </c>
      <c r="Z1129" s="726" t="s">
        <v>10451</v>
      </c>
      <c r="AA1129" s="726" t="s">
        <v>10307</v>
      </c>
      <c r="AB1129" s="726" t="s">
        <v>5111</v>
      </c>
    </row>
    <row r="1130" spans="17:28" ht="14.45" customHeight="1">
      <c r="Q1130" s="720" t="s">
        <v>1064</v>
      </c>
      <c r="R1130" s="720" t="s">
        <v>12295</v>
      </c>
      <c r="S1130" s="720" t="s">
        <v>12165</v>
      </c>
      <c r="T1130" s="720" t="s">
        <v>12165</v>
      </c>
      <c r="U1130" s="720" t="s">
        <v>10918</v>
      </c>
      <c r="V1130" s="720"/>
      <c r="W1130" s="952" t="str">
        <f t="shared" si="42"/>
        <v>全回転型ｵｰﾙｹｰｼﾝｸﾞ掘削機_ｹｰｼﾝｸﾞﾄﾞﾗｲﾊﾞ(ｽｷｯﾄﾞ式・電気/油圧駆動)_無_無</v>
      </c>
      <c r="X1130" s="952" t="str">
        <f t="shared" si="41"/>
        <v>全回転型ｵｰﾙｹｰｼﾝｸﾞ掘削機_ｹｰｼﾝｸﾞﾄﾞﾗｲﾊﾞ(ｽｷｯﾄﾞ式・電気/油圧駆動)_無_無_最大掘削径：φ2,000mm</v>
      </c>
      <c r="Y1130" s="726" t="s">
        <v>3349</v>
      </c>
      <c r="Z1130" s="726" t="s">
        <v>10451</v>
      </c>
      <c r="AA1130" s="726" t="s">
        <v>10321</v>
      </c>
      <c r="AB1130" s="726" t="s">
        <v>5111</v>
      </c>
    </row>
    <row r="1131" spans="17:28" ht="14.45" customHeight="1">
      <c r="Q1131" s="720" t="s">
        <v>1064</v>
      </c>
      <c r="R1131" s="720" t="s">
        <v>12296</v>
      </c>
      <c r="S1131" s="720" t="s">
        <v>12165</v>
      </c>
      <c r="T1131" s="720" t="s">
        <v>12165</v>
      </c>
      <c r="U1131" s="720" t="s">
        <v>10921</v>
      </c>
      <c r="V1131" s="720"/>
      <c r="W1131" s="952" t="str">
        <f t="shared" si="42"/>
        <v>全回転型ｵｰﾙｹｰｼﾝｸﾞ掘削機_掘削機械器具_無_無</v>
      </c>
      <c r="X1131" s="952" t="str">
        <f t="shared" si="41"/>
        <v>全回転型ｵｰﾙｹｰｼﾝｸﾞ掘削機_掘削機械器具_無_無_〔ｸﾛｰﾗｸﾚｰﾝ〕</v>
      </c>
      <c r="Y1131" s="726" t="s">
        <v>3349</v>
      </c>
      <c r="Z1131" s="726" t="s">
        <v>10436</v>
      </c>
      <c r="AA1131" s="726" t="s">
        <v>10318</v>
      </c>
      <c r="AB1131" s="726" t="s">
        <v>5111</v>
      </c>
    </row>
    <row r="1132" spans="17:28" ht="14.45" customHeight="1">
      <c r="Q1132" s="720" t="s">
        <v>1064</v>
      </c>
      <c r="R1132" s="720" t="s">
        <v>12296</v>
      </c>
      <c r="S1132" s="720" t="s">
        <v>12165</v>
      </c>
      <c r="T1132" s="720" t="s">
        <v>12165</v>
      </c>
      <c r="U1132" s="720" t="s">
        <v>10922</v>
      </c>
      <c r="V1132" s="720"/>
      <c r="W1132" s="952" t="str">
        <f t="shared" si="42"/>
        <v>全回転型ｵｰﾙｹｰｼﾝｸﾞ掘削機_掘削機械器具_無_無</v>
      </c>
      <c r="X1132" s="952" t="str">
        <f t="shared" si="41"/>
        <v>全回転型ｵｰﾙｹｰｼﾝｸﾞ掘削機_掘削機械器具_無_無_〔ﾊﾝﾏｸﾞﾗﾌﾞ〕(各種)</v>
      </c>
      <c r="Y1132" s="726" t="s">
        <v>3349</v>
      </c>
      <c r="Z1132" s="726" t="s">
        <v>10436</v>
      </c>
      <c r="AA1132" s="726" t="s">
        <v>10476</v>
      </c>
      <c r="AB1132" s="726" t="s">
        <v>5111</v>
      </c>
    </row>
    <row r="1133" spans="17:28" ht="14.45" customHeight="1">
      <c r="Q1133" s="720" t="s">
        <v>1064</v>
      </c>
      <c r="R1133" s="720" t="s">
        <v>12296</v>
      </c>
      <c r="S1133" s="720" t="s">
        <v>12165</v>
      </c>
      <c r="T1133" s="720" t="s">
        <v>12165</v>
      </c>
      <c r="U1133" s="720" t="s">
        <v>10923</v>
      </c>
      <c r="V1133" s="720"/>
      <c r="W1133" s="952" t="str">
        <f t="shared" si="42"/>
        <v>全回転型ｵｰﾙｹｰｼﾝｸﾞ掘削機_掘削機械器具_無_無</v>
      </c>
      <c r="X1133" s="952" t="str">
        <f t="shared" si="41"/>
        <v>全回転型ｵｰﾙｹｰｼﾝｸﾞ掘削機_掘削機械器具_無_無_〔ﾊﾝﾏｸﾗｳﾝ〕(各種)</v>
      </c>
      <c r="Y1133" s="726" t="s">
        <v>3349</v>
      </c>
      <c r="Z1133" s="726" t="s">
        <v>10436</v>
      </c>
      <c r="AA1133" s="726" t="s">
        <v>10517</v>
      </c>
      <c r="AB1133" s="726" t="s">
        <v>5111</v>
      </c>
    </row>
    <row r="1134" spans="17:28" ht="14.45" customHeight="1">
      <c r="Q1134" s="720" t="s">
        <v>1064</v>
      </c>
      <c r="R1134" s="720" t="s">
        <v>12296</v>
      </c>
      <c r="S1134" s="720" t="s">
        <v>12165</v>
      </c>
      <c r="T1134" s="720" t="s">
        <v>12165</v>
      </c>
      <c r="U1134" s="720" t="s">
        <v>10924</v>
      </c>
      <c r="V1134" s="720"/>
      <c r="W1134" s="952" t="str">
        <f t="shared" si="42"/>
        <v>全回転型ｵｰﾙｹｰｼﾝｸﾞ掘削機_掘削機械器具_無_無</v>
      </c>
      <c r="X1134" s="952" t="str">
        <f t="shared" si="41"/>
        <v>全回転型ｵｰﾙｹｰｼﾝｸﾞ掘削機_掘削機械器具_無_無_〔ﾁｾﾞﾙ〕(各種)</v>
      </c>
      <c r="Y1134" s="726" t="s">
        <v>3349</v>
      </c>
      <c r="Z1134" s="726" t="s">
        <v>10436</v>
      </c>
      <c r="AA1134" s="726" t="s">
        <v>10470</v>
      </c>
      <c r="AB1134" s="726" t="s">
        <v>5111</v>
      </c>
    </row>
    <row r="1135" spans="17:28" ht="14.45" customHeight="1">
      <c r="Q1135" s="720" t="s">
        <v>1064</v>
      </c>
      <c r="R1135" s="720" t="s">
        <v>12297</v>
      </c>
      <c r="S1135" s="720" t="s">
        <v>12165</v>
      </c>
      <c r="T1135" s="720" t="s">
        <v>12165</v>
      </c>
      <c r="U1135" s="720" t="s">
        <v>10925</v>
      </c>
      <c r="V1135" s="720"/>
      <c r="W1135" s="952" t="str">
        <f t="shared" si="42"/>
        <v>全回転型ｵｰﾙｹｰｼﾝｸﾞ掘削機_ｹｰｼﾝｸﾞ装置_無_無</v>
      </c>
      <c r="X1135" s="952" t="str">
        <f t="shared" si="41"/>
        <v>全回転型ｵｰﾙｹｰｼﾝｸﾞ掘削機_ｹｰｼﾝｸﾞ装置_無_無_〔ﾌｧｰｽﾄﾁｭｰﾌﾞ〕(各種)</v>
      </c>
      <c r="Y1135" s="726" t="s">
        <v>3349</v>
      </c>
      <c r="Z1135" s="726" t="s">
        <v>10433</v>
      </c>
      <c r="AA1135" s="726" t="s">
        <v>10303</v>
      </c>
      <c r="AB1135" s="726" t="s">
        <v>5111</v>
      </c>
    </row>
    <row r="1136" spans="17:28" ht="14.45" customHeight="1">
      <c r="Q1136" s="720" t="s">
        <v>1064</v>
      </c>
      <c r="R1136" s="720" t="s">
        <v>12297</v>
      </c>
      <c r="S1136" s="720" t="s">
        <v>12165</v>
      </c>
      <c r="T1136" s="720" t="s">
        <v>12165</v>
      </c>
      <c r="U1136" s="720" t="s">
        <v>10926</v>
      </c>
      <c r="V1136" s="720"/>
      <c r="W1136" s="952" t="str">
        <f t="shared" si="42"/>
        <v>全回転型ｵｰﾙｹｰｼﾝｸﾞ掘削機_ｹｰｼﾝｸﾞ装置_無_無</v>
      </c>
      <c r="X1136" s="952" t="str">
        <f t="shared" si="41"/>
        <v>全回転型ｵｰﾙｹｰｼﾝｸﾞ掘削機_ｹｰｼﾝｸﾞ装置_無_無_〔ｹｰｼﾝｸﾞﾁｭｰﾌﾞ〕(各種)</v>
      </c>
      <c r="Y1136" s="726" t="s">
        <v>3349</v>
      </c>
      <c r="Z1136" s="726" t="s">
        <v>10433</v>
      </c>
      <c r="AA1136" s="726" t="s">
        <v>10316</v>
      </c>
      <c r="AB1136" s="726" t="s">
        <v>5111</v>
      </c>
    </row>
    <row r="1137" spans="17:28" ht="14.45" customHeight="1">
      <c r="Q1137" s="720" t="s">
        <v>1064</v>
      </c>
      <c r="R1137" s="720" t="s">
        <v>1068</v>
      </c>
      <c r="S1137" s="720" t="s">
        <v>12165</v>
      </c>
      <c r="T1137" s="720" t="s">
        <v>12165</v>
      </c>
      <c r="U1137" s="720" t="s">
        <v>10927</v>
      </c>
      <c r="V1137" s="720"/>
      <c r="W1137" s="952" t="str">
        <f t="shared" si="42"/>
        <v>全回転型ｵｰﾙｹｰｼﾝｸﾞ掘削機_施工管理装置_無_無</v>
      </c>
      <c r="X1137" s="952" t="str">
        <f t="shared" si="41"/>
        <v>全回転型ｵｰﾙｹｰｼﾝｸﾞ掘削機_施工管理装置_無_無_〔施工管理装置〕(各種)</v>
      </c>
      <c r="Y1137" s="726" t="s">
        <v>3349</v>
      </c>
      <c r="Z1137" s="726" t="s">
        <v>10475</v>
      </c>
      <c r="AA1137" s="726" t="s">
        <v>10304</v>
      </c>
      <c r="AB1137" s="726" t="s">
        <v>5111</v>
      </c>
    </row>
    <row r="1138" spans="17:28" ht="14.45" customHeight="1">
      <c r="Q1138" s="720" t="s">
        <v>2595</v>
      </c>
      <c r="R1138" s="720" t="s">
        <v>2596</v>
      </c>
      <c r="S1138" s="720" t="s">
        <v>12165</v>
      </c>
      <c r="T1138" s="720" t="s">
        <v>12165</v>
      </c>
      <c r="U1138" s="720" t="s">
        <v>10928</v>
      </c>
      <c r="V1138" s="720"/>
      <c r="W1138" s="952" t="str">
        <f t="shared" si="42"/>
        <v>ﾘﾊﾞｰｽｻｰｷｭﾚｰｼｮﾝﾄﾞﾘﾙ_ﾛｰﾀﾘﾃｰﾌﾞﾙ式_無_無</v>
      </c>
      <c r="X1138" s="952" t="str">
        <f t="shared" si="41"/>
        <v>ﾘﾊﾞｰｽｻｰｷｭﾚｰｼｮﾝﾄﾞﾘﾙ_ﾛｰﾀﾘﾃｰﾌﾞﾙ式_無_無_最大掘削径：φ3,000mm　最大掘削長：200m</v>
      </c>
      <c r="Y1138" s="726" t="s">
        <v>3461</v>
      </c>
      <c r="Z1138" s="726" t="s">
        <v>10318</v>
      </c>
      <c r="AA1138" s="726" t="s">
        <v>10343</v>
      </c>
      <c r="AB1138" s="726" t="s">
        <v>10350</v>
      </c>
    </row>
    <row r="1139" spans="17:28" ht="14.45" customHeight="1">
      <c r="Q1139" s="720" t="s">
        <v>2595</v>
      </c>
      <c r="R1139" s="720" t="s">
        <v>2596</v>
      </c>
      <c r="S1139" s="720" t="s">
        <v>12165</v>
      </c>
      <c r="T1139" s="720" t="s">
        <v>12165</v>
      </c>
      <c r="U1139" s="720" t="s">
        <v>10929</v>
      </c>
      <c r="V1139" s="720"/>
      <c r="W1139" s="952" t="str">
        <f t="shared" si="42"/>
        <v>ﾘﾊﾞｰｽｻｰｷｭﾚｰｼｮﾝﾄﾞﾘﾙ_ﾛｰﾀﾘﾃｰﾌﾞﾙ式_無_無</v>
      </c>
      <c r="X1139" s="952" t="str">
        <f t="shared" si="41"/>
        <v>ﾘﾊﾞｰｽｻｰｷｭﾚｰｼｮﾝﾄﾞﾘﾙ_ﾛｰﾀﾘﾃｰﾌﾞﾙ式_無_無_最大掘削径：φ3,200mm　最大掘削長：200m</v>
      </c>
      <c r="Y1139" s="726" t="s">
        <v>3461</v>
      </c>
      <c r="Z1139" s="726" t="s">
        <v>10318</v>
      </c>
      <c r="AA1139" s="726" t="s">
        <v>10413</v>
      </c>
      <c r="AB1139" s="726" t="s">
        <v>10350</v>
      </c>
    </row>
    <row r="1140" spans="17:28" ht="14.45" customHeight="1">
      <c r="Q1140" s="720" t="s">
        <v>2595</v>
      </c>
      <c r="R1140" s="720" t="s">
        <v>2596</v>
      </c>
      <c r="S1140" s="720" t="s">
        <v>12165</v>
      </c>
      <c r="T1140" s="720" t="s">
        <v>12165</v>
      </c>
      <c r="U1140" s="720" t="s">
        <v>10930</v>
      </c>
      <c r="V1140" s="720"/>
      <c r="W1140" s="952" t="str">
        <f t="shared" si="42"/>
        <v>ﾘﾊﾞｰｽｻｰｷｭﾚｰｼｮﾝﾄﾞﾘﾙ_ﾛｰﾀﾘﾃｰﾌﾞﾙ式_無_無</v>
      </c>
      <c r="X1140" s="952" t="str">
        <f t="shared" si="41"/>
        <v>ﾘﾊﾞｰｽｻｰｷｭﾚｰｼｮﾝﾄﾞﾘﾙ_ﾛｰﾀﾘﾃｰﾌﾞﾙ式_無_無_最大掘削径：φ4,000mm　最大掘削長：200m</v>
      </c>
      <c r="Y1140" s="726" t="s">
        <v>3461</v>
      </c>
      <c r="Z1140" s="726" t="s">
        <v>10318</v>
      </c>
      <c r="AA1140" s="726" t="s">
        <v>10518</v>
      </c>
      <c r="AB1140" s="726" t="s">
        <v>10350</v>
      </c>
    </row>
    <row r="1141" spans="17:28" ht="14.45" customHeight="1">
      <c r="Q1141" s="720" t="s">
        <v>2595</v>
      </c>
      <c r="R1141" s="720" t="s">
        <v>2597</v>
      </c>
      <c r="S1141" s="720" t="s">
        <v>12165</v>
      </c>
      <c r="T1141" s="720" t="s">
        <v>12165</v>
      </c>
      <c r="U1141" s="720" t="s">
        <v>10931</v>
      </c>
      <c r="V1141" s="720"/>
      <c r="W1141" s="952" t="str">
        <f t="shared" si="42"/>
        <v>ﾘﾊﾞｰｽｻｰｷｭﾚｰｼｮﾝﾄﾞﾘﾙ_ﾄｯﾌﾟﾄﾞﾗｲﾌﾞ式_無_無</v>
      </c>
      <c r="X1141" s="952" t="str">
        <f t="shared" si="41"/>
        <v>ﾘﾊﾞｰｽｻｰｷｭﾚｰｼｮﾝﾄﾞﾘﾙ_ﾄｯﾌﾟﾄﾞﾗｲﾌﾞ式_無_無_最大掘削径：φ1,500mm　最大掘削長：50m</v>
      </c>
      <c r="Y1141" s="726" t="s">
        <v>3461</v>
      </c>
      <c r="Z1141" s="726" t="s">
        <v>10321</v>
      </c>
      <c r="AA1141" s="726" t="s">
        <v>10519</v>
      </c>
      <c r="AB1141" s="726" t="s">
        <v>10350</v>
      </c>
    </row>
    <row r="1142" spans="17:28" ht="14.45" customHeight="1">
      <c r="Q1142" s="720" t="s">
        <v>2595</v>
      </c>
      <c r="R1142" s="720" t="s">
        <v>1001</v>
      </c>
      <c r="S1142" s="720" t="s">
        <v>12165</v>
      </c>
      <c r="T1142" s="720" t="s">
        <v>12165</v>
      </c>
      <c r="U1142" s="720" t="s">
        <v>10932</v>
      </c>
      <c r="V1142" s="720"/>
      <c r="W1142" s="952" t="str">
        <f t="shared" si="42"/>
        <v>ﾘﾊﾞｰｽｻｰｷｭﾚｰｼｮﾝﾄﾞﾘﾙ_付属機器_無_無</v>
      </c>
      <c r="X1142" s="952" t="str">
        <f t="shared" si="41"/>
        <v>ﾘﾊﾞｰｽｻｰｷｭﾚｰｼｮﾝﾄﾞﾘﾙ_付属機器_無_無_〔三翼ﾋﾞｯﾄ〕(各種)</v>
      </c>
      <c r="Y1142" s="726" t="s">
        <v>3461</v>
      </c>
      <c r="Z1142" s="726" t="s">
        <v>10427</v>
      </c>
      <c r="AA1142" s="726" t="s">
        <v>10356</v>
      </c>
      <c r="AB1142" s="726" t="s">
        <v>10350</v>
      </c>
    </row>
    <row r="1143" spans="17:28" ht="14.45" customHeight="1">
      <c r="Q1143" s="720" t="s">
        <v>2595</v>
      </c>
      <c r="R1143" s="720" t="s">
        <v>1001</v>
      </c>
      <c r="S1143" s="720" t="s">
        <v>12165</v>
      </c>
      <c r="T1143" s="720" t="s">
        <v>12165</v>
      </c>
      <c r="U1143" s="720" t="s">
        <v>9285</v>
      </c>
      <c r="V1143" s="720"/>
      <c r="W1143" s="952" t="str">
        <f t="shared" si="42"/>
        <v>ﾘﾊﾞｰｽｻｰｷｭﾚｰｼｮﾝﾄﾞﾘﾙ_付属機器_無_無</v>
      </c>
      <c r="X1143" s="952" t="str">
        <f t="shared" si="41"/>
        <v>ﾘﾊﾞｰｽｻｰｷｭﾚｰｼｮﾝﾄﾞﾘﾙ_付属機器_無_無_〔ﾄﾞﾘﾙﾊﾟｲﾌﾟ〕(各種)</v>
      </c>
      <c r="Y1143" s="726" t="s">
        <v>3461</v>
      </c>
      <c r="Z1143" s="726" t="s">
        <v>10427</v>
      </c>
      <c r="AA1143" s="726" t="s">
        <v>10388</v>
      </c>
      <c r="AB1143" s="726" t="s">
        <v>10350</v>
      </c>
    </row>
    <row r="1144" spans="17:28" ht="14.45" customHeight="1">
      <c r="Q1144" s="720" t="s">
        <v>2595</v>
      </c>
      <c r="R1144" s="720" t="s">
        <v>1001</v>
      </c>
      <c r="S1144" s="720" t="s">
        <v>12165</v>
      </c>
      <c r="T1144" s="720" t="s">
        <v>12165</v>
      </c>
      <c r="U1144" s="720" t="s">
        <v>9286</v>
      </c>
      <c r="V1144" s="720"/>
      <c r="W1144" s="952" t="str">
        <f t="shared" si="42"/>
        <v>ﾘﾊﾞｰｽｻｰｷｭﾚｰｼｮﾝﾄﾞﾘﾙ_付属機器_無_無</v>
      </c>
      <c r="X1144" s="952" t="str">
        <f t="shared" si="41"/>
        <v>ﾘﾊﾞｰｽｻｰｷｭﾚｰｼｮﾝﾄﾞﾘﾙ_付属機器_無_無_〔ｻｸｼｮﾝﾎｰｽ〕(各種)</v>
      </c>
      <c r="Y1144" s="726" t="s">
        <v>3461</v>
      </c>
      <c r="Z1144" s="726" t="s">
        <v>10427</v>
      </c>
      <c r="AA1144" s="726" t="s">
        <v>10303</v>
      </c>
      <c r="AB1144" s="726" t="s">
        <v>10350</v>
      </c>
    </row>
    <row r="1145" spans="17:28" ht="14.45" customHeight="1">
      <c r="Q1145" s="720" t="s">
        <v>2595</v>
      </c>
      <c r="R1145" s="720" t="s">
        <v>1001</v>
      </c>
      <c r="S1145" s="720" t="s">
        <v>12165</v>
      </c>
      <c r="T1145" s="720" t="s">
        <v>12165</v>
      </c>
      <c r="U1145" s="720" t="s">
        <v>9287</v>
      </c>
      <c r="V1145" s="720"/>
      <c r="W1145" s="952" t="str">
        <f t="shared" si="42"/>
        <v>ﾘﾊﾞｰｽｻｰｷｭﾚｰｼｮﾝﾄﾞﾘﾙ_付属機器_無_無</v>
      </c>
      <c r="X1145" s="952" t="str">
        <f t="shared" si="41"/>
        <v>ﾘﾊﾞｰｽｻｰｷｭﾚｰｼｮﾝﾄﾞﾘﾙ_付属機器_無_無_〔ﾃﾞﾘﾊﾞﾘﾎｰｽ〕(各種)</v>
      </c>
      <c r="Y1145" s="726" t="s">
        <v>3461</v>
      </c>
      <c r="Z1145" s="726" t="s">
        <v>10427</v>
      </c>
      <c r="AA1145" s="726" t="s">
        <v>10316</v>
      </c>
      <c r="AB1145" s="726" t="s">
        <v>10350</v>
      </c>
    </row>
    <row r="1146" spans="17:28" ht="14.45" customHeight="1">
      <c r="Q1146" s="720" t="s">
        <v>2595</v>
      </c>
      <c r="R1146" s="720" t="s">
        <v>1001</v>
      </c>
      <c r="S1146" s="720" t="s">
        <v>12165</v>
      </c>
      <c r="T1146" s="720" t="s">
        <v>12165</v>
      </c>
      <c r="U1146" s="720" t="s">
        <v>9288</v>
      </c>
      <c r="V1146" s="720"/>
      <c r="W1146" s="952" t="str">
        <f t="shared" si="42"/>
        <v>ﾘﾊﾞｰｽｻｰｷｭﾚｰｼｮﾝﾄﾞﾘﾙ_付属機器_無_無</v>
      </c>
      <c r="X1146" s="952" t="str">
        <f t="shared" si="41"/>
        <v>ﾘﾊﾞｰｽｻｰｷｭﾚｰｼｮﾝﾄﾞﾘﾙ_付属機器_無_無_〔ｽﾀﾝﾄﾞﾊﾟｲﾌﾟ〕(各種)</v>
      </c>
      <c r="Y1146" s="726" t="s">
        <v>3461</v>
      </c>
      <c r="Z1146" s="726" t="s">
        <v>10427</v>
      </c>
      <c r="AA1146" s="726" t="s">
        <v>10389</v>
      </c>
      <c r="AB1146" s="726" t="s">
        <v>10350</v>
      </c>
    </row>
    <row r="1147" spans="17:28" ht="14.45" customHeight="1">
      <c r="Q1147" s="720" t="s">
        <v>2880</v>
      </c>
      <c r="R1147" s="720" t="s">
        <v>1557</v>
      </c>
      <c r="S1147" s="720" t="s">
        <v>12165</v>
      </c>
      <c r="T1147" s="720" t="s">
        <v>12165</v>
      </c>
      <c r="U1147" s="720" t="s">
        <v>10933</v>
      </c>
      <c r="V1147" s="720"/>
      <c r="W1147" s="952" t="str">
        <f t="shared" si="42"/>
        <v>[ﾆｭｰﾏﾁｯｸｹｰｿﾝ施工機器]艤装設備_ﾏﾃﾘｱﾙﾛｯｸ_無_無</v>
      </c>
      <c r="X1147" s="952" t="str">
        <f t="shared" si="41"/>
        <v>[ﾆｭｰﾏﾁｯｸｹｰｿﾝ施工機器]艤装設備_ﾏﾃﾘｱﾙﾛｯｸ_無_無_通過可能ﾊﾞｹｯﾄ：1.0m3級　径×長さ：φ1.8～1.9×5.5m級　圧力：0.4MPa</v>
      </c>
      <c r="Y1147" s="726" t="s">
        <v>3308</v>
      </c>
      <c r="Z1147" s="726" t="s">
        <v>10306</v>
      </c>
      <c r="AA1147" s="726" t="s">
        <v>10318</v>
      </c>
      <c r="AB1147" s="726" t="s">
        <v>5111</v>
      </c>
    </row>
    <row r="1148" spans="17:28" ht="14.45" customHeight="1">
      <c r="Q1148" s="720" t="s">
        <v>2880</v>
      </c>
      <c r="R1148" s="720" t="s">
        <v>1557</v>
      </c>
      <c r="S1148" s="720" t="s">
        <v>12165</v>
      </c>
      <c r="T1148" s="720" t="s">
        <v>12165</v>
      </c>
      <c r="U1148" s="720" t="s">
        <v>10934</v>
      </c>
      <c r="V1148" s="720"/>
      <c r="W1148" s="952" t="str">
        <f t="shared" si="42"/>
        <v>[ﾆｭｰﾏﾁｯｸｹｰｿﾝ施工機器]艤装設備_ﾏﾃﾘｱﾙﾛｯｸ_無_無</v>
      </c>
      <c r="X1148" s="952" t="str">
        <f t="shared" si="41"/>
        <v>[ﾆｭｰﾏﾁｯｸｹｰｿﾝ施工機器]艤装設備_ﾏﾃﾘｱﾙﾛｯｸ_無_無_通過可能ﾊﾞｹｯﾄ：1.0m3級　径×長さ：φ1.8～1.9×5.5m級　圧力：0.7MPa</v>
      </c>
      <c r="Y1148" s="726" t="s">
        <v>3308</v>
      </c>
      <c r="Z1148" s="726" t="s">
        <v>10306</v>
      </c>
      <c r="AA1148" s="726" t="s">
        <v>10318</v>
      </c>
      <c r="AB1148" s="726" t="s">
        <v>10350</v>
      </c>
    </row>
    <row r="1149" spans="17:28" ht="14.45" customHeight="1">
      <c r="Q1149" s="720" t="s">
        <v>2880</v>
      </c>
      <c r="R1149" s="720" t="s">
        <v>12166</v>
      </c>
      <c r="S1149" s="720" t="s">
        <v>12165</v>
      </c>
      <c r="T1149" s="720" t="s">
        <v>12165</v>
      </c>
      <c r="U1149" s="720" t="s">
        <v>10935</v>
      </c>
      <c r="V1149" s="720"/>
      <c r="W1149" s="952" t="str">
        <f t="shared" si="42"/>
        <v>[ﾆｭｰﾏﾁｯｸｹｰｿﾝ施工機器]艤装設備_ﾏﾃﾘｱﾙﾛｯｸ用騒音対策設備(Ⅰ型)_無_無</v>
      </c>
      <c r="X1149" s="952" t="str">
        <f t="shared" si="41"/>
        <v>[ﾆｭｰﾏﾁｯｸｹｰｿﾝ施工機器]艤装設備_ﾏﾃﾘｱﾙﾛｯｸ用騒音対策設備(Ⅰ型)_無_無_〔Ⅰ型〕一式</v>
      </c>
      <c r="Y1149" s="726" t="s">
        <v>3308</v>
      </c>
      <c r="Z1149" s="726" t="s">
        <v>10395</v>
      </c>
      <c r="AA1149" s="726" t="s">
        <v>10318</v>
      </c>
      <c r="AB1149" s="726" t="s">
        <v>5111</v>
      </c>
    </row>
    <row r="1150" spans="17:28" ht="14.45" customHeight="1">
      <c r="Q1150" s="720" t="s">
        <v>2880</v>
      </c>
      <c r="R1150" s="720" t="s">
        <v>12298</v>
      </c>
      <c r="S1150" s="720" t="s">
        <v>12165</v>
      </c>
      <c r="T1150" s="720" t="s">
        <v>12165</v>
      </c>
      <c r="U1150" s="720" t="s">
        <v>10936</v>
      </c>
      <c r="V1150" s="720"/>
      <c r="W1150" s="952" t="str">
        <f t="shared" si="42"/>
        <v>[ﾆｭｰﾏﾁｯｸｹｰｿﾝ施工機器]艤装設備_ﾏﾃﾘｱﾙﾛｯｸ用騒音対策設備(Ⅱ型)_無_無</v>
      </c>
      <c r="X1150" s="952" t="str">
        <f t="shared" si="41"/>
        <v>[ﾆｭｰﾏﾁｯｸｹｰｿﾝ施工機器]艤装設備_ﾏﾃﾘｱﾙﾛｯｸ用騒音対策設備(Ⅱ型)_無_無_〔Ⅱ型〕一式</v>
      </c>
      <c r="Y1150" s="726" t="s">
        <v>3308</v>
      </c>
      <c r="Z1150" s="726" t="s">
        <v>10396</v>
      </c>
      <c r="AA1150" s="726" t="s">
        <v>10318</v>
      </c>
      <c r="AB1150" s="726" t="s">
        <v>5111</v>
      </c>
    </row>
    <row r="1151" spans="17:28" ht="14.45" customHeight="1">
      <c r="Q1151" s="720" t="s">
        <v>2880</v>
      </c>
      <c r="R1151" s="720" t="s">
        <v>12167</v>
      </c>
      <c r="S1151" s="720" t="s">
        <v>12165</v>
      </c>
      <c r="T1151" s="720" t="s">
        <v>12165</v>
      </c>
      <c r="U1151" s="720" t="s">
        <v>11883</v>
      </c>
      <c r="V1151" s="720"/>
      <c r="W1151" s="952" t="str">
        <f t="shared" si="42"/>
        <v>[ﾆｭｰﾏﾁｯｸｹｰｿﾝ施工機器]艤装設備_ﾏﾝﾛｯｸ(空気減圧対応型)_無_無</v>
      </c>
      <c r="X1151" s="952" t="str">
        <f t="shared" si="41"/>
        <v>[ﾆｭｰﾏﾁｯｸｹｰｿﾝ施工機器]艤装設備_ﾏﾝﾛｯｸ(空気減圧対応型)_無_無_〔立型〕10～12人用　圧力：0.4MPa</v>
      </c>
      <c r="Y1151" s="726" t="s">
        <v>3308</v>
      </c>
      <c r="Z1151" s="726" t="s">
        <v>10499</v>
      </c>
      <c r="AA1151" s="726" t="s">
        <v>10347</v>
      </c>
      <c r="AB1151" s="726" t="s">
        <v>5111</v>
      </c>
    </row>
    <row r="1152" spans="17:28" ht="14.45" customHeight="1">
      <c r="Q1152" s="720" t="s">
        <v>2880</v>
      </c>
      <c r="R1152" s="720" t="s">
        <v>12167</v>
      </c>
      <c r="S1152" s="720" t="s">
        <v>12165</v>
      </c>
      <c r="T1152" s="720" t="s">
        <v>12165</v>
      </c>
      <c r="U1152" s="720" t="s">
        <v>11884</v>
      </c>
      <c r="V1152" s="720"/>
      <c r="W1152" s="952" t="str">
        <f t="shared" si="42"/>
        <v>[ﾆｭｰﾏﾁｯｸｹｰｿﾝ施工機器]艤装設備_ﾏﾝﾛｯｸ(空気減圧対応型)_無_無</v>
      </c>
      <c r="X1152" s="952" t="str">
        <f t="shared" si="41"/>
        <v>[ﾆｭｰﾏﾁｯｸｹｰｿﾝ施工機器]艤装設備_ﾏﾝﾛｯｸ(空気減圧対応型)_無_無_〔立型〕10～12人用　圧力：0.7MPa</v>
      </c>
      <c r="Y1152" s="726" t="s">
        <v>3308</v>
      </c>
      <c r="Z1152" s="726" t="s">
        <v>10499</v>
      </c>
      <c r="AA1152" s="726" t="s">
        <v>10347</v>
      </c>
      <c r="AB1152" s="726" t="s">
        <v>10350</v>
      </c>
    </row>
    <row r="1153" spans="17:28" ht="14.45" customHeight="1">
      <c r="Q1153" s="720" t="s">
        <v>2880</v>
      </c>
      <c r="R1153" s="720" t="s">
        <v>12168</v>
      </c>
      <c r="S1153" s="720" t="s">
        <v>12165</v>
      </c>
      <c r="T1153" s="720" t="s">
        <v>12165</v>
      </c>
      <c r="U1153" s="720" t="s">
        <v>11885</v>
      </c>
      <c r="V1153" s="720"/>
      <c r="W1153" s="952" t="str">
        <f t="shared" si="42"/>
        <v>[ﾆｭｰﾏﾁｯｸｹｰｿﾝ施工機器]艤装設備_ﾏﾝﾛｯｸ(酸素減圧対応型)_無_無</v>
      </c>
      <c r="X1153" s="952" t="str">
        <f t="shared" si="41"/>
        <v>[ﾆｭｰﾏﾁｯｸｹｰｿﾝ施工機器]艤装設備_ﾏﾝﾛｯｸ(酸素減圧対応型)_無_無_〔立型〕8人用　圧力：0.4MPa</v>
      </c>
      <c r="Y1153" s="726" t="s">
        <v>3308</v>
      </c>
      <c r="Z1153" s="726" t="s">
        <v>10342</v>
      </c>
      <c r="AA1153" s="726" t="s">
        <v>10390</v>
      </c>
      <c r="AB1153" s="726" t="s">
        <v>5111</v>
      </c>
    </row>
    <row r="1154" spans="17:28" ht="14.45" customHeight="1">
      <c r="Q1154" s="720" t="s">
        <v>2880</v>
      </c>
      <c r="R1154" s="720" t="s">
        <v>12168</v>
      </c>
      <c r="S1154" s="720" t="s">
        <v>12165</v>
      </c>
      <c r="T1154" s="720" t="s">
        <v>12165</v>
      </c>
      <c r="U1154" s="720" t="s">
        <v>11886</v>
      </c>
      <c r="V1154" s="720"/>
      <c r="W1154" s="952" t="str">
        <f t="shared" si="42"/>
        <v>[ﾆｭｰﾏﾁｯｸｹｰｿﾝ施工機器]艤装設備_ﾏﾝﾛｯｸ(酸素減圧対応型)_無_無</v>
      </c>
      <c r="X1154" s="952" t="str">
        <f t="shared" ref="X1154:X1217" si="43">IF($V1154="",$Q1154&amp;"_"&amp;$R1154&amp;"_"&amp;$S1154&amp;"_"&amp;$T1154&amp;"_"&amp;$U1154,$Q1154&amp;"_"&amp;$R1154&amp;"_"&amp;$S1154&amp;"_"&amp;$T1154&amp;"_"&amp;$U1154&amp;$V1154)</f>
        <v>[ﾆｭｰﾏﾁｯｸｹｰｿﾝ施工機器]艤装設備_ﾏﾝﾛｯｸ(酸素減圧対応型)_無_無_〔立型〕8人用　圧力：0.7MPa</v>
      </c>
      <c r="Y1154" s="726" t="s">
        <v>3308</v>
      </c>
      <c r="Z1154" s="726" t="s">
        <v>10342</v>
      </c>
      <c r="AA1154" s="726" t="s">
        <v>10390</v>
      </c>
      <c r="AB1154" s="726" t="s">
        <v>10350</v>
      </c>
    </row>
    <row r="1155" spans="17:28" ht="14.45" customHeight="1">
      <c r="Q1155" s="720" t="s">
        <v>2880</v>
      </c>
      <c r="R1155" s="720" t="s">
        <v>1558</v>
      </c>
      <c r="S1155" s="720" t="s">
        <v>12165</v>
      </c>
      <c r="T1155" s="720" t="s">
        <v>12165</v>
      </c>
      <c r="U1155" s="720" t="s">
        <v>11887</v>
      </c>
      <c r="V1155" s="720"/>
      <c r="W1155" s="952" t="str">
        <f t="shared" ref="W1155:W1218" si="44">$Q1155&amp;"_"&amp;$R1155&amp;"_"&amp;$S1155&amp;"_"&amp;T1155</f>
        <v>[ﾆｭｰﾏﾁｯｸｹｰｿﾝ施工機器]艤装設備_ﾏﾃﾘｱﾙﾛｯｸ(小断面用)_無_無</v>
      </c>
      <c r="X1155" s="952" t="str">
        <f t="shared" si="43"/>
        <v>[ﾆｭｰﾏﾁｯｸｹｰｿﾝ施工機器]艤装設備_ﾏﾃﾘｱﾙﾛｯｸ(小断面用)_無_無_〔ﾏﾝﾛｯｸ一体・酸素減圧対応型〕通過可能ﾊﾞｹｯﾄ：0.5m3級　径×長さ：φ2.1(0.9)×9.6m　圧力：0.4MPa</v>
      </c>
      <c r="Y1155" s="726" t="s">
        <v>3308</v>
      </c>
      <c r="Z1155" s="726" t="s">
        <v>10309</v>
      </c>
      <c r="AA1155" s="726" t="s">
        <v>10389</v>
      </c>
      <c r="AB1155" s="726" t="s">
        <v>5111</v>
      </c>
    </row>
    <row r="1156" spans="17:28" ht="14.45" customHeight="1">
      <c r="Q1156" s="720" t="s">
        <v>2880</v>
      </c>
      <c r="R1156" s="720" t="s">
        <v>1558</v>
      </c>
      <c r="S1156" s="720" t="s">
        <v>12165</v>
      </c>
      <c r="T1156" s="720" t="s">
        <v>12165</v>
      </c>
      <c r="U1156" s="720" t="s">
        <v>11888</v>
      </c>
      <c r="V1156" s="720"/>
      <c r="W1156" s="952" t="str">
        <f t="shared" si="44"/>
        <v>[ﾆｭｰﾏﾁｯｸｹｰｿﾝ施工機器]艤装設備_ﾏﾃﾘｱﾙﾛｯｸ(小断面用)_無_無</v>
      </c>
      <c r="X1156" s="952" t="str">
        <f t="shared" si="43"/>
        <v>[ﾆｭｰﾏﾁｯｸｹｰｿﾝ施工機器]艤装設備_ﾏﾃﾘｱﾙﾛｯｸ(小断面用)_無_無_〔ﾏﾝﾛｯｸ一体・酸素減圧・ﾍﾘｳﾑ混合ｶﾞｽ対応型〕通過可能ﾊﾞｹｯﾄ：0.5m3級　径×長さ：2.1(0.9)×10.5m　圧力：0.7MPa</v>
      </c>
      <c r="Y1156" s="726" t="s">
        <v>3308</v>
      </c>
      <c r="Z1156" s="726" t="s">
        <v>10309</v>
      </c>
      <c r="AA1156" s="726" t="s">
        <v>10389</v>
      </c>
      <c r="AB1156" s="726" t="s">
        <v>10352</v>
      </c>
    </row>
    <row r="1157" spans="17:28" ht="14.45" customHeight="1">
      <c r="Q1157" s="720" t="s">
        <v>2880</v>
      </c>
      <c r="R1157" s="720" t="s">
        <v>1559</v>
      </c>
      <c r="S1157" s="720" t="s">
        <v>12165</v>
      </c>
      <c r="T1157" s="720" t="s">
        <v>12165</v>
      </c>
      <c r="U1157" s="720" t="s">
        <v>10937</v>
      </c>
      <c r="V1157" s="720"/>
      <c r="W1157" s="952" t="str">
        <f t="shared" si="44"/>
        <v>[ﾆｭｰﾏﾁｯｸｹｰｿﾝ施工機器]艤装設備_消音装置(小断面ﾏﾃﾘｱﾙﾛｯｸ用)_無_無</v>
      </c>
      <c r="X1157" s="952" t="str">
        <f t="shared" si="43"/>
        <v>[ﾆｭｰﾏﾁｯｸｹｰｿﾝ施工機器]艤装設備_消音装置(小断面ﾏﾃﾘｱﾙﾛｯｸ用)_無_無_〔消音装置本体および二次ｻｲﾚﾝｻ〕</v>
      </c>
      <c r="Y1157" s="726" t="s">
        <v>3308</v>
      </c>
      <c r="Z1157" s="726" t="s">
        <v>10520</v>
      </c>
      <c r="AA1157" s="726" t="s">
        <v>10356</v>
      </c>
      <c r="AB1157" s="726" t="s">
        <v>5111</v>
      </c>
    </row>
    <row r="1158" spans="17:28" ht="14.45" customHeight="1">
      <c r="Q1158" s="720" t="s">
        <v>2880</v>
      </c>
      <c r="R1158" s="720" t="s">
        <v>1560</v>
      </c>
      <c r="S1158" s="720" t="s">
        <v>12165</v>
      </c>
      <c r="T1158" s="720" t="s">
        <v>12165</v>
      </c>
      <c r="U1158" s="720" t="s">
        <v>10938</v>
      </c>
      <c r="V1158" s="720"/>
      <c r="W1158" s="952" t="str">
        <f t="shared" si="44"/>
        <v>[ﾆｭｰﾏﾁｯｸｹｰｿﾝ施工機器]艤装設備_ﾏﾃﾘｱﾙｼｬﾌﾄ_無_無</v>
      </c>
      <c r="X1158" s="952" t="str">
        <f t="shared" si="43"/>
        <v>[ﾆｭｰﾏﾁｯｸｹｰｿﾝ施工機器]艤装設備_ﾏﾃﾘｱﾙｼｬﾌﾄ_無_無_径×長さ：φ1.2×2.0m級　圧力：0.4MPa</v>
      </c>
      <c r="Y1158" s="726" t="s">
        <v>3308</v>
      </c>
      <c r="Z1158" s="726" t="s">
        <v>10439</v>
      </c>
      <c r="AA1158" s="726" t="s">
        <v>10347</v>
      </c>
      <c r="AB1158" s="726" t="s">
        <v>5111</v>
      </c>
    </row>
    <row r="1159" spans="17:28" ht="14.45" customHeight="1">
      <c r="Q1159" s="720" t="s">
        <v>2880</v>
      </c>
      <c r="R1159" s="720" t="s">
        <v>1560</v>
      </c>
      <c r="S1159" s="720" t="s">
        <v>12165</v>
      </c>
      <c r="T1159" s="720" t="s">
        <v>12165</v>
      </c>
      <c r="U1159" s="720" t="s">
        <v>10939</v>
      </c>
      <c r="V1159" s="720"/>
      <c r="W1159" s="952" t="str">
        <f t="shared" si="44"/>
        <v>[ﾆｭｰﾏﾁｯｸｹｰｿﾝ施工機器]艤装設備_ﾏﾃﾘｱﾙｼｬﾌﾄ_無_無</v>
      </c>
      <c r="X1159" s="952" t="str">
        <f t="shared" si="43"/>
        <v>[ﾆｭｰﾏﾁｯｸｹｰｿﾝ施工機器]艤装設備_ﾏﾃﾘｱﾙｼｬﾌﾄ_無_無_径×長さ：φ1.2×2.0m級　圧力：0.7MPa</v>
      </c>
      <c r="Y1159" s="726" t="s">
        <v>3308</v>
      </c>
      <c r="Z1159" s="726" t="s">
        <v>10439</v>
      </c>
      <c r="AA1159" s="726" t="s">
        <v>10347</v>
      </c>
      <c r="AB1159" s="726" t="s">
        <v>10350</v>
      </c>
    </row>
    <row r="1160" spans="17:28" ht="14.45" customHeight="1">
      <c r="Q1160" s="720" t="s">
        <v>2880</v>
      </c>
      <c r="R1160" s="720" t="s">
        <v>1560</v>
      </c>
      <c r="S1160" s="720" t="s">
        <v>12165</v>
      </c>
      <c r="T1160" s="720" t="s">
        <v>12165</v>
      </c>
      <c r="U1160" s="720" t="s">
        <v>10940</v>
      </c>
      <c r="V1160" s="720"/>
      <c r="W1160" s="952" t="str">
        <f t="shared" si="44"/>
        <v>[ﾆｭｰﾏﾁｯｸｹｰｿﾝ施工機器]艤装設備_ﾏﾃﾘｱﾙｼｬﾌﾄ_無_無</v>
      </c>
      <c r="X1160" s="952" t="str">
        <f t="shared" si="43"/>
        <v>[ﾆｭｰﾏﾁｯｸｹｰｿﾝ施工機器]艤装設備_ﾏﾃﾘｱﾙｼｬﾌﾄ_無_無_〔補強型〕径×長さ：φ1.2×2.0m級　圧力：0.7MPa</v>
      </c>
      <c r="Y1160" s="726" t="s">
        <v>3308</v>
      </c>
      <c r="Z1160" s="726" t="s">
        <v>10439</v>
      </c>
      <c r="AA1160" s="726" t="s">
        <v>10347</v>
      </c>
      <c r="AB1160" s="726" t="s">
        <v>5448</v>
      </c>
    </row>
    <row r="1161" spans="17:28" ht="14.45" customHeight="1">
      <c r="Q1161" s="720" t="s">
        <v>2880</v>
      </c>
      <c r="R1161" s="720" t="s">
        <v>1561</v>
      </c>
      <c r="S1161" s="720" t="s">
        <v>12165</v>
      </c>
      <c r="T1161" s="720" t="s">
        <v>12165</v>
      </c>
      <c r="U1161" s="720" t="s">
        <v>10938</v>
      </c>
      <c r="V1161" s="720"/>
      <c r="W1161" s="952" t="str">
        <f t="shared" si="44"/>
        <v>[ﾆｭｰﾏﾁｯｸｹｰｿﾝ施工機器]艤装設備_ﾏﾝｼｬﾌﾄ_無_無</v>
      </c>
      <c r="X1161" s="952" t="str">
        <f t="shared" si="43"/>
        <v>[ﾆｭｰﾏﾁｯｸｹｰｿﾝ施工機器]艤装設備_ﾏﾝｼｬﾌﾄ_無_無_径×長さ：φ1.2×2.0m級　圧力：0.4MPa</v>
      </c>
      <c r="Y1161" s="726" t="s">
        <v>3308</v>
      </c>
      <c r="Z1161" s="726" t="s">
        <v>10446</v>
      </c>
      <c r="AA1161" s="726" t="s">
        <v>10347</v>
      </c>
      <c r="AB1161" s="726" t="s">
        <v>5111</v>
      </c>
    </row>
    <row r="1162" spans="17:28" ht="14.45" customHeight="1">
      <c r="Q1162" s="720" t="s">
        <v>2880</v>
      </c>
      <c r="R1162" s="720" t="s">
        <v>1561</v>
      </c>
      <c r="S1162" s="720" t="s">
        <v>12165</v>
      </c>
      <c r="T1162" s="720" t="s">
        <v>12165</v>
      </c>
      <c r="U1162" s="720" t="s">
        <v>10939</v>
      </c>
      <c r="V1162" s="720"/>
      <c r="W1162" s="952" t="str">
        <f t="shared" si="44"/>
        <v>[ﾆｭｰﾏﾁｯｸｹｰｿﾝ施工機器]艤装設備_ﾏﾝｼｬﾌﾄ_無_無</v>
      </c>
      <c r="X1162" s="952" t="str">
        <f t="shared" si="43"/>
        <v>[ﾆｭｰﾏﾁｯｸｹｰｿﾝ施工機器]艤装設備_ﾏﾝｼｬﾌﾄ_無_無_径×長さ：φ1.2×2.0m級　圧力：0.7MPa</v>
      </c>
      <c r="Y1162" s="726" t="s">
        <v>3308</v>
      </c>
      <c r="Z1162" s="726" t="s">
        <v>10446</v>
      </c>
      <c r="AA1162" s="726" t="s">
        <v>10347</v>
      </c>
      <c r="AB1162" s="726" t="s">
        <v>10350</v>
      </c>
    </row>
    <row r="1163" spans="17:28" ht="14.45" customHeight="1">
      <c r="Q1163" s="720" t="s">
        <v>2880</v>
      </c>
      <c r="R1163" s="720" t="s">
        <v>1561</v>
      </c>
      <c r="S1163" s="720" t="s">
        <v>12165</v>
      </c>
      <c r="T1163" s="720" t="s">
        <v>12165</v>
      </c>
      <c r="U1163" s="720" t="s">
        <v>10940</v>
      </c>
      <c r="V1163" s="720"/>
      <c r="W1163" s="952" t="str">
        <f t="shared" si="44"/>
        <v>[ﾆｭｰﾏﾁｯｸｹｰｿﾝ施工機器]艤装設備_ﾏﾝｼｬﾌﾄ_無_無</v>
      </c>
      <c r="X1163" s="952" t="str">
        <f t="shared" si="43"/>
        <v>[ﾆｭｰﾏﾁｯｸｹｰｿﾝ施工機器]艤装設備_ﾏﾝｼｬﾌﾄ_無_無_〔補強型〕径×長さ：φ1.2×2.0m級　圧力：0.7MPa</v>
      </c>
      <c r="Y1163" s="726" t="s">
        <v>3308</v>
      </c>
      <c r="Z1163" s="726" t="s">
        <v>10446</v>
      </c>
      <c r="AA1163" s="726" t="s">
        <v>10347</v>
      </c>
      <c r="AB1163" s="726" t="s">
        <v>5448</v>
      </c>
    </row>
    <row r="1164" spans="17:28" ht="14.45" customHeight="1">
      <c r="Q1164" s="720" t="s">
        <v>2880</v>
      </c>
      <c r="R1164" s="720" t="s">
        <v>1562</v>
      </c>
      <c r="S1164" s="720" t="s">
        <v>12165</v>
      </c>
      <c r="T1164" s="720" t="s">
        <v>12165</v>
      </c>
      <c r="U1164" s="720" t="s">
        <v>10941</v>
      </c>
      <c r="V1164" s="720"/>
      <c r="W1164" s="952" t="str">
        <f t="shared" si="44"/>
        <v>[ﾆｭｰﾏﾁｯｸｹｰｿﾝ施工機器]艤装設備_ﾜﾝ型ﾊｯﾁ_無_無</v>
      </c>
      <c r="X1164" s="952" t="str">
        <f t="shared" si="43"/>
        <v>[ﾆｭｰﾏﾁｯｸｹｰｿﾝ施工機器]艤装設備_ﾜﾝ型ﾊｯﾁ_無_無_圧力：0.7MPa</v>
      </c>
      <c r="Y1164" s="726" t="s">
        <v>3308</v>
      </c>
      <c r="Z1164" s="726" t="s">
        <v>10521</v>
      </c>
      <c r="AA1164" s="726" t="s">
        <v>10356</v>
      </c>
      <c r="AB1164" s="726" t="s">
        <v>5111</v>
      </c>
    </row>
    <row r="1165" spans="17:28" ht="14.45" customHeight="1">
      <c r="Q1165" s="720" t="s">
        <v>2880</v>
      </c>
      <c r="R1165" s="720" t="s">
        <v>1563</v>
      </c>
      <c r="S1165" s="720" t="s">
        <v>12165</v>
      </c>
      <c r="T1165" s="720" t="s">
        <v>12165</v>
      </c>
      <c r="U1165" s="720" t="s">
        <v>10942</v>
      </c>
      <c r="V1165" s="720"/>
      <c r="W1165" s="952" t="str">
        <f t="shared" si="44"/>
        <v>[ﾆｭｰﾏﾁｯｸｹｰｿﾝ施工機器]艤装設備_ｽﾍﾟｼｬﾙｼｬﾌﾄ_無_無</v>
      </c>
      <c r="X1165" s="952" t="str">
        <f t="shared" si="43"/>
        <v>[ﾆｭｰﾏﾁｯｸｹｰｿﾝ施工機器]艤装設備_ｽﾍﾟｼｬﾙｼｬﾌﾄ_無_無_径×長さ：φ1.4×0.5m級　圧力：0.4MPa</v>
      </c>
      <c r="Y1165" s="726" t="s">
        <v>3308</v>
      </c>
      <c r="Z1165" s="726" t="s">
        <v>10334</v>
      </c>
      <c r="AA1165" s="726" t="s">
        <v>10403</v>
      </c>
      <c r="AB1165" s="726" t="s">
        <v>5111</v>
      </c>
    </row>
    <row r="1166" spans="17:28" ht="14.45" customHeight="1">
      <c r="Q1166" s="720" t="s">
        <v>2880</v>
      </c>
      <c r="R1166" s="720" t="s">
        <v>1563</v>
      </c>
      <c r="S1166" s="720" t="s">
        <v>12165</v>
      </c>
      <c r="T1166" s="720" t="s">
        <v>12165</v>
      </c>
      <c r="U1166" s="720" t="s">
        <v>10943</v>
      </c>
      <c r="V1166" s="720"/>
      <c r="W1166" s="952" t="str">
        <f t="shared" si="44"/>
        <v>[ﾆｭｰﾏﾁｯｸｹｰｿﾝ施工機器]艤装設備_ｽﾍﾟｼｬﾙｼｬﾌﾄ_無_無</v>
      </c>
      <c r="X1166" s="952" t="str">
        <f t="shared" si="43"/>
        <v>[ﾆｭｰﾏﾁｯｸｹｰｿﾝ施工機器]艤装設備_ｽﾍﾟｼｬﾙｼｬﾌﾄ_無_無_径×長さ：φ1.4×0.5m級　圧力：0.7MPa</v>
      </c>
      <c r="Y1166" s="726" t="s">
        <v>3308</v>
      </c>
      <c r="Z1166" s="726" t="s">
        <v>10334</v>
      </c>
      <c r="AA1166" s="726" t="s">
        <v>10403</v>
      </c>
      <c r="AB1166" s="726" t="s">
        <v>10350</v>
      </c>
    </row>
    <row r="1167" spans="17:28" ht="14.45" customHeight="1">
      <c r="Q1167" s="720" t="s">
        <v>2880</v>
      </c>
      <c r="R1167" s="720" t="s">
        <v>1564</v>
      </c>
      <c r="S1167" s="720" t="s">
        <v>12165</v>
      </c>
      <c r="T1167" s="720" t="s">
        <v>12165</v>
      </c>
      <c r="U1167" s="720" t="s">
        <v>10944</v>
      </c>
      <c r="V1167" s="720"/>
      <c r="W1167" s="952" t="str">
        <f t="shared" si="44"/>
        <v>[ﾆｭｰﾏﾁｯｸｹｰｿﾝ施工機器]艤装設備_ﾎﾞｯﾄﾑﾄﾞｱ_無_無</v>
      </c>
      <c r="X1167" s="952" t="str">
        <f t="shared" si="43"/>
        <v>[ﾆｭｰﾏﾁｯｸｹｰｿﾝ施工機器]艤装設備_ﾎﾞｯﾄﾑﾄﾞｱ_無_無_径：1.4m級　圧力：0.4MPa</v>
      </c>
      <c r="Y1167" s="726" t="s">
        <v>3308</v>
      </c>
      <c r="Z1167" s="726" t="s">
        <v>10432</v>
      </c>
      <c r="AA1167" s="726" t="s">
        <v>10428</v>
      </c>
      <c r="AB1167" s="726" t="s">
        <v>5111</v>
      </c>
    </row>
    <row r="1168" spans="17:28" ht="14.45" customHeight="1">
      <c r="Q1168" s="720" t="s">
        <v>2880</v>
      </c>
      <c r="R1168" s="720" t="s">
        <v>1564</v>
      </c>
      <c r="S1168" s="720" t="s">
        <v>12165</v>
      </c>
      <c r="T1168" s="720" t="s">
        <v>12165</v>
      </c>
      <c r="U1168" s="720" t="s">
        <v>10945</v>
      </c>
      <c r="V1168" s="720"/>
      <c r="W1168" s="952" t="str">
        <f t="shared" si="44"/>
        <v>[ﾆｭｰﾏﾁｯｸｹｰｿﾝ施工機器]艤装設備_ﾎﾞｯﾄﾑﾄﾞｱ_無_無</v>
      </c>
      <c r="X1168" s="952" t="str">
        <f t="shared" si="43"/>
        <v>[ﾆｭｰﾏﾁｯｸｹｰｿﾝ施工機器]艤装設備_ﾎﾞｯﾄﾑﾄﾞｱ_無_無_径：1.4m級　圧力：0.7MPa</v>
      </c>
      <c r="Y1168" s="726" t="s">
        <v>3308</v>
      </c>
      <c r="Z1168" s="726" t="s">
        <v>10432</v>
      </c>
      <c r="AA1168" s="726" t="s">
        <v>10428</v>
      </c>
      <c r="AB1168" s="726" t="s">
        <v>10350</v>
      </c>
    </row>
    <row r="1169" spans="17:28" ht="14.45" customHeight="1">
      <c r="Q1169" s="720" t="s">
        <v>2880</v>
      </c>
      <c r="R1169" s="720" t="s">
        <v>1565</v>
      </c>
      <c r="S1169" s="720" t="s">
        <v>12165</v>
      </c>
      <c r="T1169" s="720" t="s">
        <v>12165</v>
      </c>
      <c r="U1169" s="720" t="s">
        <v>10946</v>
      </c>
      <c r="V1169" s="720"/>
      <c r="W1169" s="952" t="str">
        <f t="shared" si="44"/>
        <v>[ﾆｭｰﾏﾁｯｸｹｰｿﾝ施工機器]艤装設備_自動ﾎﾞｯﾄﾑﾄﾞｱ(ｱﾝｶｰﾊｯﾁ)_無_無</v>
      </c>
      <c r="X1169" s="952" t="str">
        <f t="shared" si="43"/>
        <v>[ﾆｭｰﾏﾁｯｸｹｰｿﾝ施工機器]艤装設備_自動ﾎﾞｯﾄﾑﾄﾞｱ(ｱﾝｶｰﾊｯﾁ)_無_無_〔ﾏﾃﾘｱﾙﾛｯｸ用〕圧力：0.7MPa</v>
      </c>
      <c r="Y1169" s="726" t="s">
        <v>3308</v>
      </c>
      <c r="Z1169" s="726" t="s">
        <v>10440</v>
      </c>
      <c r="AA1169" s="726" t="s">
        <v>10356</v>
      </c>
      <c r="AB1169" s="726" t="s">
        <v>10350</v>
      </c>
    </row>
    <row r="1170" spans="17:28" ht="14.45" customHeight="1">
      <c r="Q1170" s="720" t="s">
        <v>2880</v>
      </c>
      <c r="R1170" s="720" t="s">
        <v>1565</v>
      </c>
      <c r="S1170" s="720" t="s">
        <v>12165</v>
      </c>
      <c r="T1170" s="720" t="s">
        <v>12165</v>
      </c>
      <c r="U1170" s="720" t="s">
        <v>10947</v>
      </c>
      <c r="V1170" s="720"/>
      <c r="W1170" s="952" t="str">
        <f t="shared" si="44"/>
        <v>[ﾆｭｰﾏﾁｯｸｹｰｿﾝ施工機器]艤装設備_自動ﾎﾞｯﾄﾑﾄﾞｱ(ｱﾝｶｰﾊｯﾁ)_無_無</v>
      </c>
      <c r="X1170" s="952" t="str">
        <f t="shared" si="43"/>
        <v>[ﾆｭｰﾏﾁｯｸｹｰｿﾝ施工機器]艤装設備_自動ﾎﾞｯﾄﾑﾄﾞｱ(ｱﾝｶｰﾊｯﾁ)_無_無_〔ﾏﾝﾛｯｸ用〕圧力：0.7MPa</v>
      </c>
      <c r="Y1170" s="726" t="s">
        <v>3308</v>
      </c>
      <c r="Z1170" s="726" t="s">
        <v>10440</v>
      </c>
      <c r="AA1170" s="726" t="s">
        <v>10345</v>
      </c>
      <c r="AB1170" s="726" t="s">
        <v>10350</v>
      </c>
    </row>
    <row r="1171" spans="17:28" ht="14.45" customHeight="1">
      <c r="Q1171" s="720" t="s">
        <v>2880</v>
      </c>
      <c r="R1171" s="720" t="s">
        <v>1566</v>
      </c>
      <c r="S1171" s="720" t="s">
        <v>12165</v>
      </c>
      <c r="T1171" s="720" t="s">
        <v>12165</v>
      </c>
      <c r="U1171" s="720" t="s">
        <v>11893</v>
      </c>
      <c r="V1171" s="720"/>
      <c r="W1171" s="952" t="str">
        <f t="shared" si="44"/>
        <v>[ﾆｭｰﾏﾁｯｸｹｰｿﾝ施工機器]艤装設備_ｼｬﾌﾄ(小断面用)_無_無</v>
      </c>
      <c r="X1171" s="952" t="str">
        <f t="shared" si="43"/>
        <v>[ﾆｭｰﾏﾁｯｸｹｰｿﾝ施工機器]艤装設備_ｼｬﾌﾄ(小断面用)_無_無_〔ﾏﾃﾘｱﾙｼｬﾌﾄ・ﾏﾝｼｬﾌﾄ一体型〕径×長さ：φ2.1(0.9)×2m　圧力：0.4MPa</v>
      </c>
      <c r="Y1171" s="726" t="s">
        <v>3308</v>
      </c>
      <c r="Z1171" s="726" t="s">
        <v>10476</v>
      </c>
      <c r="AA1171" s="726" t="s">
        <v>10309</v>
      </c>
      <c r="AB1171" s="726" t="s">
        <v>5111</v>
      </c>
    </row>
    <row r="1172" spans="17:28" ht="14.45" customHeight="1">
      <c r="Q1172" s="720" t="s">
        <v>2880</v>
      </c>
      <c r="R1172" s="720" t="s">
        <v>1566</v>
      </c>
      <c r="S1172" s="720" t="s">
        <v>12165</v>
      </c>
      <c r="T1172" s="720" t="s">
        <v>12165</v>
      </c>
      <c r="U1172" s="720" t="s">
        <v>11895</v>
      </c>
      <c r="V1172" s="720"/>
      <c r="W1172" s="952" t="str">
        <f t="shared" si="44"/>
        <v>[ﾆｭｰﾏﾁｯｸｹｰｿﾝ施工機器]艤装設備_ｼｬﾌﾄ(小断面用)_無_無</v>
      </c>
      <c r="X1172" s="952" t="str">
        <f t="shared" si="43"/>
        <v>[ﾆｭｰﾏﾁｯｸｹｰｿﾝ施工機器]艤装設備_ｼｬﾌﾄ(小断面用)_無_無_〔ﾏﾃﾘｱﾙｼｬﾌﾄ・ﾏﾝｼｬﾌﾄ一体・ﾍﾘｳﾑ混合ｶﾞｽ対応型〕径×長さ：φ2.1(0.9)×2m　圧力：0.7MPa</v>
      </c>
      <c r="Y1172" s="726" t="s">
        <v>3308</v>
      </c>
      <c r="Z1172" s="726" t="s">
        <v>10476</v>
      </c>
      <c r="AA1172" s="726" t="s">
        <v>10309</v>
      </c>
      <c r="AB1172" s="726" t="s">
        <v>10350</v>
      </c>
    </row>
    <row r="1173" spans="17:28" ht="14.45" customHeight="1">
      <c r="Q1173" s="720" t="s">
        <v>2880</v>
      </c>
      <c r="R1173" s="720" t="s">
        <v>1567</v>
      </c>
      <c r="S1173" s="720" t="s">
        <v>12165</v>
      </c>
      <c r="T1173" s="720" t="s">
        <v>12165</v>
      </c>
      <c r="U1173" s="720" t="s">
        <v>10948</v>
      </c>
      <c r="V1173" s="720"/>
      <c r="W1173" s="952" t="str">
        <f t="shared" si="44"/>
        <v>[ﾆｭｰﾏﾁｯｸｹｰｿﾝ施工機器]艤装設備_ｽﾍﾟｼｬﾙｼｬﾌﾄ(小断面用)_無_無</v>
      </c>
      <c r="X1173" s="952" t="str">
        <f t="shared" si="43"/>
        <v>[ﾆｭｰﾏﾁｯｸｹｰｿﾝ施工機器]艤装設備_ｽﾍﾟｼｬﾙｼｬﾌﾄ(小断面用)_無_無_〔ﾏﾃﾘｱﾙﾛｯｸ用〕径×長さ：φ2.1(0.9)×0.5m　圧力：0.4MPa</v>
      </c>
      <c r="Y1173" s="726" t="s">
        <v>3308</v>
      </c>
      <c r="Z1173" s="726" t="s">
        <v>10522</v>
      </c>
      <c r="AA1173" s="726" t="s">
        <v>10309</v>
      </c>
      <c r="AB1173" s="726" t="s">
        <v>5111</v>
      </c>
    </row>
    <row r="1174" spans="17:28" ht="14.45" customHeight="1">
      <c r="Q1174" s="720" t="s">
        <v>2880</v>
      </c>
      <c r="R1174" s="720" t="s">
        <v>1567</v>
      </c>
      <c r="S1174" s="720" t="s">
        <v>12165</v>
      </c>
      <c r="T1174" s="720" t="s">
        <v>12165</v>
      </c>
      <c r="U1174" s="720" t="s">
        <v>10949</v>
      </c>
      <c r="V1174" s="720"/>
      <c r="W1174" s="952" t="str">
        <f t="shared" si="44"/>
        <v>[ﾆｭｰﾏﾁｯｸｹｰｿﾝ施工機器]艤装設備_ｽﾍﾟｼｬﾙｼｬﾌﾄ(小断面用)_無_無</v>
      </c>
      <c r="X1174" s="952" t="str">
        <f t="shared" si="43"/>
        <v>[ﾆｭｰﾏﾁｯｸｹｰｿﾝ施工機器]艤装設備_ｽﾍﾟｼｬﾙｼｬﾌﾄ(小断面用)_無_無_〔ﾍﾘｳﾑ混合ｶﾞｽ対応型ﾏﾃﾘｱﾙﾛｯｸ用〕径×長さ：φ2.1(0.9)×0.5m　圧力：0.7MPa</v>
      </c>
      <c r="Y1174" s="726" t="s">
        <v>3308</v>
      </c>
      <c r="Z1174" s="726" t="s">
        <v>10522</v>
      </c>
      <c r="AA1174" s="726" t="s">
        <v>10309</v>
      </c>
      <c r="AB1174" s="726" t="s">
        <v>10350</v>
      </c>
    </row>
    <row r="1175" spans="17:28" ht="14.45" customHeight="1">
      <c r="Q1175" s="720" t="s">
        <v>2880</v>
      </c>
      <c r="R1175" s="720" t="s">
        <v>1568</v>
      </c>
      <c r="S1175" s="720" t="s">
        <v>12165</v>
      </c>
      <c r="T1175" s="720" t="s">
        <v>12165</v>
      </c>
      <c r="U1175" s="720" t="s">
        <v>10950</v>
      </c>
      <c r="V1175" s="720"/>
      <c r="W1175" s="952" t="str">
        <f t="shared" si="44"/>
        <v>[ﾆｭｰﾏﾁｯｸｹｰｿﾝ施工機器]艤装設備_ｹｰｿﾝ用ｴﾚﾍﾞｰﾀ(内圧用)_無_無</v>
      </c>
      <c r="X1175" s="952" t="str">
        <f t="shared" si="43"/>
        <v>[ﾆｭｰﾏﾁｯｸｹｰｿﾝ施工機器]艤装設備_ｹｰｿﾝ用ｴﾚﾍﾞｰﾀ(内圧用)_無_無_〔3人用〕圧力：0.4MPa</v>
      </c>
      <c r="Y1175" s="726" t="s">
        <v>3308</v>
      </c>
      <c r="Z1175" s="726" t="s">
        <v>10496</v>
      </c>
      <c r="AA1175" s="726" t="s">
        <v>10523</v>
      </c>
      <c r="AB1175" s="726" t="s">
        <v>5111</v>
      </c>
    </row>
    <row r="1176" spans="17:28" ht="14.45" customHeight="1">
      <c r="Q1176" s="720" t="s">
        <v>2880</v>
      </c>
      <c r="R1176" s="720" t="s">
        <v>1568</v>
      </c>
      <c r="S1176" s="720" t="s">
        <v>12165</v>
      </c>
      <c r="T1176" s="720" t="s">
        <v>12165</v>
      </c>
      <c r="U1176" s="720" t="s">
        <v>10951</v>
      </c>
      <c r="V1176" s="720"/>
      <c r="W1176" s="952" t="str">
        <f t="shared" si="44"/>
        <v>[ﾆｭｰﾏﾁｯｸｹｰｿﾝ施工機器]艤装設備_ｹｰｿﾝ用ｴﾚﾍﾞｰﾀ(内圧用)_無_無</v>
      </c>
      <c r="X1176" s="952" t="str">
        <f t="shared" si="43"/>
        <v>[ﾆｭｰﾏﾁｯｸｹｰｿﾝ施工機器]艤装設備_ｹｰｿﾝ用ｴﾚﾍﾞｰﾀ(内圧用)_無_無_〔3人用〕圧力：0.7MPa</v>
      </c>
      <c r="Y1176" s="726" t="s">
        <v>3308</v>
      </c>
      <c r="Z1176" s="726" t="s">
        <v>10496</v>
      </c>
      <c r="AA1176" s="726" t="s">
        <v>6080</v>
      </c>
      <c r="AB1176" s="726" t="s">
        <v>5111</v>
      </c>
    </row>
    <row r="1177" spans="17:28" ht="14.45" customHeight="1">
      <c r="Q1177" s="720" t="s">
        <v>2880</v>
      </c>
      <c r="R1177" s="720" t="s">
        <v>1569</v>
      </c>
      <c r="S1177" s="720" t="s">
        <v>12165</v>
      </c>
      <c r="T1177" s="720" t="s">
        <v>12165</v>
      </c>
      <c r="U1177" s="720" t="s">
        <v>10950</v>
      </c>
      <c r="V1177" s="720"/>
      <c r="W1177" s="952" t="str">
        <f t="shared" si="44"/>
        <v>[ﾆｭｰﾏﾁｯｸｹｰｿﾝ施工機器]艤装設備_ｹｰｿﾝ用ｴﾚﾍﾞｰﾀｼｬﾌﾄ(内圧用)_無_無</v>
      </c>
      <c r="X1177" s="952" t="str">
        <f t="shared" si="43"/>
        <v>[ﾆｭｰﾏﾁｯｸｹｰｿﾝ施工機器]艤装設備_ｹｰｿﾝ用ｴﾚﾍﾞｰﾀｼｬﾌﾄ(内圧用)_無_無_〔3人用〕圧力：0.4MPa</v>
      </c>
      <c r="Y1177" s="726" t="s">
        <v>3308</v>
      </c>
      <c r="Z1177" s="726" t="s">
        <v>10474</v>
      </c>
      <c r="AA1177" s="726" t="s">
        <v>10523</v>
      </c>
      <c r="AB1177" s="726" t="s">
        <v>5111</v>
      </c>
    </row>
    <row r="1178" spans="17:28" ht="14.45" customHeight="1">
      <c r="Q1178" s="720" t="s">
        <v>2880</v>
      </c>
      <c r="R1178" s="720" t="s">
        <v>1569</v>
      </c>
      <c r="S1178" s="720" t="s">
        <v>12165</v>
      </c>
      <c r="T1178" s="720" t="s">
        <v>12165</v>
      </c>
      <c r="U1178" s="720" t="s">
        <v>10951</v>
      </c>
      <c r="V1178" s="720"/>
      <c r="W1178" s="952" t="str">
        <f t="shared" si="44"/>
        <v>[ﾆｭｰﾏﾁｯｸｹｰｿﾝ施工機器]艤装設備_ｹｰｿﾝ用ｴﾚﾍﾞｰﾀｼｬﾌﾄ(内圧用)_無_無</v>
      </c>
      <c r="X1178" s="952" t="str">
        <f t="shared" si="43"/>
        <v>[ﾆｭｰﾏﾁｯｸｹｰｿﾝ施工機器]艤装設備_ｹｰｿﾝ用ｴﾚﾍﾞｰﾀｼｬﾌﾄ(内圧用)_無_無_〔3人用〕圧力：0.7MPa</v>
      </c>
      <c r="Y1178" s="726" t="s">
        <v>3308</v>
      </c>
      <c r="Z1178" s="726" t="s">
        <v>10474</v>
      </c>
      <c r="AA1178" s="726" t="s">
        <v>6080</v>
      </c>
      <c r="AB1178" s="726" t="s">
        <v>5111</v>
      </c>
    </row>
    <row r="1179" spans="17:28" ht="14.45" customHeight="1">
      <c r="Q1179" s="720" t="s">
        <v>12150</v>
      </c>
      <c r="R1179" s="720" t="s">
        <v>1590</v>
      </c>
      <c r="S1179" s="720" t="s">
        <v>12165</v>
      </c>
      <c r="T1179" s="720" t="s">
        <v>12165</v>
      </c>
      <c r="U1179" s="720" t="s">
        <v>10952</v>
      </c>
      <c r="V1179" s="720"/>
      <c r="W1179" s="952" t="str">
        <f t="shared" si="44"/>
        <v>[ﾆｭｰﾏﾁｯｸｹｰｿﾝ施工機器]掘削・排土設備_ﾊﾞｹｯﾄ_無_無</v>
      </c>
      <c r="X1179" s="952" t="str">
        <f t="shared" si="43"/>
        <v>[ﾆｭｰﾏﾁｯｸｹｰｿﾝ施工機器]掘削・排土設備_ﾊﾞｹｯﾄ_無_無_0.5m3級</v>
      </c>
      <c r="Y1179" s="726" t="s">
        <v>3309</v>
      </c>
      <c r="Z1179" s="726" t="s">
        <v>10306</v>
      </c>
      <c r="AA1179" s="726" t="s">
        <v>10389</v>
      </c>
      <c r="AB1179" s="726" t="s">
        <v>5111</v>
      </c>
    </row>
    <row r="1180" spans="17:28" ht="14.45" customHeight="1">
      <c r="Q1180" s="720" t="s">
        <v>12150</v>
      </c>
      <c r="R1180" s="720" t="s">
        <v>1590</v>
      </c>
      <c r="S1180" s="720" t="s">
        <v>12165</v>
      </c>
      <c r="T1180" s="720" t="s">
        <v>12165</v>
      </c>
      <c r="U1180" s="720" t="s">
        <v>10953</v>
      </c>
      <c r="V1180" s="720"/>
      <c r="W1180" s="952" t="str">
        <f t="shared" si="44"/>
        <v>[ﾆｭｰﾏﾁｯｸｹｰｿﾝ施工機器]掘削・排土設備_ﾊﾞｹｯﾄ_無_無</v>
      </c>
      <c r="X1180" s="952" t="str">
        <f t="shared" si="43"/>
        <v>[ﾆｭｰﾏﾁｯｸｹｰｿﾝ施工機器]掘削・排土設備_ﾊﾞｹｯﾄ_無_無_1.0m3級</v>
      </c>
      <c r="Y1180" s="726" t="s">
        <v>3309</v>
      </c>
      <c r="Z1180" s="726" t="s">
        <v>10306</v>
      </c>
      <c r="AA1180" s="726" t="s">
        <v>10318</v>
      </c>
      <c r="AB1180" s="726" t="s">
        <v>5111</v>
      </c>
    </row>
    <row r="1181" spans="17:28" ht="14.45" customHeight="1">
      <c r="Q1181" s="720" t="s">
        <v>12150</v>
      </c>
      <c r="R1181" s="720" t="s">
        <v>1591</v>
      </c>
      <c r="S1181" s="720" t="s">
        <v>12165</v>
      </c>
      <c r="T1181" s="720" t="s">
        <v>12165</v>
      </c>
      <c r="U1181" s="720" t="s">
        <v>10954</v>
      </c>
      <c r="V1181" s="720"/>
      <c r="W1181" s="952" t="str">
        <f t="shared" si="44"/>
        <v>[ﾆｭｰﾏﾁｯｸｹｰｿﾝ施工機器]掘削・排土設備_排土用ｷｬﾘｱ_無_無</v>
      </c>
      <c r="X1181" s="952" t="str">
        <f t="shared" si="43"/>
        <v>[ﾆｭｰﾏﾁｯｸｹｰｿﾝ施工機器]掘削・排土設備_排土用ｷｬﾘｱ_無_無_〔ABｽｹｰﾀ式〕ﾊﾞｹｯﾄ：1.0m3級</v>
      </c>
      <c r="Y1181" s="726" t="s">
        <v>3309</v>
      </c>
      <c r="Z1181" s="726" t="s">
        <v>10319</v>
      </c>
      <c r="AA1181" s="726" t="s">
        <v>10318</v>
      </c>
      <c r="AB1181" s="726" t="s">
        <v>5111</v>
      </c>
    </row>
    <row r="1182" spans="17:28" ht="14.45" customHeight="1">
      <c r="Q1182" s="720" t="s">
        <v>12150</v>
      </c>
      <c r="R1182" s="720" t="s">
        <v>1591</v>
      </c>
      <c r="S1182" s="720" t="s">
        <v>12165</v>
      </c>
      <c r="T1182" s="720" t="s">
        <v>12165</v>
      </c>
      <c r="U1182" s="720" t="s">
        <v>11899</v>
      </c>
      <c r="V1182" s="720"/>
      <c r="W1182" s="952" t="str">
        <f t="shared" si="44"/>
        <v>[ﾆｭｰﾏﾁｯｸｹｰｿﾝ施工機器]掘削・排土設備_排土用ｷｬﾘｱ_無_無</v>
      </c>
      <c r="X1182" s="952" t="str">
        <f t="shared" si="43"/>
        <v>[ﾆｭｰﾏﾁｯｸｹｰｿﾝ施工機器]掘削・排土設備_排土用ｷｬﾘｱ_無_無_〔ABｽｹｰﾀ式・高揚程型〕ﾊﾞｹｯﾄ：1.0m3級</v>
      </c>
      <c r="Y1182" s="726" t="s">
        <v>3309</v>
      </c>
      <c r="Z1182" s="726" t="s">
        <v>10319</v>
      </c>
      <c r="AA1182" s="726" t="s">
        <v>10318</v>
      </c>
      <c r="AB1182" s="726" t="s">
        <v>5448</v>
      </c>
    </row>
    <row r="1183" spans="17:28" ht="14.45" customHeight="1">
      <c r="Q1183" s="720" t="s">
        <v>12150</v>
      </c>
      <c r="R1183" s="720" t="s">
        <v>1592</v>
      </c>
      <c r="S1183" s="720" t="s">
        <v>12165</v>
      </c>
      <c r="T1183" s="720" t="s">
        <v>12165</v>
      </c>
      <c r="U1183" s="720" t="s">
        <v>10955</v>
      </c>
      <c r="V1183" s="720"/>
      <c r="W1183" s="952" t="str">
        <f t="shared" si="44"/>
        <v>[ﾆｭｰﾏﾁｯｸｹｰｿﾝ施工機器]掘削・排土設備_土砂ﾎｯﾊﾟ_無_無</v>
      </c>
      <c r="X1183" s="952" t="str">
        <f t="shared" si="43"/>
        <v>[ﾆｭｰﾏﾁｯｸｹｰｿﾝ施工機器]掘削・排土設備_土砂ﾎｯﾊﾟ_無_無_10m3級</v>
      </c>
      <c r="Y1183" s="726" t="s">
        <v>3309</v>
      </c>
      <c r="Z1183" s="726" t="s">
        <v>10307</v>
      </c>
      <c r="AA1183" s="726" t="s">
        <v>10356</v>
      </c>
      <c r="AB1183" s="726" t="s">
        <v>5111</v>
      </c>
    </row>
    <row r="1184" spans="17:28" ht="14.45" customHeight="1">
      <c r="Q1184" s="720" t="s">
        <v>12150</v>
      </c>
      <c r="R1184" s="720" t="s">
        <v>1592</v>
      </c>
      <c r="S1184" s="720" t="s">
        <v>12165</v>
      </c>
      <c r="T1184" s="720" t="s">
        <v>12165</v>
      </c>
      <c r="U1184" s="720" t="s">
        <v>10956</v>
      </c>
      <c r="V1184" s="720"/>
      <c r="W1184" s="952" t="str">
        <f t="shared" si="44"/>
        <v>[ﾆｭｰﾏﾁｯｸｹｰｿﾝ施工機器]掘削・排土設備_土砂ﾎｯﾊﾟ_無_無</v>
      </c>
      <c r="X1184" s="952" t="str">
        <f t="shared" si="43"/>
        <v>[ﾆｭｰﾏﾁｯｸｹｰｿﾝ施工機器]掘削・排土設備_土砂ﾎｯﾊﾟ_無_無_30m3級</v>
      </c>
      <c r="Y1184" s="726" t="s">
        <v>3309</v>
      </c>
      <c r="Z1184" s="726" t="s">
        <v>10307</v>
      </c>
      <c r="AA1184" s="726" t="s">
        <v>10303</v>
      </c>
      <c r="AB1184" s="726" t="s">
        <v>5111</v>
      </c>
    </row>
    <row r="1185" spans="17:28" ht="14.45" customHeight="1">
      <c r="Q1185" s="720" t="s">
        <v>12150</v>
      </c>
      <c r="R1185" s="720" t="s">
        <v>1592</v>
      </c>
      <c r="S1185" s="720" t="s">
        <v>12165</v>
      </c>
      <c r="T1185" s="720" t="s">
        <v>12165</v>
      </c>
      <c r="U1185" s="720" t="s">
        <v>10957</v>
      </c>
      <c r="V1185" s="720"/>
      <c r="W1185" s="952" t="str">
        <f t="shared" si="44"/>
        <v>[ﾆｭｰﾏﾁｯｸｹｰｿﾝ施工機器]掘削・排土設備_土砂ﾎｯﾊﾟ_無_無</v>
      </c>
      <c r="X1185" s="952" t="str">
        <f t="shared" si="43"/>
        <v>[ﾆｭｰﾏﾁｯｸｹｰｿﾝ施工機器]掘削・排土設備_土砂ﾎｯﾊﾟ_無_無_50m3級</v>
      </c>
      <c r="Y1185" s="726" t="s">
        <v>3309</v>
      </c>
      <c r="Z1185" s="726" t="s">
        <v>10307</v>
      </c>
      <c r="AA1185" s="726" t="s">
        <v>10389</v>
      </c>
      <c r="AB1185" s="726" t="s">
        <v>5111</v>
      </c>
    </row>
    <row r="1186" spans="17:28" ht="14.45" customHeight="1">
      <c r="Q1186" s="720" t="s">
        <v>12150</v>
      </c>
      <c r="R1186" s="720" t="s">
        <v>1593</v>
      </c>
      <c r="S1186" s="720" t="s">
        <v>12165</v>
      </c>
      <c r="T1186" s="720" t="s">
        <v>12165</v>
      </c>
      <c r="U1186" s="720" t="s">
        <v>10958</v>
      </c>
      <c r="V1186" s="720"/>
      <c r="W1186" s="952" t="str">
        <f t="shared" si="44"/>
        <v>[ﾆｭｰﾏﾁｯｸｹｰｿﾝ施工機器]掘削・排土設備_潜函用ｼｮﾍﾞﾙ_無_無</v>
      </c>
      <c r="X1186" s="952" t="str">
        <f t="shared" si="43"/>
        <v>[ﾆｭｰﾏﾁｯｸｹｰｿﾝ施工機器]掘削・排土設備_潜函用ｼｮﾍﾞﾙ_無_無_〔電動ﾊﾞｯｸﾎｳ〕ﾊﾞｹｯﾄ容量(山積/平積)：0.13/0.1m3</v>
      </c>
      <c r="Y1186" s="726" t="s">
        <v>3309</v>
      </c>
      <c r="Z1186" s="726" t="s">
        <v>10309</v>
      </c>
      <c r="AA1186" s="726" t="s">
        <v>10311</v>
      </c>
      <c r="AB1186" s="726" t="s">
        <v>5111</v>
      </c>
    </row>
    <row r="1187" spans="17:28" ht="14.45" customHeight="1">
      <c r="Q1187" s="720" t="s">
        <v>12150</v>
      </c>
      <c r="R1187" s="720" t="s">
        <v>1594</v>
      </c>
      <c r="S1187" s="720" t="s">
        <v>12165</v>
      </c>
      <c r="T1187" s="720" t="s">
        <v>12165</v>
      </c>
      <c r="U1187" s="720" t="s">
        <v>10959</v>
      </c>
      <c r="V1187" s="720"/>
      <c r="W1187" s="952" t="str">
        <f t="shared" si="44"/>
        <v>[ﾆｭｰﾏﾁｯｸｹｰｿﾝ施工機器]掘削・排土設備_天井走行式ｼｮﾍﾞﾙ_無_無</v>
      </c>
      <c r="X1187" s="952" t="str">
        <f t="shared" si="43"/>
        <v>[ﾆｭｰﾏﾁｯｸｹｰｿﾝ施工機器]掘削・排土設備_天井走行式ｼｮﾍﾞﾙ_無_無_ﾊﾞｹｯﾄ容量(山積/平積)：0.15/0.13m3</v>
      </c>
      <c r="Y1187" s="726" t="s">
        <v>3309</v>
      </c>
      <c r="Z1187" s="726" t="s">
        <v>10451</v>
      </c>
      <c r="AA1187" s="726" t="s">
        <v>10313</v>
      </c>
      <c r="AB1187" s="726" t="s">
        <v>5111</v>
      </c>
    </row>
    <row r="1188" spans="17:28" ht="14.45" customHeight="1">
      <c r="Q1188" s="720" t="s">
        <v>12150</v>
      </c>
      <c r="R1188" s="720" t="s">
        <v>1594</v>
      </c>
      <c r="S1188" s="720" t="s">
        <v>12165</v>
      </c>
      <c r="T1188" s="720" t="s">
        <v>12165</v>
      </c>
      <c r="U1188" s="720" t="s">
        <v>10960</v>
      </c>
      <c r="V1188" s="720"/>
      <c r="W1188" s="952" t="str">
        <f t="shared" si="44"/>
        <v>[ﾆｭｰﾏﾁｯｸｹｰｿﾝ施工機器]掘削・排土設備_天井走行式ｼｮﾍﾞﾙ_無_無</v>
      </c>
      <c r="X1188" s="952" t="str">
        <f t="shared" si="43"/>
        <v>[ﾆｭｰﾏﾁｯｸｹｰｿﾝ施工機器]掘削・排土設備_天井走行式ｼｮﾍﾞﾙ_無_無_ﾊﾞｹｯﾄ容量(山積/平積)：0.25/0.2m3</v>
      </c>
      <c r="Y1188" s="726" t="s">
        <v>3309</v>
      </c>
      <c r="Z1188" s="726" t="s">
        <v>10451</v>
      </c>
      <c r="AA1188" s="726" t="s">
        <v>10325</v>
      </c>
      <c r="AB1188" s="726" t="s">
        <v>5111</v>
      </c>
    </row>
    <row r="1189" spans="17:28" ht="14.45" customHeight="1">
      <c r="Q1189" s="720" t="s">
        <v>12150</v>
      </c>
      <c r="R1189" s="720" t="s">
        <v>1594</v>
      </c>
      <c r="S1189" s="720" t="s">
        <v>12165</v>
      </c>
      <c r="T1189" s="720" t="s">
        <v>12165</v>
      </c>
      <c r="U1189" s="720" t="s">
        <v>10961</v>
      </c>
      <c r="V1189" s="720"/>
      <c r="W1189" s="952" t="str">
        <f t="shared" si="44"/>
        <v>[ﾆｭｰﾏﾁｯｸｹｰｿﾝ施工機器]掘削・排土設備_天井走行式ｼｮﾍﾞﾙ_無_無</v>
      </c>
      <c r="X1189" s="952" t="str">
        <f t="shared" si="43"/>
        <v>[ﾆｭｰﾏﾁｯｸｹｰｿﾝ施工機器]掘削・排土設備_天井走行式ｼｮﾍﾞﾙ_無_無_ﾊﾞｹｯﾄ容量(山積/平積)：0.3/0.25m3</v>
      </c>
      <c r="Y1189" s="726" t="s">
        <v>3309</v>
      </c>
      <c r="Z1189" s="726" t="s">
        <v>10451</v>
      </c>
      <c r="AA1189" s="726" t="s">
        <v>10303</v>
      </c>
      <c r="AB1189" s="726" t="s">
        <v>5111</v>
      </c>
    </row>
    <row r="1190" spans="17:28" ht="14.45" customHeight="1">
      <c r="Q1190" s="720" t="s">
        <v>12150</v>
      </c>
      <c r="R1190" s="720" t="s">
        <v>1595</v>
      </c>
      <c r="S1190" s="720" t="s">
        <v>12165</v>
      </c>
      <c r="T1190" s="720" t="s">
        <v>12165</v>
      </c>
      <c r="U1190" s="720" t="s">
        <v>10962</v>
      </c>
      <c r="V1190" s="720"/>
      <c r="W1190" s="952" t="str">
        <f t="shared" si="44"/>
        <v>[ﾆｭｰﾏﾁｯｸｹｰｿﾝ施工機器]掘削・排土設備_天井走行式ｼｮﾍﾞﾙ(遠隔操作型)_無_無</v>
      </c>
      <c r="X1190" s="952" t="str">
        <f t="shared" si="43"/>
        <v>[ﾆｭｰﾏﾁｯｸｹｰｿﾝ施工機器]掘削・排土設備_天井走行式ｼｮﾍﾞﾙ(遠隔操作型)_無_無_〔小断面用〕ﾊﾞｹｯﾄ容量(山積/平積)：0.05/0.04m3</v>
      </c>
      <c r="Y1190" s="726" t="s">
        <v>3309</v>
      </c>
      <c r="Z1190" s="726" t="s">
        <v>10392</v>
      </c>
      <c r="AA1190" s="726" t="s">
        <v>5448</v>
      </c>
      <c r="AB1190" s="726" t="s">
        <v>10350</v>
      </c>
    </row>
    <row r="1191" spans="17:28" ht="14.45" customHeight="1">
      <c r="Q1191" s="720" t="s">
        <v>12150</v>
      </c>
      <c r="R1191" s="720" t="s">
        <v>1595</v>
      </c>
      <c r="S1191" s="720" t="s">
        <v>12165</v>
      </c>
      <c r="T1191" s="720" t="s">
        <v>12165</v>
      </c>
      <c r="U1191" s="720" t="s">
        <v>10959</v>
      </c>
      <c r="V1191" s="720"/>
      <c r="W1191" s="952" t="str">
        <f t="shared" si="44"/>
        <v>[ﾆｭｰﾏﾁｯｸｹｰｿﾝ施工機器]掘削・排土設備_天井走行式ｼｮﾍﾞﾙ(遠隔操作型)_無_無</v>
      </c>
      <c r="X1191" s="952" t="str">
        <f t="shared" si="43"/>
        <v>[ﾆｭｰﾏﾁｯｸｹｰｿﾝ施工機器]掘削・排土設備_天井走行式ｼｮﾍﾞﾙ(遠隔操作型)_無_無_ﾊﾞｹｯﾄ容量(山積/平積)：0.15/0.13m3</v>
      </c>
      <c r="Y1191" s="726" t="s">
        <v>3309</v>
      </c>
      <c r="Z1191" s="726" t="s">
        <v>10392</v>
      </c>
      <c r="AA1191" s="726" t="s">
        <v>10313</v>
      </c>
      <c r="AB1191" s="726" t="s">
        <v>10350</v>
      </c>
    </row>
    <row r="1192" spans="17:28" ht="14.45" customHeight="1">
      <c r="Q1192" s="720" t="s">
        <v>12150</v>
      </c>
      <c r="R1192" s="720" t="s">
        <v>1595</v>
      </c>
      <c r="S1192" s="720" t="s">
        <v>12165</v>
      </c>
      <c r="T1192" s="720" t="s">
        <v>12165</v>
      </c>
      <c r="U1192" s="720" t="s">
        <v>10960</v>
      </c>
      <c r="V1192" s="720"/>
      <c r="W1192" s="952" t="str">
        <f t="shared" si="44"/>
        <v>[ﾆｭｰﾏﾁｯｸｹｰｿﾝ施工機器]掘削・排土設備_天井走行式ｼｮﾍﾞﾙ(遠隔操作型)_無_無</v>
      </c>
      <c r="X1192" s="952" t="str">
        <f t="shared" si="43"/>
        <v>[ﾆｭｰﾏﾁｯｸｹｰｿﾝ施工機器]掘削・排土設備_天井走行式ｼｮﾍﾞﾙ(遠隔操作型)_無_無_ﾊﾞｹｯﾄ容量(山積/平積)：0.25/0.2m3</v>
      </c>
      <c r="Y1192" s="726" t="s">
        <v>3309</v>
      </c>
      <c r="Z1192" s="726" t="s">
        <v>10392</v>
      </c>
      <c r="AA1192" s="726" t="s">
        <v>10325</v>
      </c>
      <c r="AB1192" s="726" t="s">
        <v>10350</v>
      </c>
    </row>
    <row r="1193" spans="17:28" ht="14.45" customHeight="1">
      <c r="Q1193" s="720" t="s">
        <v>12150</v>
      </c>
      <c r="R1193" s="720" t="s">
        <v>1595</v>
      </c>
      <c r="S1193" s="720" t="s">
        <v>12165</v>
      </c>
      <c r="T1193" s="720" t="s">
        <v>12165</v>
      </c>
      <c r="U1193" s="720" t="s">
        <v>10961</v>
      </c>
      <c r="V1193" s="720"/>
      <c r="W1193" s="952" t="str">
        <f t="shared" si="44"/>
        <v>[ﾆｭｰﾏﾁｯｸｹｰｿﾝ施工機器]掘削・排土設備_天井走行式ｼｮﾍﾞﾙ(遠隔操作型)_無_無</v>
      </c>
      <c r="X1193" s="952" t="str">
        <f t="shared" si="43"/>
        <v>[ﾆｭｰﾏﾁｯｸｹｰｿﾝ施工機器]掘削・排土設備_天井走行式ｼｮﾍﾞﾙ(遠隔操作型)_無_無_ﾊﾞｹｯﾄ容量(山積/平積)：0.3/0.25m3</v>
      </c>
      <c r="Y1193" s="726" t="s">
        <v>3309</v>
      </c>
      <c r="Z1193" s="726" t="s">
        <v>10392</v>
      </c>
      <c r="AA1193" s="726" t="s">
        <v>10303</v>
      </c>
      <c r="AB1193" s="726" t="s">
        <v>10350</v>
      </c>
    </row>
    <row r="1194" spans="17:28" ht="14.45" customHeight="1">
      <c r="Q1194" s="720" t="s">
        <v>12150</v>
      </c>
      <c r="R1194" s="720" t="s">
        <v>1596</v>
      </c>
      <c r="S1194" s="720" t="s">
        <v>12165</v>
      </c>
      <c r="T1194" s="720" t="s">
        <v>12165</v>
      </c>
      <c r="U1194" s="720" t="s">
        <v>10963</v>
      </c>
      <c r="V1194" s="720"/>
      <c r="W1194" s="952" t="str">
        <f t="shared" si="44"/>
        <v>[ﾆｭｰﾏﾁｯｸｹｰｿﾝ施工機器]掘削・排土設備_遠隔操作用設備_無_無</v>
      </c>
      <c r="X1194" s="952" t="str">
        <f t="shared" si="43"/>
        <v>[ﾆｭｰﾏﾁｯｸｹｰｿﾝ施工機器]掘削・排土設備_遠隔操作用設備_無_無_〔小断面用〕(一式)</v>
      </c>
      <c r="Y1194" s="726" t="s">
        <v>3309</v>
      </c>
      <c r="Z1194" s="726" t="s">
        <v>10439</v>
      </c>
      <c r="AA1194" s="726" t="s">
        <v>10389</v>
      </c>
      <c r="AB1194" s="726" t="s">
        <v>10350</v>
      </c>
    </row>
    <row r="1195" spans="17:28" ht="14.45" customHeight="1">
      <c r="Q1195" s="720" t="s">
        <v>12150</v>
      </c>
      <c r="R1195" s="720" t="s">
        <v>1596</v>
      </c>
      <c r="S1195" s="720" t="s">
        <v>12165</v>
      </c>
      <c r="T1195" s="720" t="s">
        <v>12165</v>
      </c>
      <c r="U1195" s="720" t="s">
        <v>10964</v>
      </c>
      <c r="V1195" s="720"/>
      <c r="W1195" s="952" t="str">
        <f t="shared" si="44"/>
        <v>[ﾆｭｰﾏﾁｯｸｹｰｿﾝ施工機器]掘削・排土設備_遠隔操作用設備_無_無</v>
      </c>
      <c r="X1195" s="952" t="str">
        <f t="shared" si="43"/>
        <v>[ﾆｭｰﾏﾁｯｸｹｰｿﾝ施工機器]掘削・排土設備_遠隔操作用設備_無_無_〔中大断面用〕(一式)</v>
      </c>
      <c r="Y1195" s="726" t="s">
        <v>3309</v>
      </c>
      <c r="Z1195" s="726" t="s">
        <v>10439</v>
      </c>
      <c r="AA1195" s="726" t="s">
        <v>10318</v>
      </c>
      <c r="AB1195" s="726" t="s">
        <v>10350</v>
      </c>
    </row>
    <row r="1196" spans="17:28" ht="14.45" customHeight="1">
      <c r="Q1196" s="720" t="s">
        <v>12150</v>
      </c>
      <c r="R1196" s="720" t="s">
        <v>1597</v>
      </c>
      <c r="S1196" s="720" t="s">
        <v>12165</v>
      </c>
      <c r="T1196" s="720" t="s">
        <v>12165</v>
      </c>
      <c r="U1196" s="720" t="s">
        <v>10965</v>
      </c>
      <c r="V1196" s="720"/>
      <c r="W1196" s="952" t="str">
        <f t="shared" si="44"/>
        <v>[ﾆｭｰﾏﾁｯｸｹｰｿﾝ施工機器]掘削・排土設備_走行ﾚｰﾙ(天井走行式ｼｮﾍﾞﾙ用)_無_無</v>
      </c>
      <c r="X1196" s="952" t="str">
        <f t="shared" si="43"/>
        <v>[ﾆｭｰﾏﾁｯｸｹｰｿﾝ施工機器]掘削・排土設備_走行ﾚｰﾙ(天井走行式ｼｮﾍﾞﾙ用)_無_無_長さ：2m級×1本</v>
      </c>
      <c r="Y1196" s="726" t="s">
        <v>3309</v>
      </c>
      <c r="Z1196" s="726" t="s">
        <v>10446</v>
      </c>
      <c r="AA1196" s="726" t="s">
        <v>10321</v>
      </c>
      <c r="AB1196" s="726" t="s">
        <v>5111</v>
      </c>
    </row>
    <row r="1197" spans="17:28" ht="14.45" customHeight="1">
      <c r="Q1197" s="720" t="s">
        <v>12150</v>
      </c>
      <c r="R1197" s="720" t="s">
        <v>1598</v>
      </c>
      <c r="S1197" s="720" t="s">
        <v>12165</v>
      </c>
      <c r="T1197" s="720" t="s">
        <v>12165</v>
      </c>
      <c r="U1197" s="720" t="s">
        <v>10966</v>
      </c>
      <c r="V1197" s="720"/>
      <c r="W1197" s="952" t="str">
        <f t="shared" si="44"/>
        <v>[ﾆｭｰﾏﾁｯｸｹｰｿﾝ施工機器]掘削・排土設備_圧気専用ﾄﾞﾘﾌﾀ_無_無</v>
      </c>
      <c r="X1197" s="952" t="str">
        <f t="shared" si="43"/>
        <v>[ﾆｭｰﾏﾁｯｸｹｰｿﾝ施工機器]掘削・排土設備_圧気専用ﾄﾞﾘﾌﾀ_無_無_〔空圧式〕機械質量：100kg級</v>
      </c>
      <c r="Y1197" s="726" t="s">
        <v>3309</v>
      </c>
      <c r="Z1197" s="726" t="s">
        <v>10476</v>
      </c>
      <c r="AA1197" s="726" t="s">
        <v>10318</v>
      </c>
      <c r="AB1197" s="726" t="s">
        <v>10318</v>
      </c>
    </row>
    <row r="1198" spans="17:28" ht="14.45" customHeight="1">
      <c r="Q1198" s="720" t="s">
        <v>12150</v>
      </c>
      <c r="R1198" s="720" t="s">
        <v>1598</v>
      </c>
      <c r="S1198" s="720" t="s">
        <v>12165</v>
      </c>
      <c r="T1198" s="720" t="s">
        <v>12165</v>
      </c>
      <c r="U1198" s="720" t="s">
        <v>10967</v>
      </c>
      <c r="V1198" s="720"/>
      <c r="W1198" s="952" t="str">
        <f t="shared" si="44"/>
        <v>[ﾆｭｰﾏﾁｯｸｹｰｿﾝ施工機器]掘削・排土設備_圧気専用ﾄﾞﾘﾌﾀ_無_無</v>
      </c>
      <c r="X1198" s="952" t="str">
        <f t="shared" si="43"/>
        <v>[ﾆｭｰﾏﾁｯｸｹｰｿﾝ施工機器]掘削・排土設備_圧気専用ﾄﾞﾘﾌﾀ_無_無_〔油圧式〕機械質量：350kg級</v>
      </c>
      <c r="Y1198" s="726" t="s">
        <v>3309</v>
      </c>
      <c r="Z1198" s="726" t="s">
        <v>10476</v>
      </c>
      <c r="AA1198" s="726" t="s">
        <v>10321</v>
      </c>
      <c r="AB1198" s="726" t="s">
        <v>4790</v>
      </c>
    </row>
    <row r="1199" spans="17:28" ht="14.45" customHeight="1">
      <c r="Q1199" s="720" t="s">
        <v>12150</v>
      </c>
      <c r="R1199" s="720" t="s">
        <v>1599</v>
      </c>
      <c r="S1199" s="720" t="s">
        <v>12165</v>
      </c>
      <c r="T1199" s="720" t="s">
        <v>12165</v>
      </c>
      <c r="U1199" s="720" t="s">
        <v>10968</v>
      </c>
      <c r="V1199" s="720"/>
      <c r="W1199" s="952" t="str">
        <f t="shared" si="44"/>
        <v>[ﾆｭｰﾏﾁｯｸｹｰｿﾝ施工機器]掘削・排土設備_圧気専用ﾌﾞﾚｰｶ_無_無</v>
      </c>
      <c r="X1199" s="952" t="str">
        <f t="shared" si="43"/>
        <v>[ﾆｭｰﾏﾁｯｸｹｰｿﾝ施工機器]掘削・排土設備_圧気専用ﾌﾞﾚｰｶ_無_無_〔油圧式〕機械質量：200kg級</v>
      </c>
      <c r="Y1199" s="726" t="s">
        <v>3309</v>
      </c>
      <c r="Z1199" s="726" t="s">
        <v>10517</v>
      </c>
      <c r="AA1199" s="726" t="s">
        <v>10321</v>
      </c>
      <c r="AB1199" s="726" t="s">
        <v>10321</v>
      </c>
    </row>
    <row r="1200" spans="17:28" ht="14.45" customHeight="1">
      <c r="Q1200" s="720" t="s">
        <v>12150</v>
      </c>
      <c r="R1200" s="720" t="s">
        <v>1599</v>
      </c>
      <c r="S1200" s="720" t="s">
        <v>12165</v>
      </c>
      <c r="T1200" s="720" t="s">
        <v>12165</v>
      </c>
      <c r="U1200" s="720" t="s">
        <v>10969</v>
      </c>
      <c r="V1200" s="720"/>
      <c r="W1200" s="952" t="str">
        <f t="shared" si="44"/>
        <v>[ﾆｭｰﾏﾁｯｸｹｰｿﾝ施工機器]掘削・排土設備_圧気専用ﾌﾞﾚｰｶ_無_無</v>
      </c>
      <c r="X1200" s="952" t="str">
        <f t="shared" si="43"/>
        <v>[ﾆｭｰﾏﾁｯｸｹｰｿﾝ施工機器]掘削・排土設備_圧気専用ﾌﾞﾚｰｶ_無_無_〔油圧式〕機械質量：300kg級</v>
      </c>
      <c r="Y1200" s="726" t="s">
        <v>3309</v>
      </c>
      <c r="Z1200" s="726" t="s">
        <v>10517</v>
      </c>
      <c r="AA1200" s="726" t="s">
        <v>10321</v>
      </c>
      <c r="AB1200" s="726" t="s">
        <v>10436</v>
      </c>
    </row>
    <row r="1201" spans="17:28" ht="14.45" customHeight="1">
      <c r="Q1201" s="720" t="s">
        <v>12150</v>
      </c>
      <c r="R1201" s="720" t="s">
        <v>1600</v>
      </c>
      <c r="S1201" s="720" t="s">
        <v>12165</v>
      </c>
      <c r="T1201" s="720" t="s">
        <v>12165</v>
      </c>
      <c r="U1201" s="720" t="s">
        <v>10970</v>
      </c>
      <c r="V1201" s="720"/>
      <c r="W1201" s="952" t="str">
        <f t="shared" si="44"/>
        <v>[ﾆｭｰﾏﾁｯｸｹｰｿﾝ施工機器]掘削・排土設備_ﾃｰﾌﾞﾙﾘﾌﾀ_無_無</v>
      </c>
      <c r="X1201" s="952" t="str">
        <f t="shared" si="43"/>
        <v>[ﾆｭｰﾏﾁｯｸｹｰｿﾝ施工機器]掘削・排土設備_ﾃｰﾌﾞﾙﾘﾌﾀ_無_無_〔非自走式〕ﾘﾌﾄ力：2,000kg級</v>
      </c>
      <c r="Y1201" s="726" t="s">
        <v>3309</v>
      </c>
      <c r="Z1201" s="726" t="s">
        <v>10524</v>
      </c>
      <c r="AA1201" s="726" t="s">
        <v>10318</v>
      </c>
      <c r="AB1201" s="726" t="s">
        <v>10388</v>
      </c>
    </row>
    <row r="1202" spans="17:28" ht="14.45" customHeight="1">
      <c r="Q1202" s="720" t="s">
        <v>12150</v>
      </c>
      <c r="R1202" s="720" t="s">
        <v>1600</v>
      </c>
      <c r="S1202" s="720" t="s">
        <v>12165</v>
      </c>
      <c r="T1202" s="720" t="s">
        <v>12165</v>
      </c>
      <c r="U1202" s="720" t="s">
        <v>10971</v>
      </c>
      <c r="V1202" s="720"/>
      <c r="W1202" s="952" t="str">
        <f t="shared" si="44"/>
        <v>[ﾆｭｰﾏﾁｯｸｹｰｿﾝ施工機器]掘削・排土設備_ﾃｰﾌﾞﾙﾘﾌﾀ_無_無</v>
      </c>
      <c r="X1202" s="952" t="str">
        <f t="shared" si="43"/>
        <v>[ﾆｭｰﾏﾁｯｸｹｰｿﾝ施工機器]掘削・排土設備_ﾃｰﾌﾞﾙﾘﾌﾀ_無_無_〔自走式〕ﾘﾌﾄ力：2,000kg級</v>
      </c>
      <c r="Y1202" s="726" t="s">
        <v>3309</v>
      </c>
      <c r="Z1202" s="726" t="s">
        <v>10524</v>
      </c>
      <c r="AA1202" s="726" t="s">
        <v>10321</v>
      </c>
      <c r="AB1202" s="726" t="s">
        <v>10388</v>
      </c>
    </row>
    <row r="1203" spans="17:28" ht="14.45" customHeight="1">
      <c r="Q1203" s="720" t="s">
        <v>12151</v>
      </c>
      <c r="R1203" s="720" t="s">
        <v>411</v>
      </c>
      <c r="S1203" s="720" t="s">
        <v>12165</v>
      </c>
      <c r="T1203" s="720" t="s">
        <v>12165</v>
      </c>
      <c r="U1203" s="720" t="s">
        <v>10972</v>
      </c>
      <c r="V1203" s="720"/>
      <c r="W1203" s="952" t="str">
        <f t="shared" si="44"/>
        <v>[ﾆｭｰﾏﾁｯｸｹｰｿﾝ施工機器]送気設備_空気圧縮機_無_無</v>
      </c>
      <c r="X1203" s="952" t="str">
        <f t="shared" si="43"/>
        <v>[ﾆｭｰﾏﾁｯｸｹｰｿﾝ施工機器]送気設備_空気圧縮機_無_無_吐出量(50/60Hz)：29/36m3/min　圧力：0.4MPa</v>
      </c>
      <c r="Y1203" s="726" t="s">
        <v>3310</v>
      </c>
      <c r="Z1203" s="726" t="s">
        <v>10422</v>
      </c>
      <c r="AA1203" s="726" t="s">
        <v>10525</v>
      </c>
      <c r="AB1203" s="726" t="s">
        <v>5111</v>
      </c>
    </row>
    <row r="1204" spans="17:28" ht="14.45" customHeight="1">
      <c r="Q1204" s="720" t="s">
        <v>12151</v>
      </c>
      <c r="R1204" s="720" t="s">
        <v>411</v>
      </c>
      <c r="S1204" s="720" t="s">
        <v>12165</v>
      </c>
      <c r="T1204" s="720" t="s">
        <v>12165</v>
      </c>
      <c r="U1204" s="720" t="s">
        <v>10973</v>
      </c>
      <c r="V1204" s="720"/>
      <c r="W1204" s="952" t="str">
        <f t="shared" si="44"/>
        <v>[ﾆｭｰﾏﾁｯｸｹｰｿﾝ施工機器]送気設備_空気圧縮機_無_無</v>
      </c>
      <c r="X1204" s="952" t="str">
        <f t="shared" si="43"/>
        <v>[ﾆｭｰﾏﾁｯｸｹｰｿﾝ施工機器]送気設備_空気圧縮機_無_無_吐出量(50/60Hz)：25/31m3/min　圧力：0.7MPa</v>
      </c>
      <c r="Y1204" s="726" t="s">
        <v>3310</v>
      </c>
      <c r="Z1204" s="726" t="s">
        <v>10422</v>
      </c>
      <c r="AA1204" s="726" t="s">
        <v>10526</v>
      </c>
      <c r="AB1204" s="726" t="s">
        <v>10350</v>
      </c>
    </row>
    <row r="1205" spans="17:28" ht="14.45" customHeight="1">
      <c r="Q1205" s="720" t="s">
        <v>12151</v>
      </c>
      <c r="R1205" s="720" t="s">
        <v>411</v>
      </c>
      <c r="S1205" s="720" t="s">
        <v>12165</v>
      </c>
      <c r="T1205" s="720" t="s">
        <v>12165</v>
      </c>
      <c r="U1205" s="720" t="s">
        <v>10974</v>
      </c>
      <c r="V1205" s="720"/>
      <c r="W1205" s="952" t="str">
        <f t="shared" si="44"/>
        <v>[ﾆｭｰﾏﾁｯｸｹｰｿﾝ施工機器]送気設備_空気圧縮機_無_無</v>
      </c>
      <c r="X1205" s="952" t="str">
        <f t="shared" si="43"/>
        <v>[ﾆｭｰﾏﾁｯｸｹｰｿﾝ施工機器]送気設備_空気圧縮機_無_無_吐出量(50/60Hz)：20/26m3/min　圧力：0.9MPa</v>
      </c>
      <c r="Y1205" s="726" t="s">
        <v>3310</v>
      </c>
      <c r="Z1205" s="726" t="s">
        <v>10422</v>
      </c>
      <c r="AA1205" s="726" t="s">
        <v>10527</v>
      </c>
      <c r="AB1205" s="726" t="s">
        <v>10350</v>
      </c>
    </row>
    <row r="1206" spans="17:28" ht="14.45" customHeight="1">
      <c r="Q1206" s="720" t="s">
        <v>12151</v>
      </c>
      <c r="R1206" s="720" t="s">
        <v>1614</v>
      </c>
      <c r="S1206" s="720" t="s">
        <v>12165</v>
      </c>
      <c r="T1206" s="720" t="s">
        <v>12165</v>
      </c>
      <c r="U1206" s="720" t="s">
        <v>10975</v>
      </c>
      <c r="V1206" s="720"/>
      <c r="W1206" s="952" t="str">
        <f t="shared" si="44"/>
        <v>[ﾆｭｰﾏﾁｯｸｹｰｿﾝ施工機器]送気設備_圧縮空気清浄機_無_無</v>
      </c>
      <c r="X1206" s="952" t="str">
        <f t="shared" si="43"/>
        <v>[ﾆｭｰﾏﾁｯｸｹｰｿﾝ施工機器]送気設備_圧縮空気清浄機_無_無_処理量：650m3/h　圧力：0.49MPa</v>
      </c>
      <c r="Y1206" s="726" t="s">
        <v>3310</v>
      </c>
      <c r="Z1206" s="726" t="s">
        <v>10327</v>
      </c>
      <c r="AA1206" s="726" t="s">
        <v>10444</v>
      </c>
      <c r="AB1206" s="726" t="s">
        <v>5111</v>
      </c>
    </row>
    <row r="1207" spans="17:28" ht="14.45" customHeight="1">
      <c r="Q1207" s="720" t="s">
        <v>12151</v>
      </c>
      <c r="R1207" s="720" t="s">
        <v>1614</v>
      </c>
      <c r="S1207" s="720" t="s">
        <v>12165</v>
      </c>
      <c r="T1207" s="720" t="s">
        <v>12165</v>
      </c>
      <c r="U1207" s="720" t="s">
        <v>10976</v>
      </c>
      <c r="V1207" s="720"/>
      <c r="W1207" s="952" t="str">
        <f t="shared" si="44"/>
        <v>[ﾆｭｰﾏﾁｯｸｹｰｿﾝ施工機器]送気設備_圧縮空気清浄機_無_無</v>
      </c>
      <c r="X1207" s="952" t="str">
        <f t="shared" si="43"/>
        <v>[ﾆｭｰﾏﾁｯｸｹｰｿﾝ施工機器]送気設備_圧縮空気清浄機_無_無_処理量：1,100m3/h　圧力：0.8MPa</v>
      </c>
      <c r="Y1207" s="726" t="s">
        <v>3310</v>
      </c>
      <c r="Z1207" s="726" t="s">
        <v>10327</v>
      </c>
      <c r="AA1207" s="726" t="s">
        <v>10306</v>
      </c>
      <c r="AB1207" s="726" t="s">
        <v>5111</v>
      </c>
    </row>
    <row r="1208" spans="17:28" ht="14.45" customHeight="1">
      <c r="Q1208" s="720" t="s">
        <v>12151</v>
      </c>
      <c r="R1208" s="720" t="s">
        <v>1614</v>
      </c>
      <c r="S1208" s="720" t="s">
        <v>12165</v>
      </c>
      <c r="T1208" s="720" t="s">
        <v>12165</v>
      </c>
      <c r="U1208" s="720" t="s">
        <v>10977</v>
      </c>
      <c r="V1208" s="720"/>
      <c r="W1208" s="952" t="str">
        <f t="shared" si="44"/>
        <v>[ﾆｭｰﾏﾁｯｸｹｰｿﾝ施工機器]送気設備_圧縮空気清浄機_無_無</v>
      </c>
      <c r="X1208" s="952" t="str">
        <f t="shared" si="43"/>
        <v>[ﾆｭｰﾏﾁｯｸｹｰｿﾝ施工機器]送気設備_圧縮空気清浄機_無_無_処理量：1,100m3/h　圧力：0.9MPa</v>
      </c>
      <c r="Y1208" s="726" t="s">
        <v>3310</v>
      </c>
      <c r="Z1208" s="726" t="s">
        <v>10327</v>
      </c>
      <c r="AA1208" s="726" t="s">
        <v>10349</v>
      </c>
      <c r="AB1208" s="726" t="s">
        <v>10350</v>
      </c>
    </row>
    <row r="1209" spans="17:28" ht="14.45" customHeight="1">
      <c r="Q1209" s="720" t="s">
        <v>12151</v>
      </c>
      <c r="R1209" s="720" t="s">
        <v>1615</v>
      </c>
      <c r="S1209" s="720" t="s">
        <v>12165</v>
      </c>
      <c r="T1209" s="720" t="s">
        <v>12165</v>
      </c>
      <c r="U1209" s="720" t="s">
        <v>10978</v>
      </c>
      <c r="V1209" s="720"/>
      <c r="W1209" s="952" t="str">
        <f t="shared" si="44"/>
        <v>[ﾆｭｰﾏﾁｯｸｹｰｿﾝ施工機器]送気設備_ﾚｼｰﾊﾞﾀﾝｸ_無_無</v>
      </c>
      <c r="X1209" s="952" t="str">
        <f t="shared" si="43"/>
        <v>[ﾆｭｰﾏﾁｯｸｹｰｿﾝ施工機器]送気設備_ﾚｼｰﾊﾞﾀﾝｸ_無_無_容量：2.5m3　圧力：0.7～0.9MPa</v>
      </c>
      <c r="Y1209" s="726" t="s">
        <v>3310</v>
      </c>
      <c r="Z1209" s="726" t="s">
        <v>10328</v>
      </c>
      <c r="AA1209" s="726" t="s">
        <v>10325</v>
      </c>
      <c r="AB1209" s="726" t="s">
        <v>10350</v>
      </c>
    </row>
    <row r="1210" spans="17:28" ht="14.45" customHeight="1">
      <c r="Q1210" s="720" t="s">
        <v>12151</v>
      </c>
      <c r="R1210" s="720" t="s">
        <v>1616</v>
      </c>
      <c r="S1210" s="720" t="s">
        <v>12165</v>
      </c>
      <c r="T1210" s="720" t="s">
        <v>12165</v>
      </c>
      <c r="U1210" s="720" t="s">
        <v>10979</v>
      </c>
      <c r="V1210" s="720"/>
      <c r="W1210" s="952" t="str">
        <f t="shared" si="44"/>
        <v>[ﾆｭｰﾏﾁｯｸｹｰｿﾝ施工機器]送気設備_高圧ﾎｰｽ_無_無</v>
      </c>
      <c r="X1210" s="952" t="str">
        <f t="shared" si="43"/>
        <v>[ﾆｭｰﾏﾁｯｸｹｰｿﾝ施工機器]送気設備_高圧ﾎｰｽ_無_無_径：φ100mm　長さ：10m　圧力：1.0MPa</v>
      </c>
      <c r="Y1210" s="726" t="s">
        <v>3310</v>
      </c>
      <c r="Z1210" s="726" t="s">
        <v>10329</v>
      </c>
      <c r="AA1210" s="726" t="s">
        <v>10318</v>
      </c>
      <c r="AB1210" s="726" t="s">
        <v>10350</v>
      </c>
    </row>
    <row r="1211" spans="17:28" ht="14.45" customHeight="1">
      <c r="Q1211" s="720" t="s">
        <v>12151</v>
      </c>
      <c r="R1211" s="720" t="s">
        <v>1617</v>
      </c>
      <c r="S1211" s="720" t="s">
        <v>12165</v>
      </c>
      <c r="T1211" s="720" t="s">
        <v>12165</v>
      </c>
      <c r="U1211" s="720" t="s">
        <v>10980</v>
      </c>
      <c r="V1211" s="720"/>
      <c r="W1211" s="952" t="str">
        <f t="shared" si="44"/>
        <v>[ﾆｭｰﾏﾁｯｸｹｰｿﾝ施工機器]送気設備_送気管_無_無</v>
      </c>
      <c r="X1211" s="952" t="str">
        <f t="shared" si="43"/>
        <v>[ﾆｭｰﾏﾁｯｸｹｰｿﾝ施工機器]送気設備_送気管_無_無_径：φ100mm　長さ：5.5m　圧力：1.0MPa</v>
      </c>
      <c r="Y1211" s="726" t="s">
        <v>3310</v>
      </c>
      <c r="Z1211" s="726" t="s">
        <v>5113</v>
      </c>
      <c r="AA1211" s="726" t="s">
        <v>10318</v>
      </c>
      <c r="AB1211" s="726" t="s">
        <v>10350</v>
      </c>
    </row>
    <row r="1212" spans="17:28" ht="14.45" customHeight="1">
      <c r="Q1212" s="720" t="s">
        <v>12151</v>
      </c>
      <c r="R1212" s="720" t="s">
        <v>1617</v>
      </c>
      <c r="S1212" s="720" t="s">
        <v>12165</v>
      </c>
      <c r="T1212" s="720" t="s">
        <v>12165</v>
      </c>
      <c r="U1212" s="720" t="s">
        <v>10981</v>
      </c>
      <c r="V1212" s="720"/>
      <c r="W1212" s="952" t="str">
        <f t="shared" si="44"/>
        <v>[ﾆｭｰﾏﾁｯｸｹｰｿﾝ施工機器]送気設備_送気管_無_無</v>
      </c>
      <c r="X1212" s="952" t="str">
        <f t="shared" si="43"/>
        <v>[ﾆｭｰﾏﾁｯｸｹｰｿﾝ施工機器]送気設備_送気管_無_無_径：φ150mm　長さ：5.5m　圧力：1.0MPa</v>
      </c>
      <c r="Y1212" s="726" t="s">
        <v>3310</v>
      </c>
      <c r="Z1212" s="726" t="s">
        <v>5113</v>
      </c>
      <c r="AA1212" s="726" t="s">
        <v>10307</v>
      </c>
      <c r="AB1212" s="726" t="s">
        <v>10350</v>
      </c>
    </row>
    <row r="1213" spans="17:28" ht="14.45" customHeight="1">
      <c r="Q1213" s="720" t="s">
        <v>12151</v>
      </c>
      <c r="R1213" s="720" t="s">
        <v>1617</v>
      </c>
      <c r="S1213" s="720" t="s">
        <v>12165</v>
      </c>
      <c r="T1213" s="720" t="s">
        <v>12165</v>
      </c>
      <c r="U1213" s="720" t="s">
        <v>10982</v>
      </c>
      <c r="V1213" s="720"/>
      <c r="W1213" s="952" t="str">
        <f t="shared" si="44"/>
        <v>[ﾆｭｰﾏﾁｯｸｹｰｿﾝ施工機器]送気設備_送気管_無_無</v>
      </c>
      <c r="X1213" s="952" t="str">
        <f t="shared" si="43"/>
        <v>[ﾆｭｰﾏﾁｯｸｹｰｿﾝ施工機器]送気設備_送気管_無_無_径：φ200mm　長さ：5.5m　圧力：1.0MPa</v>
      </c>
      <c r="Y1213" s="726" t="s">
        <v>3310</v>
      </c>
      <c r="Z1213" s="726" t="s">
        <v>5113</v>
      </c>
      <c r="AA1213" s="726" t="s">
        <v>10321</v>
      </c>
      <c r="AB1213" s="726" t="s">
        <v>10350</v>
      </c>
    </row>
    <row r="1214" spans="17:28" ht="14.45" customHeight="1">
      <c r="Q1214" s="720" t="s">
        <v>12151</v>
      </c>
      <c r="R1214" s="720" t="s">
        <v>1619</v>
      </c>
      <c r="S1214" s="720" t="s">
        <v>12165</v>
      </c>
      <c r="T1214" s="720" t="s">
        <v>12165</v>
      </c>
      <c r="U1214" s="720" t="s">
        <v>10983</v>
      </c>
      <c r="V1214" s="720"/>
      <c r="W1214" s="952" t="str">
        <f t="shared" si="44"/>
        <v>[ﾆｭｰﾏﾁｯｸｹｰｿﾝ施工機器]送気設備_自動圧力調整装置_無_無</v>
      </c>
      <c r="X1214" s="952" t="str">
        <f t="shared" si="43"/>
        <v>[ﾆｭｰﾏﾁｯｸｹｰｿﾝ施工機器]送気設備_自動圧力調整装置_無_無_径：φ100mm級　圧力：0.4MPa</v>
      </c>
      <c r="Y1214" s="726" t="s">
        <v>3310</v>
      </c>
      <c r="Z1214" s="726" t="s">
        <v>10528</v>
      </c>
      <c r="AA1214" s="726" t="s">
        <v>10318</v>
      </c>
      <c r="AB1214" s="726" t="s">
        <v>5111</v>
      </c>
    </row>
    <row r="1215" spans="17:28" ht="14.45" customHeight="1">
      <c r="Q1215" s="720" t="s">
        <v>12151</v>
      </c>
      <c r="R1215" s="720" t="s">
        <v>1619</v>
      </c>
      <c r="S1215" s="720" t="s">
        <v>12165</v>
      </c>
      <c r="T1215" s="720" t="s">
        <v>12165</v>
      </c>
      <c r="U1215" s="720" t="s">
        <v>10984</v>
      </c>
      <c r="V1215" s="720"/>
      <c r="W1215" s="952" t="str">
        <f t="shared" si="44"/>
        <v>[ﾆｭｰﾏﾁｯｸｹｰｿﾝ施工機器]送気設備_自動圧力調整装置_無_無</v>
      </c>
      <c r="X1215" s="952" t="str">
        <f t="shared" si="43"/>
        <v>[ﾆｭｰﾏﾁｯｸｹｰｿﾝ施工機器]送気設備_自動圧力調整装置_無_無_径：φ100mm級　圧力：0.7～0.9MPa</v>
      </c>
      <c r="Y1215" s="726" t="s">
        <v>3310</v>
      </c>
      <c r="Z1215" s="726" t="s">
        <v>10528</v>
      </c>
      <c r="AA1215" s="726" t="s">
        <v>10318</v>
      </c>
      <c r="AB1215" s="726" t="s">
        <v>10350</v>
      </c>
    </row>
    <row r="1216" spans="17:28" ht="14.45" customHeight="1">
      <c r="Q1216" s="720" t="s">
        <v>12151</v>
      </c>
      <c r="R1216" s="720" t="s">
        <v>1620</v>
      </c>
      <c r="S1216" s="720" t="s">
        <v>12165</v>
      </c>
      <c r="T1216" s="720" t="s">
        <v>12165</v>
      </c>
      <c r="U1216" s="720" t="s">
        <v>10985</v>
      </c>
      <c r="V1216" s="720"/>
      <c r="W1216" s="952" t="str">
        <f t="shared" si="44"/>
        <v>[ﾆｭｰﾏﾁｯｸｹｰｿﾝ施工機器]送気設備_自記気圧計_無_無</v>
      </c>
      <c r="X1216" s="952" t="str">
        <f t="shared" si="43"/>
        <v>[ﾆｭｰﾏﾁｯｸｹｰｿﾝ施工機器]送気設備_自記気圧計_無_無_圧力：0～0.5MPa</v>
      </c>
      <c r="Y1216" s="726" t="s">
        <v>3310</v>
      </c>
      <c r="Z1216" s="726" t="s">
        <v>10461</v>
      </c>
      <c r="AA1216" s="726" t="s">
        <v>5448</v>
      </c>
      <c r="AB1216" s="726" t="s">
        <v>5111</v>
      </c>
    </row>
    <row r="1217" spans="17:28" ht="14.45" customHeight="1">
      <c r="Q1217" s="720" t="s">
        <v>12151</v>
      </c>
      <c r="R1217" s="720" t="s">
        <v>1621</v>
      </c>
      <c r="S1217" s="720" t="s">
        <v>12165</v>
      </c>
      <c r="T1217" s="720" t="s">
        <v>12165</v>
      </c>
      <c r="U1217" s="720" t="s">
        <v>10986</v>
      </c>
      <c r="V1217" s="720"/>
      <c r="W1217" s="952" t="str">
        <f t="shared" si="44"/>
        <v>[ﾆｭｰﾏﾁｯｸｹｰｿﾝ施工機器]送気設備_ｸｰﾘﾝｸﾞﾀﾜｰ_無_無</v>
      </c>
      <c r="X1217" s="952" t="str">
        <f t="shared" si="43"/>
        <v>[ﾆｭｰﾏﾁｯｸｹｰｿﾝ施工機器]送気設備_ｸｰﾘﾝｸﾞﾀﾜｰ_無_無_40～60t/h</v>
      </c>
      <c r="Y1217" s="726" t="s">
        <v>3310</v>
      </c>
      <c r="Z1217" s="726" t="s">
        <v>10529</v>
      </c>
      <c r="AA1217" s="726" t="s">
        <v>10316</v>
      </c>
      <c r="AB1217" s="726" t="s">
        <v>5111</v>
      </c>
    </row>
    <row r="1218" spans="17:28" ht="14.45" customHeight="1">
      <c r="Q1218" s="720" t="s">
        <v>12151</v>
      </c>
      <c r="R1218" s="720" t="s">
        <v>12299</v>
      </c>
      <c r="S1218" s="720" t="s">
        <v>12165</v>
      </c>
      <c r="T1218" s="720" t="s">
        <v>12165</v>
      </c>
      <c r="U1218" s="720" t="s">
        <v>9909</v>
      </c>
      <c r="V1218" s="720"/>
      <c r="W1218" s="952" t="str">
        <f t="shared" si="44"/>
        <v>[ﾆｭｰﾏﾁｯｸｹｰｿﾝ施工機器]送気設備_循環水ﾎﾟﾝﾌﾟ_無_無</v>
      </c>
      <c r="X1218" s="952" t="str">
        <f t="shared" ref="X1218:X1281" si="45">IF($V1218="",$Q1218&amp;"_"&amp;$R1218&amp;"_"&amp;$S1218&amp;"_"&amp;$T1218&amp;"_"&amp;$U1218,$Q1218&amp;"_"&amp;$R1218&amp;"_"&amp;$S1218&amp;"_"&amp;$T1218&amp;"_"&amp;$U1218&amp;$V1218)</f>
        <v>[ﾆｭｰﾏﾁｯｸｹｰｿﾝ施工機器]送気設備_循環水ﾎﾟﾝﾌﾟ_無_無_口径：φ80mm　全揚程：30m</v>
      </c>
      <c r="Y1218" s="726" t="s">
        <v>3310</v>
      </c>
      <c r="Z1218" s="726" t="s">
        <v>10316</v>
      </c>
      <c r="AA1218" s="726" t="s">
        <v>10390</v>
      </c>
      <c r="AB1218" s="726" t="s">
        <v>5111</v>
      </c>
    </row>
    <row r="1219" spans="17:28" ht="14.45" customHeight="1">
      <c r="Q1219" s="720" t="s">
        <v>12148</v>
      </c>
      <c r="R1219" s="720" t="s">
        <v>1626</v>
      </c>
      <c r="S1219" s="720" t="s">
        <v>12165</v>
      </c>
      <c r="T1219" s="720" t="s">
        <v>12165</v>
      </c>
      <c r="U1219" s="720" t="s">
        <v>10987</v>
      </c>
      <c r="V1219" s="720"/>
      <c r="W1219" s="952" t="str">
        <f t="shared" ref="W1219:W1282" si="46">$Q1219&amp;"_"&amp;$R1219&amp;"_"&amp;$S1219&amp;"_"&amp;T1219</f>
        <v>[ﾆｭｰﾏﾁｯｸｹｰｿﾝ施工機器]ﾍﾘｳﾑ混合ｶﾞｽ設備_混合ｶﾞｽﾏﾝﾛｯｸ_無_無</v>
      </c>
      <c r="X1219" s="952" t="str">
        <f t="shared" si="45"/>
        <v>[ﾆｭｰﾏﾁｯｸｹｰｿﾝ施工機器]ﾍﾘｳﾑ混合ｶﾞｽ設備_混合ｶﾞｽﾏﾝﾛｯｸ_無_無_〔分離型〕圧力：0.7MPa</v>
      </c>
      <c r="Y1219" s="726" t="s">
        <v>3311</v>
      </c>
      <c r="Z1219" s="726" t="s">
        <v>10469</v>
      </c>
      <c r="AA1219" s="726" t="s">
        <v>10317</v>
      </c>
      <c r="AB1219" s="726" t="s">
        <v>5111</v>
      </c>
    </row>
    <row r="1220" spans="17:28" ht="14.45" customHeight="1">
      <c r="Q1220" s="720" t="s">
        <v>12148</v>
      </c>
      <c r="R1220" s="720" t="s">
        <v>1626</v>
      </c>
      <c r="S1220" s="720" t="s">
        <v>12165</v>
      </c>
      <c r="T1220" s="720" t="s">
        <v>12165</v>
      </c>
      <c r="U1220" s="720" t="s">
        <v>10988</v>
      </c>
      <c r="V1220" s="720"/>
      <c r="W1220" s="952" t="str">
        <f t="shared" si="46"/>
        <v>[ﾆｭｰﾏﾁｯｸｹｰｿﾝ施工機器]ﾍﾘｳﾑ混合ｶﾞｽ設備_混合ｶﾞｽﾏﾝﾛｯｸ_無_無</v>
      </c>
      <c r="X1220" s="952" t="str">
        <f t="shared" si="45"/>
        <v>[ﾆｭｰﾏﾁｯｸｹｰｿﾝ施工機器]ﾍﾘｳﾑ混合ｶﾞｽ設備_混合ｶﾞｽﾏﾝﾛｯｸ_無_無_〔上下部一体型〕圧力：0.7MPa</v>
      </c>
      <c r="Y1220" s="726" t="s">
        <v>3311</v>
      </c>
      <c r="Z1220" s="726" t="s">
        <v>10469</v>
      </c>
      <c r="AA1220" s="726" t="s">
        <v>10317</v>
      </c>
      <c r="AB1220" s="726" t="s">
        <v>10350</v>
      </c>
    </row>
    <row r="1221" spans="17:28" ht="14.45" customHeight="1">
      <c r="Q1221" s="720" t="s">
        <v>12148</v>
      </c>
      <c r="R1221" s="720" t="s">
        <v>1627</v>
      </c>
      <c r="S1221" s="720" t="s">
        <v>12165</v>
      </c>
      <c r="T1221" s="720" t="s">
        <v>12165</v>
      </c>
      <c r="U1221" s="720" t="s">
        <v>10989</v>
      </c>
      <c r="V1221" s="720"/>
      <c r="W1221" s="952" t="str">
        <f t="shared" si="46"/>
        <v>[ﾆｭｰﾏﾁｯｸｹｰｿﾝ施工機器]ﾍﾘｳﾑ混合ｶﾞｽ設備_混合ｶﾞｽ設備_無_無</v>
      </c>
      <c r="X1221" s="952" t="str">
        <f t="shared" si="45"/>
        <v>[ﾆｭｰﾏﾁｯｸｹｰｿﾝ施工機器]ﾍﾘｳﾑ混合ｶﾞｽ設備_混合ｶﾞｽ設備_無_無_〔混合ｶﾞｽ管制室〕</v>
      </c>
      <c r="Y1221" s="726" t="s">
        <v>3311</v>
      </c>
      <c r="Z1221" s="726" t="s">
        <v>10330</v>
      </c>
      <c r="AA1221" s="726" t="s">
        <v>10318</v>
      </c>
      <c r="AB1221" s="726" t="s">
        <v>5111</v>
      </c>
    </row>
    <row r="1222" spans="17:28" ht="14.45" customHeight="1">
      <c r="Q1222" s="720" t="s">
        <v>12148</v>
      </c>
      <c r="R1222" s="720" t="s">
        <v>1627</v>
      </c>
      <c r="S1222" s="720" t="s">
        <v>12165</v>
      </c>
      <c r="T1222" s="720" t="s">
        <v>12165</v>
      </c>
      <c r="U1222" s="720" t="s">
        <v>10990</v>
      </c>
      <c r="V1222" s="720"/>
      <c r="W1222" s="952" t="str">
        <f t="shared" si="46"/>
        <v>[ﾆｭｰﾏﾁｯｸｹｰｿﾝ施工機器]ﾍﾘｳﾑ混合ｶﾞｽ設備_混合ｶﾞｽ設備_無_無</v>
      </c>
      <c r="X1222" s="952" t="str">
        <f t="shared" si="45"/>
        <v>[ﾆｭｰﾏﾁｯｸｹｰｿﾝ施工機器]ﾍﾘｳﾑ混合ｶﾞｽ設備_混合ｶﾞｽ設備_無_無_〔ｶﾞｰﾄﾞﾙﾊｳｽ〕</v>
      </c>
      <c r="Y1222" s="726" t="s">
        <v>3311</v>
      </c>
      <c r="Z1222" s="726" t="s">
        <v>10330</v>
      </c>
      <c r="AA1222" s="726" t="s">
        <v>10321</v>
      </c>
      <c r="AB1222" s="726" t="s">
        <v>5111</v>
      </c>
    </row>
    <row r="1223" spans="17:28" ht="14.45" customHeight="1">
      <c r="Q1223" s="720" t="s">
        <v>12148</v>
      </c>
      <c r="R1223" s="720" t="s">
        <v>12300</v>
      </c>
      <c r="S1223" s="720" t="s">
        <v>12165</v>
      </c>
      <c r="T1223" s="720" t="s">
        <v>12165</v>
      </c>
      <c r="U1223" s="720"/>
      <c r="V1223" s="720"/>
      <c r="W1223" s="952" t="str">
        <f t="shared" si="46"/>
        <v>[ﾆｭｰﾏﾁｯｸｹｰｿﾝ施工機器]ﾍﾘｳﾑ混合ｶﾞｽ設備_混合ｶﾞｽ呼吸装置_無_無</v>
      </c>
      <c r="X1223" s="952" t="str">
        <f t="shared" si="45"/>
        <v>[ﾆｭｰﾏﾁｯｸｹｰｿﾝ施工機器]ﾍﾘｳﾑ混合ｶﾞｽ設備_混合ｶﾞｽ呼吸装置_無_無_</v>
      </c>
      <c r="Y1223" s="726" t="s">
        <v>3311</v>
      </c>
      <c r="Z1223" s="726" t="s">
        <v>5112</v>
      </c>
      <c r="AA1223" s="726" t="s">
        <v>10318</v>
      </c>
      <c r="AB1223" s="726" t="s">
        <v>5111</v>
      </c>
    </row>
    <row r="1224" spans="17:28" ht="14.45" customHeight="1">
      <c r="Q1224" s="720" t="s">
        <v>12149</v>
      </c>
      <c r="R1224" s="720" t="s">
        <v>12169</v>
      </c>
      <c r="S1224" s="720" t="s">
        <v>12165</v>
      </c>
      <c r="T1224" s="720" t="s">
        <v>12165</v>
      </c>
      <c r="U1224" s="720" t="s">
        <v>10991</v>
      </c>
      <c r="V1224" s="720"/>
      <c r="W1224" s="952" t="str">
        <f t="shared" si="46"/>
        <v>[ﾆｭｰﾏﾁｯｸｹｰｿﾝ施工機器]安全設備_ﾎｽﾋﾟﾀﾙﾛｯｸ(空気再圧対応型)_無_無</v>
      </c>
      <c r="X1224" s="952" t="str">
        <f t="shared" si="45"/>
        <v>[ﾆｭｰﾏﾁｯｸｹｰｿﾝ施工機器]安全設備_ﾎｽﾋﾟﾀﾙﾛｯｸ(空気再圧対応型)_無_無_〔中型〕径×長さ：φ1.9×4m級　圧力：0.5MPa</v>
      </c>
      <c r="Y1224" s="726" t="s">
        <v>3312</v>
      </c>
      <c r="Z1224" s="726" t="s">
        <v>10306</v>
      </c>
      <c r="AA1224" s="726" t="s">
        <v>10530</v>
      </c>
      <c r="AB1224" s="726" t="s">
        <v>5111</v>
      </c>
    </row>
    <row r="1225" spans="17:28" ht="14.45" customHeight="1">
      <c r="Q1225" s="720" t="s">
        <v>12149</v>
      </c>
      <c r="R1225" s="720" t="s">
        <v>12169</v>
      </c>
      <c r="S1225" s="720" t="s">
        <v>12165</v>
      </c>
      <c r="T1225" s="720" t="s">
        <v>12165</v>
      </c>
      <c r="U1225" s="720" t="s">
        <v>10992</v>
      </c>
      <c r="V1225" s="720"/>
      <c r="W1225" s="952" t="str">
        <f t="shared" si="46"/>
        <v>[ﾆｭｰﾏﾁｯｸｹｰｿﾝ施工機器]安全設備_ﾎｽﾋﾟﾀﾙﾛｯｸ(空気再圧対応型)_無_無</v>
      </c>
      <c r="X1225" s="952" t="str">
        <f t="shared" si="45"/>
        <v>[ﾆｭｰﾏﾁｯｸｹｰｿﾝ施工機器]安全設備_ﾎｽﾋﾟﾀﾙﾛｯｸ(空気再圧対応型)_無_無_〔大型〕径×長さ：φ2.0×5m級　圧力：0.7MPa</v>
      </c>
      <c r="Y1225" s="726" t="s">
        <v>3312</v>
      </c>
      <c r="Z1225" s="726" t="s">
        <v>10306</v>
      </c>
      <c r="AA1225" s="726" t="s">
        <v>10478</v>
      </c>
      <c r="AB1225" s="726" t="s">
        <v>5111</v>
      </c>
    </row>
    <row r="1226" spans="17:28" ht="14.45" customHeight="1">
      <c r="Q1226" s="720" t="s">
        <v>12149</v>
      </c>
      <c r="R1226" s="720" t="s">
        <v>12169</v>
      </c>
      <c r="S1226" s="720" t="s">
        <v>12165</v>
      </c>
      <c r="T1226" s="720" t="s">
        <v>12165</v>
      </c>
      <c r="U1226" s="720" t="s">
        <v>10993</v>
      </c>
      <c r="V1226" s="720"/>
      <c r="W1226" s="952" t="str">
        <f t="shared" si="46"/>
        <v>[ﾆｭｰﾏﾁｯｸｹｰｿﾝ施工機器]安全設備_ﾎｽﾋﾟﾀﾙﾛｯｸ(空気再圧対応型)_無_無</v>
      </c>
      <c r="X1226" s="952" t="str">
        <f t="shared" si="45"/>
        <v>[ﾆｭｰﾏﾁｯｸｹｰｿﾝ施工機器]安全設備_ﾎｽﾋﾟﾀﾙﾛｯｸ(空気再圧対応型)_無_無_〔大型〕径×長さ：φ2.9×6m級　圧力：0.5MPa</v>
      </c>
      <c r="Y1226" s="726" t="s">
        <v>3312</v>
      </c>
      <c r="Z1226" s="726" t="s">
        <v>10306</v>
      </c>
      <c r="AA1226" s="726" t="s">
        <v>10531</v>
      </c>
      <c r="AB1226" s="726" t="s">
        <v>5111</v>
      </c>
    </row>
    <row r="1227" spans="17:28" ht="14.45" customHeight="1">
      <c r="Q1227" s="720" t="s">
        <v>12149</v>
      </c>
      <c r="R1227" s="720" t="s">
        <v>12170</v>
      </c>
      <c r="S1227" s="720" t="s">
        <v>12165</v>
      </c>
      <c r="T1227" s="720" t="s">
        <v>12165</v>
      </c>
      <c r="U1227" s="720" t="s">
        <v>10991</v>
      </c>
      <c r="V1227" s="720"/>
      <c r="W1227" s="952" t="str">
        <f t="shared" si="46"/>
        <v>[ﾆｭｰﾏﾁｯｸｹｰｿﾝ施工機器]安全設備_ﾎｽﾋﾟﾀﾙﾛｯｸ(酸素再圧対応型)_無_無</v>
      </c>
      <c r="X1227" s="952" t="str">
        <f t="shared" si="45"/>
        <v>[ﾆｭｰﾏﾁｯｸｹｰｿﾝ施工機器]安全設備_ﾎｽﾋﾟﾀﾙﾛｯｸ(酸素再圧対応型)_無_無_〔中型〕径×長さ：φ1.9×4m級　圧力：0.5MPa</v>
      </c>
      <c r="Y1227" s="726" t="s">
        <v>3312</v>
      </c>
      <c r="Z1227" s="726" t="s">
        <v>10307</v>
      </c>
      <c r="AA1227" s="726" t="s">
        <v>10530</v>
      </c>
      <c r="AB1227" s="726" t="s">
        <v>5111</v>
      </c>
    </row>
    <row r="1228" spans="17:28" ht="14.45" customHeight="1">
      <c r="Q1228" s="720" t="s">
        <v>12149</v>
      </c>
      <c r="R1228" s="720" t="s">
        <v>12170</v>
      </c>
      <c r="S1228" s="720" t="s">
        <v>12165</v>
      </c>
      <c r="T1228" s="720" t="s">
        <v>12165</v>
      </c>
      <c r="U1228" s="720" t="s">
        <v>10992</v>
      </c>
      <c r="V1228" s="720"/>
      <c r="W1228" s="952" t="str">
        <f t="shared" si="46"/>
        <v>[ﾆｭｰﾏﾁｯｸｹｰｿﾝ施工機器]安全設備_ﾎｽﾋﾟﾀﾙﾛｯｸ(酸素再圧対応型)_無_無</v>
      </c>
      <c r="X1228" s="952" t="str">
        <f t="shared" si="45"/>
        <v>[ﾆｭｰﾏﾁｯｸｹｰｿﾝ施工機器]安全設備_ﾎｽﾋﾟﾀﾙﾛｯｸ(酸素再圧対応型)_無_無_〔大型〕径×長さ：φ2.0×5m級　圧力：0.7MPa</v>
      </c>
      <c r="Y1228" s="726" t="s">
        <v>3312</v>
      </c>
      <c r="Z1228" s="726" t="s">
        <v>10307</v>
      </c>
      <c r="AA1228" s="726" t="s">
        <v>10478</v>
      </c>
      <c r="AB1228" s="726" t="s">
        <v>5111</v>
      </c>
    </row>
    <row r="1229" spans="17:28" ht="14.45" customHeight="1">
      <c r="Q1229" s="720" t="s">
        <v>12149</v>
      </c>
      <c r="R1229" s="720" t="s">
        <v>1638</v>
      </c>
      <c r="S1229" s="720" t="s">
        <v>12165</v>
      </c>
      <c r="T1229" s="720" t="s">
        <v>12165</v>
      </c>
      <c r="U1229" s="720" t="s">
        <v>10994</v>
      </c>
      <c r="V1229" s="720"/>
      <c r="W1229" s="952" t="str">
        <f t="shared" si="46"/>
        <v>[ﾆｭｰﾏﾁｯｸｹｰｿﾝ施工機器]安全設備_高気圧下用空気呼吸器_無_無</v>
      </c>
      <c r="X1229" s="952" t="str">
        <f t="shared" si="45"/>
        <v>[ﾆｭｰﾏﾁｯｸｹｰｿﾝ施工機器]安全設備_高気圧下用空気呼吸器_無_無_〔半閉鎖循環式〕圧力：0.4MPa　使用時間：30min　ﾎﾞﾝﾍﾞ内容量：3ℓ級</v>
      </c>
      <c r="Y1229" s="726" t="s">
        <v>3312</v>
      </c>
      <c r="Z1229" s="726" t="s">
        <v>10321</v>
      </c>
      <c r="AA1229" s="726" t="s">
        <v>10532</v>
      </c>
      <c r="AB1229" s="726" t="s">
        <v>5111</v>
      </c>
    </row>
    <row r="1230" spans="17:28" ht="14.45" customHeight="1">
      <c r="Q1230" s="720" t="s">
        <v>12149</v>
      </c>
      <c r="R1230" s="720" t="s">
        <v>1639</v>
      </c>
      <c r="S1230" s="720" t="s">
        <v>12165</v>
      </c>
      <c r="T1230" s="720" t="s">
        <v>12165</v>
      </c>
      <c r="U1230" s="720" t="s">
        <v>10995</v>
      </c>
      <c r="V1230" s="720"/>
      <c r="W1230" s="952" t="str">
        <f t="shared" si="46"/>
        <v>[ﾆｭｰﾏﾁｯｸｹｰｿﾝ施工機器]安全設備_自動減圧装置_無_無</v>
      </c>
      <c r="X1230" s="952" t="str">
        <f t="shared" si="45"/>
        <v>[ﾆｭｰﾏﾁｯｸｹｰｿﾝ施工機器]安全設備_自動減圧装置_無_無_径：φ50mm級　圧力：0.4MPa</v>
      </c>
      <c r="Y1230" s="726" t="s">
        <v>3312</v>
      </c>
      <c r="Z1230" s="726" t="s">
        <v>10436</v>
      </c>
      <c r="AA1230" s="726" t="s">
        <v>10389</v>
      </c>
      <c r="AB1230" s="726" t="s">
        <v>5111</v>
      </c>
    </row>
    <row r="1231" spans="17:28" ht="14.45" customHeight="1">
      <c r="Q1231" s="720" t="s">
        <v>12149</v>
      </c>
      <c r="R1231" s="720" t="s">
        <v>1639</v>
      </c>
      <c r="S1231" s="720" t="s">
        <v>12165</v>
      </c>
      <c r="T1231" s="720" t="s">
        <v>12165</v>
      </c>
      <c r="U1231" s="720" t="s">
        <v>10996</v>
      </c>
      <c r="V1231" s="720"/>
      <c r="W1231" s="952" t="str">
        <f t="shared" si="46"/>
        <v>[ﾆｭｰﾏﾁｯｸｹｰｿﾝ施工機器]安全設備_自動減圧装置_無_無</v>
      </c>
      <c r="X1231" s="952" t="str">
        <f t="shared" si="45"/>
        <v>[ﾆｭｰﾏﾁｯｸｹｰｿﾝ施工機器]安全設備_自動減圧装置_無_無_径：φ50mm級　圧力：0.7～0.9MPa</v>
      </c>
      <c r="Y1231" s="726" t="s">
        <v>3312</v>
      </c>
      <c r="Z1231" s="726" t="s">
        <v>10436</v>
      </c>
      <c r="AA1231" s="726" t="s">
        <v>10389</v>
      </c>
      <c r="AB1231" s="726" t="s">
        <v>10350</v>
      </c>
    </row>
    <row r="1232" spans="17:28" ht="14.45" customHeight="1">
      <c r="Q1232" s="720" t="s">
        <v>12149</v>
      </c>
      <c r="R1232" s="720" t="s">
        <v>12301</v>
      </c>
      <c r="S1232" s="720" t="s">
        <v>12165</v>
      </c>
      <c r="T1232" s="720" t="s">
        <v>12165</v>
      </c>
      <c r="U1232" s="720" t="s">
        <v>11906</v>
      </c>
      <c r="V1232" s="720"/>
      <c r="W1232" s="952" t="str">
        <f t="shared" si="46"/>
        <v>[ﾆｭｰﾏﾁｯｸｹｰｿﾝ施工機器]安全設備_酸素集合装置_無_無</v>
      </c>
      <c r="X1232" s="952" t="str">
        <f t="shared" si="45"/>
        <v>[ﾆｭｰﾏﾁｯｸｹｰｿﾝ施工機器]安全設備_酸素集合装置_無_無_〔ﾏﾝﾛｯｸ，ﾎｽﾋﾟﾀﾙﾛｯｸ用〕酸素容量：28m3</v>
      </c>
      <c r="Y1232" s="726" t="s">
        <v>3312</v>
      </c>
      <c r="Z1232" s="726" t="s">
        <v>10431</v>
      </c>
      <c r="AA1232" s="726" t="s">
        <v>10533</v>
      </c>
      <c r="AB1232" s="726" t="s">
        <v>5111</v>
      </c>
    </row>
    <row r="1233" spans="17:28" ht="14.45" customHeight="1">
      <c r="Q1233" s="720" t="s">
        <v>12149</v>
      </c>
      <c r="R1233" s="720" t="s">
        <v>12302</v>
      </c>
      <c r="S1233" s="720" t="s">
        <v>12165</v>
      </c>
      <c r="T1233" s="720" t="s">
        <v>12165</v>
      </c>
      <c r="U1233" s="720"/>
      <c r="V1233" s="720"/>
      <c r="W1233" s="952" t="str">
        <f t="shared" si="46"/>
        <v>[ﾆｭｰﾏﾁｯｸｹｰｿﾝ施工機器]安全設備_酸素呼吸装置_無_無</v>
      </c>
      <c r="X1233" s="952" t="str">
        <f t="shared" si="45"/>
        <v>[ﾆｭｰﾏﾁｯｸｹｰｿﾝ施工機器]安全設備_酸素呼吸装置_無_無_</v>
      </c>
      <c r="Y1233" s="726" t="s">
        <v>3312</v>
      </c>
      <c r="Z1233" s="726" t="s">
        <v>10432</v>
      </c>
      <c r="AA1233" s="726" t="s">
        <v>10461</v>
      </c>
      <c r="AB1233" s="726" t="s">
        <v>5111</v>
      </c>
    </row>
    <row r="1234" spans="17:28" ht="14.45" customHeight="1">
      <c r="Q1234" s="720" t="s">
        <v>12149</v>
      </c>
      <c r="R1234" s="720" t="s">
        <v>1640</v>
      </c>
      <c r="S1234" s="720" t="s">
        <v>12165</v>
      </c>
      <c r="T1234" s="720" t="s">
        <v>12165</v>
      </c>
      <c r="U1234" s="720" t="s">
        <v>11907</v>
      </c>
      <c r="V1234" s="720"/>
      <c r="W1234" s="952" t="str">
        <f t="shared" si="46"/>
        <v>[ﾆｭｰﾏﾁｯｸｹｰｿﾝ施工機器]安全設備_ｶﾞｽ検知器(ﾆｭｰﾏﾁｯｸｹｰｿﾝ用)_無_無</v>
      </c>
      <c r="X1234" s="952" t="str">
        <f t="shared" si="45"/>
        <v>[ﾆｭｰﾏﾁｯｸｹｰｿﾝ施工機器]安全設備_ｶﾞｽ検知器(ﾆｭｰﾏﾁｯｸｹｰｿﾝ用)_無_無_〔3点(酸素、ﾒﾀﾝ、H2S)計測用〕</v>
      </c>
      <c r="Y1234" s="726" t="s">
        <v>3312</v>
      </c>
      <c r="Z1234" s="726" t="s">
        <v>10433</v>
      </c>
      <c r="AA1234" s="726" t="s">
        <v>10303</v>
      </c>
      <c r="AB1234" s="726" t="s">
        <v>5111</v>
      </c>
    </row>
    <row r="1235" spans="17:28" ht="14.45" customHeight="1">
      <c r="Q1235" s="720" t="s">
        <v>12149</v>
      </c>
      <c r="R1235" s="720" t="s">
        <v>1640</v>
      </c>
      <c r="S1235" s="720" t="s">
        <v>12165</v>
      </c>
      <c r="T1235" s="720" t="s">
        <v>12165</v>
      </c>
      <c r="U1235" s="720" t="s">
        <v>11908</v>
      </c>
      <c r="V1235" s="720"/>
      <c r="W1235" s="952" t="str">
        <f t="shared" si="46"/>
        <v>[ﾆｭｰﾏﾁｯｸｹｰｿﾝ施工機器]安全設備_ｶﾞｽ検知器(ﾆｭｰﾏﾁｯｸｹｰｿﾝ用)_無_無</v>
      </c>
      <c r="X1235" s="952" t="str">
        <f t="shared" si="45"/>
        <v>[ﾆｭｰﾏﾁｯｸｹｰｿﾝ施工機器]安全設備_ｶﾞｽ検知器(ﾆｭｰﾏﾁｯｸｹｰｿﾝ用)_無_無_〔5点(酸素、ﾒﾀﾝ、H2S、CO、CO2)計測用〕</v>
      </c>
      <c r="Y1235" s="726" t="s">
        <v>3312</v>
      </c>
      <c r="Z1235" s="726" t="s">
        <v>10433</v>
      </c>
      <c r="AA1235" s="726" t="s">
        <v>10389</v>
      </c>
      <c r="AB1235" s="726" t="s">
        <v>5111</v>
      </c>
    </row>
    <row r="1236" spans="17:28" ht="14.45" customHeight="1">
      <c r="Q1236" s="720" t="s">
        <v>12133</v>
      </c>
      <c r="R1236" s="720" t="s">
        <v>3047</v>
      </c>
      <c r="S1236" s="720" t="s">
        <v>12165</v>
      </c>
      <c r="T1236" s="720" t="s">
        <v>12165</v>
      </c>
      <c r="U1236" s="720" t="s">
        <v>10997</v>
      </c>
      <c r="V1236" s="720"/>
      <c r="W1236" s="952" t="str">
        <f t="shared" si="46"/>
        <v>平板載荷試験装置(ﾆｭｰﾏﾁｯｸｹｰｿﾝ用)_手動型_無_無</v>
      </c>
      <c r="X1236" s="952" t="str">
        <f t="shared" si="45"/>
        <v>平板載荷試験装置(ﾆｭｰﾏﾁｯｸｹｰｿﾝ用)_手動型_無_無_ｼﾞｬｯｷ能力×ｽﾄﾛｰｸ：500kN×200mm　載荷板径：φ300mm　支柱ﾊﾟｲﾌﾟ長さ：1,300～1,800mm</v>
      </c>
      <c r="Y1236" s="726" t="s">
        <v>1025</v>
      </c>
      <c r="Z1236" s="726" t="s">
        <v>10306</v>
      </c>
      <c r="AA1236" s="726" t="s">
        <v>10389</v>
      </c>
      <c r="AB1236" s="726" t="s">
        <v>10388</v>
      </c>
    </row>
    <row r="1237" spans="17:28" ht="14.45" customHeight="1">
      <c r="Q1237" s="720" t="s">
        <v>12133</v>
      </c>
      <c r="R1237" s="720" t="s">
        <v>3048</v>
      </c>
      <c r="S1237" s="720" t="s">
        <v>12165</v>
      </c>
      <c r="T1237" s="720" t="s">
        <v>12165</v>
      </c>
      <c r="U1237" s="720" t="s">
        <v>10998</v>
      </c>
      <c r="V1237" s="720"/>
      <c r="W1237" s="952" t="str">
        <f t="shared" si="46"/>
        <v>平板載荷試験装置(ﾆｭｰﾏﾁｯｸｹｰｿﾝ用)_遠隔操作型_無_無</v>
      </c>
      <c r="X1237" s="952" t="str">
        <f t="shared" si="45"/>
        <v>平板載荷試験装置(ﾆｭｰﾏﾁｯｸｹｰｿﾝ用)_遠隔操作型_無_無_ｼﾞｬｯｷ能力×ｽﾄﾛｰｸ：500kN×400mm　載荷板径：φ300mm　支柱ﾊﾟｲﾌﾟ長さ：1,610mm</v>
      </c>
      <c r="Y1237" s="726" t="s">
        <v>1025</v>
      </c>
      <c r="Z1237" s="726" t="s">
        <v>10307</v>
      </c>
      <c r="AA1237" s="726" t="s">
        <v>10389</v>
      </c>
      <c r="AB1237" s="726" t="s">
        <v>10316</v>
      </c>
    </row>
    <row r="1238" spans="17:28" ht="14.45" customHeight="1">
      <c r="Q1238" s="720" t="s">
        <v>3015</v>
      </c>
      <c r="R1238" s="720" t="s">
        <v>3023</v>
      </c>
      <c r="S1238" s="720" t="s">
        <v>12165</v>
      </c>
      <c r="T1238" s="720" t="s">
        <v>12165</v>
      </c>
      <c r="U1238" s="720" t="s">
        <v>10999</v>
      </c>
      <c r="V1238" s="720"/>
      <c r="W1238" s="952" t="str">
        <f t="shared" si="46"/>
        <v>地下連続壁施工機_ｸﾛｰﾗｸﾚｰﾝ(地下連続壁施工機用)_無_無</v>
      </c>
      <c r="X1238" s="952" t="str">
        <f t="shared" si="45"/>
        <v>地下連続壁施工機_ｸﾛｰﾗｸﾚｰﾝ(地下連続壁施工機用)_無_無_吊上能力：100t</v>
      </c>
      <c r="Y1238" s="726" t="s">
        <v>3496</v>
      </c>
      <c r="Z1238" s="726" t="s">
        <v>10356</v>
      </c>
      <c r="AA1238" s="726" t="s">
        <v>10318</v>
      </c>
      <c r="AB1238" s="726" t="s">
        <v>5111</v>
      </c>
    </row>
    <row r="1239" spans="17:28" ht="14.45" customHeight="1">
      <c r="Q1239" s="720" t="s">
        <v>3015</v>
      </c>
      <c r="R1239" s="720" t="s">
        <v>3023</v>
      </c>
      <c r="S1239" s="720" t="s">
        <v>12165</v>
      </c>
      <c r="T1239" s="720" t="s">
        <v>12165</v>
      </c>
      <c r="U1239" s="720" t="s">
        <v>11000</v>
      </c>
      <c r="V1239" s="720"/>
      <c r="W1239" s="952" t="str">
        <f t="shared" si="46"/>
        <v>地下連続壁施工機_ｸﾛｰﾗｸﾚｰﾝ(地下連続壁施工機用)_無_無</v>
      </c>
      <c r="X1239" s="952" t="str">
        <f t="shared" si="45"/>
        <v>地下連続壁施工機_ｸﾛｰﾗｸﾚｰﾝ(地下連続壁施工機用)_無_無_吊上能力：150t</v>
      </c>
      <c r="Y1239" s="726" t="s">
        <v>3496</v>
      </c>
      <c r="Z1239" s="726" t="s">
        <v>10356</v>
      </c>
      <c r="AA1239" s="726" t="s">
        <v>10307</v>
      </c>
      <c r="AB1239" s="726" t="s">
        <v>5111</v>
      </c>
    </row>
    <row r="1240" spans="17:28" ht="14.45" customHeight="1">
      <c r="Q1240" s="720" t="s">
        <v>3015</v>
      </c>
      <c r="R1240" s="720" t="s">
        <v>12233</v>
      </c>
      <c r="S1240" s="720" t="s">
        <v>12165</v>
      </c>
      <c r="T1240" s="720" t="s">
        <v>12165</v>
      </c>
      <c r="U1240" s="720" t="s">
        <v>11001</v>
      </c>
      <c r="V1240" s="720"/>
      <c r="W1240" s="952" t="str">
        <f t="shared" si="46"/>
        <v>地下連続壁施工機_回転水平多軸・ｸﾛｰﾗｸﾚｰﾝ装着式_無_無</v>
      </c>
      <c r="X1240" s="952" t="str">
        <f t="shared" si="45"/>
        <v>地下連続壁施工機_回転水平多軸・ｸﾛｰﾗｸﾚｰﾝ装着式_無_無_壁厚：630～1,500mm　掘削長：100m　ｶｯﾀﾄﾙｸ×台数：4t･m×2台</v>
      </c>
      <c r="Y1240" s="726" t="s">
        <v>3496</v>
      </c>
      <c r="Z1240" s="726" t="s">
        <v>10306</v>
      </c>
      <c r="AA1240" s="726" t="s">
        <v>10307</v>
      </c>
      <c r="AB1240" s="726" t="s">
        <v>10318</v>
      </c>
    </row>
    <row r="1241" spans="17:28" ht="14.45" customHeight="1">
      <c r="Q1241" s="720" t="s">
        <v>3015</v>
      </c>
      <c r="R1241" s="720" t="s">
        <v>12233</v>
      </c>
      <c r="S1241" s="720" t="s">
        <v>12165</v>
      </c>
      <c r="T1241" s="720" t="s">
        <v>12165</v>
      </c>
      <c r="U1241" s="720" t="s">
        <v>11002</v>
      </c>
      <c r="V1241" s="720"/>
      <c r="W1241" s="952" t="str">
        <f t="shared" si="46"/>
        <v>地下連続壁施工機_回転水平多軸・ｸﾛｰﾗｸﾚｰﾝ装着式_無_無</v>
      </c>
      <c r="X1241" s="952" t="str">
        <f t="shared" si="45"/>
        <v>地下連続壁施工機_回転水平多軸・ｸﾛｰﾗｸﾚｰﾝ装着式_無_無_壁厚：650～1,500mm　掘削長：150m　ｶｯﾀﾄﾙｸ×台数：8t･m×2台</v>
      </c>
      <c r="Y1241" s="726" t="s">
        <v>3496</v>
      </c>
      <c r="Z1241" s="726" t="s">
        <v>10306</v>
      </c>
      <c r="AA1241" s="726" t="s">
        <v>10307</v>
      </c>
      <c r="AB1241" s="726" t="s">
        <v>10307</v>
      </c>
    </row>
    <row r="1242" spans="17:28" ht="14.45" customHeight="1">
      <c r="Q1242" s="720" t="s">
        <v>3015</v>
      </c>
      <c r="R1242" s="720" t="s">
        <v>12233</v>
      </c>
      <c r="S1242" s="720" t="s">
        <v>12165</v>
      </c>
      <c r="T1242" s="720" t="s">
        <v>12165</v>
      </c>
      <c r="U1242" s="720" t="s">
        <v>11003</v>
      </c>
      <c r="V1242" s="720"/>
      <c r="W1242" s="952" t="str">
        <f t="shared" si="46"/>
        <v>地下連続壁施工機_回転水平多軸・ｸﾛｰﾗｸﾚｰﾝ装着式_無_無</v>
      </c>
      <c r="X1242" s="952" t="str">
        <f t="shared" si="45"/>
        <v>地下連続壁施工機_回転水平多軸・ｸﾛｰﾗｸﾚｰﾝ装着式_無_無_壁厚：1,200～2,400mm　掘削長：150m　ｶｯﾀﾄﾙｸ×台数：5t･m×2台</v>
      </c>
      <c r="Y1242" s="726" t="s">
        <v>3496</v>
      </c>
      <c r="Z1242" s="726" t="s">
        <v>10306</v>
      </c>
      <c r="AA1242" s="726" t="s">
        <v>10391</v>
      </c>
      <c r="AB1242" s="726" t="s">
        <v>10307</v>
      </c>
    </row>
    <row r="1243" spans="17:28" ht="14.45" customHeight="1">
      <c r="Q1243" s="720" t="s">
        <v>3015</v>
      </c>
      <c r="R1243" s="720" t="s">
        <v>12233</v>
      </c>
      <c r="S1243" s="720" t="s">
        <v>12165</v>
      </c>
      <c r="T1243" s="720" t="s">
        <v>12165</v>
      </c>
      <c r="U1243" s="720" t="s">
        <v>11004</v>
      </c>
      <c r="V1243" s="720"/>
      <c r="W1243" s="952" t="str">
        <f t="shared" si="46"/>
        <v>地下連続壁施工機_回転水平多軸・ｸﾛｰﾗｸﾚｰﾝ装着式_無_無</v>
      </c>
      <c r="X1243" s="952" t="str">
        <f t="shared" si="45"/>
        <v>地下連続壁施工機_回転水平多軸・ｸﾛｰﾗｸﾚｰﾝ装着式_無_無_壁厚：1,500～3,200mm　掘削長：150m　ｶｯﾀﾄﾙｸ×台数：13.5t･m×2台</v>
      </c>
      <c r="Y1243" s="726" t="s">
        <v>3496</v>
      </c>
      <c r="Z1243" s="726" t="s">
        <v>10306</v>
      </c>
      <c r="AA1243" s="726" t="s">
        <v>10310</v>
      </c>
      <c r="AB1243" s="726" t="s">
        <v>10307</v>
      </c>
    </row>
    <row r="1244" spans="17:28" ht="14.45" customHeight="1">
      <c r="Q1244" s="720" t="s">
        <v>3015</v>
      </c>
      <c r="R1244" s="720" t="s">
        <v>12234</v>
      </c>
      <c r="S1244" s="720" t="s">
        <v>12165</v>
      </c>
      <c r="T1244" s="720" t="s">
        <v>12165</v>
      </c>
      <c r="U1244" s="720" t="s">
        <v>11005</v>
      </c>
      <c r="V1244" s="720"/>
      <c r="W1244" s="952" t="str">
        <f t="shared" si="46"/>
        <v>地下連続壁施工機_回転水平多軸(輸入)・ｸﾛｰﾗｸﾚｰﾝ装着式_無_無</v>
      </c>
      <c r="X1244" s="952" t="str">
        <f t="shared" si="45"/>
        <v>地下連続壁施工機_回転水平多軸(輸入)・ｸﾛｰﾗｸﾚｰﾝ装着式_無_無_壁厚：640～2,800mm　掘削長：150m　ｶｯﾀﾄﾙｸ×台数：8t･m×2台</v>
      </c>
      <c r="Y1244" s="726" t="s">
        <v>3496</v>
      </c>
      <c r="Z1244" s="726" t="s">
        <v>10347</v>
      </c>
      <c r="AA1244" s="726" t="s">
        <v>10322</v>
      </c>
      <c r="AB1244" s="726" t="s">
        <v>10307</v>
      </c>
    </row>
    <row r="1245" spans="17:28" ht="14.45" customHeight="1">
      <c r="Q1245" s="720" t="s">
        <v>3015</v>
      </c>
      <c r="R1245" s="720" t="s">
        <v>12235</v>
      </c>
      <c r="S1245" s="720" t="s">
        <v>12165</v>
      </c>
      <c r="T1245" s="720" t="s">
        <v>12165</v>
      </c>
      <c r="U1245" s="720" t="s">
        <v>11006</v>
      </c>
      <c r="V1245" s="720"/>
      <c r="W1245" s="952" t="str">
        <f t="shared" si="46"/>
        <v>地下連続壁施工機_回転水平多軸・路下式_無_無</v>
      </c>
      <c r="X1245" s="952" t="str">
        <f t="shared" si="45"/>
        <v>地下連続壁施工機_回転水平多軸・路下式_無_無_壁厚：650～1,200mm　掘削長：70m　ｶｯﾀﾄﾙｸ×台数：8t･m×2台</v>
      </c>
      <c r="Y1245" s="726" t="s">
        <v>3496</v>
      </c>
      <c r="Z1245" s="726" t="s">
        <v>10307</v>
      </c>
      <c r="AA1245" s="726" t="s">
        <v>10347</v>
      </c>
      <c r="AB1245" s="726" t="s">
        <v>10317</v>
      </c>
    </row>
    <row r="1246" spans="17:28" ht="14.45" customHeight="1">
      <c r="Q1246" s="720" t="s">
        <v>3015</v>
      </c>
      <c r="R1246" s="720" t="s">
        <v>3022</v>
      </c>
      <c r="S1246" s="720" t="s">
        <v>12165</v>
      </c>
      <c r="T1246" s="720" t="s">
        <v>12165</v>
      </c>
      <c r="U1246" s="720" t="s">
        <v>11007</v>
      </c>
      <c r="V1246" s="720"/>
      <c r="W1246" s="952" t="str">
        <f t="shared" si="46"/>
        <v>地下連続壁施工機_[回転水平多軸]付属機器_無_無</v>
      </c>
      <c r="X1246" s="952" t="str">
        <f t="shared" si="45"/>
        <v>地下連続壁施工機_[回転水平多軸]付属機器_無_無_〔ﾏｯﾄﾞｽｸﾘｰﾝ〕(各種)</v>
      </c>
      <c r="Y1246" s="726" t="s">
        <v>3496</v>
      </c>
      <c r="Z1246" s="726" t="s">
        <v>10500</v>
      </c>
      <c r="AA1246" s="726" t="s">
        <v>10356</v>
      </c>
      <c r="AB1246" s="726" t="s">
        <v>10350</v>
      </c>
    </row>
    <row r="1247" spans="17:28" ht="14.45" customHeight="1">
      <c r="Q1247" s="720" t="s">
        <v>3015</v>
      </c>
      <c r="R1247" s="720" t="s">
        <v>3022</v>
      </c>
      <c r="S1247" s="720" t="s">
        <v>12165</v>
      </c>
      <c r="T1247" s="720" t="s">
        <v>12165</v>
      </c>
      <c r="U1247" s="720" t="s">
        <v>11008</v>
      </c>
      <c r="V1247" s="720"/>
      <c r="W1247" s="952" t="str">
        <f t="shared" si="46"/>
        <v>地下連続壁施工機_[回転水平多軸]付属機器_無_無</v>
      </c>
      <c r="X1247" s="952" t="str">
        <f t="shared" si="45"/>
        <v>地下連続壁施工機_[回転水平多軸]付属機器_無_無_〔ｻｲｸﾛﾝ〕(各種)</v>
      </c>
      <c r="Y1247" s="726" t="s">
        <v>3496</v>
      </c>
      <c r="Z1247" s="726" t="s">
        <v>10500</v>
      </c>
      <c r="AA1247" s="726" t="s">
        <v>10388</v>
      </c>
      <c r="AB1247" s="726" t="s">
        <v>10350</v>
      </c>
    </row>
    <row r="1248" spans="17:28" ht="14.45" customHeight="1">
      <c r="Q1248" s="720" t="s">
        <v>3015</v>
      </c>
      <c r="R1248" s="720" t="s">
        <v>3022</v>
      </c>
      <c r="S1248" s="720" t="s">
        <v>12165</v>
      </c>
      <c r="T1248" s="720" t="s">
        <v>12165</v>
      </c>
      <c r="U1248" s="720" t="s">
        <v>9286</v>
      </c>
      <c r="V1248" s="720"/>
      <c r="W1248" s="952" t="str">
        <f t="shared" si="46"/>
        <v>地下連続壁施工機_[回転水平多軸]付属機器_無_無</v>
      </c>
      <c r="X1248" s="952" t="str">
        <f t="shared" si="45"/>
        <v>地下連続壁施工機_[回転水平多軸]付属機器_無_無_〔ｻｸｼｮﾝﾎｰｽ〕(各種)</v>
      </c>
      <c r="Y1248" s="726" t="s">
        <v>3496</v>
      </c>
      <c r="Z1248" s="726" t="s">
        <v>10500</v>
      </c>
      <c r="AA1248" s="726" t="s">
        <v>10303</v>
      </c>
      <c r="AB1248" s="726" t="s">
        <v>10350</v>
      </c>
    </row>
    <row r="1249" spans="17:28" ht="14.45" customHeight="1">
      <c r="Q1249" s="720" t="s">
        <v>3015</v>
      </c>
      <c r="R1249" s="720" t="s">
        <v>3022</v>
      </c>
      <c r="S1249" s="720" t="s">
        <v>12165</v>
      </c>
      <c r="T1249" s="720" t="s">
        <v>12165</v>
      </c>
      <c r="U1249" s="720" t="s">
        <v>11009</v>
      </c>
      <c r="V1249" s="720"/>
      <c r="W1249" s="952" t="str">
        <f t="shared" si="46"/>
        <v>地下連続壁施工機_[回転水平多軸]付属機器_無_無</v>
      </c>
      <c r="X1249" s="952" t="str">
        <f t="shared" si="45"/>
        <v>地下連続壁施工機_[回転水平多軸]付属機器_無_無_〔ｻｸｼｮﾝﾎﾟﾝﾌﾟ〕(各種)</v>
      </c>
      <c r="Y1249" s="726" t="s">
        <v>3496</v>
      </c>
      <c r="Z1249" s="726" t="s">
        <v>10500</v>
      </c>
      <c r="AA1249" s="726" t="s">
        <v>10316</v>
      </c>
      <c r="AB1249" s="726" t="s">
        <v>10350</v>
      </c>
    </row>
    <row r="1250" spans="17:28" ht="14.45" customHeight="1">
      <c r="Q1250" s="720" t="s">
        <v>3015</v>
      </c>
      <c r="R1250" s="720" t="s">
        <v>3022</v>
      </c>
      <c r="S1250" s="720" t="s">
        <v>12165</v>
      </c>
      <c r="T1250" s="720" t="s">
        <v>12165</v>
      </c>
      <c r="U1250" s="720" t="s">
        <v>11010</v>
      </c>
      <c r="V1250" s="720"/>
      <c r="W1250" s="952" t="str">
        <f t="shared" si="46"/>
        <v>地下連続壁施工機_[回転水平多軸]付属機器_無_無</v>
      </c>
      <c r="X1250" s="952" t="str">
        <f t="shared" si="45"/>
        <v>地下連続壁施工機_[回転水平多軸]付属機器_無_無_〔ｻﾝﾄﾞﾎﾟﾝﾌﾟ〕(各種)</v>
      </c>
      <c r="Y1250" s="726" t="s">
        <v>3496</v>
      </c>
      <c r="Z1250" s="726" t="s">
        <v>10500</v>
      </c>
      <c r="AA1250" s="726" t="s">
        <v>10389</v>
      </c>
      <c r="AB1250" s="726" t="s">
        <v>10350</v>
      </c>
    </row>
    <row r="1251" spans="17:28" ht="14.45" customHeight="1">
      <c r="Q1251" s="720" t="s">
        <v>3015</v>
      </c>
      <c r="R1251" s="720" t="s">
        <v>3024</v>
      </c>
      <c r="S1251" s="720" t="s">
        <v>12165</v>
      </c>
      <c r="T1251" s="720" t="s">
        <v>12165</v>
      </c>
      <c r="U1251" s="720" t="s">
        <v>11011</v>
      </c>
      <c r="V1251" s="720"/>
      <c r="W1251" s="952" t="str">
        <f t="shared" si="46"/>
        <v>地下連続壁施工機_破砕式_無_無</v>
      </c>
      <c r="X1251" s="952" t="str">
        <f t="shared" si="45"/>
        <v>地下連続壁施工機_破砕式_無_無_〔標準式〕壁厚：600～800mm　掘削長：40m</v>
      </c>
      <c r="Y1251" s="726" t="s">
        <v>3496</v>
      </c>
      <c r="Z1251" s="726" t="s">
        <v>10431</v>
      </c>
      <c r="AA1251" s="726" t="s">
        <v>10318</v>
      </c>
      <c r="AB1251" s="726" t="s">
        <v>10390</v>
      </c>
    </row>
    <row r="1252" spans="17:28" ht="14.45" customHeight="1">
      <c r="Q1252" s="720" t="s">
        <v>3015</v>
      </c>
      <c r="R1252" s="720" t="s">
        <v>3024</v>
      </c>
      <c r="S1252" s="720" t="s">
        <v>12165</v>
      </c>
      <c r="T1252" s="720" t="s">
        <v>12165</v>
      </c>
      <c r="U1252" s="720" t="s">
        <v>11012</v>
      </c>
      <c r="V1252" s="720"/>
      <c r="W1252" s="952" t="str">
        <f t="shared" si="46"/>
        <v>地下連続壁施工機_破砕式_無_無</v>
      </c>
      <c r="X1252" s="952" t="str">
        <f t="shared" si="45"/>
        <v>地下連続壁施工機_破砕式_無_無_〔低空頭式〕壁厚：600～800mm　掘削長：40m</v>
      </c>
      <c r="Y1252" s="726" t="s">
        <v>3496</v>
      </c>
      <c r="Z1252" s="726" t="s">
        <v>10431</v>
      </c>
      <c r="AA1252" s="726" t="s">
        <v>10321</v>
      </c>
      <c r="AB1252" s="726" t="s">
        <v>10390</v>
      </c>
    </row>
    <row r="1253" spans="17:28" ht="14.45" customHeight="1">
      <c r="Q1253" s="720" t="s">
        <v>3015</v>
      </c>
      <c r="R1253" s="720" t="s">
        <v>3019</v>
      </c>
      <c r="S1253" s="720" t="s">
        <v>12165</v>
      </c>
      <c r="T1253" s="720" t="s">
        <v>12165</v>
      </c>
      <c r="U1253" s="720" t="s">
        <v>11013</v>
      </c>
      <c r="V1253" s="720"/>
      <c r="W1253" s="952" t="str">
        <f t="shared" si="46"/>
        <v>地下連続壁施工機_[破砕式]付属機器_無_無</v>
      </c>
      <c r="X1253" s="952" t="str">
        <f t="shared" si="45"/>
        <v>地下連続壁施工機_[破砕式]付属機器_無_無_〔ｻｸｼｮﾝﾊﾟｲﾌﾟ〕(各種)</v>
      </c>
      <c r="Y1253" s="726" t="s">
        <v>3496</v>
      </c>
      <c r="Z1253" s="726" t="s">
        <v>10534</v>
      </c>
      <c r="AA1253" s="726" t="s">
        <v>10356</v>
      </c>
      <c r="AB1253" s="726" t="s">
        <v>10350</v>
      </c>
    </row>
    <row r="1254" spans="17:28" ht="14.45" customHeight="1">
      <c r="Q1254" s="720" t="s">
        <v>3015</v>
      </c>
      <c r="R1254" s="720" t="s">
        <v>3019</v>
      </c>
      <c r="S1254" s="720" t="s">
        <v>12165</v>
      </c>
      <c r="T1254" s="720" t="s">
        <v>12165</v>
      </c>
      <c r="U1254" s="720" t="s">
        <v>11014</v>
      </c>
      <c r="V1254" s="720"/>
      <c r="W1254" s="952" t="str">
        <f t="shared" si="46"/>
        <v>地下連続壁施工機_[破砕式]付属機器_無_無</v>
      </c>
      <c r="X1254" s="952" t="str">
        <f t="shared" si="45"/>
        <v>地下連続壁施工機_[破砕式]付属機器_無_無_〔圧送ﾎﾟﾝﾌﾟ〕(各種)</v>
      </c>
      <c r="Y1254" s="726" t="s">
        <v>3496</v>
      </c>
      <c r="Z1254" s="726" t="s">
        <v>10534</v>
      </c>
      <c r="AA1254" s="726" t="s">
        <v>10388</v>
      </c>
      <c r="AB1254" s="726" t="s">
        <v>10350</v>
      </c>
    </row>
    <row r="1255" spans="17:28" ht="14.45" customHeight="1">
      <c r="Q1255" s="720" t="s">
        <v>3015</v>
      </c>
      <c r="R1255" s="720" t="s">
        <v>3019</v>
      </c>
      <c r="S1255" s="720" t="s">
        <v>12165</v>
      </c>
      <c r="T1255" s="720" t="s">
        <v>12165</v>
      </c>
      <c r="U1255" s="720" t="s">
        <v>10924</v>
      </c>
      <c r="V1255" s="720"/>
      <c r="W1255" s="952" t="str">
        <f t="shared" si="46"/>
        <v>地下連続壁施工機_[破砕式]付属機器_無_無</v>
      </c>
      <c r="X1255" s="952" t="str">
        <f t="shared" si="45"/>
        <v>地下連続壁施工機_[破砕式]付属機器_無_無_〔ﾁｾﾞﾙ〕(各種)</v>
      </c>
      <c r="Y1255" s="726" t="s">
        <v>3496</v>
      </c>
      <c r="Z1255" s="726" t="s">
        <v>10534</v>
      </c>
      <c r="AA1255" s="726" t="s">
        <v>10303</v>
      </c>
      <c r="AB1255" s="726" t="s">
        <v>10350</v>
      </c>
    </row>
    <row r="1256" spans="17:28" ht="14.45" customHeight="1">
      <c r="Q1256" s="720" t="s">
        <v>3015</v>
      </c>
      <c r="R1256" s="720" t="s">
        <v>3019</v>
      </c>
      <c r="S1256" s="720" t="s">
        <v>12165</v>
      </c>
      <c r="T1256" s="720" t="s">
        <v>12165</v>
      </c>
      <c r="U1256" s="720" t="s">
        <v>11015</v>
      </c>
      <c r="V1256" s="720"/>
      <c r="W1256" s="952" t="str">
        <f t="shared" si="46"/>
        <v>地下連続壁施工機_[破砕式]付属機器_無_無</v>
      </c>
      <c r="X1256" s="952" t="str">
        <f t="shared" si="45"/>
        <v>地下連続壁施工機_[破砕式]付属機器_無_無_〔ｶﾞｲﾄﾞﾁｭｰﾌﾞ〕(各種)</v>
      </c>
      <c r="Y1256" s="726" t="s">
        <v>3496</v>
      </c>
      <c r="Z1256" s="726" t="s">
        <v>10534</v>
      </c>
      <c r="AA1256" s="726" t="s">
        <v>10316</v>
      </c>
      <c r="AB1256" s="726" t="s">
        <v>10350</v>
      </c>
    </row>
    <row r="1257" spans="17:28" ht="14.45" customHeight="1">
      <c r="Q1257" s="720" t="s">
        <v>3015</v>
      </c>
      <c r="R1257" s="720" t="s">
        <v>3019</v>
      </c>
      <c r="S1257" s="720" t="s">
        <v>12165</v>
      </c>
      <c r="T1257" s="720" t="s">
        <v>12165</v>
      </c>
      <c r="U1257" s="720" t="s">
        <v>11016</v>
      </c>
      <c r="V1257" s="720"/>
      <c r="W1257" s="952" t="str">
        <f t="shared" si="46"/>
        <v>地下連続壁施工機_[破砕式]付属機器_無_無</v>
      </c>
      <c r="X1257" s="952" t="str">
        <f t="shared" si="45"/>
        <v>地下連続壁施工機_[破砕式]付属機器_無_無_〔安定液ﾐｷｻ〕(各種)</v>
      </c>
      <c r="Y1257" s="726" t="s">
        <v>3496</v>
      </c>
      <c r="Z1257" s="726" t="s">
        <v>10534</v>
      </c>
      <c r="AA1257" s="726" t="s">
        <v>10389</v>
      </c>
      <c r="AB1257" s="726" t="s">
        <v>10350</v>
      </c>
    </row>
    <row r="1258" spans="17:28" ht="14.45" customHeight="1">
      <c r="Q1258" s="720" t="s">
        <v>3015</v>
      </c>
      <c r="R1258" s="720" t="s">
        <v>3019</v>
      </c>
      <c r="S1258" s="720" t="s">
        <v>12165</v>
      </c>
      <c r="T1258" s="720" t="s">
        <v>12165</v>
      </c>
      <c r="U1258" s="720" t="s">
        <v>3031</v>
      </c>
      <c r="V1258" s="720"/>
      <c r="W1258" s="952" t="str">
        <f t="shared" si="46"/>
        <v>地下連続壁施工機_[破砕式]付属機器_無_無</v>
      </c>
      <c r="X1258" s="952" t="str">
        <f t="shared" si="45"/>
        <v>地下連続壁施工機_[破砕式]付属機器_無_無_〔ｽﾗｯｼｭﾀﾝｸ〕10m3</v>
      </c>
      <c r="Y1258" s="726" t="s">
        <v>3496</v>
      </c>
      <c r="Z1258" s="726" t="s">
        <v>10534</v>
      </c>
      <c r="AA1258" s="726" t="s">
        <v>10304</v>
      </c>
      <c r="AB1258" s="726" t="s">
        <v>10356</v>
      </c>
    </row>
    <row r="1259" spans="17:28" ht="14.45" customHeight="1">
      <c r="Q1259" s="720" t="s">
        <v>3015</v>
      </c>
      <c r="R1259" s="720" t="s">
        <v>3019</v>
      </c>
      <c r="S1259" s="720" t="s">
        <v>12165</v>
      </c>
      <c r="T1259" s="720" t="s">
        <v>12165</v>
      </c>
      <c r="U1259" s="720" t="s">
        <v>3032</v>
      </c>
      <c r="V1259" s="720"/>
      <c r="W1259" s="952" t="str">
        <f t="shared" si="46"/>
        <v>地下連続壁施工機_[破砕式]付属機器_無_無</v>
      </c>
      <c r="X1259" s="952" t="str">
        <f t="shared" si="45"/>
        <v>地下連続壁施工機_[破砕式]付属機器_無_無_〔ｽﾗｯｼｭﾀﾝｸ〕20m3</v>
      </c>
      <c r="Y1259" s="726" t="s">
        <v>3496</v>
      </c>
      <c r="Z1259" s="726" t="s">
        <v>10534</v>
      </c>
      <c r="AA1259" s="726" t="s">
        <v>10304</v>
      </c>
      <c r="AB1259" s="726" t="s">
        <v>10388</v>
      </c>
    </row>
    <row r="1260" spans="17:28" ht="14.45" customHeight="1">
      <c r="Q1260" s="720" t="s">
        <v>3015</v>
      </c>
      <c r="R1260" s="720" t="s">
        <v>3019</v>
      </c>
      <c r="S1260" s="720" t="s">
        <v>12165</v>
      </c>
      <c r="T1260" s="720" t="s">
        <v>12165</v>
      </c>
      <c r="U1260" s="720" t="s">
        <v>3033</v>
      </c>
      <c r="V1260" s="720"/>
      <c r="W1260" s="952" t="str">
        <f t="shared" si="46"/>
        <v>地下連続壁施工機_[破砕式]付属機器_無_無</v>
      </c>
      <c r="X1260" s="952" t="str">
        <f t="shared" si="45"/>
        <v>地下連続壁施工機_[破砕式]付属機器_無_無_〔ｽﾗｯｼｭﾀﾝｸ〕30m3</v>
      </c>
      <c r="Y1260" s="726" t="s">
        <v>3496</v>
      </c>
      <c r="Z1260" s="726" t="s">
        <v>10534</v>
      </c>
      <c r="AA1260" s="726" t="s">
        <v>10304</v>
      </c>
      <c r="AB1260" s="726" t="s">
        <v>10303</v>
      </c>
    </row>
    <row r="1261" spans="17:28" ht="14.45" customHeight="1">
      <c r="Q1261" s="720" t="s">
        <v>3015</v>
      </c>
      <c r="R1261" s="720" t="s">
        <v>3019</v>
      </c>
      <c r="S1261" s="720" t="s">
        <v>12165</v>
      </c>
      <c r="T1261" s="720" t="s">
        <v>12165</v>
      </c>
      <c r="U1261" s="720" t="s">
        <v>11017</v>
      </c>
      <c r="V1261" s="720"/>
      <c r="W1261" s="952" t="str">
        <f t="shared" si="46"/>
        <v>地下連続壁施工機_[破砕式]付属機器_無_無</v>
      </c>
      <c r="X1261" s="952" t="str">
        <f t="shared" si="45"/>
        <v>地下連続壁施工機_[破砕式]付属機器_無_無_〔ﾄﾚﾐｰ管〕(各種)</v>
      </c>
      <c r="Y1261" s="726" t="s">
        <v>3496</v>
      </c>
      <c r="Z1261" s="726" t="s">
        <v>10534</v>
      </c>
      <c r="AA1261" s="726" t="s">
        <v>10317</v>
      </c>
      <c r="AB1261" s="726" t="s">
        <v>10350</v>
      </c>
    </row>
    <row r="1262" spans="17:28" ht="14.45" customHeight="1">
      <c r="Q1262" s="720" t="s">
        <v>3015</v>
      </c>
      <c r="R1262" s="720" t="s">
        <v>3019</v>
      </c>
      <c r="S1262" s="720" t="s">
        <v>12165</v>
      </c>
      <c r="T1262" s="720" t="s">
        <v>12165</v>
      </c>
      <c r="U1262" s="720" t="s">
        <v>11018</v>
      </c>
      <c r="V1262" s="720"/>
      <c r="W1262" s="952" t="str">
        <f t="shared" si="46"/>
        <v>地下連続壁施工機_[破砕式]付属機器_無_無</v>
      </c>
      <c r="X1262" s="952" t="str">
        <f t="shared" si="45"/>
        <v>地下連続壁施工機_[破砕式]付属機器_無_無_〔ﾛｯｷﾝｸﾞﾊﾟｲﾌﾟ〕(各種)</v>
      </c>
      <c r="Y1262" s="726" t="s">
        <v>3496</v>
      </c>
      <c r="Z1262" s="726" t="s">
        <v>10534</v>
      </c>
      <c r="AA1262" s="726" t="s">
        <v>10390</v>
      </c>
      <c r="AB1262" s="726" t="s">
        <v>10350</v>
      </c>
    </row>
    <row r="1263" spans="17:28" ht="14.45" customHeight="1">
      <c r="Q1263" s="720" t="s">
        <v>3015</v>
      </c>
      <c r="R1263" s="720" t="s">
        <v>12236</v>
      </c>
      <c r="S1263" s="720" t="s">
        <v>12165</v>
      </c>
      <c r="T1263" s="720" t="s">
        <v>12165</v>
      </c>
      <c r="U1263" s="720" t="s">
        <v>11019</v>
      </c>
      <c r="V1263" s="720"/>
      <c r="W1263" s="952" t="str">
        <f t="shared" si="46"/>
        <v>地下連続壁施工機_油圧ｸﾗﾑｼｪﾙ式・懸垂型_無_無</v>
      </c>
      <c r="X1263" s="952" t="str">
        <f t="shared" si="45"/>
        <v>地下連続壁施工機_油圧ｸﾗﾑｼｪﾙ式・懸垂型_無_無_壁厚：500～1,200mm　掘削長：55m</v>
      </c>
      <c r="Y1263" s="726" t="s">
        <v>3496</v>
      </c>
      <c r="Z1263" s="726" t="s">
        <v>10433</v>
      </c>
      <c r="AA1263" s="726" t="s">
        <v>10347</v>
      </c>
      <c r="AB1263" s="726" t="s">
        <v>10340</v>
      </c>
    </row>
    <row r="1264" spans="17:28" ht="14.45" customHeight="1">
      <c r="Q1264" s="720" t="s">
        <v>3015</v>
      </c>
      <c r="R1264" s="720" t="s">
        <v>12236</v>
      </c>
      <c r="S1264" s="720" t="s">
        <v>12165</v>
      </c>
      <c r="T1264" s="720" t="s">
        <v>12165</v>
      </c>
      <c r="U1264" s="720" t="s">
        <v>11020</v>
      </c>
      <c r="V1264" s="720"/>
      <c r="W1264" s="952" t="str">
        <f t="shared" si="46"/>
        <v>地下連続壁施工機_油圧ｸﾗﾑｼｪﾙ式・懸垂型_無_無</v>
      </c>
      <c r="X1264" s="952" t="str">
        <f t="shared" si="45"/>
        <v>地下連続壁施工機_油圧ｸﾗﾑｼｪﾙ式・懸垂型_無_無_壁厚：800～1,200mm　掘削長：130m</v>
      </c>
      <c r="Y1264" s="726" t="s">
        <v>3496</v>
      </c>
      <c r="Z1264" s="726" t="s">
        <v>10433</v>
      </c>
      <c r="AA1264" s="726" t="s">
        <v>10347</v>
      </c>
      <c r="AB1264" s="726" t="s">
        <v>10319</v>
      </c>
    </row>
    <row r="1265" spans="17:28" ht="14.45" customHeight="1">
      <c r="Q1265" s="720" t="s">
        <v>3015</v>
      </c>
      <c r="R1265" s="720" t="s">
        <v>12236</v>
      </c>
      <c r="S1265" s="720" t="s">
        <v>12165</v>
      </c>
      <c r="T1265" s="720" t="s">
        <v>12165</v>
      </c>
      <c r="U1265" s="720" t="s">
        <v>11021</v>
      </c>
      <c r="V1265" s="720"/>
      <c r="W1265" s="952" t="str">
        <f t="shared" si="46"/>
        <v>地下連続壁施工機_油圧ｸﾗﾑｼｪﾙ式・懸垂型_無_無</v>
      </c>
      <c r="X1265" s="952" t="str">
        <f t="shared" si="45"/>
        <v>地下連続壁施工機_油圧ｸﾗﾑｼｪﾙ式・懸垂型_無_無_壁厚：1,000～1,500mm　掘削長：130m</v>
      </c>
      <c r="Y1265" s="726" t="s">
        <v>3496</v>
      </c>
      <c r="Z1265" s="726" t="s">
        <v>10433</v>
      </c>
      <c r="AA1265" s="726" t="s">
        <v>10307</v>
      </c>
      <c r="AB1265" s="726" t="s">
        <v>10319</v>
      </c>
    </row>
    <row r="1266" spans="17:28" ht="14.45" customHeight="1">
      <c r="Q1266" s="720" t="s">
        <v>3015</v>
      </c>
      <c r="R1266" s="720" t="s">
        <v>12236</v>
      </c>
      <c r="S1266" s="720" t="s">
        <v>12165</v>
      </c>
      <c r="T1266" s="720" t="s">
        <v>12165</v>
      </c>
      <c r="U1266" s="720" t="s">
        <v>11022</v>
      </c>
      <c r="V1266" s="720"/>
      <c r="W1266" s="952" t="str">
        <f t="shared" si="46"/>
        <v>地下連続壁施工機_油圧ｸﾗﾑｼｪﾙ式・懸垂型_無_無</v>
      </c>
      <c r="X1266" s="952" t="str">
        <f t="shared" si="45"/>
        <v>地下連続壁施工機_油圧ｸﾗﾑｼｪﾙ式・懸垂型_無_無_壁厚：1,200～1,800mm　掘削長：130m</v>
      </c>
      <c r="Y1266" s="726" t="s">
        <v>3496</v>
      </c>
      <c r="Z1266" s="726" t="s">
        <v>10433</v>
      </c>
      <c r="AA1266" s="726" t="s">
        <v>10308</v>
      </c>
      <c r="AB1266" s="726" t="s">
        <v>10319</v>
      </c>
    </row>
    <row r="1267" spans="17:28" ht="14.45" customHeight="1">
      <c r="Q1267" s="720" t="s">
        <v>3015</v>
      </c>
      <c r="R1267" s="720" t="s">
        <v>12237</v>
      </c>
      <c r="S1267" s="720" t="s">
        <v>12165</v>
      </c>
      <c r="T1267" s="720" t="s">
        <v>12165</v>
      </c>
      <c r="U1267" s="720" t="s">
        <v>11023</v>
      </c>
      <c r="V1267" s="720"/>
      <c r="W1267" s="952" t="str">
        <f t="shared" si="46"/>
        <v>地下連続壁施工機_[油圧ｸﾗﾑｼｪﾙ式・懸垂型]付属機器_無_無</v>
      </c>
      <c r="X1267" s="952" t="str">
        <f t="shared" si="45"/>
        <v>地下連続壁施工機_[油圧ｸﾗﾑｼｪﾙ式・懸垂型]付属機器_無_無_〔ｼｪﾙ〕(各種)</v>
      </c>
      <c r="Y1267" s="726" t="s">
        <v>3496</v>
      </c>
      <c r="Z1267" s="726" t="s">
        <v>10535</v>
      </c>
      <c r="AA1267" s="726" t="s">
        <v>10356</v>
      </c>
      <c r="AB1267" s="726" t="s">
        <v>10350</v>
      </c>
    </row>
    <row r="1268" spans="17:28" ht="14.45" customHeight="1">
      <c r="Q1268" s="720" t="s">
        <v>3015</v>
      </c>
      <c r="R1268" s="720" t="s">
        <v>3021</v>
      </c>
      <c r="S1268" s="720" t="s">
        <v>12165</v>
      </c>
      <c r="T1268" s="720" t="s">
        <v>12165</v>
      </c>
      <c r="U1268" s="720" t="s">
        <v>11911</v>
      </c>
      <c r="V1268" s="720"/>
      <c r="W1268" s="952" t="str">
        <f t="shared" si="46"/>
        <v>地下連続壁施工機_[共通]付属機器_無_無</v>
      </c>
      <c r="X1268" s="952" t="str">
        <f t="shared" si="45"/>
        <v>地下連続壁施工機_[共通]付属機器_無_無_[土砂分離装置]処理量：6m3/min</v>
      </c>
      <c r="Y1268" s="726" t="s">
        <v>3496</v>
      </c>
      <c r="Z1268" s="726" t="s">
        <v>10427</v>
      </c>
      <c r="AA1268" s="726" t="s">
        <v>10356</v>
      </c>
      <c r="AB1268" s="726" t="s">
        <v>10304</v>
      </c>
    </row>
    <row r="1269" spans="17:28" ht="14.45" customHeight="1">
      <c r="Q1269" s="720" t="s">
        <v>3015</v>
      </c>
      <c r="R1269" s="720" t="s">
        <v>3021</v>
      </c>
      <c r="S1269" s="720" t="s">
        <v>12165</v>
      </c>
      <c r="T1269" s="720" t="s">
        <v>12165</v>
      </c>
      <c r="U1269" s="720" t="s">
        <v>11913</v>
      </c>
      <c r="V1269" s="720"/>
      <c r="W1269" s="952" t="str">
        <f t="shared" si="46"/>
        <v>地下連続壁施工機_[共通]付属機器_無_無</v>
      </c>
      <c r="X1269" s="952" t="str">
        <f t="shared" si="45"/>
        <v>地下連続壁施工機_[共通]付属機器_無_無_[土砂分離装置]処理量：8m3/min</v>
      </c>
      <c r="Y1269" s="726" t="s">
        <v>3496</v>
      </c>
      <c r="Z1269" s="726" t="s">
        <v>10427</v>
      </c>
      <c r="AA1269" s="726" t="s">
        <v>10356</v>
      </c>
      <c r="AB1269" s="726" t="s">
        <v>10390</v>
      </c>
    </row>
    <row r="1270" spans="17:28" ht="14.45" customHeight="1">
      <c r="Q1270" s="720" t="s">
        <v>3015</v>
      </c>
      <c r="R1270" s="720" t="s">
        <v>3021</v>
      </c>
      <c r="S1270" s="720" t="s">
        <v>12165</v>
      </c>
      <c r="T1270" s="720" t="s">
        <v>12165</v>
      </c>
      <c r="U1270" s="720" t="s">
        <v>11915</v>
      </c>
      <c r="V1270" s="720"/>
      <c r="W1270" s="952" t="str">
        <f t="shared" si="46"/>
        <v>地下連続壁施工機_[共通]付属機器_無_無</v>
      </c>
      <c r="X1270" s="952" t="str">
        <f t="shared" si="45"/>
        <v>地下連続壁施工機_[共通]付属機器_無_無_[土砂分離装置]処理量：10m3/min</v>
      </c>
      <c r="Y1270" s="726" t="s">
        <v>3496</v>
      </c>
      <c r="Z1270" s="726" t="s">
        <v>10427</v>
      </c>
      <c r="AA1270" s="726" t="s">
        <v>10356</v>
      </c>
      <c r="AB1270" s="726" t="s">
        <v>10318</v>
      </c>
    </row>
    <row r="1271" spans="17:28" ht="14.45" customHeight="1">
      <c r="Q1271" s="720" t="s">
        <v>3015</v>
      </c>
      <c r="R1271" s="720" t="s">
        <v>3021</v>
      </c>
      <c r="S1271" s="720" t="s">
        <v>12165</v>
      </c>
      <c r="T1271" s="720" t="s">
        <v>12165</v>
      </c>
      <c r="U1271" s="720" t="s">
        <v>11917</v>
      </c>
      <c r="V1271" s="720"/>
      <c r="W1271" s="952" t="str">
        <f t="shared" si="46"/>
        <v>地下連続壁施工機_[共通]付属機器_無_無</v>
      </c>
      <c r="X1271" s="952" t="str">
        <f t="shared" si="45"/>
        <v>地下連続壁施工機_[共通]付属機器_無_無_[土砂分離装置]処理量：12m3/min</v>
      </c>
      <c r="Y1271" s="726" t="s">
        <v>3496</v>
      </c>
      <c r="Z1271" s="726" t="s">
        <v>10427</v>
      </c>
      <c r="AA1271" s="726" t="s">
        <v>10356</v>
      </c>
      <c r="AB1271" s="726" t="s">
        <v>10347</v>
      </c>
    </row>
    <row r="1272" spans="17:28" ht="14.45" customHeight="1">
      <c r="Q1272" s="720" t="s">
        <v>3015</v>
      </c>
      <c r="R1272" s="720" t="s">
        <v>3021</v>
      </c>
      <c r="S1272" s="720" t="s">
        <v>12165</v>
      </c>
      <c r="T1272" s="720" t="s">
        <v>12165</v>
      </c>
      <c r="U1272" s="720" t="s">
        <v>11919</v>
      </c>
      <c r="V1272" s="720"/>
      <c r="W1272" s="952" t="str">
        <f t="shared" si="46"/>
        <v>地下連続壁施工機_[共通]付属機器_無_無</v>
      </c>
      <c r="X1272" s="952" t="str">
        <f t="shared" si="45"/>
        <v>地下連続壁施工機_[共通]付属機器_無_無_[土砂分離装置]処理量：14m3/min</v>
      </c>
      <c r="Y1272" s="726" t="s">
        <v>3496</v>
      </c>
      <c r="Z1272" s="726" t="s">
        <v>10427</v>
      </c>
      <c r="AA1272" s="726" t="s">
        <v>10356</v>
      </c>
      <c r="AB1272" s="726" t="s">
        <v>10428</v>
      </c>
    </row>
    <row r="1273" spans="17:28" ht="14.45" customHeight="1">
      <c r="Q1273" s="720" t="s">
        <v>1856</v>
      </c>
      <c r="R1273" s="720" t="s">
        <v>1861</v>
      </c>
      <c r="S1273" s="720" t="s">
        <v>12165</v>
      </c>
      <c r="T1273" s="720" t="s">
        <v>12165</v>
      </c>
      <c r="U1273" s="720" t="s">
        <v>11024</v>
      </c>
      <c r="V1273" s="720"/>
      <c r="W1273" s="952" t="str">
        <f t="shared" si="46"/>
        <v>等厚式ｿｲﾙｾﾒﾝﾄ地中連続壁施工機_油圧ﾕﾆｯﾄ内蔵型_無_無</v>
      </c>
      <c r="X1273" s="952" t="str">
        <f t="shared" si="45"/>
        <v>等厚式ｿｲﾙｾﾒﾝﾄ地中連続壁施工機_油圧ﾕﾆｯﾄ内蔵型_無_無_壁厚：450～550mm　深度：20m</v>
      </c>
      <c r="Y1273" s="726" t="s">
        <v>5162</v>
      </c>
      <c r="Z1273" s="726" t="s">
        <v>10306</v>
      </c>
      <c r="AA1273" s="726" t="s">
        <v>10340</v>
      </c>
      <c r="AB1273" s="726" t="s">
        <v>5111</v>
      </c>
    </row>
    <row r="1274" spans="17:28" ht="14.45" customHeight="1">
      <c r="Q1274" s="720" t="s">
        <v>1856</v>
      </c>
      <c r="R1274" s="720" t="s">
        <v>1862</v>
      </c>
      <c r="S1274" s="720" t="s">
        <v>12165</v>
      </c>
      <c r="T1274" s="720" t="s">
        <v>12165</v>
      </c>
      <c r="U1274" s="720" t="s">
        <v>11025</v>
      </c>
      <c r="V1274" s="720"/>
      <c r="W1274" s="952" t="str">
        <f t="shared" si="46"/>
        <v>等厚式ｿｲﾙｾﾒﾝﾄ地中連続壁施工機_油圧ﾕﾆｯﾄ搭載型_無_無</v>
      </c>
      <c r="X1274" s="952" t="str">
        <f t="shared" si="45"/>
        <v>等厚式ｿｲﾙｾﾒﾝﾄ地中連続壁施工機_油圧ﾕﾆｯﾄ搭載型_無_無_壁厚：550～700mm　深度：35m</v>
      </c>
      <c r="Y1274" s="726" t="s">
        <v>5162</v>
      </c>
      <c r="Z1274" s="726" t="s">
        <v>10347</v>
      </c>
      <c r="AA1274" s="726" t="s">
        <v>10317</v>
      </c>
      <c r="AB1274" s="726" t="s">
        <v>5111</v>
      </c>
    </row>
    <row r="1275" spans="17:28" ht="14.45" customHeight="1">
      <c r="Q1275" s="720" t="s">
        <v>1856</v>
      </c>
      <c r="R1275" s="720" t="s">
        <v>1862</v>
      </c>
      <c r="S1275" s="720" t="s">
        <v>12165</v>
      </c>
      <c r="T1275" s="720" t="s">
        <v>12165</v>
      </c>
      <c r="U1275" s="720" t="s">
        <v>11026</v>
      </c>
      <c r="V1275" s="720"/>
      <c r="W1275" s="952" t="str">
        <f t="shared" si="46"/>
        <v>等厚式ｿｲﾙｾﾒﾝﾄ地中連続壁施工機_油圧ﾕﾆｯﾄ搭載型_無_無</v>
      </c>
      <c r="X1275" s="952" t="str">
        <f t="shared" si="45"/>
        <v>等厚式ｿｲﾙｾﾒﾝﾄ地中連続壁施工機_油圧ﾕﾆｯﾄ搭載型_無_無_壁厚：550～850mm　深度：60m</v>
      </c>
      <c r="Y1275" s="726" t="s">
        <v>5162</v>
      </c>
      <c r="Z1275" s="726" t="s">
        <v>10347</v>
      </c>
      <c r="AA1275" s="726" t="s">
        <v>10452</v>
      </c>
      <c r="AB1275" s="726" t="s">
        <v>5111</v>
      </c>
    </row>
    <row r="1276" spans="17:28" ht="14.45" customHeight="1">
      <c r="Q1276" s="720" t="s">
        <v>1856</v>
      </c>
      <c r="R1276" s="720" t="s">
        <v>1863</v>
      </c>
      <c r="S1276" s="720" t="s">
        <v>12165</v>
      </c>
      <c r="T1276" s="720" t="s">
        <v>12165</v>
      </c>
      <c r="U1276" s="720" t="s">
        <v>11933</v>
      </c>
      <c r="V1276" s="720"/>
      <c r="W1276" s="952" t="str">
        <f t="shared" si="46"/>
        <v>等厚式ｿｲﾙｾﾒﾝﾄ地中連続壁施工機_付属機器〔ｱｲﾄﾞﾗﾎﾟｽﾄ〕_無_無</v>
      </c>
      <c r="X1276" s="952" t="str">
        <f t="shared" si="45"/>
        <v>等厚式ｿｲﾙｾﾒﾝﾄ地中連続壁施工機_付属機器〔ｱｲﾄﾞﾗﾎﾟｽﾄ〕_無_無_壁厚：450～550mm　長さ：1.8m</v>
      </c>
      <c r="Y1276" s="726" t="s">
        <v>5162</v>
      </c>
      <c r="Z1276" s="726" t="s">
        <v>10500</v>
      </c>
      <c r="AA1276" s="726" t="s">
        <v>10318</v>
      </c>
      <c r="AB1276" s="726" t="s">
        <v>10536</v>
      </c>
    </row>
    <row r="1277" spans="17:28" ht="14.45" customHeight="1">
      <c r="Q1277" s="720" t="s">
        <v>1856</v>
      </c>
      <c r="R1277" s="720" t="s">
        <v>1863</v>
      </c>
      <c r="S1277" s="720" t="s">
        <v>12165</v>
      </c>
      <c r="T1277" s="720" t="s">
        <v>12165</v>
      </c>
      <c r="U1277" s="720" t="s">
        <v>11934</v>
      </c>
      <c r="V1277" s="720"/>
      <c r="W1277" s="952" t="str">
        <f t="shared" si="46"/>
        <v>等厚式ｿｲﾙｾﾒﾝﾄ地中連続壁施工機_付属機器〔ｱｲﾄﾞﾗﾎﾟｽﾄ〕_無_無</v>
      </c>
      <c r="X1277" s="952" t="str">
        <f t="shared" si="45"/>
        <v>等厚式ｿｲﾙｾﾒﾝﾄ地中連続壁施工機_付属機器〔ｱｲﾄﾞﾗﾎﾟｽﾄ〕_無_無_壁厚：550～700mm　長さ：4.1m</v>
      </c>
      <c r="Y1277" s="726" t="s">
        <v>5162</v>
      </c>
      <c r="Z1277" s="726" t="s">
        <v>10500</v>
      </c>
      <c r="AA1277" s="726" t="s">
        <v>10318</v>
      </c>
      <c r="AB1277" s="726" t="s">
        <v>10537</v>
      </c>
    </row>
    <row r="1278" spans="17:28" ht="14.45" customHeight="1">
      <c r="Q1278" s="720" t="s">
        <v>1856</v>
      </c>
      <c r="R1278" s="720" t="s">
        <v>1863</v>
      </c>
      <c r="S1278" s="720" t="s">
        <v>12165</v>
      </c>
      <c r="T1278" s="720" t="s">
        <v>12165</v>
      </c>
      <c r="U1278" s="720" t="s">
        <v>11935</v>
      </c>
      <c r="V1278" s="720"/>
      <c r="W1278" s="952" t="str">
        <f t="shared" si="46"/>
        <v>等厚式ｿｲﾙｾﾒﾝﾄ地中連続壁施工機_付属機器〔ｱｲﾄﾞﾗﾎﾟｽﾄ〕_無_無</v>
      </c>
      <c r="X1278" s="952" t="str">
        <f t="shared" si="45"/>
        <v>等厚式ｿｲﾙｾﾒﾝﾄ地中連続壁施工機_付属機器〔ｱｲﾄﾞﾗﾎﾟｽﾄ〕_無_無_壁厚：550～850mm　長さ：3.5m</v>
      </c>
      <c r="Y1278" s="726" t="s">
        <v>5162</v>
      </c>
      <c r="Z1278" s="726" t="s">
        <v>10500</v>
      </c>
      <c r="AA1278" s="726" t="s">
        <v>10318</v>
      </c>
      <c r="AB1278" s="726" t="s">
        <v>10538</v>
      </c>
    </row>
    <row r="1279" spans="17:28" ht="14.45" customHeight="1">
      <c r="Q1279" s="720" t="s">
        <v>1856</v>
      </c>
      <c r="R1279" s="720" t="s">
        <v>1864</v>
      </c>
      <c r="S1279" s="720" t="s">
        <v>12165</v>
      </c>
      <c r="T1279" s="720" t="s">
        <v>12165</v>
      </c>
      <c r="U1279" s="720" t="s">
        <v>11933</v>
      </c>
      <c r="V1279" s="720"/>
      <c r="W1279" s="952" t="str">
        <f t="shared" si="46"/>
        <v>等厚式ｿｲﾙｾﾒﾝﾄ地中連続壁施工機_付属機器〔ｶｯﾀﾎﾟｽﾄ〕_無_無</v>
      </c>
      <c r="X1279" s="952" t="str">
        <f t="shared" si="45"/>
        <v>等厚式ｿｲﾙｾﾒﾝﾄ地中連続壁施工機_付属機器〔ｶｯﾀﾎﾟｽﾄ〕_無_無_壁厚：450～550mm　長さ：1.8m</v>
      </c>
      <c r="Y1279" s="726" t="s">
        <v>5162</v>
      </c>
      <c r="Z1279" s="726" t="s">
        <v>10500</v>
      </c>
      <c r="AA1279" s="726" t="s">
        <v>10321</v>
      </c>
      <c r="AB1279" s="726" t="s">
        <v>10536</v>
      </c>
    </row>
    <row r="1280" spans="17:28" ht="14.45" customHeight="1">
      <c r="Q1280" s="720" t="s">
        <v>1856</v>
      </c>
      <c r="R1280" s="720" t="s">
        <v>1864</v>
      </c>
      <c r="S1280" s="720" t="s">
        <v>12165</v>
      </c>
      <c r="T1280" s="720" t="s">
        <v>12165</v>
      </c>
      <c r="U1280" s="720" t="s">
        <v>11936</v>
      </c>
      <c r="V1280" s="720"/>
      <c r="W1280" s="952" t="str">
        <f t="shared" si="46"/>
        <v>等厚式ｿｲﾙｾﾒﾝﾄ地中連続壁施工機_付属機器〔ｶｯﾀﾎﾟｽﾄ〕_無_無</v>
      </c>
      <c r="X1280" s="952" t="str">
        <f t="shared" si="45"/>
        <v>等厚式ｿｲﾙｾﾒﾝﾄ地中連続壁施工機_付属機器〔ｶｯﾀﾎﾟｽﾄ〕_無_無_壁厚：450～550mm　長さ：3.5m</v>
      </c>
      <c r="Y1280" s="726" t="s">
        <v>5162</v>
      </c>
      <c r="Z1280" s="726" t="s">
        <v>10500</v>
      </c>
      <c r="AA1280" s="726" t="s">
        <v>10321</v>
      </c>
      <c r="AB1280" s="726" t="s">
        <v>10539</v>
      </c>
    </row>
    <row r="1281" spans="17:28" ht="14.45" customHeight="1">
      <c r="Q1281" s="720" t="s">
        <v>1856</v>
      </c>
      <c r="R1281" s="720" t="s">
        <v>1864</v>
      </c>
      <c r="S1281" s="720" t="s">
        <v>12165</v>
      </c>
      <c r="T1281" s="720" t="s">
        <v>12165</v>
      </c>
      <c r="U1281" s="720" t="s">
        <v>11937</v>
      </c>
      <c r="V1281" s="720"/>
      <c r="W1281" s="952" t="str">
        <f t="shared" si="46"/>
        <v>等厚式ｿｲﾙｾﾒﾝﾄ地中連続壁施工機_付属機器〔ｶｯﾀﾎﾟｽﾄ〕_無_無</v>
      </c>
      <c r="X1281" s="952" t="str">
        <f t="shared" si="45"/>
        <v>等厚式ｿｲﾙｾﾒﾝﾄ地中連続壁施工機_付属機器〔ｶｯﾀﾎﾟｽﾄ〕_無_無_壁厚：550～700mm　長さ：1.2m</v>
      </c>
      <c r="Y1281" s="726" t="s">
        <v>5162</v>
      </c>
      <c r="Z1281" s="726" t="s">
        <v>10500</v>
      </c>
      <c r="AA1281" s="726" t="s">
        <v>10321</v>
      </c>
      <c r="AB1281" s="726" t="s">
        <v>10537</v>
      </c>
    </row>
    <row r="1282" spans="17:28" ht="14.45" customHeight="1">
      <c r="Q1282" s="720" t="s">
        <v>1856</v>
      </c>
      <c r="R1282" s="720" t="s">
        <v>1864</v>
      </c>
      <c r="S1282" s="720" t="s">
        <v>12165</v>
      </c>
      <c r="T1282" s="720" t="s">
        <v>12165</v>
      </c>
      <c r="U1282" s="720" t="s">
        <v>11938</v>
      </c>
      <c r="V1282" s="720"/>
      <c r="W1282" s="952" t="str">
        <f t="shared" si="46"/>
        <v>等厚式ｿｲﾙｾﾒﾝﾄ地中連続壁施工機_付属機器〔ｶｯﾀﾎﾟｽﾄ〕_無_無</v>
      </c>
      <c r="X1282" s="952" t="str">
        <f t="shared" ref="X1282:X1345" si="47">IF($V1282="",$Q1282&amp;"_"&amp;$R1282&amp;"_"&amp;$S1282&amp;"_"&amp;$T1282&amp;"_"&amp;$U1282,$Q1282&amp;"_"&amp;$R1282&amp;"_"&amp;$S1282&amp;"_"&amp;$T1282&amp;"_"&amp;$U1282&amp;$V1282)</f>
        <v>等厚式ｿｲﾙｾﾒﾝﾄ地中連続壁施工機_付属機器〔ｶｯﾀﾎﾟｽﾄ〕_無_無_壁厚：550～700mm　長さ：2.4m</v>
      </c>
      <c r="Y1282" s="726" t="s">
        <v>5162</v>
      </c>
      <c r="Z1282" s="726" t="s">
        <v>10500</v>
      </c>
      <c r="AA1282" s="726" t="s">
        <v>10321</v>
      </c>
      <c r="AB1282" s="726" t="s">
        <v>10540</v>
      </c>
    </row>
    <row r="1283" spans="17:28" ht="14.45" customHeight="1">
      <c r="Q1283" s="720" t="s">
        <v>1856</v>
      </c>
      <c r="R1283" s="720" t="s">
        <v>1864</v>
      </c>
      <c r="S1283" s="720" t="s">
        <v>12165</v>
      </c>
      <c r="T1283" s="720" t="s">
        <v>12165</v>
      </c>
      <c r="U1283" s="720" t="s">
        <v>11939</v>
      </c>
      <c r="V1283" s="720"/>
      <c r="W1283" s="952" t="str">
        <f t="shared" ref="W1283:W1346" si="48">$Q1283&amp;"_"&amp;$R1283&amp;"_"&amp;$S1283&amp;"_"&amp;T1283</f>
        <v>等厚式ｿｲﾙｾﾒﾝﾄ地中連続壁施工機_付属機器〔ｶｯﾀﾎﾟｽﾄ〕_無_無</v>
      </c>
      <c r="X1283" s="952" t="str">
        <f t="shared" si="47"/>
        <v>等厚式ｿｲﾙｾﾒﾝﾄ地中連続壁施工機_付属機器〔ｶｯﾀﾎﾟｽﾄ〕_無_無_壁厚：550～700mm　長さ：3.7m</v>
      </c>
      <c r="Y1283" s="726" t="s">
        <v>5162</v>
      </c>
      <c r="Z1283" s="726" t="s">
        <v>10500</v>
      </c>
      <c r="AA1283" s="726" t="s">
        <v>10321</v>
      </c>
      <c r="AB1283" s="726" t="s">
        <v>10541</v>
      </c>
    </row>
    <row r="1284" spans="17:28" ht="14.45" customHeight="1">
      <c r="Q1284" s="720" t="s">
        <v>1856</v>
      </c>
      <c r="R1284" s="720" t="s">
        <v>1864</v>
      </c>
      <c r="S1284" s="720" t="s">
        <v>12165</v>
      </c>
      <c r="T1284" s="720" t="s">
        <v>12165</v>
      </c>
      <c r="U1284" s="720" t="s">
        <v>11940</v>
      </c>
      <c r="V1284" s="720"/>
      <c r="W1284" s="952" t="str">
        <f t="shared" si="48"/>
        <v>等厚式ｿｲﾙｾﾒﾝﾄ地中連続壁施工機_付属機器〔ｶｯﾀﾎﾟｽﾄ〕_無_無</v>
      </c>
      <c r="X1284" s="952" t="str">
        <f t="shared" si="47"/>
        <v>等厚式ｿｲﾙｾﾒﾝﾄ地中連続壁施工機_付属機器〔ｶｯﾀﾎﾟｽﾄ〕_無_無_壁厚：550～850mm　長さ：1.2m</v>
      </c>
      <c r="Y1284" s="726" t="s">
        <v>5162</v>
      </c>
      <c r="Z1284" s="726" t="s">
        <v>10500</v>
      </c>
      <c r="AA1284" s="726" t="s">
        <v>10321</v>
      </c>
      <c r="AB1284" s="726" t="s">
        <v>10538</v>
      </c>
    </row>
    <row r="1285" spans="17:28" ht="14.45" customHeight="1">
      <c r="Q1285" s="720" t="s">
        <v>1856</v>
      </c>
      <c r="R1285" s="720" t="s">
        <v>1864</v>
      </c>
      <c r="S1285" s="720" t="s">
        <v>12165</v>
      </c>
      <c r="T1285" s="720" t="s">
        <v>12165</v>
      </c>
      <c r="U1285" s="720" t="s">
        <v>11941</v>
      </c>
      <c r="V1285" s="720"/>
      <c r="W1285" s="952" t="str">
        <f t="shared" si="48"/>
        <v>等厚式ｿｲﾙｾﾒﾝﾄ地中連続壁施工機_付属機器〔ｶｯﾀﾎﾟｽﾄ〕_無_無</v>
      </c>
      <c r="X1285" s="952" t="str">
        <f t="shared" si="47"/>
        <v>等厚式ｿｲﾙｾﾒﾝﾄ地中連続壁施工機_付属機器〔ｶｯﾀﾎﾟｽﾄ〕_無_無_壁厚：550～850mm　長さ：2.4m</v>
      </c>
      <c r="Y1285" s="726" t="s">
        <v>5162</v>
      </c>
      <c r="Z1285" s="726" t="s">
        <v>10500</v>
      </c>
      <c r="AA1285" s="726" t="s">
        <v>10321</v>
      </c>
      <c r="AB1285" s="726" t="s">
        <v>10542</v>
      </c>
    </row>
    <row r="1286" spans="17:28" ht="14.45" customHeight="1">
      <c r="Q1286" s="720" t="s">
        <v>1856</v>
      </c>
      <c r="R1286" s="720" t="s">
        <v>1864</v>
      </c>
      <c r="S1286" s="720" t="s">
        <v>12165</v>
      </c>
      <c r="T1286" s="720" t="s">
        <v>12165</v>
      </c>
      <c r="U1286" s="720" t="s">
        <v>11942</v>
      </c>
      <c r="V1286" s="720"/>
      <c r="W1286" s="952" t="str">
        <f t="shared" si="48"/>
        <v>等厚式ｿｲﾙｾﾒﾝﾄ地中連続壁施工機_付属機器〔ｶｯﾀﾎﾟｽﾄ〕_無_無</v>
      </c>
      <c r="X1286" s="952" t="str">
        <f t="shared" si="47"/>
        <v>等厚式ｿｲﾙｾﾒﾝﾄ地中連続壁施工機_付属機器〔ｶｯﾀﾎﾟｽﾄ〕_無_無_壁厚：550～850mm　長さ：3.7m</v>
      </c>
      <c r="Y1286" s="726" t="s">
        <v>5162</v>
      </c>
      <c r="Z1286" s="726" t="s">
        <v>10500</v>
      </c>
      <c r="AA1286" s="726" t="s">
        <v>10321</v>
      </c>
      <c r="AB1286" s="726" t="s">
        <v>10543</v>
      </c>
    </row>
    <row r="1287" spans="17:28" ht="14.45" customHeight="1">
      <c r="Q1287" s="720" t="s">
        <v>1856</v>
      </c>
      <c r="R1287" s="720" t="s">
        <v>1865</v>
      </c>
      <c r="S1287" s="720" t="s">
        <v>12165</v>
      </c>
      <c r="T1287" s="720" t="s">
        <v>12165</v>
      </c>
      <c r="U1287" s="720" t="s">
        <v>11942</v>
      </c>
      <c r="V1287" s="720"/>
      <c r="W1287" s="952" t="str">
        <f t="shared" si="48"/>
        <v>等厚式ｿｲﾙｾﾒﾝﾄ地中連続壁施工機_付属機器〔ｶｯﾀﾎﾟｽﾄ(強化型)〕_無_無</v>
      </c>
      <c r="X1287" s="952" t="str">
        <f t="shared" si="47"/>
        <v>等厚式ｿｲﾙｾﾒﾝﾄ地中連続壁施工機_付属機器〔ｶｯﾀﾎﾟｽﾄ(強化型)〕_無_無_壁厚：550～850mm　長さ：3.7m</v>
      </c>
      <c r="Y1287" s="726" t="s">
        <v>5162</v>
      </c>
      <c r="Z1287" s="726" t="s">
        <v>10500</v>
      </c>
      <c r="AA1287" s="726" t="s">
        <v>10321</v>
      </c>
      <c r="AB1287" s="726" t="s">
        <v>10544</v>
      </c>
    </row>
    <row r="1288" spans="17:28" ht="14.45" customHeight="1">
      <c r="Q1288" s="720" t="s">
        <v>2912</v>
      </c>
      <c r="R1288" s="720" t="s">
        <v>2914</v>
      </c>
      <c r="S1288" s="720" t="s">
        <v>12165</v>
      </c>
      <c r="T1288" s="720" t="s">
        <v>12165</v>
      </c>
      <c r="U1288" s="720" t="s">
        <v>11027</v>
      </c>
      <c r="V1288" s="720"/>
      <c r="W1288" s="952" t="str">
        <f t="shared" si="48"/>
        <v>側壁測定装置_2方向切換測定式_無_無</v>
      </c>
      <c r="X1288" s="952" t="str">
        <f t="shared" si="47"/>
        <v>側壁測定装置_2方向切換測定式_無_無_測定深度：108m　測定幅：300～4,000mm</v>
      </c>
      <c r="Y1288" s="726" t="s">
        <v>2913</v>
      </c>
      <c r="Z1288" s="726" t="s">
        <v>10481</v>
      </c>
      <c r="AA1288" s="726" t="s">
        <v>10306</v>
      </c>
      <c r="AB1288" s="726" t="s">
        <v>5111</v>
      </c>
    </row>
    <row r="1289" spans="17:28" ht="14.45" customHeight="1">
      <c r="Q1289" s="720" t="s">
        <v>2912</v>
      </c>
      <c r="R1289" s="720" t="s">
        <v>2915</v>
      </c>
      <c r="S1289" s="720" t="s">
        <v>12165</v>
      </c>
      <c r="T1289" s="720" t="s">
        <v>12165</v>
      </c>
      <c r="U1289" s="720" t="s">
        <v>9289</v>
      </c>
      <c r="V1289" s="720"/>
      <c r="W1289" s="952" t="str">
        <f t="shared" si="48"/>
        <v>側壁測定装置_4方向同時測定式_無_無</v>
      </c>
      <c r="X1289" s="952" t="str">
        <f t="shared" si="47"/>
        <v>側壁測定装置_4方向同時測定式_無_無_測定深度：100m</v>
      </c>
      <c r="Y1289" s="726" t="s">
        <v>2913</v>
      </c>
      <c r="Z1289" s="726" t="s">
        <v>10425</v>
      </c>
      <c r="AA1289" s="726" t="s">
        <v>10318</v>
      </c>
      <c r="AB1289" s="726" t="s">
        <v>5111</v>
      </c>
    </row>
    <row r="1290" spans="17:28" ht="14.45" customHeight="1">
      <c r="Q1290" s="720" t="s">
        <v>2912</v>
      </c>
      <c r="R1290" s="720" t="s">
        <v>2915</v>
      </c>
      <c r="S1290" s="720" t="s">
        <v>12165</v>
      </c>
      <c r="T1290" s="720" t="s">
        <v>12165</v>
      </c>
      <c r="U1290" s="720" t="s">
        <v>9290</v>
      </c>
      <c r="V1290" s="720"/>
      <c r="W1290" s="952" t="str">
        <f t="shared" si="48"/>
        <v>側壁測定装置_4方向同時測定式_無_無</v>
      </c>
      <c r="X1290" s="952" t="str">
        <f t="shared" si="47"/>
        <v>側壁測定装置_4方向同時測定式_無_無_測定深度：150m</v>
      </c>
      <c r="Y1290" s="726" t="s">
        <v>2913</v>
      </c>
      <c r="Z1290" s="726" t="s">
        <v>10425</v>
      </c>
      <c r="AA1290" s="726" t="s">
        <v>10307</v>
      </c>
      <c r="AB1290" s="726" t="s">
        <v>5111</v>
      </c>
    </row>
    <row r="1291" spans="17:28" ht="14.45" customHeight="1">
      <c r="Q1291" s="720" t="s">
        <v>1840</v>
      </c>
      <c r="R1291" s="720" t="s">
        <v>1849</v>
      </c>
      <c r="S1291" s="720" t="s">
        <v>12165</v>
      </c>
      <c r="T1291" s="720" t="s">
        <v>12165</v>
      </c>
      <c r="U1291" s="720" t="s">
        <v>11028</v>
      </c>
      <c r="V1291" s="720"/>
      <c r="W1291" s="952" t="str">
        <f t="shared" si="48"/>
        <v>深層混合処理機(ｽﾗﾘｰ式)_単軸式_無_無</v>
      </c>
      <c r="X1291" s="952" t="str">
        <f t="shared" si="47"/>
        <v>深層混合処理機(ｽﾗﾘｰ式)_単軸式_無_無_ﾓｰﾀ出力：45kW×1　杭径：φ1,000～1,600mm　最大施工深度：10m</v>
      </c>
      <c r="Y1291" s="726" t="s">
        <v>4155</v>
      </c>
      <c r="Z1291" s="726" t="s">
        <v>10318</v>
      </c>
      <c r="AA1291" s="726" t="s">
        <v>10399</v>
      </c>
      <c r="AB1291" s="726" t="s">
        <v>10545</v>
      </c>
    </row>
    <row r="1292" spans="17:28" ht="14.45" customHeight="1">
      <c r="Q1292" s="720" t="s">
        <v>1840</v>
      </c>
      <c r="R1292" s="720" t="s">
        <v>1849</v>
      </c>
      <c r="S1292" s="720" t="s">
        <v>12165</v>
      </c>
      <c r="T1292" s="720" t="s">
        <v>12165</v>
      </c>
      <c r="U1292" s="720" t="s">
        <v>11029</v>
      </c>
      <c r="V1292" s="720"/>
      <c r="W1292" s="952" t="str">
        <f t="shared" si="48"/>
        <v>深層混合処理機(ｽﾗﾘｰ式)_単軸式_無_無</v>
      </c>
      <c r="X1292" s="952" t="str">
        <f t="shared" si="47"/>
        <v>深層混合処理機(ｽﾗﾘｰ式)_単軸式_無_無_ﾓｰﾀ出力：90～110kW×1　杭径：φ1,000～1,600mm　最大施工深度：20m</v>
      </c>
      <c r="Y1292" s="726" t="s">
        <v>4155</v>
      </c>
      <c r="Z1292" s="726" t="s">
        <v>10318</v>
      </c>
      <c r="AA1292" s="726" t="s">
        <v>10306</v>
      </c>
      <c r="AB1292" s="726" t="s">
        <v>10546</v>
      </c>
    </row>
    <row r="1293" spans="17:28" ht="14.45" customHeight="1">
      <c r="Q1293" s="720" t="s">
        <v>1840</v>
      </c>
      <c r="R1293" s="720" t="s">
        <v>1849</v>
      </c>
      <c r="S1293" s="720" t="s">
        <v>12165</v>
      </c>
      <c r="T1293" s="720" t="s">
        <v>12165</v>
      </c>
      <c r="U1293" s="720" t="s">
        <v>11030</v>
      </c>
      <c r="V1293" s="720"/>
      <c r="W1293" s="952" t="str">
        <f t="shared" si="48"/>
        <v>深層混合処理機(ｽﾗﾘｰ式)_単軸式_無_無</v>
      </c>
      <c r="X1293" s="952" t="str">
        <f t="shared" si="47"/>
        <v>深層混合処理機(ｽﾗﾘｰ式)_単軸式_無_無_ﾓｰﾀ出力：90～110kW×1　杭径：φ1,000～1,600mm　最大施工深度：30m</v>
      </c>
      <c r="Y1293" s="726" t="s">
        <v>4155</v>
      </c>
      <c r="Z1293" s="726" t="s">
        <v>10318</v>
      </c>
      <c r="AA1293" s="726" t="s">
        <v>10306</v>
      </c>
      <c r="AB1293" s="726" t="s">
        <v>10547</v>
      </c>
    </row>
    <row r="1294" spans="17:28" ht="14.45" customHeight="1">
      <c r="Q1294" s="720" t="s">
        <v>1840</v>
      </c>
      <c r="R1294" s="720" t="s">
        <v>1849</v>
      </c>
      <c r="S1294" s="720" t="s">
        <v>12165</v>
      </c>
      <c r="T1294" s="720" t="s">
        <v>12165</v>
      </c>
      <c r="U1294" s="720" t="s">
        <v>11031</v>
      </c>
      <c r="V1294" s="720"/>
      <c r="W1294" s="952" t="str">
        <f t="shared" si="48"/>
        <v>深層混合処理機(ｽﾗﾘｰ式)_単軸式_無_無</v>
      </c>
      <c r="X1294" s="952" t="str">
        <f t="shared" si="47"/>
        <v>深層混合処理機(ｽﾗﾘｰ式)_単軸式_無_無_ﾓｰﾀ出力：90kW×2　杭径：φ1,800～2,000mm　最大施工深度：27m</v>
      </c>
      <c r="Y1294" s="726" t="s">
        <v>4155</v>
      </c>
      <c r="Z1294" s="726" t="s">
        <v>10318</v>
      </c>
      <c r="AA1294" s="726" t="s">
        <v>10308</v>
      </c>
      <c r="AB1294" s="726" t="s">
        <v>10548</v>
      </c>
    </row>
    <row r="1295" spans="17:28" ht="14.45" customHeight="1">
      <c r="Q1295" s="720" t="s">
        <v>1840</v>
      </c>
      <c r="R1295" s="720" t="s">
        <v>1850</v>
      </c>
      <c r="S1295" s="720" t="s">
        <v>12165</v>
      </c>
      <c r="T1295" s="720" t="s">
        <v>12165</v>
      </c>
      <c r="U1295" s="720" t="s">
        <v>11032</v>
      </c>
      <c r="V1295" s="720"/>
      <c r="W1295" s="952" t="str">
        <f t="shared" si="48"/>
        <v>深層混合処理機(ｽﾗﾘｰ式)_二軸式_無_無</v>
      </c>
      <c r="X1295" s="952" t="str">
        <f t="shared" si="47"/>
        <v>深層混合処理機(ｽﾗﾘｰ式)_二軸式_無_無_ﾓｰﾀ出力：45kW×2　杭径：φ1,000mm　最大施工深度：10m</v>
      </c>
      <c r="Y1295" s="726" t="s">
        <v>4155</v>
      </c>
      <c r="Z1295" s="726" t="s">
        <v>10321</v>
      </c>
      <c r="AA1295" s="726" t="s">
        <v>10305</v>
      </c>
      <c r="AB1295" s="726" t="s">
        <v>10514</v>
      </c>
    </row>
    <row r="1296" spans="17:28" ht="14.45" customHeight="1">
      <c r="Q1296" s="720" t="s">
        <v>1840</v>
      </c>
      <c r="R1296" s="720" t="s">
        <v>1850</v>
      </c>
      <c r="S1296" s="720" t="s">
        <v>12165</v>
      </c>
      <c r="T1296" s="720" t="s">
        <v>12165</v>
      </c>
      <c r="U1296" s="720" t="s">
        <v>11945</v>
      </c>
      <c r="V1296" s="720"/>
      <c r="W1296" s="952" t="str">
        <f t="shared" si="48"/>
        <v>深層混合処理機(ｽﾗﾘｰ式)_二軸式_無_無</v>
      </c>
      <c r="X1296" s="952" t="str">
        <f t="shared" si="47"/>
        <v>深層混合処理機(ｽﾗﾘｰ式)_二軸式_無_無_ﾓｰﾀ出力：55～60kW×2　杭径：φ1,000mm　最大施工深度：20m</v>
      </c>
      <c r="Y1296" s="726" t="s">
        <v>4155</v>
      </c>
      <c r="Z1296" s="726" t="s">
        <v>10321</v>
      </c>
      <c r="AA1296" s="726" t="s">
        <v>10347</v>
      </c>
      <c r="AB1296" s="726" t="s">
        <v>10515</v>
      </c>
    </row>
    <row r="1297" spans="17:28" ht="14.45" customHeight="1">
      <c r="Q1297" s="720" t="s">
        <v>1840</v>
      </c>
      <c r="R1297" s="720" t="s">
        <v>1850</v>
      </c>
      <c r="S1297" s="720" t="s">
        <v>12165</v>
      </c>
      <c r="T1297" s="720" t="s">
        <v>12165</v>
      </c>
      <c r="U1297" s="720" t="s">
        <v>11033</v>
      </c>
      <c r="V1297" s="720"/>
      <c r="W1297" s="952" t="str">
        <f t="shared" si="48"/>
        <v>深層混合処理機(ｽﾗﾘｰ式)_二軸式_無_無</v>
      </c>
      <c r="X1297" s="952" t="str">
        <f t="shared" si="47"/>
        <v>深層混合処理機(ｽﾗﾘｰ式)_二軸式_無_無_ﾓｰﾀ出力：75～90kW×2　杭径：φ1,000mm　最大施工深度：30m</v>
      </c>
      <c r="Y1297" s="726" t="s">
        <v>4155</v>
      </c>
      <c r="Z1297" s="726" t="s">
        <v>10321</v>
      </c>
      <c r="AA1297" s="726" t="s">
        <v>10308</v>
      </c>
      <c r="AB1297" s="726" t="s">
        <v>10460</v>
      </c>
    </row>
    <row r="1298" spans="17:28" ht="14.45" customHeight="1">
      <c r="Q1298" s="720" t="s">
        <v>1840</v>
      </c>
      <c r="R1298" s="720" t="s">
        <v>1850</v>
      </c>
      <c r="S1298" s="720" t="s">
        <v>12165</v>
      </c>
      <c r="T1298" s="720" t="s">
        <v>12165</v>
      </c>
      <c r="U1298" s="720" t="s">
        <v>11034</v>
      </c>
      <c r="V1298" s="720"/>
      <c r="W1298" s="952" t="str">
        <f t="shared" si="48"/>
        <v>深層混合処理機(ｽﾗﾘｰ式)_二軸式_無_無</v>
      </c>
      <c r="X1298" s="952" t="str">
        <f t="shared" si="47"/>
        <v>深層混合処理機(ｽﾗﾘｰ式)_二軸式_無_無_ﾓｰﾀ出力：90kW×2　杭径：φ1,000mm　最大施工深度：40m</v>
      </c>
      <c r="Y1298" s="726" t="s">
        <v>4155</v>
      </c>
      <c r="Z1298" s="726" t="s">
        <v>10321</v>
      </c>
      <c r="AA1298" s="726" t="s">
        <v>10308</v>
      </c>
      <c r="AB1298" s="726" t="s">
        <v>10549</v>
      </c>
    </row>
    <row r="1299" spans="17:28" ht="14.45" customHeight="1">
      <c r="Q1299" s="720" t="s">
        <v>1840</v>
      </c>
      <c r="R1299" s="720" t="s">
        <v>1850</v>
      </c>
      <c r="S1299" s="720" t="s">
        <v>12165</v>
      </c>
      <c r="T1299" s="720" t="s">
        <v>12165</v>
      </c>
      <c r="U1299" s="720" t="s">
        <v>11035</v>
      </c>
      <c r="V1299" s="720"/>
      <c r="W1299" s="952" t="str">
        <f t="shared" si="48"/>
        <v>深層混合処理機(ｽﾗﾘｰ式)_二軸式_無_無</v>
      </c>
      <c r="X1299" s="952" t="str">
        <f t="shared" si="47"/>
        <v>深層混合処理機(ｽﾗﾘｰ式)_二軸式_無_無_ﾓｰﾀ出力：90kW×2　杭径：φ1,000mm　最大施工深度：45m</v>
      </c>
      <c r="Y1299" s="726" t="s">
        <v>4155</v>
      </c>
      <c r="Z1299" s="726" t="s">
        <v>10321</v>
      </c>
      <c r="AA1299" s="726" t="s">
        <v>10308</v>
      </c>
      <c r="AB1299" s="726" t="s">
        <v>10550</v>
      </c>
    </row>
    <row r="1300" spans="17:28" ht="14.45" customHeight="1">
      <c r="Q1300" s="720" t="s">
        <v>1840</v>
      </c>
      <c r="R1300" s="720" t="s">
        <v>1850</v>
      </c>
      <c r="S1300" s="720" t="s">
        <v>12165</v>
      </c>
      <c r="T1300" s="720" t="s">
        <v>12165</v>
      </c>
      <c r="U1300" s="720" t="s">
        <v>11036</v>
      </c>
      <c r="V1300" s="720"/>
      <c r="W1300" s="952" t="str">
        <f t="shared" si="48"/>
        <v>深層混合処理機(ｽﾗﾘｰ式)_二軸式_無_無</v>
      </c>
      <c r="X1300" s="952" t="str">
        <f t="shared" si="47"/>
        <v>深層混合処理機(ｽﾗﾘｰ式)_二軸式_無_無_ﾓｰﾀ出力：75～90kW×2　杭径：φ1,200mm　最大施工深度：10m</v>
      </c>
      <c r="Y1300" s="726" t="s">
        <v>4155</v>
      </c>
      <c r="Z1300" s="726" t="s">
        <v>10321</v>
      </c>
      <c r="AA1300" s="726" t="s">
        <v>10308</v>
      </c>
      <c r="AB1300" s="726" t="s">
        <v>10499</v>
      </c>
    </row>
    <row r="1301" spans="17:28" ht="14.45" customHeight="1">
      <c r="Q1301" s="720" t="s">
        <v>1840</v>
      </c>
      <c r="R1301" s="720" t="s">
        <v>1850</v>
      </c>
      <c r="S1301" s="720" t="s">
        <v>12165</v>
      </c>
      <c r="T1301" s="720" t="s">
        <v>12165</v>
      </c>
      <c r="U1301" s="720" t="s">
        <v>11037</v>
      </c>
      <c r="V1301" s="720"/>
      <c r="W1301" s="952" t="str">
        <f t="shared" si="48"/>
        <v>深層混合処理機(ｽﾗﾘｰ式)_二軸式_無_無</v>
      </c>
      <c r="X1301" s="952" t="str">
        <f t="shared" si="47"/>
        <v>深層混合処理機(ｽﾗﾘｰ式)_二軸式_無_無_ﾓｰﾀ出力：90kW×2　杭径：φ1,200mm　最大施工深度：20m</v>
      </c>
      <c r="Y1301" s="726" t="s">
        <v>4155</v>
      </c>
      <c r="Z1301" s="726" t="s">
        <v>10321</v>
      </c>
      <c r="AA1301" s="726" t="s">
        <v>10308</v>
      </c>
      <c r="AB1301" s="726" t="s">
        <v>10397</v>
      </c>
    </row>
    <row r="1302" spans="17:28" ht="14.45" customHeight="1">
      <c r="Q1302" s="720" t="s">
        <v>1840</v>
      </c>
      <c r="R1302" s="720" t="s">
        <v>1850</v>
      </c>
      <c r="S1302" s="720" t="s">
        <v>12165</v>
      </c>
      <c r="T1302" s="720" t="s">
        <v>12165</v>
      </c>
      <c r="U1302" s="720" t="s">
        <v>11038</v>
      </c>
      <c r="V1302" s="720"/>
      <c r="W1302" s="952" t="str">
        <f t="shared" si="48"/>
        <v>深層混合処理機(ｽﾗﾘｰ式)_二軸式_無_無</v>
      </c>
      <c r="X1302" s="952" t="str">
        <f t="shared" si="47"/>
        <v>深層混合処理機(ｽﾗﾘｰ式)_二軸式_無_無_ﾓｰﾀ出力：90kW×2　杭径：φ1,300mm　最大施工深度：10m</v>
      </c>
      <c r="Y1302" s="726" t="s">
        <v>4155</v>
      </c>
      <c r="Z1302" s="726" t="s">
        <v>10321</v>
      </c>
      <c r="AA1302" s="726" t="s">
        <v>10308</v>
      </c>
      <c r="AB1302" s="726" t="s">
        <v>10551</v>
      </c>
    </row>
    <row r="1303" spans="17:28" ht="14.45" customHeight="1">
      <c r="Q1303" s="720" t="s">
        <v>1840</v>
      </c>
      <c r="R1303" s="720" t="s">
        <v>1850</v>
      </c>
      <c r="S1303" s="720" t="s">
        <v>12165</v>
      </c>
      <c r="T1303" s="720" t="s">
        <v>12165</v>
      </c>
      <c r="U1303" s="720" t="s">
        <v>11039</v>
      </c>
      <c r="V1303" s="720"/>
      <c r="W1303" s="952" t="str">
        <f t="shared" si="48"/>
        <v>深層混合処理機(ｽﾗﾘｰ式)_二軸式_無_無</v>
      </c>
      <c r="X1303" s="952" t="str">
        <f t="shared" si="47"/>
        <v>深層混合処理機(ｽﾗﾘｰ式)_二軸式_無_無_ﾓｰﾀ出力：90～110kW×2　杭径：φ1,200mm　最大施工深度：30m</v>
      </c>
      <c r="Y1303" s="726" t="s">
        <v>4155</v>
      </c>
      <c r="Z1303" s="726" t="s">
        <v>10321</v>
      </c>
      <c r="AA1303" s="726" t="s">
        <v>10435</v>
      </c>
      <c r="AB1303" s="726" t="s">
        <v>10358</v>
      </c>
    </row>
    <row r="1304" spans="17:28" ht="14.45" customHeight="1">
      <c r="Q1304" s="720" t="s">
        <v>1840</v>
      </c>
      <c r="R1304" s="720" t="s">
        <v>1850</v>
      </c>
      <c r="S1304" s="720" t="s">
        <v>12165</v>
      </c>
      <c r="T1304" s="720" t="s">
        <v>12165</v>
      </c>
      <c r="U1304" s="720" t="s">
        <v>11040</v>
      </c>
      <c r="V1304" s="720"/>
      <c r="W1304" s="952" t="str">
        <f t="shared" si="48"/>
        <v>深層混合処理機(ｽﾗﾘｰ式)_二軸式_無_無</v>
      </c>
      <c r="X1304" s="952" t="str">
        <f t="shared" si="47"/>
        <v>深層混合処理機(ｽﾗﾘｰ式)_二軸式_無_無_ﾓｰﾀ出力：90～110kW×2　杭径：φ1,200mm　最大施工深度：40m</v>
      </c>
      <c r="Y1304" s="726" t="s">
        <v>4155</v>
      </c>
      <c r="Z1304" s="726" t="s">
        <v>10321</v>
      </c>
      <c r="AA1304" s="726" t="s">
        <v>10435</v>
      </c>
      <c r="AB1304" s="726" t="s">
        <v>10398</v>
      </c>
    </row>
    <row r="1305" spans="17:28" ht="14.45" customHeight="1">
      <c r="Q1305" s="720" t="s">
        <v>1840</v>
      </c>
      <c r="R1305" s="720" t="s">
        <v>1850</v>
      </c>
      <c r="S1305" s="720" t="s">
        <v>12165</v>
      </c>
      <c r="T1305" s="720" t="s">
        <v>12165</v>
      </c>
      <c r="U1305" s="720" t="s">
        <v>11041</v>
      </c>
      <c r="V1305" s="720"/>
      <c r="W1305" s="952" t="str">
        <f t="shared" si="48"/>
        <v>深層混合処理機(ｽﾗﾘｰ式)_二軸式_無_無</v>
      </c>
      <c r="X1305" s="952" t="str">
        <f t="shared" si="47"/>
        <v>深層混合処理機(ｽﾗﾘｰ式)_二軸式_無_無_ﾓｰﾀ出力：90～110kW×2　杭径：φ1,300mm　最大施工深度：20m</v>
      </c>
      <c r="Y1305" s="726" t="s">
        <v>4155</v>
      </c>
      <c r="Z1305" s="726" t="s">
        <v>10321</v>
      </c>
      <c r="AA1305" s="726" t="s">
        <v>10435</v>
      </c>
      <c r="AB1305" s="726" t="s">
        <v>10359</v>
      </c>
    </row>
    <row r="1306" spans="17:28" ht="14.45" customHeight="1">
      <c r="Q1306" s="720" t="s">
        <v>1840</v>
      </c>
      <c r="R1306" s="720" t="s">
        <v>1850</v>
      </c>
      <c r="S1306" s="720" t="s">
        <v>12165</v>
      </c>
      <c r="T1306" s="720" t="s">
        <v>12165</v>
      </c>
      <c r="U1306" s="720" t="s">
        <v>11042</v>
      </c>
      <c r="V1306" s="720"/>
      <c r="W1306" s="952" t="str">
        <f t="shared" si="48"/>
        <v>深層混合処理機(ｽﾗﾘｰ式)_二軸式_無_無</v>
      </c>
      <c r="X1306" s="952" t="str">
        <f t="shared" si="47"/>
        <v>深層混合処理機(ｽﾗﾘｰ式)_二軸式_無_無_ﾓｰﾀ出力：90～110kW×2　杭径：φ1,300mm　最大施工深度：30m</v>
      </c>
      <c r="Y1306" s="726" t="s">
        <v>4155</v>
      </c>
      <c r="Z1306" s="726" t="s">
        <v>10321</v>
      </c>
      <c r="AA1306" s="726" t="s">
        <v>10435</v>
      </c>
      <c r="AB1306" s="726" t="s">
        <v>10360</v>
      </c>
    </row>
    <row r="1307" spans="17:28" ht="14.45" customHeight="1">
      <c r="Q1307" s="720" t="s">
        <v>1840</v>
      </c>
      <c r="R1307" s="720" t="s">
        <v>9279</v>
      </c>
      <c r="S1307" s="720" t="s">
        <v>12165</v>
      </c>
      <c r="T1307" s="720" t="s">
        <v>12165</v>
      </c>
      <c r="U1307" s="720" t="s">
        <v>11043</v>
      </c>
      <c r="V1307" s="720"/>
      <c r="W1307" s="952" t="str">
        <f t="shared" si="48"/>
        <v>深層混合処理機(ｽﾗﾘｰ式)_二軸式・変位低減型_無_無</v>
      </c>
      <c r="X1307" s="952" t="str">
        <f t="shared" si="47"/>
        <v>深層混合処理機(ｽﾗﾘｰ式)_二軸式・変位低減型_無_無_ﾓｰﾀ出力：90kW×2　杭径：φ1,600mm　最大施工深度：10m</v>
      </c>
      <c r="Y1307" s="726" t="s">
        <v>4155</v>
      </c>
      <c r="Z1307" s="726" t="s">
        <v>10436</v>
      </c>
      <c r="AA1307" s="726" t="s">
        <v>10308</v>
      </c>
      <c r="AB1307" s="726" t="s">
        <v>10545</v>
      </c>
    </row>
    <row r="1308" spans="17:28" ht="14.45" customHeight="1">
      <c r="Q1308" s="720" t="s">
        <v>1840</v>
      </c>
      <c r="R1308" s="720" t="s">
        <v>9279</v>
      </c>
      <c r="S1308" s="720" t="s">
        <v>12165</v>
      </c>
      <c r="T1308" s="720" t="s">
        <v>12165</v>
      </c>
      <c r="U1308" s="720" t="s">
        <v>11044</v>
      </c>
      <c r="V1308" s="720"/>
      <c r="W1308" s="952" t="str">
        <f t="shared" si="48"/>
        <v>深層混合処理機(ｽﾗﾘｰ式)_二軸式・変位低減型_無_無</v>
      </c>
      <c r="X1308" s="952" t="str">
        <f t="shared" si="47"/>
        <v>深層混合処理機(ｽﾗﾘｰ式)_二軸式・変位低減型_無_無_ﾓｰﾀ出力：90kW×2　杭径：φ1,600mm　最大施工深度：20m</v>
      </c>
      <c r="Y1308" s="726" t="s">
        <v>4155</v>
      </c>
      <c r="Z1308" s="726" t="s">
        <v>10436</v>
      </c>
      <c r="AA1308" s="726" t="s">
        <v>10308</v>
      </c>
      <c r="AB1308" s="726" t="s">
        <v>10546</v>
      </c>
    </row>
    <row r="1309" spans="17:28" ht="14.45" customHeight="1">
      <c r="Q1309" s="720" t="s">
        <v>1840</v>
      </c>
      <c r="R1309" s="720" t="s">
        <v>9279</v>
      </c>
      <c r="S1309" s="720" t="s">
        <v>12165</v>
      </c>
      <c r="T1309" s="720" t="s">
        <v>12165</v>
      </c>
      <c r="U1309" s="720" t="s">
        <v>11045</v>
      </c>
      <c r="V1309" s="720"/>
      <c r="W1309" s="952" t="str">
        <f t="shared" si="48"/>
        <v>深層混合処理機(ｽﾗﾘｰ式)_二軸式・変位低減型_無_無</v>
      </c>
      <c r="X1309" s="952" t="str">
        <f t="shared" si="47"/>
        <v>深層混合処理機(ｽﾗﾘｰ式)_二軸式・変位低減型_無_無_ﾓｰﾀ出力：90kW×2　杭径：φ1,600mm　最大施工深度：26m</v>
      </c>
      <c r="Y1309" s="726" t="s">
        <v>4155</v>
      </c>
      <c r="Z1309" s="726" t="s">
        <v>10436</v>
      </c>
      <c r="AA1309" s="726" t="s">
        <v>10308</v>
      </c>
      <c r="AB1309" s="726" t="s">
        <v>10547</v>
      </c>
    </row>
    <row r="1310" spans="17:28" ht="14.45" customHeight="1">
      <c r="Q1310" s="720" t="s">
        <v>1840</v>
      </c>
      <c r="R1310" s="720" t="s">
        <v>9279</v>
      </c>
      <c r="S1310" s="720" t="s">
        <v>12165</v>
      </c>
      <c r="T1310" s="720" t="s">
        <v>12165</v>
      </c>
      <c r="U1310" s="720" t="s">
        <v>11046</v>
      </c>
      <c r="V1310" s="720"/>
      <c r="W1310" s="952" t="str">
        <f t="shared" si="48"/>
        <v>深層混合処理機(ｽﾗﾘｰ式)_二軸式・変位低減型_無_無</v>
      </c>
      <c r="X1310" s="952" t="str">
        <f t="shared" si="47"/>
        <v>深層混合処理機(ｽﾗﾘｰ式)_二軸式・変位低減型_無_無_ﾓｰﾀ出力：90kW×2　杭径：φ1,600mm　最大施工深度：36m</v>
      </c>
      <c r="Y1310" s="726" t="s">
        <v>4155</v>
      </c>
      <c r="Z1310" s="726" t="s">
        <v>10436</v>
      </c>
      <c r="AA1310" s="726" t="s">
        <v>10308</v>
      </c>
      <c r="AB1310" s="726" t="s">
        <v>10552</v>
      </c>
    </row>
    <row r="1311" spans="17:28" ht="14.45" customHeight="1">
      <c r="Q1311" s="720" t="s">
        <v>1840</v>
      </c>
      <c r="R1311" s="720" t="s">
        <v>1851</v>
      </c>
      <c r="S1311" s="720" t="s">
        <v>12165</v>
      </c>
      <c r="T1311" s="720" t="s">
        <v>12165</v>
      </c>
      <c r="U1311" s="720" t="s">
        <v>11047</v>
      </c>
      <c r="V1311" s="720"/>
      <c r="W1311" s="952" t="str">
        <f t="shared" si="48"/>
        <v>深層混合処理機(ｽﾗﾘｰ式)_単軸式・小型地盤改良機_無_無</v>
      </c>
      <c r="X1311" s="952" t="str">
        <f t="shared" si="47"/>
        <v>深層混合処理機(ｽﾗﾘｰ式)_単軸式・小型地盤改良機_無_無_全装備質量：6～9t　掘削ﾄﾙｸ：11.2kN･m　改良径：φ600～800mm</v>
      </c>
      <c r="Y1311" s="726" t="s">
        <v>4155</v>
      </c>
      <c r="Z1311" s="726" t="s">
        <v>10433</v>
      </c>
      <c r="AA1311" s="726" t="s">
        <v>10368</v>
      </c>
      <c r="AB1311" s="726" t="s">
        <v>5111</v>
      </c>
    </row>
    <row r="1312" spans="17:28" ht="14.45" customHeight="1">
      <c r="Q1312" s="720" t="s">
        <v>1840</v>
      </c>
      <c r="R1312" s="720" t="s">
        <v>1851</v>
      </c>
      <c r="S1312" s="720" t="s">
        <v>12165</v>
      </c>
      <c r="T1312" s="720" t="s">
        <v>12165</v>
      </c>
      <c r="U1312" s="720" t="s">
        <v>11048</v>
      </c>
      <c r="V1312" s="720"/>
      <c r="W1312" s="952" t="str">
        <f t="shared" si="48"/>
        <v>深層混合処理機(ｽﾗﾘｰ式)_単軸式・小型地盤改良機_無_無</v>
      </c>
      <c r="X1312" s="952" t="str">
        <f t="shared" si="47"/>
        <v>深層混合処理機(ｽﾗﾘｰ式)_単軸式・小型地盤改良機_無_無_全装備質量：11t　掘削ﾄﾙｸ：22.2kN･m　改良径：φ800～1,000mm</v>
      </c>
      <c r="Y1312" s="726" t="s">
        <v>4155</v>
      </c>
      <c r="Z1312" s="726" t="s">
        <v>10433</v>
      </c>
      <c r="AA1312" s="726" t="s">
        <v>10345</v>
      </c>
      <c r="AB1312" s="726" t="s">
        <v>5111</v>
      </c>
    </row>
    <row r="1313" spans="17:28" ht="14.45" customHeight="1">
      <c r="Q1313" s="720" t="s">
        <v>1840</v>
      </c>
      <c r="R1313" s="720" t="s">
        <v>1851</v>
      </c>
      <c r="S1313" s="720" t="s">
        <v>12165</v>
      </c>
      <c r="T1313" s="720" t="s">
        <v>12165</v>
      </c>
      <c r="U1313" s="720" t="s">
        <v>11049</v>
      </c>
      <c r="V1313" s="720"/>
      <c r="W1313" s="952" t="str">
        <f t="shared" si="48"/>
        <v>深層混合処理機(ｽﾗﾘｰ式)_単軸式・小型地盤改良機_無_無</v>
      </c>
      <c r="X1313" s="952" t="str">
        <f t="shared" si="47"/>
        <v>深層混合処理機(ｽﾗﾘｰ式)_単軸式・小型地盤改良機_無_無_全装備質量：13t　掘削ﾄﾙｸ：27.4kN･m　改良径：φ800～1,300mm</v>
      </c>
      <c r="Y1313" s="726" t="s">
        <v>4155</v>
      </c>
      <c r="Z1313" s="726" t="s">
        <v>10433</v>
      </c>
      <c r="AA1313" s="726" t="s">
        <v>10311</v>
      </c>
      <c r="AB1313" s="726" t="s">
        <v>5111</v>
      </c>
    </row>
    <row r="1314" spans="17:28" ht="14.45" customHeight="1">
      <c r="Q1314" s="720" t="s">
        <v>1840</v>
      </c>
      <c r="R1314" s="720" t="s">
        <v>1851</v>
      </c>
      <c r="S1314" s="720" t="s">
        <v>12165</v>
      </c>
      <c r="T1314" s="720" t="s">
        <v>12165</v>
      </c>
      <c r="U1314" s="720" t="s">
        <v>11050</v>
      </c>
      <c r="V1314" s="720"/>
      <c r="W1314" s="952" t="str">
        <f t="shared" si="48"/>
        <v>深層混合処理機(ｽﾗﾘｰ式)_単軸式・小型地盤改良機_無_無</v>
      </c>
      <c r="X1314" s="952" t="str">
        <f t="shared" si="47"/>
        <v>深層混合処理機(ｽﾗﾘｰ式)_単軸式・小型地盤改良機_無_無_全装備質量：17.6t　掘削ﾄﾙｸ：39.0kN･m　改良径：φ1,000～1,300mm</v>
      </c>
      <c r="Y1314" s="726" t="s">
        <v>4155</v>
      </c>
      <c r="Z1314" s="726" t="s">
        <v>10433</v>
      </c>
      <c r="AA1314" s="726" t="s">
        <v>10313</v>
      </c>
      <c r="AB1314" s="726" t="s">
        <v>5111</v>
      </c>
    </row>
    <row r="1315" spans="17:28" ht="14.45" customHeight="1">
      <c r="Q1315" s="720" t="s">
        <v>1840</v>
      </c>
      <c r="R1315" s="720" t="s">
        <v>1851</v>
      </c>
      <c r="S1315" s="720" t="s">
        <v>12165</v>
      </c>
      <c r="T1315" s="720" t="s">
        <v>12165</v>
      </c>
      <c r="U1315" s="720" t="s">
        <v>11051</v>
      </c>
      <c r="V1315" s="720"/>
      <c r="W1315" s="952" t="str">
        <f t="shared" si="48"/>
        <v>深層混合処理機(ｽﾗﾘｰ式)_単軸式・小型地盤改良機_無_無</v>
      </c>
      <c r="X1315" s="952" t="str">
        <f t="shared" si="47"/>
        <v>深層混合処理機(ｽﾗﾘｰ式)_単軸式・小型地盤改良機_無_無_全装備質量：25～30t　掘削ﾄﾙｸ：71.1kN･m　改良径：φ1,200～1,400mm</v>
      </c>
      <c r="Y1315" s="726" t="s">
        <v>4155</v>
      </c>
      <c r="Z1315" s="726" t="s">
        <v>10433</v>
      </c>
      <c r="AA1315" s="726" t="s">
        <v>10303</v>
      </c>
      <c r="AB1315" s="726" t="s">
        <v>5111</v>
      </c>
    </row>
    <row r="1316" spans="17:28" ht="14.45" customHeight="1">
      <c r="Q1316" s="720" t="s">
        <v>1840</v>
      </c>
      <c r="R1316" s="720" t="s">
        <v>1001</v>
      </c>
      <c r="S1316" s="720" t="s">
        <v>12165</v>
      </c>
      <c r="T1316" s="720" t="s">
        <v>12165</v>
      </c>
      <c r="U1316" s="720" t="s">
        <v>11052</v>
      </c>
      <c r="V1316" s="720"/>
      <c r="W1316" s="952" t="str">
        <f t="shared" si="48"/>
        <v>深層混合処理機(ｽﾗﾘｰ式)_付属機器_無_無</v>
      </c>
      <c r="X1316" s="952" t="str">
        <f t="shared" si="47"/>
        <v>深層混合処理機(ｽﾗﾘｰ式)_付属機器_無_無_〔ｽﾗﾘﾌﾟﾗﾝﾄ(全自動)〕能力：10m3/h</v>
      </c>
      <c r="Y1316" s="726" t="s">
        <v>4155</v>
      </c>
      <c r="Z1316" s="726" t="s">
        <v>10427</v>
      </c>
      <c r="AA1316" s="726" t="s">
        <v>10533</v>
      </c>
      <c r="AB1316" s="726" t="s">
        <v>10356</v>
      </c>
    </row>
    <row r="1317" spans="17:28" ht="14.45" customHeight="1">
      <c r="Q1317" s="720" t="s">
        <v>1840</v>
      </c>
      <c r="R1317" s="720" t="s">
        <v>1001</v>
      </c>
      <c r="S1317" s="720" t="s">
        <v>12165</v>
      </c>
      <c r="T1317" s="720" t="s">
        <v>12165</v>
      </c>
      <c r="U1317" s="720" t="s">
        <v>11053</v>
      </c>
      <c r="V1317" s="720"/>
      <c r="W1317" s="952" t="str">
        <f t="shared" si="48"/>
        <v>深層混合処理機(ｽﾗﾘｰ式)_付属機器_無_無</v>
      </c>
      <c r="X1317" s="952" t="str">
        <f t="shared" si="47"/>
        <v>深層混合処理機(ｽﾗﾘｰ式)_付属機器_無_無_〔ｽﾗﾘﾌﾟﾗﾝﾄ(全自動)〕能力：20m3/h</v>
      </c>
      <c r="Y1317" s="726" t="s">
        <v>4155</v>
      </c>
      <c r="Z1317" s="726" t="s">
        <v>10427</v>
      </c>
      <c r="AA1317" s="726" t="s">
        <v>10533</v>
      </c>
      <c r="AB1317" s="726" t="s">
        <v>10388</v>
      </c>
    </row>
    <row r="1318" spans="17:28" ht="14.45" customHeight="1">
      <c r="Q1318" s="720" t="s">
        <v>1840</v>
      </c>
      <c r="R1318" s="720" t="s">
        <v>1001</v>
      </c>
      <c r="S1318" s="720" t="s">
        <v>12165</v>
      </c>
      <c r="T1318" s="720" t="s">
        <v>12165</v>
      </c>
      <c r="U1318" s="720" t="s">
        <v>11054</v>
      </c>
      <c r="V1318" s="720"/>
      <c r="W1318" s="952" t="str">
        <f t="shared" si="48"/>
        <v>深層混合処理機(ｽﾗﾘｰ式)_付属機器_無_無</v>
      </c>
      <c r="X1318" s="952" t="str">
        <f t="shared" si="47"/>
        <v>深層混合処理機(ｽﾗﾘｰ式)_付属機器_無_無_〔ｽﾗﾘﾌﾟﾗﾝﾄ(全自動)〕能力：40m3/h</v>
      </c>
      <c r="Y1318" s="726" t="s">
        <v>4155</v>
      </c>
      <c r="Z1318" s="726" t="s">
        <v>10427</v>
      </c>
      <c r="AA1318" s="726" t="s">
        <v>10533</v>
      </c>
      <c r="AB1318" s="726" t="s">
        <v>10316</v>
      </c>
    </row>
    <row r="1319" spans="17:28" ht="14.45" customHeight="1">
      <c r="Q1319" s="720" t="s">
        <v>2920</v>
      </c>
      <c r="R1319" s="720" t="s">
        <v>2929</v>
      </c>
      <c r="S1319" s="720" t="s">
        <v>12165</v>
      </c>
      <c r="T1319" s="720" t="s">
        <v>12165</v>
      </c>
      <c r="U1319" s="720" t="s">
        <v>11055</v>
      </c>
      <c r="V1319" s="720"/>
      <c r="W1319" s="952" t="str">
        <f t="shared" si="48"/>
        <v>高圧噴射攪拌式地盤改良機_掘削専用型(油圧式)_無_無</v>
      </c>
      <c r="X1319" s="952" t="str">
        <f t="shared" si="47"/>
        <v>高圧噴射攪拌式地盤改良機_掘削専用型(油圧式)_無_無_内径：φ148mm</v>
      </c>
      <c r="Y1319" s="726" t="s">
        <v>3486</v>
      </c>
      <c r="Z1319" s="726" t="s">
        <v>10306</v>
      </c>
      <c r="AA1319" s="726" t="s">
        <v>10306</v>
      </c>
      <c r="AB1319" s="726" t="s">
        <v>5111</v>
      </c>
    </row>
    <row r="1320" spans="17:28" ht="14.45" customHeight="1">
      <c r="Q1320" s="720" t="s">
        <v>2920</v>
      </c>
      <c r="R1320" s="720" t="s">
        <v>2930</v>
      </c>
      <c r="S1320" s="720" t="s">
        <v>12165</v>
      </c>
      <c r="T1320" s="720" t="s">
        <v>12165</v>
      </c>
      <c r="U1320" s="720"/>
      <c r="V1320" s="720"/>
      <c r="W1320" s="952" t="str">
        <f t="shared" si="48"/>
        <v>高圧噴射攪拌式地盤改良機_二重管専用型_無_無</v>
      </c>
      <c r="X1320" s="952" t="str">
        <f t="shared" si="47"/>
        <v>高圧噴射攪拌式地盤改良機_二重管専用型_無_無_</v>
      </c>
      <c r="Y1320" s="726" t="s">
        <v>3486</v>
      </c>
      <c r="Z1320" s="726" t="s">
        <v>10309</v>
      </c>
      <c r="AA1320" s="726" t="s">
        <v>10306</v>
      </c>
      <c r="AB1320" s="726" t="s">
        <v>5111</v>
      </c>
    </row>
    <row r="1321" spans="17:28" ht="14.45" customHeight="1">
      <c r="Q1321" s="720" t="s">
        <v>2920</v>
      </c>
      <c r="R1321" s="720" t="s">
        <v>2931</v>
      </c>
      <c r="S1321" s="720" t="s">
        <v>12165</v>
      </c>
      <c r="T1321" s="720" t="s">
        <v>12165</v>
      </c>
      <c r="U1321" s="720"/>
      <c r="V1321" s="720"/>
      <c r="W1321" s="952" t="str">
        <f t="shared" si="48"/>
        <v>高圧噴射攪拌式地盤改良機_三重管専用型_無_無</v>
      </c>
      <c r="X1321" s="952" t="str">
        <f t="shared" si="47"/>
        <v>高圧噴射攪拌式地盤改良機_三重管専用型_無_無_</v>
      </c>
      <c r="Y1321" s="726" t="s">
        <v>3486</v>
      </c>
      <c r="Z1321" s="726" t="s">
        <v>10484</v>
      </c>
      <c r="AA1321" s="726" t="s">
        <v>10306</v>
      </c>
      <c r="AB1321" s="726" t="s">
        <v>5111</v>
      </c>
    </row>
    <row r="1322" spans="17:28" ht="14.45" customHeight="1">
      <c r="Q1322" s="720" t="s">
        <v>2920</v>
      </c>
      <c r="R1322" s="720" t="s">
        <v>1001</v>
      </c>
      <c r="S1322" s="720" t="s">
        <v>12165</v>
      </c>
      <c r="T1322" s="720" t="s">
        <v>12165</v>
      </c>
      <c r="U1322" s="720" t="s">
        <v>11056</v>
      </c>
      <c r="V1322" s="720"/>
      <c r="W1322" s="952" t="str">
        <f t="shared" si="48"/>
        <v>高圧噴射攪拌式地盤改良機_付属機器_無_無</v>
      </c>
      <c r="X1322" s="952" t="str">
        <f t="shared" si="47"/>
        <v>高圧噴射攪拌式地盤改良機_付属機器_無_無_〔集中ﾌﾟﾗﾝﾄﾐｷｻ〕1m3　ｱｼﾞﾃｰﾀ：1.5m3</v>
      </c>
      <c r="Y1322" s="726" t="s">
        <v>3486</v>
      </c>
      <c r="Z1322" s="726" t="s">
        <v>10427</v>
      </c>
      <c r="AA1322" s="726" t="s">
        <v>10356</v>
      </c>
      <c r="AB1322" s="726" t="s">
        <v>10318</v>
      </c>
    </row>
    <row r="1323" spans="17:28" ht="14.45" customHeight="1">
      <c r="Q1323" s="720" t="s">
        <v>2920</v>
      </c>
      <c r="R1323" s="720" t="s">
        <v>1001</v>
      </c>
      <c r="S1323" s="720" t="s">
        <v>12165</v>
      </c>
      <c r="T1323" s="720" t="s">
        <v>12165</v>
      </c>
      <c r="U1323" s="720" t="s">
        <v>11057</v>
      </c>
      <c r="V1323" s="720"/>
      <c r="W1323" s="952" t="str">
        <f t="shared" si="48"/>
        <v>高圧噴射攪拌式地盤改良機_付属機器_無_無</v>
      </c>
      <c r="X1323" s="952" t="str">
        <f t="shared" si="47"/>
        <v>高圧噴射攪拌式地盤改良機_付属機器_無_無_〔超高圧ﾎﾟﾝﾌﾟ〕19.6MPa　20～100ℓ/min</v>
      </c>
      <c r="Y1323" s="726" t="s">
        <v>3486</v>
      </c>
      <c r="Z1323" s="726" t="s">
        <v>10427</v>
      </c>
      <c r="AA1323" s="726" t="s">
        <v>10303</v>
      </c>
      <c r="AB1323" s="726" t="s">
        <v>10309</v>
      </c>
    </row>
    <row r="1324" spans="17:28" ht="14.45" customHeight="1">
      <c r="Q1324" s="720" t="s">
        <v>2920</v>
      </c>
      <c r="R1324" s="720" t="s">
        <v>1001</v>
      </c>
      <c r="S1324" s="720" t="s">
        <v>12165</v>
      </c>
      <c r="T1324" s="720" t="s">
        <v>12165</v>
      </c>
      <c r="U1324" s="720" t="s">
        <v>11058</v>
      </c>
      <c r="V1324" s="720"/>
      <c r="W1324" s="952" t="str">
        <f t="shared" si="48"/>
        <v>高圧噴射攪拌式地盤改良機_付属機器_無_無</v>
      </c>
      <c r="X1324" s="952" t="str">
        <f t="shared" si="47"/>
        <v>高圧噴射攪拌式地盤改良機_付属機器_無_無_〔超高圧ﾎﾟﾝﾌﾟ〕39.2MPa　14～70ℓ/min</v>
      </c>
      <c r="Y1324" s="726" t="s">
        <v>3486</v>
      </c>
      <c r="Z1324" s="726" t="s">
        <v>10427</v>
      </c>
      <c r="AA1324" s="726" t="s">
        <v>10303</v>
      </c>
      <c r="AB1324" s="726" t="s">
        <v>10439</v>
      </c>
    </row>
    <row r="1325" spans="17:28" ht="14.45" customHeight="1">
      <c r="Q1325" s="720" t="s">
        <v>2920</v>
      </c>
      <c r="R1325" s="720" t="s">
        <v>1001</v>
      </c>
      <c r="S1325" s="720" t="s">
        <v>12165</v>
      </c>
      <c r="T1325" s="720" t="s">
        <v>12165</v>
      </c>
      <c r="U1325" s="720" t="s">
        <v>11059</v>
      </c>
      <c r="V1325" s="720"/>
      <c r="W1325" s="952" t="str">
        <f t="shared" si="48"/>
        <v>高圧噴射攪拌式地盤改良機_付属機器_無_無</v>
      </c>
      <c r="X1325" s="952" t="str">
        <f t="shared" si="47"/>
        <v>高圧噴射攪拌式地盤改良機_付属機器_無_無_〔超高圧ﾎﾟﾝﾌﾟ〕39.2MPa　100～130ℓ/min</v>
      </c>
      <c r="Y1325" s="726" t="s">
        <v>3486</v>
      </c>
      <c r="Z1325" s="726" t="s">
        <v>10427</v>
      </c>
      <c r="AA1325" s="726" t="s">
        <v>10303</v>
      </c>
      <c r="AB1325" s="726" t="s">
        <v>10446</v>
      </c>
    </row>
    <row r="1326" spans="17:28" ht="14.45" customHeight="1">
      <c r="Q1326" s="720" t="s">
        <v>2920</v>
      </c>
      <c r="R1326" s="720" t="s">
        <v>1001</v>
      </c>
      <c r="S1326" s="720" t="s">
        <v>12165</v>
      </c>
      <c r="T1326" s="720" t="s">
        <v>12165</v>
      </c>
      <c r="U1326" s="720" t="s">
        <v>11060</v>
      </c>
      <c r="V1326" s="720"/>
      <c r="W1326" s="952" t="str">
        <f t="shared" si="48"/>
        <v>高圧噴射攪拌式地盤改良機_付属機器_無_無</v>
      </c>
      <c r="X1326" s="952" t="str">
        <f t="shared" si="47"/>
        <v>高圧噴射攪拌式地盤改良機_付属機器_無_無_〔ｱｼﾞﾃｰﾀ〕800～1,000ℓ</v>
      </c>
      <c r="Y1326" s="726" t="s">
        <v>3486</v>
      </c>
      <c r="Z1326" s="726" t="s">
        <v>10427</v>
      </c>
      <c r="AA1326" s="726" t="s">
        <v>10389</v>
      </c>
      <c r="AB1326" s="726" t="s">
        <v>10390</v>
      </c>
    </row>
    <row r="1327" spans="17:28" ht="14.45" customHeight="1">
      <c r="Q1327" s="720" t="s">
        <v>2920</v>
      </c>
      <c r="R1327" s="720" t="s">
        <v>1001</v>
      </c>
      <c r="S1327" s="720" t="s">
        <v>12165</v>
      </c>
      <c r="T1327" s="720" t="s">
        <v>12165</v>
      </c>
      <c r="U1327" s="720" t="s">
        <v>11061</v>
      </c>
      <c r="V1327" s="720"/>
      <c r="W1327" s="952" t="str">
        <f t="shared" si="48"/>
        <v>高圧噴射攪拌式地盤改良機_付属機器_無_無</v>
      </c>
      <c r="X1327" s="952" t="str">
        <f t="shared" si="47"/>
        <v>高圧噴射攪拌式地盤改良機_付属機器_無_無_〔固化材ｻｲﾛ〕30t　移動型</v>
      </c>
      <c r="Y1327" s="726" t="s">
        <v>3486</v>
      </c>
      <c r="Z1327" s="726" t="s">
        <v>10427</v>
      </c>
      <c r="AA1327" s="726" t="s">
        <v>10304</v>
      </c>
      <c r="AB1327" s="726" t="s">
        <v>10303</v>
      </c>
    </row>
    <row r="1328" spans="17:28" ht="14.45" customHeight="1">
      <c r="Q1328" s="720" t="s">
        <v>2932</v>
      </c>
      <c r="R1328" s="720" t="s">
        <v>2934</v>
      </c>
      <c r="S1328" s="720" t="s">
        <v>12165</v>
      </c>
      <c r="T1328" s="720" t="s">
        <v>12165</v>
      </c>
      <c r="U1328" s="720" t="s">
        <v>11062</v>
      </c>
      <c r="V1328" s="720"/>
      <c r="W1328" s="952" t="str">
        <f t="shared" si="48"/>
        <v>粉体噴射攪拌機_単軸(油圧)・ｽｷｯﾄﾞ式_無_無</v>
      </c>
      <c r="X1328" s="952" t="str">
        <f t="shared" si="47"/>
        <v>粉体噴射攪拌機_単軸(油圧)・ｽｷｯﾄﾞ式_無_無_攪拌ﾓｰﾀ(ﾄﾙｸ×台数)：19.6kN･m×1台　最大改良深度：20m</v>
      </c>
      <c r="Y1328" s="726" t="s">
        <v>3487</v>
      </c>
      <c r="Z1328" s="726" t="s">
        <v>10347</v>
      </c>
      <c r="AA1328" s="726" t="s">
        <v>10458</v>
      </c>
      <c r="AB1328" s="726" t="s">
        <v>5111</v>
      </c>
    </row>
    <row r="1329" spans="17:28" ht="14.45" customHeight="1">
      <c r="Q1329" s="720" t="s">
        <v>2932</v>
      </c>
      <c r="R1329" s="720" t="s">
        <v>2935</v>
      </c>
      <c r="S1329" s="720" t="s">
        <v>12165</v>
      </c>
      <c r="T1329" s="720" t="s">
        <v>12165</v>
      </c>
      <c r="U1329" s="720" t="s">
        <v>11063</v>
      </c>
      <c r="V1329" s="720"/>
      <c r="W1329" s="952" t="str">
        <f t="shared" si="48"/>
        <v>粉体噴射攪拌機_二軸(油圧)・ｸﾛｰﾗ式_無_無</v>
      </c>
      <c r="X1329" s="952" t="str">
        <f t="shared" si="47"/>
        <v>粉体噴射攪拌機_二軸(油圧)・ｸﾛｰﾗ式_無_無_攪拌ﾓｰﾀ(ﾄﾙｸ×台数)：30.4kN･m×2台　最大改良深度：20m</v>
      </c>
      <c r="Y1329" s="726" t="s">
        <v>3487</v>
      </c>
      <c r="Z1329" s="726" t="s">
        <v>10435</v>
      </c>
      <c r="AA1329" s="726" t="s">
        <v>10317</v>
      </c>
      <c r="AB1329" s="726" t="s">
        <v>5111</v>
      </c>
    </row>
    <row r="1330" spans="17:28" ht="14.45" customHeight="1">
      <c r="Q1330" s="720" t="s">
        <v>2932</v>
      </c>
      <c r="R1330" s="720" t="s">
        <v>2936</v>
      </c>
      <c r="S1330" s="720" t="s">
        <v>12165</v>
      </c>
      <c r="T1330" s="720" t="s">
        <v>12165</v>
      </c>
      <c r="U1330" s="720" t="s">
        <v>11064</v>
      </c>
      <c r="V1330" s="720"/>
      <c r="W1330" s="952" t="str">
        <f t="shared" si="48"/>
        <v>粉体噴射攪拌機_二軸(電動)・ｸﾛｰﾗ式_無_無</v>
      </c>
      <c r="X1330" s="952" t="str">
        <f t="shared" si="47"/>
        <v>粉体噴射攪拌機_二軸(電動)・ｸﾛｰﾗ式_無_無_攪拌ﾓｰﾀ(出力×台数)：55kW×2　最大改良深度：26m</v>
      </c>
      <c r="Y1330" s="726" t="s">
        <v>3487</v>
      </c>
      <c r="Z1330" s="726" t="s">
        <v>10451</v>
      </c>
      <c r="AA1330" s="726" t="s">
        <v>10340</v>
      </c>
      <c r="AB1330" s="726" t="s">
        <v>5111</v>
      </c>
    </row>
    <row r="1331" spans="17:28" ht="14.45" customHeight="1">
      <c r="Q1331" s="720" t="s">
        <v>2932</v>
      </c>
      <c r="R1331" s="720" t="s">
        <v>2936</v>
      </c>
      <c r="S1331" s="720" t="s">
        <v>12165</v>
      </c>
      <c r="T1331" s="720" t="s">
        <v>12165</v>
      </c>
      <c r="U1331" s="720" t="s">
        <v>11065</v>
      </c>
      <c r="V1331" s="720"/>
      <c r="W1331" s="952" t="str">
        <f t="shared" si="48"/>
        <v>粉体噴射攪拌機_二軸(電動)・ｸﾛｰﾗ式_無_無</v>
      </c>
      <c r="X1331" s="952" t="str">
        <f t="shared" si="47"/>
        <v>粉体噴射攪拌機_二軸(電動)・ｸﾛｰﾗ式_無_無_攪拌ﾓｰﾀ(出力×台数)：90kW×2　最大改良深度：33m</v>
      </c>
      <c r="Y1331" s="726" t="s">
        <v>3487</v>
      </c>
      <c r="Z1331" s="726" t="s">
        <v>10451</v>
      </c>
      <c r="AA1331" s="726" t="s">
        <v>10305</v>
      </c>
      <c r="AB1331" s="726" t="s">
        <v>5111</v>
      </c>
    </row>
    <row r="1332" spans="17:28" ht="14.45" customHeight="1">
      <c r="Q1332" s="720" t="s">
        <v>2932</v>
      </c>
      <c r="R1332" s="720" t="s">
        <v>2936</v>
      </c>
      <c r="S1332" s="720" t="s">
        <v>12165</v>
      </c>
      <c r="T1332" s="720" t="s">
        <v>12165</v>
      </c>
      <c r="U1332" s="720" t="s">
        <v>11066</v>
      </c>
      <c r="V1332" s="720"/>
      <c r="W1332" s="952" t="str">
        <f t="shared" si="48"/>
        <v>粉体噴射攪拌機_二軸(電動)・ｸﾛｰﾗ式_無_無</v>
      </c>
      <c r="X1332" s="952" t="str">
        <f t="shared" si="47"/>
        <v>粉体噴射攪拌機_二軸(電動)・ｸﾛｰﾗ式_無_無_攪拌ﾓｰﾀ(出力×台数)：110kW×2　最大改良深度：33m</v>
      </c>
      <c r="Y1332" s="726" t="s">
        <v>3487</v>
      </c>
      <c r="Z1332" s="726" t="s">
        <v>10451</v>
      </c>
      <c r="AA1332" s="726" t="s">
        <v>10306</v>
      </c>
      <c r="AB1332" s="726" t="s">
        <v>5111</v>
      </c>
    </row>
    <row r="1333" spans="17:28" ht="14.45" customHeight="1">
      <c r="Q1333" s="720" t="s">
        <v>2932</v>
      </c>
      <c r="R1333" s="720" t="s">
        <v>12238</v>
      </c>
      <c r="S1333" s="720" t="s">
        <v>12165</v>
      </c>
      <c r="T1333" s="720" t="s">
        <v>12165</v>
      </c>
      <c r="U1333" s="720" t="s">
        <v>11067</v>
      </c>
      <c r="V1333" s="720"/>
      <c r="W1333" s="952" t="str">
        <f t="shared" si="48"/>
        <v>粉体噴射攪拌機_二軸(電動・軸間拡大)・ｸﾛｰﾗ式_無_無</v>
      </c>
      <c r="X1333" s="952" t="str">
        <f t="shared" si="47"/>
        <v>粉体噴射攪拌機_二軸(電動・軸間拡大)・ｸﾛｰﾗ式_無_無_攪拌ﾓｰﾀ(出力×台数)：90kW×2　最大改良深度：20m</v>
      </c>
      <c r="Y1333" s="726" t="s">
        <v>3487</v>
      </c>
      <c r="Z1333" s="726" t="s">
        <v>10553</v>
      </c>
      <c r="AA1333" s="726" t="s">
        <v>10305</v>
      </c>
      <c r="AB1333" s="726" t="s">
        <v>5111</v>
      </c>
    </row>
    <row r="1334" spans="17:28" ht="14.45" customHeight="1">
      <c r="Q1334" s="720" t="s">
        <v>2932</v>
      </c>
      <c r="R1334" s="720" t="s">
        <v>12238</v>
      </c>
      <c r="S1334" s="720" t="s">
        <v>12165</v>
      </c>
      <c r="T1334" s="720" t="s">
        <v>12165</v>
      </c>
      <c r="U1334" s="720" t="s">
        <v>11066</v>
      </c>
      <c r="V1334" s="720"/>
      <c r="W1334" s="952" t="str">
        <f t="shared" si="48"/>
        <v>粉体噴射攪拌機_二軸(電動・軸間拡大)・ｸﾛｰﾗ式_無_無</v>
      </c>
      <c r="X1334" s="952" t="str">
        <f t="shared" si="47"/>
        <v>粉体噴射攪拌機_二軸(電動・軸間拡大)・ｸﾛｰﾗ式_無_無_攪拌ﾓｰﾀ(出力×台数)：110kW×2　最大改良深度：33m</v>
      </c>
      <c r="Y1334" s="726" t="s">
        <v>3487</v>
      </c>
      <c r="Z1334" s="726" t="s">
        <v>10553</v>
      </c>
      <c r="AA1334" s="726" t="s">
        <v>10306</v>
      </c>
      <c r="AB1334" s="726" t="s">
        <v>5111</v>
      </c>
    </row>
    <row r="1335" spans="17:28" ht="14.45" customHeight="1">
      <c r="Q1335" s="720" t="s">
        <v>1181</v>
      </c>
      <c r="R1335" s="720" t="s">
        <v>1184</v>
      </c>
      <c r="S1335" s="720" t="s">
        <v>12165</v>
      </c>
      <c r="T1335" s="720" t="s">
        <v>12165</v>
      </c>
      <c r="U1335" s="720" t="s">
        <v>11068</v>
      </c>
      <c r="V1335" s="720"/>
      <c r="W1335" s="952" t="str">
        <f t="shared" si="48"/>
        <v>ｸﾛｰﾗ式ｻﾝﾄﾞﾊﾟｲﾙ打機_ﾊﾞｲﾌﾞﾛ式_無_無</v>
      </c>
      <c r="X1335" s="952" t="str">
        <f t="shared" si="47"/>
        <v>ｸﾛｰﾗ式ｻﾝﾄﾞﾊﾟｲﾙ打機_ﾊﾞｲﾌﾞﾛ式_無_無_ﾊﾞｲﾌﾞﾛ出力：75kW　ﾘｰﾀﾞ長：30m　ｸﾚｰﾝ能力：35～37t</v>
      </c>
      <c r="Y1335" s="726" t="s">
        <v>3354</v>
      </c>
      <c r="Z1335" s="726" t="s">
        <v>10306</v>
      </c>
      <c r="AA1335" s="726" t="s">
        <v>10459</v>
      </c>
      <c r="AB1335" s="726" t="s">
        <v>5111</v>
      </c>
    </row>
    <row r="1336" spans="17:28" ht="14.45" customHeight="1">
      <c r="Q1336" s="720" t="s">
        <v>1181</v>
      </c>
      <c r="R1336" s="720" t="s">
        <v>1184</v>
      </c>
      <c r="S1336" s="720" t="s">
        <v>12165</v>
      </c>
      <c r="T1336" s="720" t="s">
        <v>12165</v>
      </c>
      <c r="U1336" s="720" t="s">
        <v>11069</v>
      </c>
      <c r="V1336" s="720"/>
      <c r="W1336" s="952" t="str">
        <f t="shared" si="48"/>
        <v>ｸﾛｰﾗ式ｻﾝﾄﾞﾊﾟｲﾙ打機_ﾊﾞｲﾌﾞﾛ式_無_無</v>
      </c>
      <c r="X1336" s="952" t="str">
        <f t="shared" si="47"/>
        <v>ｸﾛｰﾗ式ｻﾝﾄﾞﾊﾟｲﾙ打機_ﾊﾞｲﾌﾞﾛ式_無_無_ﾊﾞｲﾌﾞﾛ出力：120kW　ﾘｰﾀﾞ長：30m　ｸﾚｰﾝ能力：40t</v>
      </c>
      <c r="Y1336" s="726" t="s">
        <v>3354</v>
      </c>
      <c r="Z1336" s="726" t="s">
        <v>10306</v>
      </c>
      <c r="AA1336" s="726" t="s">
        <v>10358</v>
      </c>
      <c r="AB1336" s="726" t="s">
        <v>5111</v>
      </c>
    </row>
    <row r="1337" spans="17:28" ht="14.45" customHeight="1">
      <c r="Q1337" s="720" t="s">
        <v>1181</v>
      </c>
      <c r="R1337" s="720" t="s">
        <v>1184</v>
      </c>
      <c r="S1337" s="720" t="s">
        <v>12165</v>
      </c>
      <c r="T1337" s="720" t="s">
        <v>12165</v>
      </c>
      <c r="U1337" s="720" t="s">
        <v>11070</v>
      </c>
      <c r="V1337" s="720"/>
      <c r="W1337" s="952" t="str">
        <f t="shared" si="48"/>
        <v>ｸﾛｰﾗ式ｻﾝﾄﾞﾊﾟｲﾙ打機_ﾊﾞｲﾌﾞﾛ式_無_無</v>
      </c>
      <c r="X1337" s="952" t="str">
        <f t="shared" si="47"/>
        <v>ｸﾛｰﾗ式ｻﾝﾄﾞﾊﾟｲﾙ打機_ﾊﾞｲﾌﾞﾛ式_無_無_ﾊﾞｲﾌﾞﾛ出力：120kW　ﾘｰﾀﾞ長：45m　ｸﾚｰﾝ能力：40t</v>
      </c>
      <c r="Y1337" s="726" t="s">
        <v>3354</v>
      </c>
      <c r="Z1337" s="726" t="s">
        <v>10306</v>
      </c>
      <c r="AA1337" s="726" t="s">
        <v>10398</v>
      </c>
      <c r="AB1337" s="726" t="s">
        <v>5111</v>
      </c>
    </row>
    <row r="1338" spans="17:28" ht="14.45" customHeight="1">
      <c r="Q1338" s="720" t="s">
        <v>1181</v>
      </c>
      <c r="R1338" s="720" t="s">
        <v>1184</v>
      </c>
      <c r="S1338" s="720" t="s">
        <v>12165</v>
      </c>
      <c r="T1338" s="720" t="s">
        <v>12165</v>
      </c>
      <c r="U1338" s="720" t="s">
        <v>11071</v>
      </c>
      <c r="V1338" s="720"/>
      <c r="W1338" s="952" t="str">
        <f t="shared" si="48"/>
        <v>ｸﾛｰﾗ式ｻﾝﾄﾞﾊﾟｲﾙ打機_ﾊﾞｲﾌﾞﾛ式_無_無</v>
      </c>
      <c r="X1338" s="952" t="str">
        <f t="shared" si="47"/>
        <v>ｸﾛｰﾗ式ｻﾝﾄﾞﾊﾟｲﾙ打機_ﾊﾞｲﾌﾞﾛ式_無_無_ﾊﾞｲﾌﾞﾛ出力：150kW　ﾘｰﾀﾞ長：35m　ｸﾚｰﾝ能力：70t</v>
      </c>
      <c r="Y1338" s="726" t="s">
        <v>3354</v>
      </c>
      <c r="Z1338" s="726" t="s">
        <v>10306</v>
      </c>
      <c r="AA1338" s="726" t="s">
        <v>10554</v>
      </c>
      <c r="AB1338" s="726" t="s">
        <v>5111</v>
      </c>
    </row>
    <row r="1339" spans="17:28" ht="14.45" customHeight="1">
      <c r="Q1339" s="720" t="s">
        <v>1181</v>
      </c>
      <c r="R1339" s="720" t="s">
        <v>1184</v>
      </c>
      <c r="S1339" s="720" t="s">
        <v>12165</v>
      </c>
      <c r="T1339" s="720" t="s">
        <v>12165</v>
      </c>
      <c r="U1339" s="720" t="s">
        <v>11072</v>
      </c>
      <c r="V1339" s="720"/>
      <c r="W1339" s="952" t="str">
        <f t="shared" si="48"/>
        <v>ｸﾛｰﾗ式ｻﾝﾄﾞﾊﾟｲﾙ打機_ﾊﾞｲﾌﾞﾛ式_無_無</v>
      </c>
      <c r="X1339" s="952" t="str">
        <f t="shared" si="47"/>
        <v>ｸﾛｰﾗ式ｻﾝﾄﾞﾊﾟｲﾙ打機_ﾊﾞｲﾌﾞﾛ式_無_無_ﾊﾞｲﾌﾞﾛ出力：180kW　ﾘｰﾀﾞ長：55m　ｸﾚｰﾝ能力：150t</v>
      </c>
      <c r="Y1339" s="726" t="s">
        <v>3354</v>
      </c>
      <c r="Z1339" s="726" t="s">
        <v>10306</v>
      </c>
      <c r="AA1339" s="726" t="s">
        <v>10555</v>
      </c>
      <c r="AB1339" s="726" t="s">
        <v>5111</v>
      </c>
    </row>
    <row r="1340" spans="17:28" ht="14.45" customHeight="1">
      <c r="Q1340" s="720" t="s">
        <v>1181</v>
      </c>
      <c r="R1340" s="720" t="s">
        <v>12239</v>
      </c>
      <c r="S1340" s="720" t="s">
        <v>12165</v>
      </c>
      <c r="T1340" s="720" t="s">
        <v>12165</v>
      </c>
      <c r="U1340" s="720" t="s">
        <v>11073</v>
      </c>
      <c r="V1340" s="720"/>
      <c r="W1340" s="952" t="str">
        <f t="shared" si="48"/>
        <v>ｸﾛｰﾗ式ｻﾝﾄﾞﾊﾟｲﾙ打機_袋詰式・ｻﾝﾄﾞﾄﾞﾚｰﾝ用_無_無</v>
      </c>
      <c r="X1340" s="952" t="str">
        <f t="shared" si="47"/>
        <v>ｸﾛｰﾗ式ｻﾝﾄﾞﾊﾟｲﾙ打機_袋詰式・ｻﾝﾄﾞﾄﾞﾚｰﾝ用_無_無_〔標準ｸﾛｰﾗ〕ﾊﾞｲﾌﾞﾛ出力：60kW　ﾘｰﾀﾞ長：30m　ｸﾚｰﾝ能力：35～37t</v>
      </c>
      <c r="Y1340" s="726" t="s">
        <v>3354</v>
      </c>
      <c r="Z1340" s="726" t="s">
        <v>10309</v>
      </c>
      <c r="AA1340" s="726" t="s">
        <v>10354</v>
      </c>
      <c r="AB1340" s="726" t="s">
        <v>5111</v>
      </c>
    </row>
    <row r="1341" spans="17:28" ht="14.45" customHeight="1">
      <c r="Q1341" s="720" t="s">
        <v>1181</v>
      </c>
      <c r="R1341" s="720" t="s">
        <v>12239</v>
      </c>
      <c r="S1341" s="720" t="s">
        <v>12165</v>
      </c>
      <c r="T1341" s="720" t="s">
        <v>12165</v>
      </c>
      <c r="U1341" s="720" t="s">
        <v>11074</v>
      </c>
      <c r="V1341" s="720"/>
      <c r="W1341" s="952" t="str">
        <f t="shared" si="48"/>
        <v>ｸﾛｰﾗ式ｻﾝﾄﾞﾊﾟｲﾙ打機_袋詰式・ｻﾝﾄﾞﾄﾞﾚｰﾝ用_無_無</v>
      </c>
      <c r="X1341" s="952" t="str">
        <f t="shared" si="47"/>
        <v>ｸﾛｰﾗ式ｻﾝﾄﾞﾊﾟｲﾙ打機_袋詰式・ｻﾝﾄﾞﾄﾞﾚｰﾝ用_無_無_〔湿地ｸﾛｰﾗ〕ﾊﾞｲﾌﾞﾛ出力：60kW　ﾘｰﾀﾞ長：30m　ｸﾚｰﾝ能力：35～37t</v>
      </c>
      <c r="Y1341" s="726" t="s">
        <v>3354</v>
      </c>
      <c r="Z1341" s="726" t="s">
        <v>10309</v>
      </c>
      <c r="AA1341" s="726" t="s">
        <v>10366</v>
      </c>
      <c r="AB1341" s="726" t="s">
        <v>5111</v>
      </c>
    </row>
    <row r="1342" spans="17:28" ht="14.45" customHeight="1">
      <c r="Q1342" s="720" t="s">
        <v>1181</v>
      </c>
      <c r="R1342" s="720" t="s">
        <v>12239</v>
      </c>
      <c r="S1342" s="720" t="s">
        <v>12165</v>
      </c>
      <c r="T1342" s="720" t="s">
        <v>12165</v>
      </c>
      <c r="U1342" s="720" t="s">
        <v>11075</v>
      </c>
      <c r="V1342" s="720"/>
      <c r="W1342" s="952" t="str">
        <f t="shared" si="48"/>
        <v>ｸﾛｰﾗ式ｻﾝﾄﾞﾊﾟｲﾙ打機_袋詰式・ｻﾝﾄﾞﾄﾞﾚｰﾝ用_無_無</v>
      </c>
      <c r="X1342" s="952" t="str">
        <f t="shared" si="47"/>
        <v>ｸﾛｰﾗ式ｻﾝﾄﾞﾊﾟｲﾙ打機_袋詰式・ｻﾝﾄﾞﾄﾞﾚｰﾝ用_無_無_〔湿地ｸﾛｰﾗ〕ﾊﾞｲﾌﾞﾛ出力：60～90kW　ﾘｰﾀﾞ長：35～40m　ｸﾚｰﾝ能力：40～60t</v>
      </c>
      <c r="Y1342" s="726" t="s">
        <v>3354</v>
      </c>
      <c r="Z1342" s="726" t="s">
        <v>10309</v>
      </c>
      <c r="AA1342" s="726" t="s">
        <v>10368</v>
      </c>
      <c r="AB1342" s="726" t="s">
        <v>5111</v>
      </c>
    </row>
    <row r="1343" spans="17:28" ht="14.45" customHeight="1">
      <c r="Q1343" s="720" t="s">
        <v>1181</v>
      </c>
      <c r="R1343" s="720" t="s">
        <v>1001</v>
      </c>
      <c r="S1343" s="720" t="s">
        <v>12165</v>
      </c>
      <c r="T1343" s="720" t="s">
        <v>12165</v>
      </c>
      <c r="U1343" s="720" t="s">
        <v>11076</v>
      </c>
      <c r="V1343" s="720"/>
      <c r="W1343" s="952" t="str">
        <f t="shared" si="48"/>
        <v>ｸﾛｰﾗ式ｻﾝﾄﾞﾊﾟｲﾙ打機_付属機器_無_無</v>
      </c>
      <c r="X1343" s="952" t="str">
        <f t="shared" si="47"/>
        <v>ｸﾛｰﾗ式ｻﾝﾄﾞﾊﾟｲﾙ打機_付属機器_無_無_〔深度計〕</v>
      </c>
      <c r="Y1343" s="726" t="s">
        <v>3354</v>
      </c>
      <c r="Z1343" s="726" t="s">
        <v>10427</v>
      </c>
      <c r="AA1343" s="726" t="s">
        <v>10528</v>
      </c>
      <c r="AB1343" s="726" t="s">
        <v>10350</v>
      </c>
    </row>
    <row r="1344" spans="17:28" ht="14.45" customHeight="1">
      <c r="Q1344" s="720" t="s">
        <v>1181</v>
      </c>
      <c r="R1344" s="720" t="s">
        <v>1001</v>
      </c>
      <c r="S1344" s="720" t="s">
        <v>12165</v>
      </c>
      <c r="T1344" s="720" t="s">
        <v>12165</v>
      </c>
      <c r="U1344" s="720" t="s">
        <v>11077</v>
      </c>
      <c r="V1344" s="720"/>
      <c r="W1344" s="952" t="str">
        <f t="shared" si="48"/>
        <v>ｸﾛｰﾗ式ｻﾝﾄﾞﾊﾟｲﾙ打機_付属機器_無_無</v>
      </c>
      <c r="X1344" s="952" t="str">
        <f t="shared" si="47"/>
        <v>ｸﾛｰﾗ式ｻﾝﾄﾞﾊﾟｲﾙ打機_付属機器_無_無_〔砂面計〕</v>
      </c>
      <c r="Y1344" s="726" t="s">
        <v>3354</v>
      </c>
      <c r="Z1344" s="726" t="s">
        <v>10427</v>
      </c>
      <c r="AA1344" s="726" t="s">
        <v>10479</v>
      </c>
      <c r="AB1344" s="726" t="s">
        <v>10350</v>
      </c>
    </row>
    <row r="1345" spans="17:28" ht="14.45" customHeight="1">
      <c r="Q1345" s="720" t="s">
        <v>1181</v>
      </c>
      <c r="R1345" s="720" t="s">
        <v>1001</v>
      </c>
      <c r="S1345" s="720" t="s">
        <v>12165</v>
      </c>
      <c r="T1345" s="720" t="s">
        <v>12165</v>
      </c>
      <c r="U1345" s="720" t="s">
        <v>11078</v>
      </c>
      <c r="V1345" s="720"/>
      <c r="W1345" s="952" t="str">
        <f t="shared" si="48"/>
        <v>ｸﾛｰﾗ式ｻﾝﾄﾞﾊﾟｲﾙ打機_付属機器_無_無</v>
      </c>
      <c r="X1345" s="952" t="str">
        <f t="shared" si="47"/>
        <v>ｸﾛｰﾗ式ｻﾝﾄﾞﾊﾟｲﾙ打機_付属機器_無_無_〔施工管理計〕</v>
      </c>
      <c r="Y1345" s="726" t="s">
        <v>3354</v>
      </c>
      <c r="Z1345" s="726" t="s">
        <v>10427</v>
      </c>
      <c r="AA1345" s="726" t="s">
        <v>10480</v>
      </c>
      <c r="AB1345" s="726" t="s">
        <v>10350</v>
      </c>
    </row>
    <row r="1346" spans="17:28" ht="14.45" customHeight="1">
      <c r="Q1346" s="720" t="s">
        <v>2944</v>
      </c>
      <c r="R1346" s="720" t="s">
        <v>2945</v>
      </c>
      <c r="S1346" s="720" t="s">
        <v>12165</v>
      </c>
      <c r="T1346" s="720" t="s">
        <v>12165</v>
      </c>
      <c r="U1346" s="720" t="s">
        <v>11079</v>
      </c>
      <c r="V1346" s="720"/>
      <c r="W1346" s="952" t="str">
        <f t="shared" si="48"/>
        <v>ﾍﾟｰﾊﾟｰﾄﾞﾚｰﾝ打機_湿地型_無_無</v>
      </c>
      <c r="X1346" s="952" t="str">
        <f t="shared" ref="X1346:X1409" si="49">IF($V1346="",$Q1346&amp;"_"&amp;$R1346&amp;"_"&amp;$S1346&amp;"_"&amp;$T1346&amp;"_"&amp;$U1346,$Q1346&amp;"_"&amp;$R1346&amp;"_"&amp;$S1346&amp;"_"&amp;$T1346&amp;"_"&amp;$U1346&amp;$V1346)</f>
        <v>ﾍﾟｰﾊﾟｰﾄﾞﾚｰﾝ打機_湿地型_無_無_打設長：～30m</v>
      </c>
      <c r="Y1346" s="726" t="s">
        <v>3488</v>
      </c>
      <c r="Z1346" s="726" t="s">
        <v>10481</v>
      </c>
      <c r="AA1346" s="726" t="s">
        <v>10303</v>
      </c>
      <c r="AB1346" s="726" t="s">
        <v>5111</v>
      </c>
    </row>
    <row r="1347" spans="17:28" ht="14.45" customHeight="1">
      <c r="Q1347" s="720" t="s">
        <v>2944</v>
      </c>
      <c r="R1347" s="720" t="s">
        <v>2945</v>
      </c>
      <c r="S1347" s="720" t="s">
        <v>12165</v>
      </c>
      <c r="T1347" s="720" t="s">
        <v>12165</v>
      </c>
      <c r="U1347" s="720" t="s">
        <v>11080</v>
      </c>
      <c r="V1347" s="720"/>
      <c r="W1347" s="952" t="str">
        <f t="shared" ref="W1347:W1410" si="50">$Q1347&amp;"_"&amp;$R1347&amp;"_"&amp;$S1347&amp;"_"&amp;T1347</f>
        <v>ﾍﾟｰﾊﾟｰﾄﾞﾚｰﾝ打機_湿地型_無_無</v>
      </c>
      <c r="X1347" s="952" t="str">
        <f t="shared" si="49"/>
        <v>ﾍﾟｰﾊﾟｰﾄﾞﾚｰﾝ打機_湿地型_無_無_打設長：30～40m</v>
      </c>
      <c r="Y1347" s="726" t="s">
        <v>3488</v>
      </c>
      <c r="Z1347" s="726" t="s">
        <v>10481</v>
      </c>
      <c r="AA1347" s="726" t="s">
        <v>10316</v>
      </c>
      <c r="AB1347" s="726" t="s">
        <v>5111</v>
      </c>
    </row>
    <row r="1348" spans="17:28" ht="14.45" customHeight="1">
      <c r="Q1348" s="720" t="s">
        <v>1147</v>
      </c>
      <c r="R1348" s="720" t="s">
        <v>1152</v>
      </c>
      <c r="S1348" s="720" t="s">
        <v>12165</v>
      </c>
      <c r="T1348" s="720" t="s">
        <v>12165</v>
      </c>
      <c r="U1348" s="720" t="s">
        <v>11081</v>
      </c>
      <c r="V1348" s="720"/>
      <c r="W1348" s="952" t="str">
        <f t="shared" si="50"/>
        <v>中層混合処理機（ﾄﾚﾝﾁｬ式）_ﾍﾞｰｽﾏｼﾝ_無_無</v>
      </c>
      <c r="X1348" s="952" t="str">
        <f t="shared" si="49"/>
        <v>中層混合処理機（ﾄﾚﾝﾁｬ式）_ﾍﾞｰｽﾏｼﾝ_無_無_20t(山積0.8m3)級ﾊﾞｯｸﾎｳ</v>
      </c>
      <c r="Y1348" s="726" t="s">
        <v>3351</v>
      </c>
      <c r="Z1348" s="726" t="s">
        <v>10318</v>
      </c>
      <c r="AA1348" s="726" t="s">
        <v>10321</v>
      </c>
      <c r="AB1348" s="726" t="s">
        <v>10356</v>
      </c>
    </row>
    <row r="1349" spans="17:28" ht="14.45" customHeight="1">
      <c r="Q1349" s="720" t="s">
        <v>1147</v>
      </c>
      <c r="R1349" s="720" t="s">
        <v>1152</v>
      </c>
      <c r="S1349" s="720" t="s">
        <v>12165</v>
      </c>
      <c r="T1349" s="720" t="s">
        <v>12165</v>
      </c>
      <c r="U1349" s="720" t="s">
        <v>11082</v>
      </c>
      <c r="V1349" s="720"/>
      <c r="W1349" s="952" t="str">
        <f t="shared" si="50"/>
        <v>中層混合処理機（ﾄﾚﾝﾁｬ式）_ﾍﾞｰｽﾏｼﾝ_無_無</v>
      </c>
      <c r="X1349" s="952" t="str">
        <f t="shared" si="49"/>
        <v>中層混合処理機（ﾄﾚﾝﾁｬ式）_ﾍﾞｰｽﾏｼﾝ_無_無_30t(山積1.4m3)級ﾊﾞｯｸﾎｳ</v>
      </c>
      <c r="Y1349" s="726" t="s">
        <v>3351</v>
      </c>
      <c r="Z1349" s="726" t="s">
        <v>10318</v>
      </c>
      <c r="AA1349" s="726" t="s">
        <v>10436</v>
      </c>
      <c r="AB1349" s="726" t="s">
        <v>10356</v>
      </c>
    </row>
    <row r="1350" spans="17:28" ht="14.45" customHeight="1">
      <c r="Q1350" s="720" t="s">
        <v>1147</v>
      </c>
      <c r="R1350" s="720" t="s">
        <v>1152</v>
      </c>
      <c r="S1350" s="720" t="s">
        <v>12165</v>
      </c>
      <c r="T1350" s="720" t="s">
        <v>12165</v>
      </c>
      <c r="U1350" s="720" t="s">
        <v>11083</v>
      </c>
      <c r="V1350" s="720"/>
      <c r="W1350" s="952" t="str">
        <f t="shared" si="50"/>
        <v>中層混合処理機（ﾄﾚﾝﾁｬ式）_ﾍﾞｰｽﾏｼﾝ_無_無</v>
      </c>
      <c r="X1350" s="952" t="str">
        <f t="shared" si="49"/>
        <v>中層混合処理機（ﾄﾚﾝﾁｬ式）_ﾍﾞｰｽﾏｼﾝ_無_無_40t(山積1.9m3)級ﾊﾞｯｸﾎｳ</v>
      </c>
      <c r="Y1350" s="726" t="s">
        <v>3351</v>
      </c>
      <c r="Z1350" s="726" t="s">
        <v>10318</v>
      </c>
      <c r="AA1350" s="726" t="s">
        <v>10431</v>
      </c>
      <c r="AB1350" s="726" t="s">
        <v>10356</v>
      </c>
    </row>
    <row r="1351" spans="17:28" ht="14.45" customHeight="1">
      <c r="Q1351" s="720" t="s">
        <v>1147</v>
      </c>
      <c r="R1351" s="720" t="s">
        <v>1152</v>
      </c>
      <c r="S1351" s="720" t="s">
        <v>12165</v>
      </c>
      <c r="T1351" s="720" t="s">
        <v>12165</v>
      </c>
      <c r="U1351" s="720" t="s">
        <v>11084</v>
      </c>
      <c r="V1351" s="720"/>
      <c r="W1351" s="952" t="str">
        <f t="shared" si="50"/>
        <v>中層混合処理機（ﾄﾚﾝﾁｬ式）_ﾍﾞｰｽﾏｼﾝ_無_無</v>
      </c>
      <c r="X1351" s="952" t="str">
        <f t="shared" si="49"/>
        <v>中層混合処理機（ﾄﾚﾝﾁｬ式）_ﾍﾞｰｽﾏｼﾝ_無_無_40t(山積1.9m3)級ﾊﾞｯｸﾎｳ　2ﾋﾟｰｽﾌﾞｰﾑ</v>
      </c>
      <c r="Y1351" s="726" t="s">
        <v>3351</v>
      </c>
      <c r="Z1351" s="726" t="s">
        <v>10318</v>
      </c>
      <c r="AA1351" s="726" t="s">
        <v>10431</v>
      </c>
      <c r="AB1351" s="726" t="s">
        <v>10388</v>
      </c>
    </row>
    <row r="1352" spans="17:28" ht="14.45" customHeight="1">
      <c r="Q1352" s="720" t="s">
        <v>1147</v>
      </c>
      <c r="R1352" s="720" t="s">
        <v>1154</v>
      </c>
      <c r="S1352" s="720" t="s">
        <v>12165</v>
      </c>
      <c r="T1352" s="720" t="s">
        <v>12165</v>
      </c>
      <c r="U1352" s="720" t="s">
        <v>11085</v>
      </c>
      <c r="V1352" s="720"/>
      <c r="W1352" s="952" t="str">
        <f t="shared" si="50"/>
        <v>中層混合処理機（ﾄﾚﾝﾁｬ式）_攪拌混合装置_無_無</v>
      </c>
      <c r="X1352" s="952" t="str">
        <f t="shared" si="49"/>
        <v>中層混合処理機（ﾄﾚﾝﾁｬ式）_攪拌混合装置_無_無_改良深度(標準)：5m　適合ﾍﾞｰｽﾏｼﾝ：20t級</v>
      </c>
      <c r="Y1352" s="726" t="s">
        <v>3351</v>
      </c>
      <c r="Z1352" s="726" t="s">
        <v>10436</v>
      </c>
      <c r="AA1352" s="726" t="s">
        <v>10389</v>
      </c>
      <c r="AB1352" s="726" t="s">
        <v>5111</v>
      </c>
    </row>
    <row r="1353" spans="17:28" ht="14.45" customHeight="1">
      <c r="Q1353" s="720" t="s">
        <v>1147</v>
      </c>
      <c r="R1353" s="720" t="s">
        <v>1154</v>
      </c>
      <c r="S1353" s="720" t="s">
        <v>12165</v>
      </c>
      <c r="T1353" s="720" t="s">
        <v>12165</v>
      </c>
      <c r="U1353" s="720" t="s">
        <v>11086</v>
      </c>
      <c r="V1353" s="720"/>
      <c r="W1353" s="952" t="str">
        <f t="shared" si="50"/>
        <v>中層混合処理機（ﾄﾚﾝﾁｬ式）_攪拌混合装置_無_無</v>
      </c>
      <c r="X1353" s="952" t="str">
        <f t="shared" si="49"/>
        <v>中層混合処理機（ﾄﾚﾝﾁｬ式）_攪拌混合装置_無_無_改良深度(標準)：8m　適合ﾍﾞｰｽﾏｼﾝ：30t級</v>
      </c>
      <c r="Y1353" s="726" t="s">
        <v>3351</v>
      </c>
      <c r="Z1353" s="726" t="s">
        <v>10436</v>
      </c>
      <c r="AA1353" s="726" t="s">
        <v>10390</v>
      </c>
      <c r="AB1353" s="726" t="s">
        <v>5111</v>
      </c>
    </row>
    <row r="1354" spans="17:28" ht="14.45" customHeight="1">
      <c r="Q1354" s="720" t="s">
        <v>1147</v>
      </c>
      <c r="R1354" s="720" t="s">
        <v>1154</v>
      </c>
      <c r="S1354" s="720" t="s">
        <v>12165</v>
      </c>
      <c r="T1354" s="720" t="s">
        <v>12165</v>
      </c>
      <c r="U1354" s="720" t="s">
        <v>11087</v>
      </c>
      <c r="V1354" s="720"/>
      <c r="W1354" s="952" t="str">
        <f t="shared" si="50"/>
        <v>中層混合処理機（ﾄﾚﾝﾁｬ式）_攪拌混合装置_無_無</v>
      </c>
      <c r="X1354" s="952" t="str">
        <f t="shared" si="49"/>
        <v>中層混合処理機（ﾄﾚﾝﾁｬ式）_攪拌混合装置_無_無_改良深度(標準)：10m　適合ﾍﾞｰｽﾏｼﾝ：40t級</v>
      </c>
      <c r="Y1354" s="726" t="s">
        <v>3351</v>
      </c>
      <c r="Z1354" s="726" t="s">
        <v>10436</v>
      </c>
      <c r="AA1354" s="726" t="s">
        <v>10318</v>
      </c>
      <c r="AB1354" s="726" t="s">
        <v>5111</v>
      </c>
    </row>
    <row r="1355" spans="17:28" ht="14.45" customHeight="1">
      <c r="Q1355" s="720" t="s">
        <v>1147</v>
      </c>
      <c r="R1355" s="720" t="s">
        <v>1154</v>
      </c>
      <c r="S1355" s="720" t="s">
        <v>12165</v>
      </c>
      <c r="T1355" s="720" t="s">
        <v>12165</v>
      </c>
      <c r="U1355" s="720" t="s">
        <v>11088</v>
      </c>
      <c r="V1355" s="720"/>
      <c r="W1355" s="952" t="str">
        <f t="shared" si="50"/>
        <v>中層混合処理機（ﾄﾚﾝﾁｬ式）_攪拌混合装置_無_無</v>
      </c>
      <c r="X1355" s="952" t="str">
        <f t="shared" si="49"/>
        <v>中層混合処理機（ﾄﾚﾝﾁｬ式）_攪拌混合装置_無_無_改良深度(標準)：13m　適合ﾍﾞｰｽﾏｼﾝ：40t級</v>
      </c>
      <c r="Y1355" s="726" t="s">
        <v>3351</v>
      </c>
      <c r="Z1355" s="726" t="s">
        <v>10436</v>
      </c>
      <c r="AA1355" s="726" t="s">
        <v>10319</v>
      </c>
      <c r="AB1355" s="726" t="s">
        <v>5111</v>
      </c>
    </row>
    <row r="1356" spans="17:28" ht="14.45" customHeight="1">
      <c r="Q1356" s="720" t="s">
        <v>1147</v>
      </c>
      <c r="R1356" s="720" t="s">
        <v>1068</v>
      </c>
      <c r="S1356" s="720" t="s">
        <v>12165</v>
      </c>
      <c r="T1356" s="720" t="s">
        <v>12165</v>
      </c>
      <c r="U1356" s="720" t="s">
        <v>11089</v>
      </c>
      <c r="V1356" s="720"/>
      <c r="W1356" s="952" t="str">
        <f t="shared" si="50"/>
        <v>中層混合処理機（ﾄﾚﾝﾁｬ式）_施工管理装置_無_無</v>
      </c>
      <c r="X1356" s="952" t="str">
        <f t="shared" si="49"/>
        <v>中層混合処理機（ﾄﾚﾝﾁｬ式）_施工管理装置_無_無_1ﾋﾟｰｽﾌﾞｰﾑ用</v>
      </c>
      <c r="Y1356" s="726" t="s">
        <v>3351</v>
      </c>
      <c r="Z1356" s="726" t="s">
        <v>10556</v>
      </c>
      <c r="AA1356" s="726" t="s">
        <v>10306</v>
      </c>
      <c r="AB1356" s="726" t="s">
        <v>5111</v>
      </c>
    </row>
    <row r="1357" spans="17:28" ht="14.45" customHeight="1">
      <c r="Q1357" s="720" t="s">
        <v>1147</v>
      </c>
      <c r="R1357" s="720" t="s">
        <v>1068</v>
      </c>
      <c r="S1357" s="720" t="s">
        <v>12165</v>
      </c>
      <c r="T1357" s="720" t="s">
        <v>12165</v>
      </c>
      <c r="U1357" s="720" t="s">
        <v>11090</v>
      </c>
      <c r="V1357" s="720"/>
      <c r="W1357" s="952" t="str">
        <f t="shared" si="50"/>
        <v>中層混合処理機（ﾄﾚﾝﾁｬ式）_施工管理装置_無_無</v>
      </c>
      <c r="X1357" s="952" t="str">
        <f t="shared" si="49"/>
        <v>中層混合処理機（ﾄﾚﾝﾁｬ式）_施工管理装置_無_無_2ﾋﾟｰｽﾌﾞｰﾑ用</v>
      </c>
      <c r="Y1357" s="726" t="s">
        <v>3351</v>
      </c>
      <c r="Z1357" s="726" t="s">
        <v>10556</v>
      </c>
      <c r="AA1357" s="726" t="s">
        <v>10347</v>
      </c>
      <c r="AB1357" s="726" t="s">
        <v>5111</v>
      </c>
    </row>
    <row r="1358" spans="17:28" ht="14.45" customHeight="1">
      <c r="Q1358" s="720" t="s">
        <v>1188</v>
      </c>
      <c r="R1358" s="720" t="s">
        <v>1193</v>
      </c>
      <c r="S1358" s="720" t="s">
        <v>12165</v>
      </c>
      <c r="T1358" s="720" t="s">
        <v>12165</v>
      </c>
      <c r="U1358" s="720" t="s">
        <v>11091</v>
      </c>
      <c r="V1358" s="720"/>
      <c r="W1358" s="952" t="str">
        <f t="shared" si="50"/>
        <v>ｸﾞﾗｳﾄﾎﾟﾝﾌﾟ_横型単筒_無_無</v>
      </c>
      <c r="X1358" s="952" t="str">
        <f t="shared" si="49"/>
        <v>ｸﾞﾗｳﾄﾎﾟﾝﾌﾟ_横型単筒_無_無_吐出量：15～30ℓ/min</v>
      </c>
      <c r="Y1358" s="726" t="s">
        <v>3355</v>
      </c>
      <c r="Z1358" s="726" t="s">
        <v>10462</v>
      </c>
      <c r="AA1358" s="726" t="s">
        <v>10303</v>
      </c>
      <c r="AB1358" s="726" t="s">
        <v>5111</v>
      </c>
    </row>
    <row r="1359" spans="17:28" ht="14.45" customHeight="1">
      <c r="Q1359" s="720" t="s">
        <v>1188</v>
      </c>
      <c r="R1359" s="720" t="s">
        <v>1193</v>
      </c>
      <c r="S1359" s="720" t="s">
        <v>12165</v>
      </c>
      <c r="T1359" s="720" t="s">
        <v>12165</v>
      </c>
      <c r="U1359" s="720" t="s">
        <v>11092</v>
      </c>
      <c r="V1359" s="720"/>
      <c r="W1359" s="952" t="str">
        <f t="shared" si="50"/>
        <v>ｸﾞﾗｳﾄﾎﾟﾝﾌﾟ_横型単筒_無_無</v>
      </c>
      <c r="X1359" s="952" t="str">
        <f t="shared" si="49"/>
        <v>ｸﾞﾗｳﾄﾎﾟﾝﾌﾟ_横型単筒_無_無_吐出量：30～70ℓ/min</v>
      </c>
      <c r="Y1359" s="726" t="s">
        <v>3355</v>
      </c>
      <c r="Z1359" s="726" t="s">
        <v>10462</v>
      </c>
      <c r="AA1359" s="726" t="s">
        <v>10317</v>
      </c>
      <c r="AB1359" s="726" t="s">
        <v>5111</v>
      </c>
    </row>
    <row r="1360" spans="17:28" ht="14.45" customHeight="1">
      <c r="Q1360" s="720" t="s">
        <v>1188</v>
      </c>
      <c r="R1360" s="720" t="s">
        <v>1193</v>
      </c>
      <c r="S1360" s="720" t="s">
        <v>12165</v>
      </c>
      <c r="T1360" s="720" t="s">
        <v>12165</v>
      </c>
      <c r="U1360" s="720" t="s">
        <v>11093</v>
      </c>
      <c r="V1360" s="720"/>
      <c r="W1360" s="952" t="str">
        <f t="shared" si="50"/>
        <v>ｸﾞﾗｳﾄﾎﾟﾝﾌﾟ_横型単筒_無_無</v>
      </c>
      <c r="X1360" s="952" t="str">
        <f t="shared" si="49"/>
        <v>ｸﾞﾗｳﾄﾎﾟﾝﾌﾟ_横型単筒_無_無_吐出量：100ℓ/min</v>
      </c>
      <c r="Y1360" s="726" t="s">
        <v>3355</v>
      </c>
      <c r="Z1360" s="726" t="s">
        <v>10462</v>
      </c>
      <c r="AA1360" s="726" t="s">
        <v>10318</v>
      </c>
      <c r="AB1360" s="726" t="s">
        <v>5111</v>
      </c>
    </row>
    <row r="1361" spans="17:28" ht="14.45" customHeight="1">
      <c r="Q1361" s="720" t="s">
        <v>1188</v>
      </c>
      <c r="R1361" s="720" t="s">
        <v>1194</v>
      </c>
      <c r="S1361" s="720" t="s">
        <v>12165</v>
      </c>
      <c r="T1361" s="720" t="s">
        <v>12165</v>
      </c>
      <c r="U1361" s="720" t="s">
        <v>11094</v>
      </c>
      <c r="V1361" s="720"/>
      <c r="W1361" s="952" t="str">
        <f t="shared" si="50"/>
        <v>ｸﾞﾗｳﾄﾎﾟﾝﾌﾟ_横型二連複動ﾋﾟｽﾄﾝ式_無_無</v>
      </c>
      <c r="X1361" s="952" t="str">
        <f t="shared" si="49"/>
        <v>ｸﾞﾗｳﾄﾎﾟﾝﾌﾟ_横型二連複動ﾋﾟｽﾄﾝ式_無_無_吐出量：37～100ℓ/min</v>
      </c>
      <c r="Y1361" s="726" t="s">
        <v>3355</v>
      </c>
      <c r="Z1361" s="726" t="s">
        <v>10533</v>
      </c>
      <c r="AA1361" s="726" t="s">
        <v>10318</v>
      </c>
      <c r="AB1361" s="726" t="s">
        <v>5111</v>
      </c>
    </row>
    <row r="1362" spans="17:28" ht="14.45" customHeight="1">
      <c r="Q1362" s="720" t="s">
        <v>1188</v>
      </c>
      <c r="R1362" s="720" t="s">
        <v>1194</v>
      </c>
      <c r="S1362" s="720" t="s">
        <v>12165</v>
      </c>
      <c r="T1362" s="720" t="s">
        <v>12165</v>
      </c>
      <c r="U1362" s="720" t="s">
        <v>1196</v>
      </c>
      <c r="V1362" s="720"/>
      <c r="W1362" s="952" t="str">
        <f t="shared" si="50"/>
        <v>ｸﾞﾗｳﾄﾎﾟﾝﾌﾟ_横型二連複動ﾋﾟｽﾄﾝ式_無_無</v>
      </c>
      <c r="X1362" s="952" t="str">
        <f t="shared" si="49"/>
        <v>ｸﾞﾗｳﾄﾎﾟﾝﾌﾟ_横型二連複動ﾋﾟｽﾄﾝ式_無_無_吐出量：200ℓ/min</v>
      </c>
      <c r="Y1362" s="726" t="s">
        <v>3355</v>
      </c>
      <c r="Z1362" s="726" t="s">
        <v>10533</v>
      </c>
      <c r="AA1362" s="726" t="s">
        <v>10321</v>
      </c>
      <c r="AB1362" s="726" t="s">
        <v>5111</v>
      </c>
    </row>
    <row r="1363" spans="17:28" ht="14.45" customHeight="1">
      <c r="Q1363" s="720" t="s">
        <v>1188</v>
      </c>
      <c r="R1363" s="720" t="s">
        <v>1194</v>
      </c>
      <c r="S1363" s="720" t="s">
        <v>12165</v>
      </c>
      <c r="T1363" s="720" t="s">
        <v>12165</v>
      </c>
      <c r="U1363" s="720" t="s">
        <v>1197</v>
      </c>
      <c r="V1363" s="720"/>
      <c r="W1363" s="952" t="str">
        <f t="shared" si="50"/>
        <v>ｸﾞﾗｳﾄﾎﾟﾝﾌﾟ_横型二連複動ﾋﾟｽﾄﾝ式_無_無</v>
      </c>
      <c r="X1363" s="952" t="str">
        <f t="shared" si="49"/>
        <v>ｸﾞﾗｳﾄﾎﾟﾝﾌﾟ_横型二連複動ﾋﾟｽﾄﾝ式_無_無_吐出量：300ℓ/min</v>
      </c>
      <c r="Y1363" s="726" t="s">
        <v>3355</v>
      </c>
      <c r="Z1363" s="726" t="s">
        <v>10533</v>
      </c>
      <c r="AA1363" s="726" t="s">
        <v>10436</v>
      </c>
      <c r="AB1363" s="726" t="s">
        <v>5111</v>
      </c>
    </row>
    <row r="1364" spans="17:28" ht="14.45" customHeight="1">
      <c r="Q1364" s="720" t="s">
        <v>1188</v>
      </c>
      <c r="R1364" s="720" t="s">
        <v>1194</v>
      </c>
      <c r="S1364" s="720" t="s">
        <v>12165</v>
      </c>
      <c r="T1364" s="720" t="s">
        <v>12165</v>
      </c>
      <c r="U1364" s="720" t="s">
        <v>1198</v>
      </c>
      <c r="V1364" s="720"/>
      <c r="W1364" s="952" t="str">
        <f t="shared" si="50"/>
        <v>ｸﾞﾗｳﾄﾎﾟﾝﾌﾟ_横型二連複動ﾋﾟｽﾄﾝ式_無_無</v>
      </c>
      <c r="X1364" s="952" t="str">
        <f t="shared" si="49"/>
        <v>ｸﾞﾗｳﾄﾎﾟﾝﾌﾟ_横型二連複動ﾋﾟｽﾄﾝ式_無_無_吐出量：350～400ℓ/min</v>
      </c>
      <c r="Y1364" s="726" t="s">
        <v>3355</v>
      </c>
      <c r="Z1364" s="726" t="s">
        <v>10533</v>
      </c>
      <c r="AA1364" s="726" t="s">
        <v>10431</v>
      </c>
      <c r="AB1364" s="726" t="s">
        <v>5111</v>
      </c>
    </row>
    <row r="1365" spans="17:28" ht="14.45" customHeight="1">
      <c r="Q1365" s="720" t="s">
        <v>1188</v>
      </c>
      <c r="R1365" s="720" t="s">
        <v>1194</v>
      </c>
      <c r="S1365" s="720" t="s">
        <v>12165</v>
      </c>
      <c r="T1365" s="720" t="s">
        <v>12165</v>
      </c>
      <c r="U1365" s="720" t="s">
        <v>11095</v>
      </c>
      <c r="V1365" s="720"/>
      <c r="W1365" s="952" t="str">
        <f t="shared" si="50"/>
        <v>ｸﾞﾗｳﾄﾎﾟﾝﾌﾟ_横型二連複動ﾋﾟｽﾄﾝ式_無_無</v>
      </c>
      <c r="X1365" s="952" t="str">
        <f t="shared" si="49"/>
        <v>ｸﾞﾗｳﾄﾎﾟﾝﾌﾟ_横型二連複動ﾋﾟｽﾄﾝ式_無_無_吐出量：600～800ℓ/min</v>
      </c>
      <c r="Y1365" s="726" t="s">
        <v>3355</v>
      </c>
      <c r="Z1365" s="726" t="s">
        <v>10533</v>
      </c>
      <c r="AA1365" s="726" t="s">
        <v>10556</v>
      </c>
      <c r="AB1365" s="726" t="s">
        <v>5111</v>
      </c>
    </row>
    <row r="1366" spans="17:28" ht="14.45" customHeight="1">
      <c r="Q1366" s="720" t="s">
        <v>1188</v>
      </c>
      <c r="R1366" s="720" t="s">
        <v>1195</v>
      </c>
      <c r="S1366" s="720" t="s">
        <v>12165</v>
      </c>
      <c r="T1366" s="720" t="s">
        <v>12165</v>
      </c>
      <c r="U1366" s="720" t="s">
        <v>11096</v>
      </c>
      <c r="V1366" s="720"/>
      <c r="W1366" s="952" t="str">
        <f t="shared" si="50"/>
        <v>ｸﾞﾗｳﾄﾎﾟﾝﾌﾟ_横型三連ﾌﾟﾗﾝｼﾞｬ式_無_無</v>
      </c>
      <c r="X1366" s="952" t="str">
        <f t="shared" si="49"/>
        <v>ｸﾞﾗｳﾄﾎﾟﾝﾌﾟ_横型三連ﾌﾟﾗﾝｼﾞｬ式_無_無_吐出量：13～130ℓ/min</v>
      </c>
      <c r="Y1366" s="726" t="s">
        <v>3355</v>
      </c>
      <c r="Z1366" s="726" t="s">
        <v>10461</v>
      </c>
      <c r="AA1366" s="726" t="s">
        <v>10319</v>
      </c>
      <c r="AB1366" s="726" t="s">
        <v>5111</v>
      </c>
    </row>
    <row r="1367" spans="17:28" ht="14.45" customHeight="1">
      <c r="Q1367" s="720" t="s">
        <v>1188</v>
      </c>
      <c r="R1367" s="720" t="s">
        <v>1195</v>
      </c>
      <c r="S1367" s="720" t="s">
        <v>12165</v>
      </c>
      <c r="T1367" s="720" t="s">
        <v>12165</v>
      </c>
      <c r="U1367" s="720" t="s">
        <v>11097</v>
      </c>
      <c r="V1367" s="720"/>
      <c r="W1367" s="952" t="str">
        <f t="shared" si="50"/>
        <v>ｸﾞﾗｳﾄﾎﾟﾝﾌﾟ_横型三連ﾌﾟﾗﾝｼﾞｬ式_無_無</v>
      </c>
      <c r="X1367" s="952" t="str">
        <f t="shared" si="49"/>
        <v>ｸﾞﾗｳﾄﾎﾟﾝﾌﾟ_横型三連ﾌﾟﾗﾝｼﾞｬ式_無_無_吐出量：30～200ℓ/min</v>
      </c>
      <c r="Y1367" s="726" t="s">
        <v>3355</v>
      </c>
      <c r="Z1367" s="726" t="s">
        <v>10461</v>
      </c>
      <c r="AA1367" s="726" t="s">
        <v>10321</v>
      </c>
      <c r="AB1367" s="726" t="s">
        <v>5111</v>
      </c>
    </row>
    <row r="1368" spans="17:28" ht="14.45" customHeight="1">
      <c r="Q1368" s="720" t="s">
        <v>1188</v>
      </c>
      <c r="R1368" s="720" t="s">
        <v>1195</v>
      </c>
      <c r="S1368" s="720" t="s">
        <v>12165</v>
      </c>
      <c r="T1368" s="720" t="s">
        <v>12165</v>
      </c>
      <c r="U1368" s="720" t="s">
        <v>1199</v>
      </c>
      <c r="V1368" s="720"/>
      <c r="W1368" s="952" t="str">
        <f t="shared" si="50"/>
        <v>ｸﾞﾗｳﾄﾎﾟﾝﾌﾟ_横型三連ﾌﾟﾗﾝｼﾞｬ式_無_無</v>
      </c>
      <c r="X1368" s="952" t="str">
        <f t="shared" si="49"/>
        <v>ｸﾞﾗｳﾄﾎﾟﾝﾌﾟ_横型三連ﾌﾟﾗﾝｼﾞｬ式_無_無_吐出量：440ℓ/min</v>
      </c>
      <c r="Y1368" s="726" t="s">
        <v>3355</v>
      </c>
      <c r="Z1368" s="726" t="s">
        <v>10461</v>
      </c>
      <c r="AA1368" s="726" t="s">
        <v>10334</v>
      </c>
      <c r="AB1368" s="726" t="s">
        <v>5111</v>
      </c>
    </row>
    <row r="1369" spans="17:28" ht="14.45" customHeight="1">
      <c r="Q1369" s="720" t="s">
        <v>4914</v>
      </c>
      <c r="R1369" s="720" t="s">
        <v>1490</v>
      </c>
      <c r="S1369" s="720" t="s">
        <v>12165</v>
      </c>
      <c r="T1369" s="720" t="s">
        <v>12165</v>
      </c>
      <c r="U1369" s="720" t="s">
        <v>11098</v>
      </c>
      <c r="V1369" s="720"/>
      <c r="W1369" s="952" t="str">
        <f t="shared" si="50"/>
        <v>ｸﾞﾗｳﾄﾐｷｻ_立型1槽式_無_無</v>
      </c>
      <c r="X1369" s="952" t="str">
        <f t="shared" si="49"/>
        <v>ｸﾞﾗｳﾄﾐｷｻ_立型1槽式_無_無_攪拌容量：100ℓ×1</v>
      </c>
      <c r="Y1369" s="726" t="s">
        <v>3379</v>
      </c>
      <c r="Z1369" s="726" t="s">
        <v>10481</v>
      </c>
      <c r="AA1369" s="726" t="s">
        <v>10514</v>
      </c>
      <c r="AB1369" s="726" t="s">
        <v>5111</v>
      </c>
    </row>
    <row r="1370" spans="17:28" ht="14.45" customHeight="1">
      <c r="Q1370" s="720" t="s">
        <v>4914</v>
      </c>
      <c r="R1370" s="720" t="s">
        <v>1490</v>
      </c>
      <c r="S1370" s="720" t="s">
        <v>12165</v>
      </c>
      <c r="T1370" s="720" t="s">
        <v>12165</v>
      </c>
      <c r="U1370" s="720" t="s">
        <v>11099</v>
      </c>
      <c r="V1370" s="720"/>
      <c r="W1370" s="952" t="str">
        <f t="shared" si="50"/>
        <v>ｸﾞﾗｳﾄﾐｷｻ_立型1槽式_無_無</v>
      </c>
      <c r="X1370" s="952" t="str">
        <f t="shared" si="49"/>
        <v>ｸﾞﾗｳﾄﾐｷｻ_立型1槽式_無_無_攪拌容量：200ℓ×1</v>
      </c>
      <c r="Y1370" s="726" t="s">
        <v>3379</v>
      </c>
      <c r="Z1370" s="726" t="s">
        <v>10481</v>
      </c>
      <c r="AA1370" s="726" t="s">
        <v>10464</v>
      </c>
      <c r="AB1370" s="726" t="s">
        <v>5111</v>
      </c>
    </row>
    <row r="1371" spans="17:28" ht="14.45" customHeight="1">
      <c r="Q1371" s="720" t="s">
        <v>4914</v>
      </c>
      <c r="R1371" s="720" t="s">
        <v>1490</v>
      </c>
      <c r="S1371" s="720" t="s">
        <v>12165</v>
      </c>
      <c r="T1371" s="720" t="s">
        <v>12165</v>
      </c>
      <c r="U1371" s="720" t="s">
        <v>1486</v>
      </c>
      <c r="V1371" s="720"/>
      <c r="W1371" s="952" t="str">
        <f t="shared" si="50"/>
        <v>ｸﾞﾗｳﾄﾐｷｻ_立型1槽式_無_無</v>
      </c>
      <c r="X1371" s="952" t="str">
        <f t="shared" si="49"/>
        <v>ｸﾞﾗｳﾄﾐｷｻ_立型1槽式_無_無_攪拌容量：500ℓ×1</v>
      </c>
      <c r="Y1371" s="726" t="s">
        <v>3379</v>
      </c>
      <c r="Z1371" s="726" t="s">
        <v>10481</v>
      </c>
      <c r="AA1371" s="726" t="s">
        <v>10557</v>
      </c>
      <c r="AB1371" s="726" t="s">
        <v>5111</v>
      </c>
    </row>
    <row r="1372" spans="17:28" ht="14.45" customHeight="1">
      <c r="Q1372" s="720" t="s">
        <v>4914</v>
      </c>
      <c r="R1372" s="720" t="s">
        <v>1491</v>
      </c>
      <c r="S1372" s="720" t="s">
        <v>12165</v>
      </c>
      <c r="T1372" s="720" t="s">
        <v>12165</v>
      </c>
      <c r="U1372" s="720" t="s">
        <v>11100</v>
      </c>
      <c r="V1372" s="720"/>
      <c r="W1372" s="952" t="str">
        <f t="shared" si="50"/>
        <v>ｸﾞﾗｳﾄﾐｷｻ_上下2槽式_無_無</v>
      </c>
      <c r="X1372" s="952" t="str">
        <f t="shared" si="49"/>
        <v>ｸﾞﾗｳﾄﾐｷｻ_上下2槽式_無_無_攪拌容量：200ℓ×2</v>
      </c>
      <c r="Y1372" s="726" t="s">
        <v>3379</v>
      </c>
      <c r="Z1372" s="726" t="s">
        <v>10425</v>
      </c>
      <c r="AA1372" s="726" t="s">
        <v>10558</v>
      </c>
      <c r="AB1372" s="726" t="s">
        <v>5111</v>
      </c>
    </row>
    <row r="1373" spans="17:28" ht="14.45" customHeight="1">
      <c r="Q1373" s="720" t="s">
        <v>4914</v>
      </c>
      <c r="R1373" s="720" t="s">
        <v>1491</v>
      </c>
      <c r="S1373" s="720" t="s">
        <v>12165</v>
      </c>
      <c r="T1373" s="720" t="s">
        <v>12165</v>
      </c>
      <c r="U1373" s="720" t="s">
        <v>11101</v>
      </c>
      <c r="V1373" s="720"/>
      <c r="W1373" s="952" t="str">
        <f t="shared" si="50"/>
        <v>ｸﾞﾗｳﾄﾐｷｻ_上下2槽式_無_無</v>
      </c>
      <c r="X1373" s="952" t="str">
        <f t="shared" si="49"/>
        <v>ｸﾞﾗｳﾄﾐｷｻ_上下2槽式_無_無_攪拌容量：400ℓ×2</v>
      </c>
      <c r="Y1373" s="726" t="s">
        <v>3379</v>
      </c>
      <c r="Z1373" s="726" t="s">
        <v>10425</v>
      </c>
      <c r="AA1373" s="726" t="s">
        <v>10518</v>
      </c>
      <c r="AB1373" s="726" t="s">
        <v>5111</v>
      </c>
    </row>
    <row r="1374" spans="17:28" ht="14.45" customHeight="1">
      <c r="Q1374" s="720" t="s">
        <v>4914</v>
      </c>
      <c r="R1374" s="720" t="s">
        <v>1491</v>
      </c>
      <c r="S1374" s="720" t="s">
        <v>12165</v>
      </c>
      <c r="T1374" s="720" t="s">
        <v>12165</v>
      </c>
      <c r="U1374" s="720" t="s">
        <v>1487</v>
      </c>
      <c r="V1374" s="720"/>
      <c r="W1374" s="952" t="str">
        <f t="shared" si="50"/>
        <v>ｸﾞﾗｳﾄﾐｷｻ_上下2槽式_無_無</v>
      </c>
      <c r="X1374" s="952" t="str">
        <f t="shared" si="49"/>
        <v>ｸﾞﾗｳﾄﾐｷｻ_上下2槽式_無_無_攪拌容量：600ℓ×2</v>
      </c>
      <c r="Y1374" s="726" t="s">
        <v>3379</v>
      </c>
      <c r="Z1374" s="726" t="s">
        <v>10425</v>
      </c>
      <c r="AA1374" s="726" t="s">
        <v>10559</v>
      </c>
      <c r="AB1374" s="726" t="s">
        <v>5111</v>
      </c>
    </row>
    <row r="1375" spans="17:28" ht="14.45" customHeight="1">
      <c r="Q1375" s="720" t="s">
        <v>4914</v>
      </c>
      <c r="R1375" s="720" t="s">
        <v>1492</v>
      </c>
      <c r="S1375" s="720" t="s">
        <v>12165</v>
      </c>
      <c r="T1375" s="720" t="s">
        <v>12165</v>
      </c>
      <c r="U1375" s="720" t="s">
        <v>11100</v>
      </c>
      <c r="V1375" s="720"/>
      <c r="W1375" s="952" t="str">
        <f t="shared" si="50"/>
        <v>ｸﾞﾗｳﾄﾐｷｻ_並列2槽式_無_無</v>
      </c>
      <c r="X1375" s="952" t="str">
        <f t="shared" si="49"/>
        <v>ｸﾞﾗｳﾄﾐｷｻ_並列2槽式_無_無_攪拌容量：200ℓ×2</v>
      </c>
      <c r="Y1375" s="726" t="s">
        <v>3379</v>
      </c>
      <c r="Z1375" s="726" t="s">
        <v>10528</v>
      </c>
      <c r="AA1375" s="726" t="s">
        <v>10558</v>
      </c>
      <c r="AB1375" s="726" t="s">
        <v>5111</v>
      </c>
    </row>
    <row r="1376" spans="17:28" ht="14.45" customHeight="1">
      <c r="Q1376" s="720" t="s">
        <v>4914</v>
      </c>
      <c r="R1376" s="720" t="s">
        <v>1492</v>
      </c>
      <c r="S1376" s="720" t="s">
        <v>12165</v>
      </c>
      <c r="T1376" s="720" t="s">
        <v>12165</v>
      </c>
      <c r="U1376" s="720" t="s">
        <v>11102</v>
      </c>
      <c r="V1376" s="720"/>
      <c r="W1376" s="952" t="str">
        <f t="shared" si="50"/>
        <v>ｸﾞﾗｳﾄﾐｷｻ_並列2槽式_無_無</v>
      </c>
      <c r="X1376" s="952" t="str">
        <f t="shared" si="49"/>
        <v>ｸﾞﾗｳﾄﾐｷｻ_並列2槽式_無_無_攪拌容量：300ℓ×2</v>
      </c>
      <c r="Y1376" s="726" t="s">
        <v>3379</v>
      </c>
      <c r="Z1376" s="726" t="s">
        <v>10528</v>
      </c>
      <c r="AA1376" s="726" t="s">
        <v>10343</v>
      </c>
      <c r="AB1376" s="726" t="s">
        <v>5111</v>
      </c>
    </row>
    <row r="1377" spans="17:28" ht="14.45" customHeight="1">
      <c r="Q1377" s="720" t="s">
        <v>4914</v>
      </c>
      <c r="R1377" s="720" t="s">
        <v>1492</v>
      </c>
      <c r="S1377" s="720" t="s">
        <v>12165</v>
      </c>
      <c r="T1377" s="720" t="s">
        <v>12165</v>
      </c>
      <c r="U1377" s="720" t="s">
        <v>11101</v>
      </c>
      <c r="V1377" s="720"/>
      <c r="W1377" s="952" t="str">
        <f t="shared" si="50"/>
        <v>ｸﾞﾗｳﾄﾐｷｻ_並列2槽式_無_無</v>
      </c>
      <c r="X1377" s="952" t="str">
        <f t="shared" si="49"/>
        <v>ｸﾞﾗｳﾄﾐｷｻ_並列2槽式_無_無_攪拌容量：400ℓ×2</v>
      </c>
      <c r="Y1377" s="726" t="s">
        <v>3379</v>
      </c>
      <c r="Z1377" s="726" t="s">
        <v>10528</v>
      </c>
      <c r="AA1377" s="726" t="s">
        <v>10518</v>
      </c>
      <c r="AB1377" s="726" t="s">
        <v>5111</v>
      </c>
    </row>
    <row r="1378" spans="17:28" ht="14.45" customHeight="1">
      <c r="Q1378" s="720" t="s">
        <v>4914</v>
      </c>
      <c r="R1378" s="720" t="s">
        <v>1492</v>
      </c>
      <c r="S1378" s="720" t="s">
        <v>12165</v>
      </c>
      <c r="T1378" s="720" t="s">
        <v>12165</v>
      </c>
      <c r="U1378" s="720" t="s">
        <v>1488</v>
      </c>
      <c r="V1378" s="720"/>
      <c r="W1378" s="952" t="str">
        <f t="shared" si="50"/>
        <v>ｸﾞﾗｳﾄﾐｷｻ_並列2槽式_無_無</v>
      </c>
      <c r="X1378" s="952" t="str">
        <f t="shared" si="49"/>
        <v>ｸﾞﾗｳﾄﾐｷｻ_並列2槽式_無_無_攪拌容量：500ℓ×2</v>
      </c>
      <c r="Y1378" s="726" t="s">
        <v>3379</v>
      </c>
      <c r="Z1378" s="726" t="s">
        <v>10528</v>
      </c>
      <c r="AA1378" s="726" t="s">
        <v>10560</v>
      </c>
      <c r="AB1378" s="726" t="s">
        <v>5111</v>
      </c>
    </row>
    <row r="1379" spans="17:28" ht="14.45" customHeight="1">
      <c r="Q1379" s="720" t="s">
        <v>4914</v>
      </c>
      <c r="R1379" s="720" t="s">
        <v>1492</v>
      </c>
      <c r="S1379" s="720" t="s">
        <v>12165</v>
      </c>
      <c r="T1379" s="720" t="s">
        <v>12165</v>
      </c>
      <c r="U1379" s="720" t="s">
        <v>1487</v>
      </c>
      <c r="V1379" s="720"/>
      <c r="W1379" s="952" t="str">
        <f t="shared" si="50"/>
        <v>ｸﾞﾗｳﾄﾐｷｻ_並列2槽式_無_無</v>
      </c>
      <c r="X1379" s="952" t="str">
        <f t="shared" si="49"/>
        <v>ｸﾞﾗｳﾄﾐｷｻ_並列2槽式_無_無_攪拌容量：600ℓ×2</v>
      </c>
      <c r="Y1379" s="726" t="s">
        <v>3379</v>
      </c>
      <c r="Z1379" s="726" t="s">
        <v>10528</v>
      </c>
      <c r="AA1379" s="726" t="s">
        <v>10559</v>
      </c>
      <c r="AB1379" s="726" t="s">
        <v>5111</v>
      </c>
    </row>
    <row r="1380" spans="17:28" ht="14.45" customHeight="1">
      <c r="Q1380" s="720" t="s">
        <v>4914</v>
      </c>
      <c r="R1380" s="720" t="s">
        <v>1492</v>
      </c>
      <c r="S1380" s="720" t="s">
        <v>12165</v>
      </c>
      <c r="T1380" s="720" t="s">
        <v>12165</v>
      </c>
      <c r="U1380" s="720" t="s">
        <v>1489</v>
      </c>
      <c r="V1380" s="720"/>
      <c r="W1380" s="952" t="str">
        <f t="shared" si="50"/>
        <v>ｸﾞﾗｳﾄﾐｷｻ_並列2槽式_無_無</v>
      </c>
      <c r="X1380" s="952" t="str">
        <f t="shared" si="49"/>
        <v>ｸﾞﾗｳﾄﾐｷｻ_並列2槽式_無_無_攪拌容量：800ℓ×2</v>
      </c>
      <c r="Y1380" s="726" t="s">
        <v>3379</v>
      </c>
      <c r="Z1380" s="726" t="s">
        <v>10528</v>
      </c>
      <c r="AA1380" s="726" t="s">
        <v>10561</v>
      </c>
      <c r="AB1380" s="726" t="s">
        <v>5111</v>
      </c>
    </row>
    <row r="1381" spans="17:28" ht="14.45" customHeight="1">
      <c r="Q1381" s="720" t="s">
        <v>2954</v>
      </c>
      <c r="R1381" s="720" t="s">
        <v>10652</v>
      </c>
      <c r="S1381" s="720" t="s">
        <v>12165</v>
      </c>
      <c r="T1381" s="720" t="s">
        <v>12165</v>
      </c>
      <c r="U1381" s="720" t="s">
        <v>1488</v>
      </c>
      <c r="V1381" s="720"/>
      <c r="W1381" s="952" t="str">
        <f t="shared" si="50"/>
        <v>ﾓﾙﾀﾙﾌﾟﾗﾝﾄ_無_無_無</v>
      </c>
      <c r="X1381" s="952" t="str">
        <f t="shared" si="49"/>
        <v>ﾓﾙﾀﾙﾌﾟﾗﾝﾄ_無_無_無_攪拌容量：500ℓ×2</v>
      </c>
      <c r="Y1381" s="726" t="s">
        <v>3489</v>
      </c>
      <c r="Z1381" s="726" t="s">
        <v>10481</v>
      </c>
      <c r="AA1381" s="726" t="s">
        <v>10560</v>
      </c>
      <c r="AB1381" s="726" t="s">
        <v>5111</v>
      </c>
    </row>
    <row r="1382" spans="17:28" ht="14.45" customHeight="1">
      <c r="Q1382" s="720" t="s">
        <v>2151</v>
      </c>
      <c r="R1382" s="720" t="s">
        <v>10652</v>
      </c>
      <c r="S1382" s="720" t="s">
        <v>12165</v>
      </c>
      <c r="T1382" s="720" t="s">
        <v>12165</v>
      </c>
      <c r="U1382" s="720" t="s">
        <v>11103</v>
      </c>
      <c r="V1382" s="720"/>
      <c r="W1382" s="952" t="str">
        <f t="shared" si="50"/>
        <v>全自動ﾓﾙﾀﾙﾌﾟﾗﾝﾄ_無_無_無</v>
      </c>
      <c r="X1382" s="952" t="str">
        <f t="shared" si="49"/>
        <v>全自動ﾓﾙﾀﾙﾌﾟﾗﾝﾄ_無_無_無_能力：24m3/h</v>
      </c>
      <c r="Y1382" s="726" t="s">
        <v>3419</v>
      </c>
      <c r="Z1382" s="726" t="s">
        <v>10462</v>
      </c>
      <c r="AA1382" s="726" t="s">
        <v>10324</v>
      </c>
      <c r="AB1382" s="726" t="s">
        <v>5111</v>
      </c>
    </row>
    <row r="1383" spans="17:28" ht="14.45" customHeight="1">
      <c r="Q1383" s="720" t="s">
        <v>2159</v>
      </c>
      <c r="R1383" s="720" t="s">
        <v>2167</v>
      </c>
      <c r="S1383" s="720" t="s">
        <v>12165</v>
      </c>
      <c r="T1383" s="720" t="s">
        <v>12165</v>
      </c>
      <c r="U1383" s="720" t="s">
        <v>11104</v>
      </c>
      <c r="V1383" s="720"/>
      <c r="W1383" s="952" t="str">
        <f t="shared" si="50"/>
        <v>薬液注入施工機器_薬液注入ﾎﾟﾝﾌﾟ_無_無</v>
      </c>
      <c r="X1383" s="952" t="str">
        <f t="shared" si="49"/>
        <v>薬液注入施工機器_薬液注入ﾎﾟﾝﾌﾟ_無_無_吐出量：5～20ℓ/min×2　圧力：9.8MPa</v>
      </c>
      <c r="Y1383" s="726" t="s">
        <v>3420</v>
      </c>
      <c r="Z1383" s="726" t="s">
        <v>10345</v>
      </c>
      <c r="AA1383" s="726" t="s">
        <v>5111</v>
      </c>
      <c r="AB1383" s="726" t="s">
        <v>5111</v>
      </c>
    </row>
    <row r="1384" spans="17:28" ht="14.45" customHeight="1">
      <c r="Q1384" s="720" t="s">
        <v>2159</v>
      </c>
      <c r="R1384" s="720" t="s">
        <v>2167</v>
      </c>
      <c r="S1384" s="720" t="s">
        <v>12165</v>
      </c>
      <c r="T1384" s="720" t="s">
        <v>12165</v>
      </c>
      <c r="U1384" s="720" t="s">
        <v>11105</v>
      </c>
      <c r="V1384" s="720"/>
      <c r="W1384" s="952" t="str">
        <f t="shared" si="50"/>
        <v>薬液注入施工機器_薬液注入ﾎﾟﾝﾌﾟ_無_無</v>
      </c>
      <c r="X1384" s="952" t="str">
        <f t="shared" si="49"/>
        <v>薬液注入施工機器_薬液注入ﾎﾟﾝﾌﾟ_無_無_吐出量：0～20ℓ/min×2　圧力：9.8MPa</v>
      </c>
      <c r="Y1384" s="726" t="s">
        <v>3420</v>
      </c>
      <c r="Z1384" s="726" t="s">
        <v>10345</v>
      </c>
      <c r="AA1384" s="726" t="s">
        <v>10350</v>
      </c>
      <c r="AB1384" s="726" t="s">
        <v>5111</v>
      </c>
    </row>
    <row r="1385" spans="17:28" ht="14.45" customHeight="1">
      <c r="Q1385" s="720" t="s">
        <v>2159</v>
      </c>
      <c r="R1385" s="720" t="s">
        <v>2168</v>
      </c>
      <c r="S1385" s="720" t="s">
        <v>12165</v>
      </c>
      <c r="T1385" s="720" t="s">
        <v>12165</v>
      </c>
      <c r="U1385" s="720" t="s">
        <v>2161</v>
      </c>
      <c r="V1385" s="720"/>
      <c r="W1385" s="952" t="str">
        <f t="shared" si="50"/>
        <v>薬液注入施工機器_水ｶﾞﾗｽ積算流量計_無_無</v>
      </c>
      <c r="X1385" s="952" t="str">
        <f t="shared" si="49"/>
        <v>薬液注入施工機器_水ｶﾞﾗｽ積算流量計_無_無_0～50ℓ/min</v>
      </c>
      <c r="Y1385" s="726" t="s">
        <v>3420</v>
      </c>
      <c r="Z1385" s="726" t="s">
        <v>10302</v>
      </c>
      <c r="AA1385" s="726" t="s">
        <v>5111</v>
      </c>
      <c r="AB1385" s="726" t="s">
        <v>5111</v>
      </c>
    </row>
    <row r="1386" spans="17:28" ht="14.45" customHeight="1">
      <c r="Q1386" s="720" t="s">
        <v>2159</v>
      </c>
      <c r="R1386" s="720" t="s">
        <v>2169</v>
      </c>
      <c r="S1386" s="720" t="s">
        <v>12165</v>
      </c>
      <c r="T1386" s="720" t="s">
        <v>12165</v>
      </c>
      <c r="U1386" s="720" t="s">
        <v>2162</v>
      </c>
      <c r="V1386" s="720"/>
      <c r="W1386" s="952" t="str">
        <f t="shared" si="50"/>
        <v>薬液注入施工機器_ｹﾞﾙﾐｷｻ_無_無</v>
      </c>
      <c r="X1386" s="952" t="str">
        <f t="shared" si="49"/>
        <v>薬液注入施工機器_ｹﾞﾙﾐｷｻ_無_無_300ℓ×1槽</v>
      </c>
      <c r="Y1386" s="726" t="s">
        <v>3420</v>
      </c>
      <c r="Z1386" s="726" t="s">
        <v>10311</v>
      </c>
      <c r="AA1386" s="726" t="s">
        <v>10303</v>
      </c>
      <c r="AB1386" s="726" t="s">
        <v>5111</v>
      </c>
    </row>
    <row r="1387" spans="17:28" ht="14.45" customHeight="1">
      <c r="Q1387" s="720" t="s">
        <v>2159</v>
      </c>
      <c r="R1387" s="720" t="s">
        <v>2170</v>
      </c>
      <c r="S1387" s="720" t="s">
        <v>12165</v>
      </c>
      <c r="T1387" s="720" t="s">
        <v>12165</v>
      </c>
      <c r="U1387" s="720" t="s">
        <v>11106</v>
      </c>
      <c r="V1387" s="720"/>
      <c r="W1387" s="952" t="str">
        <f t="shared" si="50"/>
        <v>薬液注入施工機器_ﾐｷｼﾝｸﾞﾌﾟﾗﾝﾄ_無_無</v>
      </c>
      <c r="X1387" s="952" t="str">
        <f t="shared" si="49"/>
        <v>薬液注入施工機器_ﾐｷｼﾝｸﾞﾌﾟﾗﾝﾄ_無_無_3,000ℓ/h</v>
      </c>
      <c r="Y1387" s="726" t="s">
        <v>3420</v>
      </c>
      <c r="Z1387" s="726" t="s">
        <v>10312</v>
      </c>
      <c r="AA1387" s="726" t="s">
        <v>10436</v>
      </c>
      <c r="AB1387" s="726" t="s">
        <v>5111</v>
      </c>
    </row>
    <row r="1388" spans="17:28" ht="14.45" customHeight="1">
      <c r="Q1388" s="720" t="s">
        <v>2962</v>
      </c>
      <c r="R1388" s="720" t="s">
        <v>2965</v>
      </c>
      <c r="S1388" s="720" t="s">
        <v>12165</v>
      </c>
      <c r="T1388" s="720" t="s">
        <v>12165</v>
      </c>
      <c r="U1388" s="720" t="s">
        <v>11107</v>
      </c>
      <c r="V1388" s="720"/>
      <c r="W1388" s="952" t="str">
        <f t="shared" si="50"/>
        <v>泥排水処理装置_ﾌｨﾙﾀﾌﾟﾚｽ式_無_無</v>
      </c>
      <c r="X1388" s="952" t="str">
        <f t="shared" si="49"/>
        <v>泥排水処理装置_ﾌｨﾙﾀﾌﾟﾚｽ式_無_無_ろ板寸法：91cm(36ｲﾝﾁ)　室数：60　ろ過面積：70m2</v>
      </c>
      <c r="Y1388" s="726" t="s">
        <v>3490</v>
      </c>
      <c r="Z1388" s="726" t="s">
        <v>10462</v>
      </c>
      <c r="AA1388" s="726" t="s">
        <v>10366</v>
      </c>
      <c r="AB1388" s="726" t="s">
        <v>5111</v>
      </c>
    </row>
    <row r="1389" spans="17:28" ht="14.45" customHeight="1">
      <c r="Q1389" s="720" t="s">
        <v>2962</v>
      </c>
      <c r="R1389" s="720" t="s">
        <v>2965</v>
      </c>
      <c r="S1389" s="720" t="s">
        <v>12165</v>
      </c>
      <c r="T1389" s="720" t="s">
        <v>12165</v>
      </c>
      <c r="U1389" s="720" t="s">
        <v>11108</v>
      </c>
      <c r="V1389" s="720"/>
      <c r="W1389" s="952" t="str">
        <f t="shared" si="50"/>
        <v>泥排水処理装置_ﾌｨﾙﾀﾌﾟﾚｽ式_無_無</v>
      </c>
      <c r="X1389" s="952" t="str">
        <f t="shared" si="49"/>
        <v>泥排水処理装置_ﾌｨﾙﾀﾌﾟﾚｽ式_無_無_ろ板寸法：91cm(36ｲﾝﾁ)　室数：90　ろ過面積：100m2</v>
      </c>
      <c r="Y1389" s="726" t="s">
        <v>3490</v>
      </c>
      <c r="Z1389" s="726" t="s">
        <v>10462</v>
      </c>
      <c r="AA1389" s="726" t="s">
        <v>10356</v>
      </c>
      <c r="AB1389" s="726" t="s">
        <v>5111</v>
      </c>
    </row>
    <row r="1390" spans="17:28" ht="14.45" customHeight="1">
      <c r="Q1390" s="720" t="s">
        <v>2962</v>
      </c>
      <c r="R1390" s="720" t="s">
        <v>2965</v>
      </c>
      <c r="S1390" s="720" t="s">
        <v>12165</v>
      </c>
      <c r="T1390" s="720" t="s">
        <v>12165</v>
      </c>
      <c r="U1390" s="720" t="s">
        <v>11109</v>
      </c>
      <c r="V1390" s="720"/>
      <c r="W1390" s="952" t="str">
        <f t="shared" si="50"/>
        <v>泥排水処理装置_ﾌｨﾙﾀﾌﾟﾚｽ式_無_無</v>
      </c>
      <c r="X1390" s="952" t="str">
        <f t="shared" si="49"/>
        <v>泥排水処理装置_ﾌｨﾙﾀﾌﾟﾚｽ式_無_無_ろ板寸法：122cm(48ｲﾝﾁ)　室数：60　ろ過面積：135m2</v>
      </c>
      <c r="Y1390" s="726" t="s">
        <v>3490</v>
      </c>
      <c r="Z1390" s="726" t="s">
        <v>10462</v>
      </c>
      <c r="AA1390" s="726" t="s">
        <v>10312</v>
      </c>
      <c r="AB1390" s="726" t="s">
        <v>5111</v>
      </c>
    </row>
    <row r="1391" spans="17:28" ht="14.45" customHeight="1">
      <c r="Q1391" s="720" t="s">
        <v>2962</v>
      </c>
      <c r="R1391" s="720" t="s">
        <v>2965</v>
      </c>
      <c r="S1391" s="720" t="s">
        <v>12165</v>
      </c>
      <c r="T1391" s="720" t="s">
        <v>12165</v>
      </c>
      <c r="U1391" s="720" t="s">
        <v>11110</v>
      </c>
      <c r="V1391" s="720"/>
      <c r="W1391" s="952" t="str">
        <f t="shared" si="50"/>
        <v>泥排水処理装置_ﾌｨﾙﾀﾌﾟﾚｽ式_無_無</v>
      </c>
      <c r="X1391" s="952" t="str">
        <f t="shared" si="49"/>
        <v>泥排水処理装置_ﾌｨﾙﾀﾌﾟﾚｽ式_無_無_ろ板寸法：122cm(48ｲﾝﾁ)　室数：90　ろ過面積：200m2</v>
      </c>
      <c r="Y1391" s="726" t="s">
        <v>3490</v>
      </c>
      <c r="Z1391" s="726" t="s">
        <v>10462</v>
      </c>
      <c r="AA1391" s="726" t="s">
        <v>10388</v>
      </c>
      <c r="AB1391" s="726" t="s">
        <v>5111</v>
      </c>
    </row>
    <row r="1392" spans="17:28" ht="14.45" customHeight="1">
      <c r="Q1392" s="720" t="s">
        <v>2962</v>
      </c>
      <c r="R1392" s="720" t="s">
        <v>2965</v>
      </c>
      <c r="S1392" s="720" t="s">
        <v>12165</v>
      </c>
      <c r="T1392" s="720" t="s">
        <v>12165</v>
      </c>
      <c r="U1392" s="720" t="s">
        <v>11111</v>
      </c>
      <c r="V1392" s="720"/>
      <c r="W1392" s="952" t="str">
        <f t="shared" si="50"/>
        <v>泥排水処理装置_ﾌｨﾙﾀﾌﾟﾚｽ式_無_無</v>
      </c>
      <c r="X1392" s="952" t="str">
        <f t="shared" si="49"/>
        <v>泥排水処理装置_ﾌｨﾙﾀﾌﾟﾚｽ式_無_無_ろ板寸法：122cm(48ｲﾝﾁ)　室数：120　ろ過面積：270m2</v>
      </c>
      <c r="Y1392" s="726" t="s">
        <v>3490</v>
      </c>
      <c r="Z1392" s="726" t="s">
        <v>10462</v>
      </c>
      <c r="AA1392" s="726" t="s">
        <v>10425</v>
      </c>
      <c r="AB1392" s="726" t="s">
        <v>5111</v>
      </c>
    </row>
    <row r="1393" spans="17:28" ht="14.45" customHeight="1">
      <c r="Q1393" s="720" t="s">
        <v>2962</v>
      </c>
      <c r="R1393" s="720" t="s">
        <v>2965</v>
      </c>
      <c r="S1393" s="720" t="s">
        <v>12165</v>
      </c>
      <c r="T1393" s="720" t="s">
        <v>12165</v>
      </c>
      <c r="U1393" s="720" t="s">
        <v>11112</v>
      </c>
      <c r="V1393" s="720"/>
      <c r="W1393" s="952" t="str">
        <f t="shared" si="50"/>
        <v>泥排水処理装置_ﾌｨﾙﾀﾌﾟﾚｽ式_無_無</v>
      </c>
      <c r="X1393" s="952" t="str">
        <f t="shared" si="49"/>
        <v>泥排水処理装置_ﾌｨﾙﾀﾌﾟﾚｽ式_無_無_ろ板寸法：165cm(65ｲﾝﾁ)　室数：100　ろ過面積：450m2</v>
      </c>
      <c r="Y1393" s="726" t="s">
        <v>3490</v>
      </c>
      <c r="Z1393" s="726" t="s">
        <v>10462</v>
      </c>
      <c r="AA1393" s="726" t="s">
        <v>10399</v>
      </c>
      <c r="AB1393" s="726" t="s">
        <v>5111</v>
      </c>
    </row>
    <row r="1394" spans="17:28" ht="14.45" customHeight="1">
      <c r="Q1394" s="720" t="s">
        <v>2962</v>
      </c>
      <c r="R1394" s="720" t="s">
        <v>2965</v>
      </c>
      <c r="S1394" s="720" t="s">
        <v>12165</v>
      </c>
      <c r="T1394" s="720" t="s">
        <v>12165</v>
      </c>
      <c r="U1394" s="720" t="s">
        <v>11113</v>
      </c>
      <c r="V1394" s="720"/>
      <c r="W1394" s="952" t="str">
        <f t="shared" si="50"/>
        <v>泥排水処理装置_ﾌｨﾙﾀﾌﾟﾚｽ式_無_無</v>
      </c>
      <c r="X1394" s="952" t="str">
        <f t="shared" si="49"/>
        <v>泥排水処理装置_ﾌｨﾙﾀﾌﾟﾚｽ式_無_無_ろ板寸法：165cm(65ｲﾝﾁ)　室数：125　ろ過面積：560m2</v>
      </c>
      <c r="Y1394" s="726" t="s">
        <v>3490</v>
      </c>
      <c r="Z1394" s="726" t="s">
        <v>10462</v>
      </c>
      <c r="AA1394" s="726" t="s">
        <v>10341</v>
      </c>
      <c r="AB1394" s="726" t="s">
        <v>5111</v>
      </c>
    </row>
    <row r="1395" spans="17:28" ht="14.45" customHeight="1">
      <c r="Q1395" s="720" t="s">
        <v>2962</v>
      </c>
      <c r="R1395" s="720" t="s">
        <v>12240</v>
      </c>
      <c r="S1395" s="720" t="s">
        <v>12165</v>
      </c>
      <c r="T1395" s="720" t="s">
        <v>12165</v>
      </c>
      <c r="U1395" s="720" t="s">
        <v>11114</v>
      </c>
      <c r="V1395" s="720"/>
      <c r="W1395" s="952" t="str">
        <f t="shared" si="50"/>
        <v>泥排水処理装置_遠心分離機・ｽｸﾘｭﾃﾞｶﾝﾀ_無_無</v>
      </c>
      <c r="X1395" s="952" t="str">
        <f t="shared" si="49"/>
        <v>泥排水処理装置_遠心分離機・ｽｸﾘｭﾃﾞｶﾝﾀ_無_無_泥水量：1～2m3/h</v>
      </c>
      <c r="Y1395" s="726" t="s">
        <v>3490</v>
      </c>
      <c r="Z1395" s="726" t="s">
        <v>10461</v>
      </c>
      <c r="AA1395" s="726" t="s">
        <v>10356</v>
      </c>
      <c r="AB1395" s="726" t="s">
        <v>5111</v>
      </c>
    </row>
    <row r="1396" spans="17:28" ht="14.45" customHeight="1">
      <c r="Q1396" s="720" t="s">
        <v>2962</v>
      </c>
      <c r="R1396" s="720" t="s">
        <v>12240</v>
      </c>
      <c r="S1396" s="720" t="s">
        <v>12165</v>
      </c>
      <c r="T1396" s="720" t="s">
        <v>12165</v>
      </c>
      <c r="U1396" s="720" t="s">
        <v>11115</v>
      </c>
      <c r="V1396" s="720"/>
      <c r="W1396" s="952" t="str">
        <f t="shared" si="50"/>
        <v>泥排水処理装置_遠心分離機・ｽｸﾘｭﾃﾞｶﾝﾀ_無_無</v>
      </c>
      <c r="X1396" s="952" t="str">
        <f t="shared" si="49"/>
        <v>泥排水処理装置_遠心分離機・ｽｸﾘｭﾃﾞｶﾝﾀ_無_無_泥水量：2～4m3/h</v>
      </c>
      <c r="Y1396" s="726" t="s">
        <v>3490</v>
      </c>
      <c r="Z1396" s="726" t="s">
        <v>10461</v>
      </c>
      <c r="AA1396" s="726" t="s">
        <v>10388</v>
      </c>
      <c r="AB1396" s="726" t="s">
        <v>5111</v>
      </c>
    </row>
    <row r="1397" spans="17:28" ht="14.45" customHeight="1">
      <c r="Q1397" s="720" t="s">
        <v>2962</v>
      </c>
      <c r="R1397" s="720" t="s">
        <v>12240</v>
      </c>
      <c r="S1397" s="720" t="s">
        <v>12165</v>
      </c>
      <c r="T1397" s="720" t="s">
        <v>12165</v>
      </c>
      <c r="U1397" s="720" t="s">
        <v>11116</v>
      </c>
      <c r="V1397" s="720"/>
      <c r="W1397" s="952" t="str">
        <f t="shared" si="50"/>
        <v>泥排水処理装置_遠心分離機・ｽｸﾘｭﾃﾞｶﾝﾀ_無_無</v>
      </c>
      <c r="X1397" s="952" t="str">
        <f t="shared" si="49"/>
        <v>泥排水処理装置_遠心分離機・ｽｸﾘｭﾃﾞｶﾝﾀ_無_無_泥水量：4～8m3/h</v>
      </c>
      <c r="Y1397" s="726" t="s">
        <v>3490</v>
      </c>
      <c r="Z1397" s="726" t="s">
        <v>10461</v>
      </c>
      <c r="AA1397" s="726" t="s">
        <v>10316</v>
      </c>
      <c r="AB1397" s="726" t="s">
        <v>5111</v>
      </c>
    </row>
    <row r="1398" spans="17:28" ht="14.45" customHeight="1">
      <c r="Q1398" s="720" t="s">
        <v>2962</v>
      </c>
      <c r="R1398" s="720" t="s">
        <v>12240</v>
      </c>
      <c r="S1398" s="720" t="s">
        <v>12165</v>
      </c>
      <c r="T1398" s="720" t="s">
        <v>12165</v>
      </c>
      <c r="U1398" s="720" t="s">
        <v>11117</v>
      </c>
      <c r="V1398" s="720"/>
      <c r="W1398" s="952" t="str">
        <f t="shared" si="50"/>
        <v>泥排水処理装置_遠心分離機・ｽｸﾘｭﾃﾞｶﾝﾀ_無_無</v>
      </c>
      <c r="X1398" s="952" t="str">
        <f t="shared" si="49"/>
        <v>泥排水処理装置_遠心分離機・ｽｸﾘｭﾃﾞｶﾝﾀ_無_無_泥水量：8～14m3/h</v>
      </c>
      <c r="Y1398" s="726" t="s">
        <v>3490</v>
      </c>
      <c r="Z1398" s="726" t="s">
        <v>10461</v>
      </c>
      <c r="AA1398" s="726" t="s">
        <v>10390</v>
      </c>
      <c r="AB1398" s="726" t="s">
        <v>5111</v>
      </c>
    </row>
    <row r="1399" spans="17:28" ht="14.45" customHeight="1">
      <c r="Q1399" s="720" t="s">
        <v>2962</v>
      </c>
      <c r="R1399" s="720" t="s">
        <v>12240</v>
      </c>
      <c r="S1399" s="720" t="s">
        <v>12165</v>
      </c>
      <c r="T1399" s="720" t="s">
        <v>12165</v>
      </c>
      <c r="U1399" s="720" t="s">
        <v>11118</v>
      </c>
      <c r="V1399" s="720"/>
      <c r="W1399" s="952" t="str">
        <f t="shared" si="50"/>
        <v>泥排水処理装置_遠心分離機・ｽｸﾘｭﾃﾞｶﾝﾀ_無_無</v>
      </c>
      <c r="X1399" s="952" t="str">
        <f t="shared" si="49"/>
        <v>泥排水処理装置_遠心分離機・ｽｸﾘｭﾃﾞｶﾝﾀ_無_無_泥水量：20～30m3/h</v>
      </c>
      <c r="Y1399" s="726" t="s">
        <v>3490</v>
      </c>
      <c r="Z1399" s="726" t="s">
        <v>10461</v>
      </c>
      <c r="AA1399" s="726" t="s">
        <v>10321</v>
      </c>
      <c r="AB1399" s="726" t="s">
        <v>5111</v>
      </c>
    </row>
    <row r="1400" spans="17:28" ht="14.45" customHeight="1">
      <c r="Q1400" s="720" t="s">
        <v>2962</v>
      </c>
      <c r="R1400" s="720" t="s">
        <v>12240</v>
      </c>
      <c r="S1400" s="720" t="s">
        <v>12165</v>
      </c>
      <c r="T1400" s="720" t="s">
        <v>12165</v>
      </c>
      <c r="U1400" s="720" t="s">
        <v>11119</v>
      </c>
      <c r="V1400" s="720"/>
      <c r="W1400" s="952" t="str">
        <f t="shared" si="50"/>
        <v>泥排水処理装置_遠心分離機・ｽｸﾘｭﾃﾞｶﾝﾀ_無_無</v>
      </c>
      <c r="X1400" s="952" t="str">
        <f t="shared" si="49"/>
        <v>泥排水処理装置_遠心分離機・ｽｸﾘｭﾃﾞｶﾝﾀ_無_無_泥水量：60m3/h</v>
      </c>
      <c r="Y1400" s="726" t="s">
        <v>3490</v>
      </c>
      <c r="Z1400" s="726" t="s">
        <v>10461</v>
      </c>
      <c r="AA1400" s="726" t="s">
        <v>10473</v>
      </c>
      <c r="AB1400" s="726" t="s">
        <v>5111</v>
      </c>
    </row>
    <row r="1401" spans="17:28" ht="14.45" customHeight="1">
      <c r="Q1401" s="720" t="s">
        <v>2962</v>
      </c>
      <c r="R1401" s="720" t="s">
        <v>12240</v>
      </c>
      <c r="S1401" s="720" t="s">
        <v>12165</v>
      </c>
      <c r="T1401" s="720" t="s">
        <v>12165</v>
      </c>
      <c r="U1401" s="720" t="s">
        <v>11120</v>
      </c>
      <c r="V1401" s="720"/>
      <c r="W1401" s="952" t="str">
        <f t="shared" si="50"/>
        <v>泥排水処理装置_遠心分離機・ｽｸﾘｭﾃﾞｶﾝﾀ_無_無</v>
      </c>
      <c r="X1401" s="952" t="str">
        <f t="shared" si="49"/>
        <v>泥排水処理装置_遠心分離機・ｽｸﾘｭﾃﾞｶﾝﾀ_無_無_泥水量：300m3/h</v>
      </c>
      <c r="Y1401" s="726" t="s">
        <v>3490</v>
      </c>
      <c r="Z1401" s="726" t="s">
        <v>10461</v>
      </c>
      <c r="AA1401" s="726" t="s">
        <v>10427</v>
      </c>
      <c r="AB1401" s="726" t="s">
        <v>5111</v>
      </c>
    </row>
    <row r="1402" spans="17:28" ht="14.45" customHeight="1">
      <c r="Q1402" s="720" t="s">
        <v>2962</v>
      </c>
      <c r="R1402" s="720" t="s">
        <v>12241</v>
      </c>
      <c r="S1402" s="720" t="s">
        <v>12165</v>
      </c>
      <c r="T1402" s="720" t="s">
        <v>12165</v>
      </c>
      <c r="U1402" s="720" t="s">
        <v>11121</v>
      </c>
      <c r="V1402" s="720"/>
      <c r="W1402" s="952" t="str">
        <f t="shared" si="50"/>
        <v>泥排水処理装置_遠心分離機・ﾊﾞｯﾁ式_無_無</v>
      </c>
      <c r="X1402" s="952" t="str">
        <f t="shared" si="49"/>
        <v>泥排水処理装置_遠心分離機・ﾊﾞｯﾁ式_無_無_容量：0.44m3　泥水量：7.0m3/h　乾土量：1.7t/h</v>
      </c>
      <c r="Y1402" s="726" t="s">
        <v>3490</v>
      </c>
      <c r="Z1402" s="726" t="s">
        <v>10479</v>
      </c>
      <c r="AA1402" s="726" t="s">
        <v>10331</v>
      </c>
      <c r="AB1402" s="726" t="s">
        <v>5111</v>
      </c>
    </row>
    <row r="1403" spans="17:28" ht="14.45" customHeight="1">
      <c r="Q1403" s="720" t="s">
        <v>2962</v>
      </c>
      <c r="R1403" s="720" t="s">
        <v>12241</v>
      </c>
      <c r="S1403" s="720" t="s">
        <v>12165</v>
      </c>
      <c r="T1403" s="720" t="s">
        <v>12165</v>
      </c>
      <c r="U1403" s="720" t="s">
        <v>11122</v>
      </c>
      <c r="V1403" s="720"/>
      <c r="W1403" s="952" t="str">
        <f t="shared" si="50"/>
        <v>泥排水処理装置_遠心分離機・ﾊﾞｯﾁ式_無_無</v>
      </c>
      <c r="X1403" s="952" t="str">
        <f t="shared" si="49"/>
        <v>泥排水処理装置_遠心分離機・ﾊﾞｯﾁ式_無_無_容量：0.70m3　泥水量：9.5m3/h　乾土量：2.2t/h</v>
      </c>
      <c r="Y1403" s="726" t="s">
        <v>3490</v>
      </c>
      <c r="Z1403" s="726" t="s">
        <v>10479</v>
      </c>
      <c r="AA1403" s="726" t="s">
        <v>10317</v>
      </c>
      <c r="AB1403" s="726" t="s">
        <v>5111</v>
      </c>
    </row>
    <row r="1404" spans="17:28" ht="14.45" customHeight="1">
      <c r="Q1404" s="720" t="s">
        <v>2962</v>
      </c>
      <c r="R1404" s="720" t="s">
        <v>12241</v>
      </c>
      <c r="S1404" s="720" t="s">
        <v>12165</v>
      </c>
      <c r="T1404" s="720" t="s">
        <v>12165</v>
      </c>
      <c r="U1404" s="720" t="s">
        <v>11123</v>
      </c>
      <c r="V1404" s="720"/>
      <c r="W1404" s="952" t="str">
        <f t="shared" si="50"/>
        <v>泥排水処理装置_遠心分離機・ﾊﾞｯﾁ式_無_無</v>
      </c>
      <c r="X1404" s="952" t="str">
        <f t="shared" si="49"/>
        <v>泥排水処理装置_遠心分離機・ﾊﾞｯﾁ式_無_無_容量：1.00m3　泥水量：12.0m3/h　乾土量：2.8t/h</v>
      </c>
      <c r="Y1404" s="726" t="s">
        <v>3490</v>
      </c>
      <c r="Z1404" s="726" t="s">
        <v>10479</v>
      </c>
      <c r="AA1404" s="726" t="s">
        <v>10318</v>
      </c>
      <c r="AB1404" s="726" t="s">
        <v>5111</v>
      </c>
    </row>
    <row r="1405" spans="17:28" ht="14.45" customHeight="1">
      <c r="Q1405" s="720" t="s">
        <v>2962</v>
      </c>
      <c r="R1405" s="720" t="s">
        <v>2966</v>
      </c>
      <c r="S1405" s="720" t="s">
        <v>12165</v>
      </c>
      <c r="T1405" s="720" t="s">
        <v>12165</v>
      </c>
      <c r="U1405" s="720" t="s">
        <v>11124</v>
      </c>
      <c r="V1405" s="720"/>
      <c r="W1405" s="952" t="str">
        <f t="shared" si="50"/>
        <v>泥排水処理装置_ﾏｯﾄﾞｽｸﾘｰﾝ_無_無</v>
      </c>
      <c r="X1405" s="952" t="str">
        <f t="shared" si="49"/>
        <v>泥排水処理装置_ﾏｯﾄﾞｽｸﾘｰﾝ_無_無_処理能力：1.0m3/min</v>
      </c>
      <c r="Y1405" s="726" t="s">
        <v>3490</v>
      </c>
      <c r="Z1405" s="726" t="s">
        <v>10480</v>
      </c>
      <c r="AA1405" s="726" t="s">
        <v>10470</v>
      </c>
      <c r="AB1405" s="726" t="s">
        <v>5111</v>
      </c>
    </row>
    <row r="1406" spans="17:28" ht="14.45" customHeight="1">
      <c r="Q1406" s="720" t="s">
        <v>2976</v>
      </c>
      <c r="R1406" s="720" t="s">
        <v>2979</v>
      </c>
      <c r="S1406" s="720" t="s">
        <v>12165</v>
      </c>
      <c r="T1406" s="720" t="s">
        <v>12165</v>
      </c>
      <c r="U1406" s="720" t="s">
        <v>11125</v>
      </c>
      <c r="V1406" s="720"/>
      <c r="W1406" s="952" t="str">
        <f t="shared" si="50"/>
        <v>ｱﾙｶﾘ水中和装置_炭酸ｶﾞｽ式_無_無</v>
      </c>
      <c r="X1406" s="952" t="str">
        <f t="shared" si="49"/>
        <v>ｱﾙｶﾘ水中和装置_炭酸ｶﾞｽ式_無_無_処理量：6m3/h級</v>
      </c>
      <c r="Y1406" s="726" t="s">
        <v>3491</v>
      </c>
      <c r="Z1406" s="726" t="s">
        <v>10462</v>
      </c>
      <c r="AA1406" s="726" t="s">
        <v>10354</v>
      </c>
      <c r="AB1406" s="726" t="s">
        <v>5111</v>
      </c>
    </row>
    <row r="1407" spans="17:28" ht="14.45" customHeight="1">
      <c r="Q1407" s="720" t="s">
        <v>2976</v>
      </c>
      <c r="R1407" s="720" t="s">
        <v>2979</v>
      </c>
      <c r="S1407" s="720" t="s">
        <v>12165</v>
      </c>
      <c r="T1407" s="720" t="s">
        <v>12165</v>
      </c>
      <c r="U1407" s="720" t="s">
        <v>11126</v>
      </c>
      <c r="V1407" s="720"/>
      <c r="W1407" s="952" t="str">
        <f t="shared" si="50"/>
        <v>ｱﾙｶﾘ水中和装置_炭酸ｶﾞｽ式_無_無</v>
      </c>
      <c r="X1407" s="952" t="str">
        <f t="shared" si="49"/>
        <v>ｱﾙｶﾘ水中和装置_炭酸ｶﾞｽ式_無_無_処理量：20m3/h級</v>
      </c>
      <c r="Y1407" s="726" t="s">
        <v>3491</v>
      </c>
      <c r="Z1407" s="726" t="s">
        <v>10462</v>
      </c>
      <c r="AA1407" s="726" t="s">
        <v>10388</v>
      </c>
      <c r="AB1407" s="726" t="s">
        <v>5111</v>
      </c>
    </row>
    <row r="1408" spans="17:28" ht="14.45" customHeight="1">
      <c r="Q1408" s="720" t="s">
        <v>2976</v>
      </c>
      <c r="R1408" s="720" t="s">
        <v>2979</v>
      </c>
      <c r="S1408" s="720" t="s">
        <v>12165</v>
      </c>
      <c r="T1408" s="720" t="s">
        <v>12165</v>
      </c>
      <c r="U1408" s="720" t="s">
        <v>11127</v>
      </c>
      <c r="V1408" s="720"/>
      <c r="W1408" s="952" t="str">
        <f t="shared" si="50"/>
        <v>ｱﾙｶﾘ水中和装置_炭酸ｶﾞｽ式_無_無</v>
      </c>
      <c r="X1408" s="952" t="str">
        <f t="shared" si="49"/>
        <v>ｱﾙｶﾘ水中和装置_炭酸ｶﾞｽ式_無_無_処理量：35m3/h級</v>
      </c>
      <c r="Y1408" s="726" t="s">
        <v>3491</v>
      </c>
      <c r="Z1408" s="726" t="s">
        <v>10462</v>
      </c>
      <c r="AA1408" s="726" t="s">
        <v>5113</v>
      </c>
      <c r="AB1408" s="726" t="s">
        <v>5111</v>
      </c>
    </row>
    <row r="1409" spans="17:28" ht="14.45" customHeight="1">
      <c r="Q1409" s="720" t="s">
        <v>1159</v>
      </c>
      <c r="R1409" s="720" t="s">
        <v>852</v>
      </c>
      <c r="S1409" s="720" t="s">
        <v>12165</v>
      </c>
      <c r="T1409" s="720" t="s">
        <v>12165</v>
      </c>
      <c r="U1409" s="720" t="s">
        <v>11128</v>
      </c>
      <c r="V1409" s="720"/>
      <c r="W1409" s="952" t="str">
        <f t="shared" si="50"/>
        <v>汚泥吸排車_ﾄﾗｯｸ架装型_無_無</v>
      </c>
      <c r="X1409" s="952" t="str">
        <f t="shared" si="49"/>
        <v>汚泥吸排車_ﾄﾗｯｸ架装型_無_無_積載質量：3.1～3.5t　吸入管径：φ75mm</v>
      </c>
      <c r="Y1409" s="726" t="s">
        <v>3352</v>
      </c>
      <c r="Z1409" s="726" t="s">
        <v>10302</v>
      </c>
      <c r="AA1409" s="726" t="s">
        <v>5113</v>
      </c>
      <c r="AB1409" s="726" t="s">
        <v>5111</v>
      </c>
    </row>
    <row r="1410" spans="17:28" ht="14.45" customHeight="1">
      <c r="Q1410" s="720" t="s">
        <v>1159</v>
      </c>
      <c r="R1410" s="720" t="s">
        <v>852</v>
      </c>
      <c r="S1410" s="720" t="s">
        <v>12165</v>
      </c>
      <c r="T1410" s="720" t="s">
        <v>12165</v>
      </c>
      <c r="U1410" s="720" t="s">
        <v>11129</v>
      </c>
      <c r="V1410" s="720"/>
      <c r="W1410" s="952" t="str">
        <f t="shared" si="50"/>
        <v>汚泥吸排車_ﾄﾗｯｸ架装型_無_無</v>
      </c>
      <c r="X1410" s="952" t="str">
        <f t="shared" ref="X1410:X1473" si="51">IF($V1410="",$Q1410&amp;"_"&amp;$R1410&amp;"_"&amp;$S1410&amp;"_"&amp;$T1410&amp;"_"&amp;$U1410,$Q1410&amp;"_"&amp;$R1410&amp;"_"&amp;$S1410&amp;"_"&amp;$T1410&amp;"_"&amp;$U1410&amp;$V1410)</f>
        <v>汚泥吸排車_ﾄﾗｯｸ架装型_無_無_積載質量：5.5t　吸入管径：φ75mm</v>
      </c>
      <c r="Y1410" s="726" t="s">
        <v>3352</v>
      </c>
      <c r="Z1410" s="726" t="s">
        <v>10302</v>
      </c>
      <c r="AA1410" s="726" t="s">
        <v>10340</v>
      </c>
      <c r="AB1410" s="726" t="s">
        <v>5111</v>
      </c>
    </row>
    <row r="1411" spans="17:28" ht="14.45" customHeight="1">
      <c r="Q1411" s="720" t="s">
        <v>1159</v>
      </c>
      <c r="R1411" s="720" t="s">
        <v>852</v>
      </c>
      <c r="S1411" s="720" t="s">
        <v>12165</v>
      </c>
      <c r="T1411" s="720" t="s">
        <v>12165</v>
      </c>
      <c r="U1411" s="720" t="s">
        <v>11130</v>
      </c>
      <c r="V1411" s="720"/>
      <c r="W1411" s="952" t="str">
        <f t="shared" ref="W1411:W1474" si="52">$Q1411&amp;"_"&amp;$R1411&amp;"_"&amp;$S1411&amp;"_"&amp;T1411</f>
        <v>汚泥吸排車_ﾄﾗｯｸ架装型_無_無</v>
      </c>
      <c r="X1411" s="952" t="str">
        <f t="shared" si="51"/>
        <v>汚泥吸排車_ﾄﾗｯｸ架装型_無_無_積載質量：8.0t　吸入管径：φ75mm</v>
      </c>
      <c r="Y1411" s="726" t="s">
        <v>3352</v>
      </c>
      <c r="Z1411" s="726" t="s">
        <v>10302</v>
      </c>
      <c r="AA1411" s="726" t="s">
        <v>10390</v>
      </c>
      <c r="AB1411" s="726" t="s">
        <v>5111</v>
      </c>
    </row>
    <row r="1412" spans="17:28" ht="14.45" customHeight="1">
      <c r="Q1412" s="720" t="s">
        <v>1159</v>
      </c>
      <c r="R1412" s="720" t="s">
        <v>852</v>
      </c>
      <c r="S1412" s="720" t="s">
        <v>12165</v>
      </c>
      <c r="T1412" s="720" t="s">
        <v>12165</v>
      </c>
      <c r="U1412" s="720" t="s">
        <v>11131</v>
      </c>
      <c r="V1412" s="720"/>
      <c r="W1412" s="952" t="str">
        <f t="shared" si="52"/>
        <v>汚泥吸排車_ﾄﾗｯｸ架装型_無_無</v>
      </c>
      <c r="X1412" s="952" t="str">
        <f t="shared" si="51"/>
        <v>汚泥吸排車_ﾄﾗｯｸ架装型_無_無_積載質量：9.5t　吸入管径：φ75mm</v>
      </c>
      <c r="Y1412" s="726" t="s">
        <v>3352</v>
      </c>
      <c r="Z1412" s="726" t="s">
        <v>10302</v>
      </c>
      <c r="AA1412" s="726" t="s">
        <v>10487</v>
      </c>
      <c r="AB1412" s="726" t="s">
        <v>5111</v>
      </c>
    </row>
    <row r="1413" spans="17:28" ht="14.45" customHeight="1">
      <c r="Q1413" s="720" t="s">
        <v>2984</v>
      </c>
      <c r="R1413" s="720" t="s">
        <v>2991</v>
      </c>
      <c r="S1413" s="720" t="s">
        <v>12165</v>
      </c>
      <c r="T1413" s="720" t="s">
        <v>12165</v>
      </c>
      <c r="U1413" s="720" t="s">
        <v>11132</v>
      </c>
      <c r="V1413" s="720"/>
      <c r="W1413" s="952" t="str">
        <f t="shared" si="52"/>
        <v>深礎用ﾛｰﾀﾘ吹付機_懸垂型_無_無</v>
      </c>
      <c r="X1413" s="952" t="str">
        <f t="shared" si="51"/>
        <v>深礎用ﾛｰﾀﾘ吹付機_懸垂型_無_無_吹付能力：1.3m3/h　ﾎｯﾊﾟ容量：0.6m3</v>
      </c>
      <c r="Y1413" s="726" t="s">
        <v>3492</v>
      </c>
      <c r="Z1413" s="726" t="s">
        <v>10462</v>
      </c>
      <c r="AA1413" s="726" t="s">
        <v>10319</v>
      </c>
      <c r="AB1413" s="726" t="s">
        <v>5111</v>
      </c>
    </row>
    <row r="1414" spans="17:28" ht="14.45" customHeight="1">
      <c r="Q1414" s="720" t="s">
        <v>2992</v>
      </c>
      <c r="R1414" s="720" t="s">
        <v>2994</v>
      </c>
      <c r="S1414" s="720" t="s">
        <v>12165</v>
      </c>
      <c r="T1414" s="720" t="s">
        <v>12165</v>
      </c>
      <c r="U1414" s="720" t="s">
        <v>11133</v>
      </c>
      <c r="V1414" s="720"/>
      <c r="W1414" s="952" t="str">
        <f t="shared" si="52"/>
        <v>杭抜き機_ﾜｲﾔ式_無_無</v>
      </c>
      <c r="X1414" s="952" t="str">
        <f t="shared" si="51"/>
        <v>杭抜き機_ﾜｲﾔ式_無_無_最大引抜力：2,940kN(300t)</v>
      </c>
      <c r="Y1414" s="726" t="s">
        <v>3493</v>
      </c>
      <c r="Z1414" s="726" t="s">
        <v>10462</v>
      </c>
      <c r="AA1414" s="726" t="s">
        <v>10436</v>
      </c>
      <c r="AB1414" s="726" t="s">
        <v>5111</v>
      </c>
    </row>
    <row r="1415" spans="17:28" ht="14.45" customHeight="1">
      <c r="Q1415" s="720" t="s">
        <v>3001</v>
      </c>
      <c r="R1415" s="720" t="s">
        <v>10652</v>
      </c>
      <c r="S1415" s="720" t="s">
        <v>12165</v>
      </c>
      <c r="T1415" s="720" t="s">
        <v>12165</v>
      </c>
      <c r="U1415" s="720" t="s">
        <v>11134</v>
      </c>
      <c r="V1415" s="720"/>
      <c r="W1415" s="952" t="str">
        <f t="shared" si="52"/>
        <v>杭破砕機_無_無_無</v>
      </c>
      <c r="X1415" s="952" t="str">
        <f t="shared" si="51"/>
        <v>杭破砕機_無_無_無_杭径：φ300～600mm</v>
      </c>
      <c r="Y1415" s="726" t="s">
        <v>3494</v>
      </c>
      <c r="Z1415" s="726" t="s">
        <v>10462</v>
      </c>
      <c r="AA1415" s="726" t="s">
        <v>10304</v>
      </c>
      <c r="AB1415" s="726" t="s">
        <v>5111</v>
      </c>
    </row>
    <row r="1416" spans="17:28" ht="14.45" customHeight="1">
      <c r="Q1416" s="720" t="s">
        <v>3001</v>
      </c>
      <c r="R1416" s="720" t="s">
        <v>12171</v>
      </c>
      <c r="S1416" s="720" t="s">
        <v>12165</v>
      </c>
      <c r="T1416" s="720" t="s">
        <v>12165</v>
      </c>
      <c r="U1416" s="720" t="s">
        <v>11135</v>
      </c>
      <c r="V1416" s="720"/>
      <c r="W1416" s="952" t="str">
        <f t="shared" si="52"/>
        <v>杭破砕機_無_無_無</v>
      </c>
      <c r="X1416" s="952" t="str">
        <f t="shared" si="51"/>
        <v>杭破砕機_無_無_無_杭径：φ700～1,000mm</v>
      </c>
      <c r="Y1416" s="726" t="s">
        <v>3494</v>
      </c>
      <c r="Z1416" s="726" t="s">
        <v>10462</v>
      </c>
      <c r="AA1416" s="726" t="s">
        <v>10318</v>
      </c>
      <c r="AB1416" s="726" t="s">
        <v>5111</v>
      </c>
    </row>
    <row r="1417" spans="17:28" ht="14.45" customHeight="1">
      <c r="Q1417" s="720" t="s">
        <v>3009</v>
      </c>
      <c r="R1417" s="720" t="s">
        <v>10652</v>
      </c>
      <c r="S1417" s="720" t="s">
        <v>12165</v>
      </c>
      <c r="T1417" s="720" t="s">
        <v>12165</v>
      </c>
      <c r="U1417" s="720" t="s">
        <v>11136</v>
      </c>
      <c r="V1417" s="720"/>
      <c r="W1417" s="952" t="str">
        <f t="shared" si="52"/>
        <v>水中切断機_無_無_無</v>
      </c>
      <c r="X1417" s="952" t="str">
        <f t="shared" si="51"/>
        <v>水中切断機_無_無_無_鋼管外径：φ600～800mm</v>
      </c>
      <c r="Y1417" s="726" t="s">
        <v>3495</v>
      </c>
      <c r="Z1417" s="726" t="s">
        <v>10345</v>
      </c>
      <c r="AA1417" s="726" t="s">
        <v>10390</v>
      </c>
      <c r="AB1417" s="726" t="s">
        <v>5111</v>
      </c>
    </row>
    <row r="1418" spans="17:28" ht="14.45" customHeight="1">
      <c r="Q1418" s="720" t="s">
        <v>3009</v>
      </c>
      <c r="R1418" s="720" t="s">
        <v>10652</v>
      </c>
      <c r="S1418" s="720" t="s">
        <v>12165</v>
      </c>
      <c r="T1418" s="720" t="s">
        <v>12165</v>
      </c>
      <c r="U1418" s="720" t="s">
        <v>11137</v>
      </c>
      <c r="V1418" s="720"/>
      <c r="W1418" s="952" t="str">
        <f t="shared" si="52"/>
        <v>水中切断機_無_無_無</v>
      </c>
      <c r="X1418" s="952" t="str">
        <f t="shared" si="51"/>
        <v>水中切断機_無_無_無_鋼管外径：φ900～1,200mm</v>
      </c>
      <c r="Y1418" s="726" t="s">
        <v>3495</v>
      </c>
      <c r="Z1418" s="726" t="s">
        <v>10345</v>
      </c>
      <c r="AA1418" s="726" t="s">
        <v>10347</v>
      </c>
      <c r="AB1418" s="726" t="s">
        <v>5111</v>
      </c>
    </row>
    <row r="1419" spans="17:28" ht="14.45" customHeight="1">
      <c r="Q1419" s="720" t="s">
        <v>1069</v>
      </c>
      <c r="R1419" s="720" t="s">
        <v>1075</v>
      </c>
      <c r="S1419" s="720" t="s">
        <v>12165</v>
      </c>
      <c r="T1419" s="720" t="s">
        <v>12165</v>
      </c>
      <c r="U1419" s="720" t="s">
        <v>1077</v>
      </c>
      <c r="V1419" s="720"/>
      <c r="W1419" s="952" t="str">
        <f t="shared" si="52"/>
        <v>ﾎﾞｰﾘﾝｸﾞﾏｼﾝ_油圧式_無_無</v>
      </c>
      <c r="X1419" s="952" t="str">
        <f t="shared" si="51"/>
        <v>ﾎﾞｰﾘﾝｸﾞﾏｼﾝ_油圧式_無_無_2.2kW級</v>
      </c>
      <c r="Y1419" s="726" t="s">
        <v>3350</v>
      </c>
      <c r="Z1419" s="726" t="s">
        <v>10306</v>
      </c>
      <c r="AA1419" s="726" t="s">
        <v>10315</v>
      </c>
      <c r="AB1419" s="726" t="s">
        <v>5111</v>
      </c>
    </row>
    <row r="1420" spans="17:28" ht="14.45" customHeight="1">
      <c r="Q1420" s="720" t="s">
        <v>1069</v>
      </c>
      <c r="R1420" s="720" t="s">
        <v>1075</v>
      </c>
      <c r="S1420" s="720" t="s">
        <v>12165</v>
      </c>
      <c r="T1420" s="720" t="s">
        <v>12165</v>
      </c>
      <c r="U1420" s="720" t="s">
        <v>1078</v>
      </c>
      <c r="V1420" s="720"/>
      <c r="W1420" s="952" t="str">
        <f t="shared" si="52"/>
        <v>ﾎﾞｰﾘﾝｸﾞﾏｼﾝ_油圧式_無_無</v>
      </c>
      <c r="X1420" s="952" t="str">
        <f t="shared" si="51"/>
        <v>ﾎﾞｰﾘﾝｸﾞﾏｼﾝ_油圧式_無_無_3.7kW級</v>
      </c>
      <c r="Y1420" s="726" t="s">
        <v>3350</v>
      </c>
      <c r="Z1420" s="726" t="s">
        <v>10306</v>
      </c>
      <c r="AA1420" s="726" t="s">
        <v>10528</v>
      </c>
      <c r="AB1420" s="726" t="s">
        <v>5111</v>
      </c>
    </row>
    <row r="1421" spans="17:28" ht="14.45" customHeight="1">
      <c r="Q1421" s="720" t="s">
        <v>1069</v>
      </c>
      <c r="R1421" s="720" t="s">
        <v>1075</v>
      </c>
      <c r="S1421" s="720" t="s">
        <v>12165</v>
      </c>
      <c r="T1421" s="720" t="s">
        <v>12165</v>
      </c>
      <c r="U1421" s="720" t="s">
        <v>1079</v>
      </c>
      <c r="V1421" s="720"/>
      <c r="W1421" s="952" t="str">
        <f t="shared" si="52"/>
        <v>ﾎﾞｰﾘﾝｸﾞﾏｼﾝ_油圧式_無_無</v>
      </c>
      <c r="X1421" s="952" t="str">
        <f t="shared" si="51"/>
        <v>ﾎﾞｰﾘﾝｸﾞﾏｼﾝ_油圧式_無_無_5.5kW級</v>
      </c>
      <c r="Y1421" s="726" t="s">
        <v>3350</v>
      </c>
      <c r="Z1421" s="726" t="s">
        <v>10306</v>
      </c>
      <c r="AA1421" s="726" t="s">
        <v>10340</v>
      </c>
      <c r="AB1421" s="726" t="s">
        <v>5111</v>
      </c>
    </row>
    <row r="1422" spans="17:28" ht="14.45" customHeight="1">
      <c r="Q1422" s="720" t="s">
        <v>1069</v>
      </c>
      <c r="R1422" s="720" t="s">
        <v>1075</v>
      </c>
      <c r="S1422" s="720" t="s">
        <v>12165</v>
      </c>
      <c r="T1422" s="720" t="s">
        <v>12165</v>
      </c>
      <c r="U1422" s="720" t="s">
        <v>1080</v>
      </c>
      <c r="V1422" s="720"/>
      <c r="W1422" s="952" t="str">
        <f t="shared" si="52"/>
        <v>ﾎﾞｰﾘﾝｸﾞﾏｼﾝ_油圧式_無_無</v>
      </c>
      <c r="X1422" s="952" t="str">
        <f t="shared" si="51"/>
        <v>ﾎﾞｰﾘﾝｸﾞﾏｼﾝ_油圧式_無_無_7.5kW級</v>
      </c>
      <c r="Y1422" s="726" t="s">
        <v>3350</v>
      </c>
      <c r="Z1422" s="726" t="s">
        <v>10306</v>
      </c>
      <c r="AA1422" s="726" t="s">
        <v>10458</v>
      </c>
      <c r="AB1422" s="726" t="s">
        <v>5111</v>
      </c>
    </row>
    <row r="1423" spans="17:28" ht="14.45" customHeight="1">
      <c r="Q1423" s="720" t="s">
        <v>1069</v>
      </c>
      <c r="R1423" s="720" t="s">
        <v>1075</v>
      </c>
      <c r="S1423" s="720" t="s">
        <v>12165</v>
      </c>
      <c r="T1423" s="720" t="s">
        <v>12165</v>
      </c>
      <c r="U1423" s="720" t="s">
        <v>1081</v>
      </c>
      <c r="V1423" s="720"/>
      <c r="W1423" s="952" t="str">
        <f t="shared" si="52"/>
        <v>ﾎﾞｰﾘﾝｸﾞﾏｼﾝ_油圧式_無_無</v>
      </c>
      <c r="X1423" s="952" t="str">
        <f t="shared" si="51"/>
        <v>ﾎﾞｰﾘﾝｸﾞﾏｼﾝ_油圧式_無_無_11kW級</v>
      </c>
      <c r="Y1423" s="726" t="s">
        <v>3350</v>
      </c>
      <c r="Z1423" s="726" t="s">
        <v>10306</v>
      </c>
      <c r="AA1423" s="726" t="s">
        <v>10306</v>
      </c>
      <c r="AB1423" s="726" t="s">
        <v>5111</v>
      </c>
    </row>
    <row r="1424" spans="17:28" ht="14.45" customHeight="1">
      <c r="Q1424" s="720" t="s">
        <v>1069</v>
      </c>
      <c r="R1424" s="720" t="s">
        <v>1075</v>
      </c>
      <c r="S1424" s="720" t="s">
        <v>12165</v>
      </c>
      <c r="T1424" s="720" t="s">
        <v>12165</v>
      </c>
      <c r="U1424" s="720" t="s">
        <v>1082</v>
      </c>
      <c r="V1424" s="720"/>
      <c r="W1424" s="952" t="str">
        <f t="shared" si="52"/>
        <v>ﾎﾞｰﾘﾝｸﾞﾏｼﾝ_油圧式_無_無</v>
      </c>
      <c r="X1424" s="952" t="str">
        <f t="shared" si="51"/>
        <v>ﾎﾞｰﾘﾝｸﾞﾏｼﾝ_油圧式_無_無_15kW級</v>
      </c>
      <c r="Y1424" s="726" t="s">
        <v>3350</v>
      </c>
      <c r="Z1424" s="726" t="s">
        <v>10306</v>
      </c>
      <c r="AA1424" s="726" t="s">
        <v>10307</v>
      </c>
      <c r="AB1424" s="726" t="s">
        <v>5111</v>
      </c>
    </row>
    <row r="1425" spans="17:28" ht="14.45" customHeight="1">
      <c r="Q1425" s="720" t="s">
        <v>1069</v>
      </c>
      <c r="R1425" s="720" t="s">
        <v>1076</v>
      </c>
      <c r="S1425" s="720" t="s">
        <v>12165</v>
      </c>
      <c r="T1425" s="720" t="s">
        <v>12165</v>
      </c>
      <c r="U1425" s="720" t="s">
        <v>1083</v>
      </c>
      <c r="V1425" s="720"/>
      <c r="W1425" s="952" t="str">
        <f t="shared" si="52"/>
        <v>ﾎﾞｰﾘﾝｸﾞﾏｼﾝ_大口径_無_無</v>
      </c>
      <c r="X1425" s="952" t="str">
        <f t="shared" si="51"/>
        <v>ﾎﾞｰﾘﾝｸﾞﾏｼﾝ_大口径_無_無_19kW級</v>
      </c>
      <c r="Y1425" s="726" t="s">
        <v>3350</v>
      </c>
      <c r="Z1425" s="726" t="s">
        <v>10347</v>
      </c>
      <c r="AA1425" s="726" t="s">
        <v>10426</v>
      </c>
      <c r="AB1425" s="726" t="s">
        <v>5111</v>
      </c>
    </row>
    <row r="1426" spans="17:28" ht="14.45" customHeight="1">
      <c r="Q1426" s="720" t="s">
        <v>1069</v>
      </c>
      <c r="R1426" s="720" t="s">
        <v>1076</v>
      </c>
      <c r="S1426" s="720" t="s">
        <v>12165</v>
      </c>
      <c r="T1426" s="720" t="s">
        <v>12165</v>
      </c>
      <c r="U1426" s="720" t="s">
        <v>1084</v>
      </c>
      <c r="V1426" s="720"/>
      <c r="W1426" s="952" t="str">
        <f t="shared" si="52"/>
        <v>ﾎﾞｰﾘﾝｸﾞﾏｼﾝ_大口径_無_無</v>
      </c>
      <c r="X1426" s="952" t="str">
        <f t="shared" si="51"/>
        <v>ﾎﾞｰﾘﾝｸﾞﾏｼﾝ_大口径_無_無_22kW級</v>
      </c>
      <c r="Y1426" s="726" t="s">
        <v>3350</v>
      </c>
      <c r="Z1426" s="726" t="s">
        <v>10347</v>
      </c>
      <c r="AA1426" s="726" t="s">
        <v>10435</v>
      </c>
      <c r="AB1426" s="726" t="s">
        <v>5111</v>
      </c>
    </row>
    <row r="1427" spans="17:28" ht="14.45" customHeight="1">
      <c r="Q1427" s="720" t="s">
        <v>1069</v>
      </c>
      <c r="R1427" s="720" t="s">
        <v>1076</v>
      </c>
      <c r="S1427" s="720" t="s">
        <v>12165</v>
      </c>
      <c r="T1427" s="720" t="s">
        <v>12165</v>
      </c>
      <c r="U1427" s="720" t="s">
        <v>1085</v>
      </c>
      <c r="V1427" s="720"/>
      <c r="W1427" s="952" t="str">
        <f t="shared" si="52"/>
        <v>ﾎﾞｰﾘﾝｸﾞﾏｼﾝ_大口径_無_無</v>
      </c>
      <c r="X1427" s="952" t="str">
        <f t="shared" si="51"/>
        <v>ﾎﾞｰﾘﾝｸﾞﾏｼﾝ_大口径_無_無_30kW級</v>
      </c>
      <c r="Y1427" s="726" t="s">
        <v>3350</v>
      </c>
      <c r="Z1427" s="726" t="s">
        <v>10347</v>
      </c>
      <c r="AA1427" s="726" t="s">
        <v>10436</v>
      </c>
      <c r="AB1427" s="726" t="s">
        <v>5111</v>
      </c>
    </row>
    <row r="1428" spans="17:28" ht="14.45" customHeight="1">
      <c r="Q1428" s="720" t="s">
        <v>1069</v>
      </c>
      <c r="R1428" s="720" t="s">
        <v>12242</v>
      </c>
      <c r="S1428" s="720" t="s">
        <v>12165</v>
      </c>
      <c r="T1428" s="720" t="s">
        <v>12165</v>
      </c>
      <c r="U1428" s="720" t="s">
        <v>1086</v>
      </c>
      <c r="V1428" s="720"/>
      <c r="W1428" s="952" t="str">
        <f t="shared" si="52"/>
        <v>ﾎﾞｰﾘﾝｸﾞﾏｼﾝ_ﾛｰﾀﾘﾊﾟｰｶｯｼｮﾝ式・ｽｷｯﾄﾞ型_無_無</v>
      </c>
      <c r="X1428" s="952" t="str">
        <f t="shared" si="51"/>
        <v>ﾎﾞｰﾘﾝｸﾞﾏｼﾝ_ﾛｰﾀﾘﾊﾟｰｶｯｼｮﾝ式・ｽｷｯﾄﾞ型_無_無_55kW級</v>
      </c>
      <c r="Y1428" s="726" t="s">
        <v>3350</v>
      </c>
      <c r="Z1428" s="726" t="s">
        <v>10309</v>
      </c>
      <c r="AA1428" s="726" t="s">
        <v>10470</v>
      </c>
      <c r="AB1428" s="726" t="s">
        <v>5111</v>
      </c>
    </row>
    <row r="1429" spans="17:28" ht="14.45" customHeight="1">
      <c r="Q1429" s="720" t="s">
        <v>1069</v>
      </c>
      <c r="R1429" s="720" t="s">
        <v>12243</v>
      </c>
      <c r="S1429" s="720" t="s">
        <v>12165</v>
      </c>
      <c r="T1429" s="720" t="s">
        <v>12165</v>
      </c>
      <c r="U1429" s="720" t="s">
        <v>1082</v>
      </c>
      <c r="V1429" s="720"/>
      <c r="W1429" s="952" t="str">
        <f t="shared" si="52"/>
        <v>ﾎﾞｰﾘﾝｸﾞﾏｼﾝ_ﾛｰﾀﾘﾊﾟｰｶｯｼｮﾝ式・ｸﾛｰﾗ型_無_無</v>
      </c>
      <c r="X1429" s="952" t="str">
        <f t="shared" si="51"/>
        <v>ﾎﾞｰﾘﾝｸﾞﾏｼﾝ_ﾛｰﾀﾘﾊﾟｰｶｯｼｮﾝ式・ｸﾛｰﾗ型_無_無_15kW級</v>
      </c>
      <c r="Y1429" s="726" t="s">
        <v>3350</v>
      </c>
      <c r="Z1429" s="726" t="s">
        <v>10451</v>
      </c>
      <c r="AA1429" s="726" t="s">
        <v>10313</v>
      </c>
      <c r="AB1429" s="726" t="s">
        <v>5111</v>
      </c>
    </row>
    <row r="1430" spans="17:28" ht="14.45" customHeight="1">
      <c r="Q1430" s="720" t="s">
        <v>1069</v>
      </c>
      <c r="R1430" s="720" t="s">
        <v>12243</v>
      </c>
      <c r="S1430" s="720" t="s">
        <v>12165</v>
      </c>
      <c r="T1430" s="720" t="s">
        <v>12165</v>
      </c>
      <c r="U1430" s="720" t="s">
        <v>1087</v>
      </c>
      <c r="V1430" s="720"/>
      <c r="W1430" s="952" t="str">
        <f t="shared" si="52"/>
        <v>ﾎﾞｰﾘﾝｸﾞﾏｼﾝ_ﾛｰﾀﾘﾊﾟｰｶｯｼｮﾝ式・ｸﾛｰﾗ型_無_無</v>
      </c>
      <c r="X1430" s="952" t="str">
        <f t="shared" si="51"/>
        <v>ﾎﾞｰﾘﾝｸﾞﾏｼﾝ_ﾛｰﾀﾘﾊﾟｰｶｯｼｮﾝ式・ｸﾛｰﾗ型_無_無_81kW級</v>
      </c>
      <c r="Y1430" s="726" t="s">
        <v>3350</v>
      </c>
      <c r="Z1430" s="726" t="s">
        <v>10451</v>
      </c>
      <c r="AA1430" s="726" t="s">
        <v>10563</v>
      </c>
      <c r="AB1430" s="726" t="s">
        <v>5111</v>
      </c>
    </row>
    <row r="1431" spans="17:28" ht="14.45" customHeight="1">
      <c r="Q1431" s="720" t="s">
        <v>1069</v>
      </c>
      <c r="R1431" s="720" t="s">
        <v>12244</v>
      </c>
      <c r="S1431" s="720" t="s">
        <v>12165</v>
      </c>
      <c r="T1431" s="720" t="s">
        <v>12165</v>
      </c>
      <c r="U1431" s="720" t="s">
        <v>11138</v>
      </c>
      <c r="V1431" s="720"/>
      <c r="W1431" s="952" t="str">
        <f t="shared" si="52"/>
        <v>ﾎﾞｰﾘﾝｸﾞﾏｼﾝ_さく井機・ﾊﾟｰｶｯｼｮﾝ式(定置式・片やぐら型)_無_無</v>
      </c>
      <c r="X1431" s="952" t="str">
        <f t="shared" si="51"/>
        <v>ﾎﾞｰﾘﾝｸﾞﾏｼﾝ_さく井機・ﾊﾟｰｶｯｼｮﾝ式(定置式・片やぐら型)_無_無_ﾓｰﾀ出力：15kW　やぐら高さ：9m</v>
      </c>
      <c r="Y1431" s="726" t="s">
        <v>3350</v>
      </c>
      <c r="Z1431" s="726" t="s">
        <v>10485</v>
      </c>
      <c r="AA1431" s="726" t="s">
        <v>10313</v>
      </c>
      <c r="AB1431" s="726" t="s">
        <v>5111</v>
      </c>
    </row>
    <row r="1432" spans="17:28" ht="14.45" customHeight="1">
      <c r="Q1432" s="720" t="s">
        <v>1069</v>
      </c>
      <c r="R1432" s="720" t="s">
        <v>12244</v>
      </c>
      <c r="S1432" s="720" t="s">
        <v>12165</v>
      </c>
      <c r="T1432" s="720" t="s">
        <v>12165</v>
      </c>
      <c r="U1432" s="720" t="s">
        <v>11139</v>
      </c>
      <c r="V1432" s="720"/>
      <c r="W1432" s="952" t="str">
        <f t="shared" si="52"/>
        <v>ﾎﾞｰﾘﾝｸﾞﾏｼﾝ_さく井機・ﾊﾟｰｶｯｼｮﾝ式(定置式・片やぐら型)_無_無</v>
      </c>
      <c r="X1432" s="952" t="str">
        <f t="shared" si="51"/>
        <v>ﾎﾞｰﾘﾝｸﾞﾏｼﾝ_さく井機・ﾊﾟｰｶｯｼｮﾝ式(定置式・片やぐら型)_無_無_ﾓｰﾀ出力：22kW　やぐら高さ：10m</v>
      </c>
      <c r="Y1432" s="726" t="s">
        <v>3350</v>
      </c>
      <c r="Z1432" s="726" t="s">
        <v>10485</v>
      </c>
      <c r="AA1432" s="726" t="s">
        <v>10315</v>
      </c>
      <c r="AB1432" s="726" t="s">
        <v>5111</v>
      </c>
    </row>
    <row r="1433" spans="17:28" ht="14.45" customHeight="1">
      <c r="Q1433" s="720" t="s">
        <v>1069</v>
      </c>
      <c r="R1433" s="720" t="s">
        <v>12244</v>
      </c>
      <c r="S1433" s="720" t="s">
        <v>12165</v>
      </c>
      <c r="T1433" s="720" t="s">
        <v>12165</v>
      </c>
      <c r="U1433" s="720" t="s">
        <v>11140</v>
      </c>
      <c r="V1433" s="720"/>
      <c r="W1433" s="952" t="str">
        <f t="shared" si="52"/>
        <v>ﾎﾞｰﾘﾝｸﾞﾏｼﾝ_さく井機・ﾊﾟｰｶｯｼｮﾝ式(定置式・片やぐら型)_無_無</v>
      </c>
      <c r="X1433" s="952" t="str">
        <f t="shared" si="51"/>
        <v>ﾎﾞｰﾘﾝｸﾞﾏｼﾝ_さく井機・ﾊﾟｰｶｯｼｮﾝ式(定置式・片やぐら型)_無_無_ﾓｰﾀ出力：30kW　やぐら高さ：12m</v>
      </c>
      <c r="Y1433" s="726" t="s">
        <v>3350</v>
      </c>
      <c r="Z1433" s="726" t="s">
        <v>10485</v>
      </c>
      <c r="AA1433" s="726" t="s">
        <v>10303</v>
      </c>
      <c r="AB1433" s="726" t="s">
        <v>5111</v>
      </c>
    </row>
    <row r="1434" spans="17:28" ht="14.45" customHeight="1">
      <c r="Q1434" s="720" t="s">
        <v>1069</v>
      </c>
      <c r="R1434" s="720" t="s">
        <v>12172</v>
      </c>
      <c r="S1434" s="720" t="s">
        <v>12165</v>
      </c>
      <c r="T1434" s="720" t="s">
        <v>12165</v>
      </c>
      <c r="U1434" s="720" t="s">
        <v>11141</v>
      </c>
      <c r="V1434" s="720"/>
      <c r="W1434" s="952" t="str">
        <f t="shared" si="52"/>
        <v>ﾎﾞｰﾘﾝｸﾞﾏｼﾝ_〔さく井機・ﾊﾟｰｶｯｼｮﾝ式〕 付属機器_無_無</v>
      </c>
      <c r="X1434" s="952" t="str">
        <f t="shared" si="51"/>
        <v>ﾎﾞｰﾘﾝｸﾞﾏｼﾝ_〔さく井機・ﾊﾟｰｶｯｼｮﾝ式〕 付属機器_無_無_〔ﾋﾞｯﾄ〕掘削口径：φ350mm</v>
      </c>
      <c r="Y1434" s="726" t="s">
        <v>3350</v>
      </c>
      <c r="Z1434" s="726" t="s">
        <v>10564</v>
      </c>
      <c r="AA1434" s="726" t="s">
        <v>5113</v>
      </c>
      <c r="AB1434" s="726" t="s">
        <v>5111</v>
      </c>
    </row>
    <row r="1435" spans="17:28" ht="14.45" customHeight="1">
      <c r="Q1435" s="720" t="s">
        <v>1069</v>
      </c>
      <c r="R1435" s="720" t="s">
        <v>12172</v>
      </c>
      <c r="S1435" s="720" t="s">
        <v>12165</v>
      </c>
      <c r="T1435" s="720" t="s">
        <v>12165</v>
      </c>
      <c r="U1435" s="720" t="s">
        <v>11142</v>
      </c>
      <c r="V1435" s="720"/>
      <c r="W1435" s="952" t="str">
        <f t="shared" si="52"/>
        <v>ﾎﾞｰﾘﾝｸﾞﾏｼﾝ_〔さく井機・ﾊﾟｰｶｯｼｮﾝ式〕 付属機器_無_無</v>
      </c>
      <c r="X1435" s="952" t="str">
        <f t="shared" si="51"/>
        <v>ﾎﾞｰﾘﾝｸﾞﾏｼﾝ_〔さく井機・ﾊﾟｰｶｯｼｮﾝ式〕 付属機器_無_無_〔ﾋﾞｯﾄ〕掘削口径：φ400mm</v>
      </c>
      <c r="Y1435" s="726" t="s">
        <v>3350</v>
      </c>
      <c r="Z1435" s="726" t="s">
        <v>10564</v>
      </c>
      <c r="AA1435" s="726" t="s">
        <v>10316</v>
      </c>
      <c r="AB1435" s="726" t="s">
        <v>5111</v>
      </c>
    </row>
    <row r="1436" spans="17:28" ht="14.45" customHeight="1">
      <c r="Q1436" s="720" t="s">
        <v>1069</v>
      </c>
      <c r="R1436" s="720" t="s">
        <v>12172</v>
      </c>
      <c r="S1436" s="720" t="s">
        <v>12165</v>
      </c>
      <c r="T1436" s="720" t="s">
        <v>12165</v>
      </c>
      <c r="U1436" s="720" t="s">
        <v>11143</v>
      </c>
      <c r="V1436" s="720"/>
      <c r="W1436" s="952" t="str">
        <f t="shared" si="52"/>
        <v>ﾎﾞｰﾘﾝｸﾞﾏｼﾝ_〔さく井機・ﾊﾟｰｶｯｼｮﾝ式〕 付属機器_無_無</v>
      </c>
      <c r="X1436" s="952" t="str">
        <f t="shared" si="51"/>
        <v>ﾎﾞｰﾘﾝｸﾞﾏｼﾝ_〔さく井機・ﾊﾟｰｶｯｼｮﾝ式〕 付属機器_無_無_〔ﾋﾞｯﾄ〕掘削口径：φ450mm</v>
      </c>
      <c r="Y1436" s="726" t="s">
        <v>3350</v>
      </c>
      <c r="Z1436" s="726" t="s">
        <v>10564</v>
      </c>
      <c r="AA1436" s="726" t="s">
        <v>10399</v>
      </c>
      <c r="AB1436" s="726" t="s">
        <v>5111</v>
      </c>
    </row>
    <row r="1437" spans="17:28" ht="14.45" customHeight="1">
      <c r="Q1437" s="720" t="s">
        <v>1069</v>
      </c>
      <c r="R1437" s="720" t="s">
        <v>12172</v>
      </c>
      <c r="S1437" s="720" t="s">
        <v>12165</v>
      </c>
      <c r="T1437" s="720" t="s">
        <v>12165</v>
      </c>
      <c r="U1437" s="720" t="s">
        <v>11144</v>
      </c>
      <c r="V1437" s="720"/>
      <c r="W1437" s="952" t="str">
        <f t="shared" si="52"/>
        <v>ﾎﾞｰﾘﾝｸﾞﾏｼﾝ_〔さく井機・ﾊﾟｰｶｯｼｮﾝ式〕 付属機器_無_無</v>
      </c>
      <c r="X1437" s="952" t="str">
        <f t="shared" si="51"/>
        <v>ﾎﾞｰﾘﾝｸﾞﾏｼﾝ_〔さく井機・ﾊﾟｰｶｯｼｮﾝ式〕 付属機器_無_無_〔ﾋﾞｯﾄ〕掘削口径：φ500mm</v>
      </c>
      <c r="Y1437" s="726" t="s">
        <v>3350</v>
      </c>
      <c r="Z1437" s="726" t="s">
        <v>10564</v>
      </c>
      <c r="AA1437" s="726" t="s">
        <v>10389</v>
      </c>
      <c r="AB1437" s="726" t="s">
        <v>5111</v>
      </c>
    </row>
    <row r="1438" spans="17:28" ht="14.45" customHeight="1">
      <c r="Q1438" s="720" t="s">
        <v>1069</v>
      </c>
      <c r="R1438" s="720" t="s">
        <v>12172</v>
      </c>
      <c r="S1438" s="720" t="s">
        <v>12165</v>
      </c>
      <c r="T1438" s="720" t="s">
        <v>12165</v>
      </c>
      <c r="U1438" s="720" t="s">
        <v>11145</v>
      </c>
      <c r="V1438" s="720"/>
      <c r="W1438" s="952" t="str">
        <f t="shared" si="52"/>
        <v>ﾎﾞｰﾘﾝｸﾞﾏｼﾝ_〔さく井機・ﾊﾟｰｶｯｼｮﾝ式〕 付属機器_無_無</v>
      </c>
      <c r="X1438" s="952" t="str">
        <f t="shared" si="51"/>
        <v>ﾎﾞｰﾘﾝｸﾞﾏｼﾝ_〔さく井機・ﾊﾟｰｶｯｼｮﾝ式〕 付属機器_無_無_〔ﾋﾞｯﾄ〕掘削口径：φ550mm</v>
      </c>
      <c r="Y1438" s="726" t="s">
        <v>3350</v>
      </c>
      <c r="Z1438" s="726" t="s">
        <v>10564</v>
      </c>
      <c r="AA1438" s="726" t="s">
        <v>10340</v>
      </c>
      <c r="AB1438" s="726" t="s">
        <v>5111</v>
      </c>
    </row>
    <row r="1439" spans="17:28" ht="14.45" customHeight="1">
      <c r="Q1439" s="720" t="s">
        <v>2666</v>
      </c>
      <c r="R1439" s="720" t="s">
        <v>1262</v>
      </c>
      <c r="S1439" s="720" t="s">
        <v>12165</v>
      </c>
      <c r="T1439" s="720" t="s">
        <v>12165</v>
      </c>
      <c r="U1439" s="720" t="s">
        <v>11146</v>
      </c>
      <c r="V1439" s="720"/>
      <c r="W1439" s="952" t="str">
        <f t="shared" si="52"/>
        <v>ﾀﾞｳﾝｻﾞﾎｰﾙﾊﾝﾏ_空圧式_無_無</v>
      </c>
      <c r="X1439" s="952" t="str">
        <f t="shared" si="51"/>
        <v>ﾀﾞｳﾝｻﾞﾎｰﾙﾊﾝﾏ_空圧式_無_無_掘削孔径：φ86～101mm</v>
      </c>
      <c r="Y1439" s="726" t="s">
        <v>3468</v>
      </c>
      <c r="Z1439" s="726" t="s">
        <v>10481</v>
      </c>
      <c r="AA1439" s="726" t="s">
        <v>10318</v>
      </c>
      <c r="AB1439" s="726" t="s">
        <v>5111</v>
      </c>
    </row>
    <row r="1440" spans="17:28" ht="14.45" customHeight="1">
      <c r="Q1440" s="720" t="s">
        <v>2666</v>
      </c>
      <c r="R1440" s="720" t="s">
        <v>1262</v>
      </c>
      <c r="S1440" s="720" t="s">
        <v>12165</v>
      </c>
      <c r="T1440" s="720" t="s">
        <v>12165</v>
      </c>
      <c r="U1440" s="720" t="s">
        <v>11147</v>
      </c>
      <c r="V1440" s="720"/>
      <c r="W1440" s="952" t="str">
        <f t="shared" si="52"/>
        <v>ﾀﾞｳﾝｻﾞﾎｰﾙﾊﾝﾏ_空圧式_無_無</v>
      </c>
      <c r="X1440" s="952" t="str">
        <f t="shared" si="51"/>
        <v>ﾀﾞｳﾝｻﾞﾎｰﾙﾊﾝﾏ_空圧式_無_無_掘削孔径：φ105～131mm</v>
      </c>
      <c r="Y1440" s="726" t="s">
        <v>3468</v>
      </c>
      <c r="Z1440" s="726" t="s">
        <v>10481</v>
      </c>
      <c r="AA1440" s="726" t="s">
        <v>10319</v>
      </c>
      <c r="AB1440" s="726" t="s">
        <v>5111</v>
      </c>
    </row>
    <row r="1441" spans="17:28" ht="14.45" customHeight="1">
      <c r="Q1441" s="720" t="s">
        <v>2666</v>
      </c>
      <c r="R1441" s="720" t="s">
        <v>1262</v>
      </c>
      <c r="S1441" s="720" t="s">
        <v>12165</v>
      </c>
      <c r="T1441" s="720" t="s">
        <v>12165</v>
      </c>
      <c r="U1441" s="720" t="s">
        <v>11148</v>
      </c>
      <c r="V1441" s="720"/>
      <c r="W1441" s="952" t="str">
        <f t="shared" si="52"/>
        <v>ﾀﾞｳﾝｻﾞﾎｰﾙﾊﾝﾏ_空圧式_無_無</v>
      </c>
      <c r="X1441" s="952" t="str">
        <f t="shared" si="51"/>
        <v>ﾀﾞｳﾝｻﾞﾎｰﾙﾊﾝﾏ_空圧式_無_無_掘削孔径：φ140～155mm</v>
      </c>
      <c r="Y1441" s="726" t="s">
        <v>3468</v>
      </c>
      <c r="Z1441" s="726" t="s">
        <v>10481</v>
      </c>
      <c r="AA1441" s="726" t="s">
        <v>10519</v>
      </c>
      <c r="AB1441" s="726" t="s">
        <v>5111</v>
      </c>
    </row>
    <row r="1442" spans="17:28" ht="14.45" customHeight="1">
      <c r="Q1442" s="720" t="s">
        <v>2666</v>
      </c>
      <c r="R1442" s="720" t="s">
        <v>1262</v>
      </c>
      <c r="S1442" s="720" t="s">
        <v>12165</v>
      </c>
      <c r="T1442" s="720" t="s">
        <v>12165</v>
      </c>
      <c r="U1442" s="720" t="s">
        <v>11149</v>
      </c>
      <c r="V1442" s="720"/>
      <c r="W1442" s="952" t="str">
        <f t="shared" si="52"/>
        <v>ﾀﾞｳﾝｻﾞﾎｰﾙﾊﾝﾏ_空圧式_無_無</v>
      </c>
      <c r="X1442" s="952" t="str">
        <f t="shared" si="51"/>
        <v>ﾀﾞｳﾝｻﾞﾎｰﾙﾊﾝﾏ_空圧式_無_無_掘削孔径：φ180～210mm</v>
      </c>
      <c r="Y1442" s="726" t="s">
        <v>3468</v>
      </c>
      <c r="Z1442" s="726" t="s">
        <v>10481</v>
      </c>
      <c r="AA1442" s="726" t="s">
        <v>10309</v>
      </c>
      <c r="AB1442" s="726" t="s">
        <v>5111</v>
      </c>
    </row>
    <row r="1443" spans="17:28" ht="14.45" customHeight="1">
      <c r="Q1443" s="720" t="s">
        <v>2666</v>
      </c>
      <c r="R1443" s="720" t="s">
        <v>1262</v>
      </c>
      <c r="S1443" s="720" t="s">
        <v>12165</v>
      </c>
      <c r="T1443" s="720" t="s">
        <v>12165</v>
      </c>
      <c r="U1443" s="720" t="s">
        <v>11150</v>
      </c>
      <c r="V1443" s="720"/>
      <c r="W1443" s="952" t="str">
        <f t="shared" si="52"/>
        <v>ﾀﾞｳﾝｻﾞﾎｰﾙﾊﾝﾏ_空圧式_無_無</v>
      </c>
      <c r="X1443" s="952" t="str">
        <f t="shared" si="51"/>
        <v>ﾀﾞｳﾝｻﾞﾎｰﾙﾊﾝﾏ_空圧式_無_無_掘削孔径：φ250～300mm</v>
      </c>
      <c r="Y1443" s="726" t="s">
        <v>3468</v>
      </c>
      <c r="Z1443" s="726" t="s">
        <v>10481</v>
      </c>
      <c r="AA1443" s="726" t="s">
        <v>10436</v>
      </c>
      <c r="AB1443" s="726" t="s">
        <v>5111</v>
      </c>
    </row>
    <row r="1444" spans="17:28" ht="14.45" customHeight="1">
      <c r="Q1444" s="720" t="s">
        <v>2666</v>
      </c>
      <c r="R1444" s="720" t="s">
        <v>1262</v>
      </c>
      <c r="S1444" s="720" t="s">
        <v>12165</v>
      </c>
      <c r="T1444" s="720" t="s">
        <v>12165</v>
      </c>
      <c r="U1444" s="720" t="s">
        <v>11151</v>
      </c>
      <c r="V1444" s="720"/>
      <c r="W1444" s="952" t="str">
        <f t="shared" si="52"/>
        <v>ﾀﾞｳﾝｻﾞﾎｰﾙﾊﾝﾏ_空圧式_無_無</v>
      </c>
      <c r="X1444" s="952" t="str">
        <f t="shared" si="51"/>
        <v>ﾀﾞｳﾝｻﾞﾎｰﾙﾊﾝﾏ_空圧式_無_無_掘削孔径：φ302～381mm</v>
      </c>
      <c r="Y1444" s="726" t="s">
        <v>3468</v>
      </c>
      <c r="Z1444" s="726" t="s">
        <v>10481</v>
      </c>
      <c r="AA1444" s="726" t="s">
        <v>10393</v>
      </c>
      <c r="AB1444" s="726" t="s">
        <v>5111</v>
      </c>
    </row>
    <row r="1445" spans="17:28" ht="14.45" customHeight="1">
      <c r="Q1445" s="720" t="s">
        <v>2666</v>
      </c>
      <c r="R1445" s="720" t="s">
        <v>1262</v>
      </c>
      <c r="S1445" s="720" t="s">
        <v>12165</v>
      </c>
      <c r="T1445" s="720" t="s">
        <v>12165</v>
      </c>
      <c r="U1445" s="720" t="s">
        <v>11152</v>
      </c>
      <c r="V1445" s="720"/>
      <c r="W1445" s="952" t="str">
        <f t="shared" si="52"/>
        <v>ﾀﾞｳﾝｻﾞﾎｰﾙﾊﾝﾏ_空圧式_無_無</v>
      </c>
      <c r="X1445" s="952" t="str">
        <f t="shared" si="51"/>
        <v>ﾀﾞｳﾝｻﾞﾎｰﾙﾊﾝﾏ_空圧式_無_無_掘削孔径：φ382～457mm</v>
      </c>
      <c r="Y1445" s="726" t="s">
        <v>3468</v>
      </c>
      <c r="Z1445" s="726" t="s">
        <v>10481</v>
      </c>
      <c r="AA1445" s="726" t="s">
        <v>10440</v>
      </c>
      <c r="AB1445" s="726" t="s">
        <v>5111</v>
      </c>
    </row>
    <row r="1446" spans="17:28" ht="14.45" customHeight="1">
      <c r="Q1446" s="720" t="s">
        <v>2666</v>
      </c>
      <c r="R1446" s="720" t="s">
        <v>1262</v>
      </c>
      <c r="S1446" s="720" t="s">
        <v>12165</v>
      </c>
      <c r="T1446" s="720" t="s">
        <v>12165</v>
      </c>
      <c r="U1446" s="720" t="s">
        <v>11153</v>
      </c>
      <c r="V1446" s="720"/>
      <c r="W1446" s="952" t="str">
        <f t="shared" si="52"/>
        <v>ﾀﾞｳﾝｻﾞﾎｰﾙﾊﾝﾏ_空圧式_無_無</v>
      </c>
      <c r="X1446" s="952" t="str">
        <f t="shared" si="51"/>
        <v>ﾀﾞｳﾝｻﾞﾎｰﾙﾊﾝﾏ_空圧式_無_無_掘削孔径：φ508～762mm</v>
      </c>
      <c r="Y1446" s="726" t="s">
        <v>3468</v>
      </c>
      <c r="Z1446" s="726" t="s">
        <v>10481</v>
      </c>
      <c r="AA1446" s="726" t="s">
        <v>10565</v>
      </c>
      <c r="AB1446" s="726" t="s">
        <v>5111</v>
      </c>
    </row>
    <row r="1447" spans="17:28" ht="14.45" customHeight="1">
      <c r="Q1447" s="720" t="s">
        <v>4916</v>
      </c>
      <c r="R1447" s="720" t="s">
        <v>12303</v>
      </c>
      <c r="S1447" s="720" t="s">
        <v>12165</v>
      </c>
      <c r="T1447" s="720" t="s">
        <v>12165</v>
      </c>
      <c r="U1447" s="720" t="s">
        <v>11154</v>
      </c>
      <c r="V1447" s="720"/>
      <c r="W1447" s="952" t="str">
        <f t="shared" si="52"/>
        <v>さく岩機_ﾊﾝﾄﾞﾄﾞﾘﾙ(空圧式)_無_無</v>
      </c>
      <c r="X1447" s="952" t="str">
        <f t="shared" si="51"/>
        <v>さく岩機_ﾊﾝﾄﾞﾄﾞﾘﾙ(空圧式)_無_無_質量：15kg級</v>
      </c>
      <c r="Y1447" s="726" t="s">
        <v>3361</v>
      </c>
      <c r="Z1447" s="726" t="s">
        <v>10481</v>
      </c>
      <c r="AA1447" s="726" t="s">
        <v>10313</v>
      </c>
      <c r="AB1447" s="726" t="s">
        <v>5111</v>
      </c>
    </row>
    <row r="1448" spans="17:28" ht="14.45" customHeight="1">
      <c r="Q1448" s="720" t="s">
        <v>4916</v>
      </c>
      <c r="R1448" s="720" t="s">
        <v>12303</v>
      </c>
      <c r="S1448" s="720" t="s">
        <v>12165</v>
      </c>
      <c r="T1448" s="720" t="s">
        <v>12165</v>
      </c>
      <c r="U1448" s="720" t="s">
        <v>11155</v>
      </c>
      <c r="V1448" s="720"/>
      <c r="W1448" s="952" t="str">
        <f t="shared" si="52"/>
        <v>さく岩機_ﾊﾝﾄﾞﾄﾞﾘﾙ(空圧式)_無_無</v>
      </c>
      <c r="X1448" s="952" t="str">
        <f t="shared" si="51"/>
        <v>さく岩機_ﾊﾝﾄﾞﾄﾞﾘﾙ(空圧式)_無_無_質量：20kg級</v>
      </c>
      <c r="Y1448" s="726" t="s">
        <v>3361</v>
      </c>
      <c r="Z1448" s="726" t="s">
        <v>10481</v>
      </c>
      <c r="AA1448" s="726" t="s">
        <v>10388</v>
      </c>
      <c r="AB1448" s="726" t="s">
        <v>5111</v>
      </c>
    </row>
    <row r="1449" spans="17:28" ht="14.45" customHeight="1">
      <c r="Q1449" s="720" t="s">
        <v>4916</v>
      </c>
      <c r="R1449" s="720" t="s">
        <v>12304</v>
      </c>
      <c r="S1449" s="720" t="s">
        <v>12165</v>
      </c>
      <c r="T1449" s="720" t="s">
        <v>12165</v>
      </c>
      <c r="U1449" s="720" t="s">
        <v>11156</v>
      </c>
      <c r="V1449" s="720"/>
      <c r="W1449" s="952" t="str">
        <f t="shared" si="52"/>
        <v>さく岩機_ﾚｯｸﾞﾄﾞﾘﾙ(空圧式)_無_無</v>
      </c>
      <c r="X1449" s="952" t="str">
        <f t="shared" si="51"/>
        <v>さく岩機_ﾚｯｸﾞﾄﾞﾘﾙ(空圧式)_無_無_質量：30kg級</v>
      </c>
      <c r="Y1449" s="726" t="s">
        <v>3361</v>
      </c>
      <c r="Z1449" s="726" t="s">
        <v>10425</v>
      </c>
      <c r="AA1449" s="726" t="s">
        <v>10303</v>
      </c>
      <c r="AB1449" s="726" t="s">
        <v>5111</v>
      </c>
    </row>
    <row r="1450" spans="17:28" ht="14.45" customHeight="1">
      <c r="Q1450" s="720" t="s">
        <v>4916</v>
      </c>
      <c r="R1450" s="720" t="s">
        <v>12304</v>
      </c>
      <c r="S1450" s="720" t="s">
        <v>12165</v>
      </c>
      <c r="T1450" s="720" t="s">
        <v>12165</v>
      </c>
      <c r="U1450" s="720" t="s">
        <v>11157</v>
      </c>
      <c r="V1450" s="720"/>
      <c r="W1450" s="952" t="str">
        <f t="shared" si="52"/>
        <v>さく岩機_ﾚｯｸﾞﾄﾞﾘﾙ(空圧式)_無_無</v>
      </c>
      <c r="X1450" s="952" t="str">
        <f t="shared" si="51"/>
        <v>さく岩機_ﾚｯｸﾞﾄﾞﾘﾙ(空圧式)_無_無_質量：40kg級</v>
      </c>
      <c r="Y1450" s="726" t="s">
        <v>3361</v>
      </c>
      <c r="Z1450" s="726" t="s">
        <v>10425</v>
      </c>
      <c r="AA1450" s="726" t="s">
        <v>10316</v>
      </c>
      <c r="AB1450" s="726" t="s">
        <v>5111</v>
      </c>
    </row>
    <row r="1451" spans="17:28" ht="14.45" customHeight="1">
      <c r="Q1451" s="720" t="s">
        <v>4916</v>
      </c>
      <c r="R1451" s="720" t="s">
        <v>12173</v>
      </c>
      <c r="S1451" s="720" t="s">
        <v>12165</v>
      </c>
      <c r="T1451" s="720" t="s">
        <v>12165</v>
      </c>
      <c r="U1451" s="720" t="s">
        <v>11158</v>
      </c>
      <c r="V1451" s="720"/>
      <c r="W1451" s="952" t="str">
        <f t="shared" si="52"/>
        <v>さく岩機_ﾄﾞﾘﾌﾀ(油圧式・ｶﾞｲﾄﾞｾﾙを含む)_無_無</v>
      </c>
      <c r="X1451" s="952" t="str">
        <f t="shared" si="51"/>
        <v>さく岩機_ﾄﾞﾘﾌﾀ(油圧式・ｶﾞｲﾄﾞｾﾙを含む)_無_無_質量：100kg級　ﾌｨｰﾄﾞ長：3.0m</v>
      </c>
      <c r="Y1451" s="726" t="s">
        <v>3361</v>
      </c>
      <c r="Z1451" s="726" t="s">
        <v>10566</v>
      </c>
      <c r="AA1451" s="726" t="s">
        <v>10318</v>
      </c>
      <c r="AB1451" s="726" t="s">
        <v>10436</v>
      </c>
    </row>
    <row r="1452" spans="17:28" ht="14.45" customHeight="1">
      <c r="Q1452" s="720" t="s">
        <v>4916</v>
      </c>
      <c r="R1452" s="720" t="s">
        <v>12173</v>
      </c>
      <c r="S1452" s="720" t="s">
        <v>12165</v>
      </c>
      <c r="T1452" s="720" t="s">
        <v>12165</v>
      </c>
      <c r="U1452" s="720" t="s">
        <v>11159</v>
      </c>
      <c r="V1452" s="720"/>
      <c r="W1452" s="952" t="str">
        <f t="shared" si="52"/>
        <v>さく岩機_ﾄﾞﾘﾌﾀ(油圧式・ｶﾞｲﾄﾞｾﾙを含む)_無_無</v>
      </c>
      <c r="X1452" s="952" t="str">
        <f t="shared" si="51"/>
        <v>さく岩機_ﾄﾞﾘﾌﾀ(油圧式・ｶﾞｲﾄﾞｾﾙを含む)_無_無_質量：100kg級　ﾌｨｰﾄﾞ長：4.0m</v>
      </c>
      <c r="Y1452" s="726" t="s">
        <v>3361</v>
      </c>
      <c r="Z1452" s="726" t="s">
        <v>10566</v>
      </c>
      <c r="AA1452" s="726" t="s">
        <v>10318</v>
      </c>
      <c r="AB1452" s="726" t="s">
        <v>10431</v>
      </c>
    </row>
    <row r="1453" spans="17:28" ht="14.45" customHeight="1">
      <c r="Q1453" s="720" t="s">
        <v>4916</v>
      </c>
      <c r="R1453" s="720" t="s">
        <v>12173</v>
      </c>
      <c r="S1453" s="720" t="s">
        <v>12165</v>
      </c>
      <c r="T1453" s="720" t="s">
        <v>12165</v>
      </c>
      <c r="U1453" s="720" t="s">
        <v>11160</v>
      </c>
      <c r="V1453" s="720"/>
      <c r="W1453" s="952" t="str">
        <f t="shared" si="52"/>
        <v>さく岩機_ﾄﾞﾘﾌﾀ(油圧式・ｶﾞｲﾄﾞｾﾙを含む)_無_無</v>
      </c>
      <c r="X1453" s="952" t="str">
        <f t="shared" si="51"/>
        <v>さく岩機_ﾄﾞﾘﾌﾀ(油圧式・ｶﾞｲﾄﾞｾﾙを含む)_無_無_質量：150kg級　ﾌｨｰﾄﾞ長：3.3m</v>
      </c>
      <c r="Y1453" s="726" t="s">
        <v>3361</v>
      </c>
      <c r="Z1453" s="726" t="s">
        <v>10566</v>
      </c>
      <c r="AA1453" s="726" t="s">
        <v>10307</v>
      </c>
      <c r="AB1453" s="726" t="s">
        <v>10430</v>
      </c>
    </row>
    <row r="1454" spans="17:28" ht="14.45" customHeight="1">
      <c r="Q1454" s="720" t="s">
        <v>4916</v>
      </c>
      <c r="R1454" s="720" t="s">
        <v>12173</v>
      </c>
      <c r="S1454" s="720" t="s">
        <v>12165</v>
      </c>
      <c r="T1454" s="720" t="s">
        <v>12165</v>
      </c>
      <c r="U1454" s="720" t="s">
        <v>11161</v>
      </c>
      <c r="V1454" s="720"/>
      <c r="W1454" s="952" t="str">
        <f t="shared" si="52"/>
        <v>さく岩機_ﾄﾞﾘﾌﾀ(油圧式・ｶﾞｲﾄﾞｾﾙを含む)_無_無</v>
      </c>
      <c r="X1454" s="952" t="str">
        <f t="shared" si="51"/>
        <v>さく岩機_ﾄﾞﾘﾌﾀ(油圧式・ｶﾞｲﾄﾞｾﾙを含む)_無_無_質量：150kg級　ﾌｨｰﾄﾞ長：4.0m</v>
      </c>
      <c r="Y1454" s="726" t="s">
        <v>3361</v>
      </c>
      <c r="Z1454" s="726" t="s">
        <v>10566</v>
      </c>
      <c r="AA1454" s="726" t="s">
        <v>10307</v>
      </c>
      <c r="AB1454" s="726" t="s">
        <v>10431</v>
      </c>
    </row>
    <row r="1455" spans="17:28" ht="14.45" customHeight="1">
      <c r="Q1455" s="720" t="s">
        <v>4916</v>
      </c>
      <c r="R1455" s="720" t="s">
        <v>12173</v>
      </c>
      <c r="S1455" s="720" t="s">
        <v>12165</v>
      </c>
      <c r="T1455" s="720" t="s">
        <v>12165</v>
      </c>
      <c r="U1455" s="720" t="s">
        <v>11162</v>
      </c>
      <c r="V1455" s="720"/>
      <c r="W1455" s="952" t="str">
        <f t="shared" si="52"/>
        <v>さく岩機_ﾄﾞﾘﾌﾀ(油圧式・ｶﾞｲﾄﾞｾﾙを含む)_無_無</v>
      </c>
      <c r="X1455" s="952" t="str">
        <f t="shared" si="51"/>
        <v>さく岩機_ﾄﾞﾘﾌﾀ(油圧式・ｶﾞｲﾄﾞｾﾙを含む)_無_無_質量：170kg超級　ﾌｨｰﾄﾞ長：3.3m</v>
      </c>
      <c r="Y1455" s="726" t="s">
        <v>3361</v>
      </c>
      <c r="Z1455" s="726" t="s">
        <v>10566</v>
      </c>
      <c r="AA1455" s="726" t="s">
        <v>10348</v>
      </c>
      <c r="AB1455" s="726" t="s">
        <v>10430</v>
      </c>
    </row>
    <row r="1456" spans="17:28" ht="14.45" customHeight="1">
      <c r="Q1456" s="720" t="s">
        <v>4916</v>
      </c>
      <c r="R1456" s="720" t="s">
        <v>12173</v>
      </c>
      <c r="S1456" s="720" t="s">
        <v>12165</v>
      </c>
      <c r="T1456" s="720" t="s">
        <v>12165</v>
      </c>
      <c r="U1456" s="720" t="s">
        <v>11163</v>
      </c>
      <c r="V1456" s="720"/>
      <c r="W1456" s="952" t="str">
        <f t="shared" si="52"/>
        <v>さく岩機_ﾄﾞﾘﾌﾀ(油圧式・ｶﾞｲﾄﾞｾﾙを含む)_無_無</v>
      </c>
      <c r="X1456" s="952" t="str">
        <f t="shared" si="51"/>
        <v>さく岩機_ﾄﾞﾘﾌﾀ(油圧式・ｶﾞｲﾄﾞｾﾙを含む)_無_無_質量：170kg超級　ﾌｨｰﾄﾞ長：4.0m</v>
      </c>
      <c r="Y1456" s="726" t="s">
        <v>3361</v>
      </c>
      <c r="Z1456" s="726" t="s">
        <v>10566</v>
      </c>
      <c r="AA1456" s="726" t="s">
        <v>10348</v>
      </c>
      <c r="AB1456" s="726" t="s">
        <v>10431</v>
      </c>
    </row>
    <row r="1457" spans="17:28" ht="14.45" customHeight="1">
      <c r="Q1457" s="720" t="s">
        <v>4916</v>
      </c>
      <c r="R1457" s="720" t="s">
        <v>12305</v>
      </c>
      <c r="S1457" s="720" t="s">
        <v>12165</v>
      </c>
      <c r="T1457" s="720" t="s">
        <v>12165</v>
      </c>
      <c r="U1457" s="720" t="s">
        <v>11164</v>
      </c>
      <c r="V1457" s="720"/>
      <c r="W1457" s="952" t="str">
        <f t="shared" si="52"/>
        <v>さく岩機_ﾋﾟｯｸﾊﾝﾏ_無_無</v>
      </c>
      <c r="X1457" s="952" t="str">
        <f t="shared" si="51"/>
        <v>さく岩機_ﾋﾟｯｸﾊﾝﾏ_無_無_(各種)</v>
      </c>
      <c r="Y1457" s="726" t="s">
        <v>3361</v>
      </c>
      <c r="Z1457" s="726" t="s">
        <v>10567</v>
      </c>
      <c r="AA1457" s="726" t="s">
        <v>10355</v>
      </c>
      <c r="AB1457" s="726" t="s">
        <v>5111</v>
      </c>
    </row>
    <row r="1458" spans="17:28" ht="14.45" customHeight="1">
      <c r="Q1458" s="720" t="s">
        <v>4916</v>
      </c>
      <c r="R1458" s="720" t="s">
        <v>12306</v>
      </c>
      <c r="S1458" s="720" t="s">
        <v>12165</v>
      </c>
      <c r="T1458" s="720" t="s">
        <v>12165</v>
      </c>
      <c r="U1458" s="720" t="s">
        <v>11165</v>
      </c>
      <c r="V1458" s="720"/>
      <c r="W1458" s="952" t="str">
        <f t="shared" si="52"/>
        <v>さく岩機_ｺﾝｸﾘｰﾄﾌﾞﾚｰｶ_無_無</v>
      </c>
      <c r="X1458" s="952" t="str">
        <f t="shared" si="51"/>
        <v>さく岩機_ｺﾝｸﾘｰﾄﾌﾞﾚｰｶ_無_無_20kg級</v>
      </c>
      <c r="Y1458" s="726" t="s">
        <v>3361</v>
      </c>
      <c r="Z1458" s="726" t="s">
        <v>10568</v>
      </c>
      <c r="AA1458" s="726" t="s">
        <v>10388</v>
      </c>
      <c r="AB1458" s="726" t="s">
        <v>5111</v>
      </c>
    </row>
    <row r="1459" spans="17:28" ht="14.45" customHeight="1">
      <c r="Q1459" s="720" t="s">
        <v>4916</v>
      </c>
      <c r="R1459" s="720" t="s">
        <v>12306</v>
      </c>
      <c r="S1459" s="720" t="s">
        <v>12165</v>
      </c>
      <c r="T1459" s="720" t="s">
        <v>12165</v>
      </c>
      <c r="U1459" s="720" t="s">
        <v>11166</v>
      </c>
      <c r="V1459" s="720"/>
      <c r="W1459" s="952" t="str">
        <f t="shared" si="52"/>
        <v>さく岩機_ｺﾝｸﾘｰﾄﾌﾞﾚｰｶ_無_無</v>
      </c>
      <c r="X1459" s="952" t="str">
        <f t="shared" si="51"/>
        <v>さく岩機_ｺﾝｸﾘｰﾄﾌﾞﾚｰｶ_無_無_30kg級</v>
      </c>
      <c r="Y1459" s="726" t="s">
        <v>3361</v>
      </c>
      <c r="Z1459" s="726" t="s">
        <v>10568</v>
      </c>
      <c r="AA1459" s="726" t="s">
        <v>10303</v>
      </c>
      <c r="AB1459" s="726" t="s">
        <v>5111</v>
      </c>
    </row>
    <row r="1460" spans="17:28" ht="14.45" customHeight="1">
      <c r="Q1460" s="720" t="s">
        <v>4916</v>
      </c>
      <c r="R1460" s="720" t="s">
        <v>12306</v>
      </c>
      <c r="S1460" s="720" t="s">
        <v>12165</v>
      </c>
      <c r="T1460" s="720" t="s">
        <v>12165</v>
      </c>
      <c r="U1460" s="720" t="s">
        <v>11167</v>
      </c>
      <c r="V1460" s="720"/>
      <c r="W1460" s="952" t="str">
        <f t="shared" si="52"/>
        <v>さく岩機_ｺﾝｸﾘｰﾄﾌﾞﾚｰｶ_無_無</v>
      </c>
      <c r="X1460" s="952" t="str">
        <f t="shared" si="51"/>
        <v>さく岩機_ｺﾝｸﾘｰﾄﾌﾞﾚｰｶ_無_無_40kg級</v>
      </c>
      <c r="Y1460" s="726" t="s">
        <v>3361</v>
      </c>
      <c r="Z1460" s="726" t="s">
        <v>10568</v>
      </c>
      <c r="AA1460" s="726" t="s">
        <v>10316</v>
      </c>
      <c r="AB1460" s="726" t="s">
        <v>5111</v>
      </c>
    </row>
    <row r="1461" spans="17:28" ht="14.45" customHeight="1">
      <c r="Q1461" s="720" t="s">
        <v>1247</v>
      </c>
      <c r="R1461" s="720" t="s">
        <v>1075</v>
      </c>
      <c r="S1461" s="720" t="s">
        <v>12165</v>
      </c>
      <c r="T1461" s="720" t="s">
        <v>12165</v>
      </c>
      <c r="U1461" s="720" t="s">
        <v>1252</v>
      </c>
      <c r="V1461" s="720"/>
      <c r="W1461" s="952" t="str">
        <f t="shared" si="52"/>
        <v>大型ﾌﾞﾚｰｶ(ﾍﾞｰｽﾏｼﾝ含まず)_油圧式_無_無</v>
      </c>
      <c r="X1461" s="952" t="str">
        <f t="shared" si="51"/>
        <v>大型ﾌﾞﾚｰｶ(ﾍﾞｰｽﾏｼﾝ含まず)_油圧式_無_無_質量：600～800kg級</v>
      </c>
      <c r="Y1461" s="726" t="s">
        <v>3358</v>
      </c>
      <c r="Z1461" s="726" t="s">
        <v>10569</v>
      </c>
      <c r="AA1461" s="726" t="s">
        <v>10494</v>
      </c>
      <c r="AB1461" s="726" t="s">
        <v>5111</v>
      </c>
    </row>
    <row r="1462" spans="17:28" ht="14.45" customHeight="1">
      <c r="Q1462" s="720" t="s">
        <v>1247</v>
      </c>
      <c r="R1462" s="720" t="s">
        <v>1075</v>
      </c>
      <c r="S1462" s="720" t="s">
        <v>12165</v>
      </c>
      <c r="T1462" s="720" t="s">
        <v>12165</v>
      </c>
      <c r="U1462" s="720" t="s">
        <v>1253</v>
      </c>
      <c r="V1462" s="720"/>
      <c r="W1462" s="952" t="str">
        <f t="shared" si="52"/>
        <v>大型ﾌﾞﾚｰｶ(ﾍﾞｰｽﾏｼﾝ含まず)_油圧式_無_無</v>
      </c>
      <c r="X1462" s="952" t="str">
        <f t="shared" si="51"/>
        <v>大型ﾌﾞﾚｰｶ(ﾍﾞｰｽﾏｼﾝ含まず)_油圧式_無_無_質量：1,300kg級</v>
      </c>
      <c r="Y1462" s="726" t="s">
        <v>3358</v>
      </c>
      <c r="Z1462" s="726" t="s">
        <v>10569</v>
      </c>
      <c r="AA1462" s="726" t="s">
        <v>10364</v>
      </c>
      <c r="AB1462" s="726" t="s">
        <v>5111</v>
      </c>
    </row>
    <row r="1463" spans="17:28" ht="14.45" customHeight="1">
      <c r="Q1463" s="720" t="s">
        <v>1247</v>
      </c>
      <c r="R1463" s="720" t="s">
        <v>1075</v>
      </c>
      <c r="S1463" s="720" t="s">
        <v>12165</v>
      </c>
      <c r="T1463" s="720" t="s">
        <v>12165</v>
      </c>
      <c r="U1463" s="720" t="s">
        <v>1254</v>
      </c>
      <c r="V1463" s="720"/>
      <c r="W1463" s="952" t="str">
        <f t="shared" si="52"/>
        <v>大型ﾌﾞﾚｰｶ(ﾍﾞｰｽﾏｼﾝ含まず)_油圧式_無_無</v>
      </c>
      <c r="X1463" s="952" t="str">
        <f t="shared" si="51"/>
        <v>大型ﾌﾞﾚｰｶ(ﾍﾞｰｽﾏｼﾝ含まず)_油圧式_無_無_質量：2,000kg級</v>
      </c>
      <c r="Y1463" s="726" t="s">
        <v>3358</v>
      </c>
      <c r="Z1463" s="726" t="s">
        <v>10569</v>
      </c>
      <c r="AA1463" s="726" t="s">
        <v>10435</v>
      </c>
      <c r="AB1463" s="726" t="s">
        <v>5111</v>
      </c>
    </row>
    <row r="1464" spans="17:28" ht="14.45" customHeight="1">
      <c r="Q1464" s="720" t="s">
        <v>1247</v>
      </c>
      <c r="R1464" s="720" t="s">
        <v>1075</v>
      </c>
      <c r="S1464" s="720" t="s">
        <v>12165</v>
      </c>
      <c r="T1464" s="720" t="s">
        <v>12165</v>
      </c>
      <c r="U1464" s="720" t="s">
        <v>1255</v>
      </c>
      <c r="V1464" s="720"/>
      <c r="W1464" s="952" t="str">
        <f t="shared" si="52"/>
        <v>大型ﾌﾞﾚｰｶ(ﾍﾞｰｽﾏｼﾝ含まず)_油圧式_無_無</v>
      </c>
      <c r="X1464" s="952" t="str">
        <f t="shared" si="51"/>
        <v>大型ﾌﾞﾚｰｶ(ﾍﾞｰｽﾏｼﾝ含まず)_油圧式_無_無_質量：3,000kg級</v>
      </c>
      <c r="Y1464" s="726" t="s">
        <v>3358</v>
      </c>
      <c r="Z1464" s="726" t="s">
        <v>10569</v>
      </c>
      <c r="AA1464" s="726" t="s">
        <v>10472</v>
      </c>
      <c r="AB1464" s="726" t="s">
        <v>5111</v>
      </c>
    </row>
    <row r="1465" spans="17:28" ht="14.45" customHeight="1">
      <c r="Q1465" s="720" t="s">
        <v>1247</v>
      </c>
      <c r="R1465" s="720" t="s">
        <v>1075</v>
      </c>
      <c r="S1465" s="720" t="s">
        <v>12165</v>
      </c>
      <c r="T1465" s="720" t="s">
        <v>12165</v>
      </c>
      <c r="U1465" s="720" t="s">
        <v>1256</v>
      </c>
      <c r="V1465" s="720"/>
      <c r="W1465" s="952" t="str">
        <f t="shared" si="52"/>
        <v>大型ﾌﾞﾚｰｶ(ﾍﾞｰｽﾏｼﾝ含まず)_油圧式_無_無</v>
      </c>
      <c r="X1465" s="952" t="str">
        <f t="shared" si="51"/>
        <v>大型ﾌﾞﾚｰｶ(ﾍﾞｰｽﾏｼﾝ含まず)_油圧式_無_無_質量：4,000kg級</v>
      </c>
      <c r="Y1465" s="726" t="s">
        <v>3358</v>
      </c>
      <c r="Z1465" s="726" t="s">
        <v>10569</v>
      </c>
      <c r="AA1465" s="726" t="s">
        <v>10391</v>
      </c>
      <c r="AB1465" s="726" t="s">
        <v>5111</v>
      </c>
    </row>
    <row r="1466" spans="17:28" ht="14.45" customHeight="1">
      <c r="Q1466" s="720" t="s">
        <v>1257</v>
      </c>
      <c r="R1466" s="720" t="s">
        <v>1262</v>
      </c>
      <c r="S1466" s="720" t="s">
        <v>12165</v>
      </c>
      <c r="T1466" s="720" t="s">
        <v>12165</v>
      </c>
      <c r="U1466" s="720" t="s">
        <v>11168</v>
      </c>
      <c r="V1466" s="720"/>
      <c r="W1466" s="952" t="str">
        <f t="shared" si="52"/>
        <v>ｸﾛｰﾗﾄﾞﾘﾙ_空圧式_無_無</v>
      </c>
      <c r="X1466" s="952" t="str">
        <f t="shared" si="51"/>
        <v>ｸﾛｰﾗﾄﾞﾘﾙ_空圧式_無_無_〔非搭乗式〕ﾄﾞﾘﾌﾀ質量：80kg級</v>
      </c>
      <c r="Y1466" s="726" t="s">
        <v>3359</v>
      </c>
      <c r="Z1466" s="726" t="s">
        <v>10421</v>
      </c>
      <c r="AA1466" s="726" t="s">
        <v>10390</v>
      </c>
      <c r="AB1466" s="726" t="s">
        <v>5111</v>
      </c>
    </row>
    <row r="1467" spans="17:28" ht="14.45" customHeight="1">
      <c r="Q1467" s="720" t="s">
        <v>1257</v>
      </c>
      <c r="R1467" s="720" t="s">
        <v>1262</v>
      </c>
      <c r="S1467" s="720" t="s">
        <v>12165</v>
      </c>
      <c r="T1467" s="720" t="s">
        <v>12165</v>
      </c>
      <c r="U1467" s="720" t="s">
        <v>9659</v>
      </c>
      <c r="V1467" s="720"/>
      <c r="W1467" s="952" t="str">
        <f t="shared" si="52"/>
        <v>ｸﾛｰﾗﾄﾞﾘﾙ_空圧式_無_無</v>
      </c>
      <c r="X1467" s="952" t="str">
        <f t="shared" si="51"/>
        <v>ｸﾛｰﾗﾄﾞﾘﾙ_空圧式_無_無_〔非搭乗式〕ﾄﾞﾘﾌﾀ質量：150kg級</v>
      </c>
      <c r="Y1467" s="726" t="s">
        <v>3359</v>
      </c>
      <c r="Z1467" s="726" t="s">
        <v>10421</v>
      </c>
      <c r="AA1467" s="726" t="s">
        <v>10307</v>
      </c>
      <c r="AB1467" s="726" t="s">
        <v>5111</v>
      </c>
    </row>
    <row r="1468" spans="17:28" ht="14.45" customHeight="1">
      <c r="Q1468" s="720" t="s">
        <v>1257</v>
      </c>
      <c r="R1468" s="720" t="s">
        <v>1262</v>
      </c>
      <c r="S1468" s="720" t="s">
        <v>12165</v>
      </c>
      <c r="T1468" s="720" t="s">
        <v>12165</v>
      </c>
      <c r="U1468" s="720" t="s">
        <v>11169</v>
      </c>
      <c r="V1468" s="720"/>
      <c r="W1468" s="952" t="str">
        <f t="shared" si="52"/>
        <v>ｸﾛｰﾗﾄﾞﾘﾙ_空圧式_無_無</v>
      </c>
      <c r="X1468" s="952" t="str">
        <f t="shared" si="51"/>
        <v>ｸﾛｰﾗﾄﾞﾘﾙ_空圧式_無_無_〔非搭乗式〕ﾄﾞﾘﾌﾀ質量：180kg級</v>
      </c>
      <c r="Y1468" s="726" t="s">
        <v>3359</v>
      </c>
      <c r="Z1468" s="726" t="s">
        <v>10421</v>
      </c>
      <c r="AA1468" s="726" t="s">
        <v>10308</v>
      </c>
      <c r="AB1468" s="726" t="s">
        <v>5111</v>
      </c>
    </row>
    <row r="1469" spans="17:28" ht="14.45" customHeight="1">
      <c r="Q1469" s="720" t="s">
        <v>1257</v>
      </c>
      <c r="R1469" s="720" t="s">
        <v>1075</v>
      </c>
      <c r="S1469" s="720" t="s">
        <v>12165</v>
      </c>
      <c r="T1469" s="720" t="s">
        <v>12165</v>
      </c>
      <c r="U1469" s="720" t="s">
        <v>11170</v>
      </c>
      <c r="V1469" s="720"/>
      <c r="W1469" s="952" t="str">
        <f t="shared" si="52"/>
        <v>ｸﾛｰﾗﾄﾞﾘﾙ_油圧式_無_無</v>
      </c>
      <c r="X1469" s="952" t="str">
        <f t="shared" si="51"/>
        <v>ｸﾛｰﾗﾄﾞﾘﾙ_油圧式_無_無_〔搭乗式〕ﾄﾞﾘﾌﾀ質量：100kg級</v>
      </c>
      <c r="Y1469" s="726" t="s">
        <v>3359</v>
      </c>
      <c r="Z1469" s="726" t="s">
        <v>10422</v>
      </c>
      <c r="AA1469" s="726" t="s">
        <v>10318</v>
      </c>
      <c r="AB1469" s="726" t="s">
        <v>5111</v>
      </c>
    </row>
    <row r="1470" spans="17:28" ht="14.45" customHeight="1">
      <c r="Q1470" s="720" t="s">
        <v>1257</v>
      </c>
      <c r="R1470" s="720" t="s">
        <v>1075</v>
      </c>
      <c r="S1470" s="720" t="s">
        <v>12165</v>
      </c>
      <c r="T1470" s="720" t="s">
        <v>12165</v>
      </c>
      <c r="U1470" s="720" t="s">
        <v>11171</v>
      </c>
      <c r="V1470" s="720"/>
      <c r="W1470" s="952" t="str">
        <f t="shared" si="52"/>
        <v>ｸﾛｰﾗﾄﾞﾘﾙ_油圧式_無_無</v>
      </c>
      <c r="X1470" s="952" t="str">
        <f t="shared" si="51"/>
        <v>ｸﾛｰﾗﾄﾞﾘﾙ_油圧式_無_無_〔搭乗式〕ﾄﾞﾘﾌﾀ質量：150kg級</v>
      </c>
      <c r="Y1470" s="726" t="s">
        <v>3359</v>
      </c>
      <c r="Z1470" s="726" t="s">
        <v>10422</v>
      </c>
      <c r="AA1470" s="726" t="s">
        <v>10307</v>
      </c>
      <c r="AB1470" s="726" t="s">
        <v>5111</v>
      </c>
    </row>
    <row r="1471" spans="17:28" ht="14.45" customHeight="1">
      <c r="Q1471" s="720" t="s">
        <v>1257</v>
      </c>
      <c r="R1471" s="720" t="s">
        <v>1075</v>
      </c>
      <c r="S1471" s="720" t="s">
        <v>12165</v>
      </c>
      <c r="T1471" s="720" t="s">
        <v>12165</v>
      </c>
      <c r="U1471" s="720" t="s">
        <v>11172</v>
      </c>
      <c r="V1471" s="720"/>
      <c r="W1471" s="952" t="str">
        <f t="shared" si="52"/>
        <v>ｸﾛｰﾗﾄﾞﾘﾙ_油圧式_無_無</v>
      </c>
      <c r="X1471" s="952" t="str">
        <f t="shared" si="51"/>
        <v>ｸﾛｰﾗﾄﾞﾘﾙ_油圧式_無_無_〔搭乗式〕ﾄﾞﾘﾌﾀ質量：180kg級</v>
      </c>
      <c r="Y1471" s="726" t="s">
        <v>3359</v>
      </c>
      <c r="Z1471" s="726" t="s">
        <v>10422</v>
      </c>
      <c r="AA1471" s="726" t="s">
        <v>10308</v>
      </c>
      <c r="AB1471" s="726" t="s">
        <v>5111</v>
      </c>
    </row>
    <row r="1472" spans="17:28" ht="14.45" customHeight="1">
      <c r="Q1472" s="720" t="s">
        <v>1257</v>
      </c>
      <c r="R1472" s="720" t="s">
        <v>1075</v>
      </c>
      <c r="S1472" s="720" t="s">
        <v>12165</v>
      </c>
      <c r="T1472" s="720" t="s">
        <v>12165</v>
      </c>
      <c r="U1472" s="720" t="s">
        <v>11173</v>
      </c>
      <c r="V1472" s="720"/>
      <c r="W1472" s="952" t="str">
        <f t="shared" si="52"/>
        <v>ｸﾛｰﾗﾄﾞﾘﾙ_油圧式_無_無</v>
      </c>
      <c r="X1472" s="952" t="str">
        <f t="shared" si="51"/>
        <v>ｸﾛｰﾗﾄﾞﾘﾙ_油圧式_無_無_〔搭乗式〕ﾄﾞﾘﾌﾀ質量：220kg級</v>
      </c>
      <c r="Y1472" s="726" t="s">
        <v>3359</v>
      </c>
      <c r="Z1472" s="726" t="s">
        <v>10422</v>
      </c>
      <c r="AA1472" s="726" t="s">
        <v>10435</v>
      </c>
      <c r="AB1472" s="726" t="s">
        <v>5111</v>
      </c>
    </row>
    <row r="1473" spans="17:28" ht="14.45" customHeight="1">
      <c r="Q1473" s="720" t="s">
        <v>1257</v>
      </c>
      <c r="R1473" s="720" t="s">
        <v>1075</v>
      </c>
      <c r="S1473" s="720" t="s">
        <v>12165</v>
      </c>
      <c r="T1473" s="720" t="s">
        <v>12165</v>
      </c>
      <c r="U1473" s="720" t="s">
        <v>11174</v>
      </c>
      <c r="V1473" s="720"/>
      <c r="W1473" s="952" t="str">
        <f t="shared" si="52"/>
        <v>ｸﾛｰﾗﾄﾞﾘﾙ_油圧式_無_無</v>
      </c>
      <c r="X1473" s="952" t="str">
        <f t="shared" si="51"/>
        <v>ｸﾛｰﾗﾄﾞﾘﾙ_油圧式_無_無_〔搭乗式〕ﾄﾞﾘﾌﾀ質量：250kg級</v>
      </c>
      <c r="Y1473" s="726" t="s">
        <v>3359</v>
      </c>
      <c r="Z1473" s="726" t="s">
        <v>10422</v>
      </c>
      <c r="AA1473" s="726" t="s">
        <v>10451</v>
      </c>
      <c r="AB1473" s="726" t="s">
        <v>5111</v>
      </c>
    </row>
    <row r="1474" spans="17:28" ht="14.45" customHeight="1">
      <c r="Q1474" s="720" t="s">
        <v>5117</v>
      </c>
      <c r="R1474" s="720" t="s">
        <v>10652</v>
      </c>
      <c r="S1474" s="720" t="s">
        <v>12332</v>
      </c>
      <c r="T1474" s="720" t="s">
        <v>12165</v>
      </c>
      <c r="U1474" s="720" t="s">
        <v>11975</v>
      </c>
      <c r="V1474" s="720"/>
      <c r="W1474" s="952" t="str">
        <f t="shared" si="52"/>
        <v>大型ﾌﾞﾚｰｶ(ﾍﾞｰｽﾏｼﾝ含む)_無_第1次_無</v>
      </c>
      <c r="X1474" s="952" t="str">
        <f t="shared" ref="X1474:X1537" si="53">IF($V1474="",$Q1474&amp;"_"&amp;$R1474&amp;"_"&amp;$S1474&amp;"_"&amp;$T1474&amp;"_"&amp;$U1474,$Q1474&amp;"_"&amp;$R1474&amp;"_"&amp;$S1474&amp;"_"&amp;$T1474&amp;"_"&amp;$U1474&amp;$V1474)</f>
        <v>大型ﾌﾞﾚｰｶ(ﾍﾞｰｽﾏｼﾝ含む)_無_第1次_無_ﾌﾞﾚｰｶ：油圧式 600～800kg級　ﾍﾞｰｽﾏｼﾝ：12t級</v>
      </c>
      <c r="Y1474" s="726" t="s">
        <v>5177</v>
      </c>
      <c r="Z1474" s="726" t="s">
        <v>10447</v>
      </c>
      <c r="AA1474" s="726" t="s">
        <v>10494</v>
      </c>
      <c r="AB1474" s="726" t="s">
        <v>5111</v>
      </c>
    </row>
    <row r="1475" spans="17:28" ht="14.45" customHeight="1">
      <c r="Q1475" s="720" t="s">
        <v>5117</v>
      </c>
      <c r="R1475" s="720" t="s">
        <v>10652</v>
      </c>
      <c r="S1475" s="720" t="s">
        <v>12332</v>
      </c>
      <c r="T1475" s="720" t="s">
        <v>12165</v>
      </c>
      <c r="U1475" s="720" t="s">
        <v>11976</v>
      </c>
      <c r="V1475" s="720"/>
      <c r="W1475" s="952" t="str">
        <f t="shared" ref="W1475:W1538" si="54">$Q1475&amp;"_"&amp;$R1475&amp;"_"&amp;$S1475&amp;"_"&amp;T1475</f>
        <v>大型ﾌﾞﾚｰｶ(ﾍﾞｰｽﾏｼﾝ含む)_無_第1次_無</v>
      </c>
      <c r="X1475" s="952" t="str">
        <f t="shared" si="53"/>
        <v>大型ﾌﾞﾚｰｶ(ﾍﾞｰｽﾏｼﾝ含む)_無_第1次_無_ﾌﾞﾚｰｶ：油圧式 1,300kg級　ﾍﾞｰｽﾏｼﾝ：20t級</v>
      </c>
      <c r="Y1475" s="726" t="s">
        <v>5177</v>
      </c>
      <c r="Z1475" s="726" t="s">
        <v>10447</v>
      </c>
      <c r="AA1475" s="726" t="s">
        <v>10364</v>
      </c>
      <c r="AB1475" s="726" t="s">
        <v>5111</v>
      </c>
    </row>
    <row r="1476" spans="17:28" ht="14.45" customHeight="1">
      <c r="Q1476" s="720" t="s">
        <v>5117</v>
      </c>
      <c r="R1476" s="720" t="s">
        <v>10652</v>
      </c>
      <c r="S1476" s="720" t="s">
        <v>12332</v>
      </c>
      <c r="T1476" s="720" t="s">
        <v>12165</v>
      </c>
      <c r="U1476" s="720" t="s">
        <v>11977</v>
      </c>
      <c r="V1476" s="720"/>
      <c r="W1476" s="952" t="str">
        <f t="shared" si="54"/>
        <v>大型ﾌﾞﾚｰｶ(ﾍﾞｰｽﾏｼﾝ含む)_無_第1次_無</v>
      </c>
      <c r="X1476" s="952" t="str">
        <f t="shared" si="53"/>
        <v>大型ﾌﾞﾚｰｶ(ﾍﾞｰｽﾏｼﾝ含む)_無_第1次_無_ﾌﾞﾚｰｶ：油圧式 2,000kg級　ﾍﾞｰｽﾏｼﾝ：30t級</v>
      </c>
      <c r="Y1476" s="726" t="s">
        <v>5177</v>
      </c>
      <c r="Z1476" s="726" t="s">
        <v>10447</v>
      </c>
      <c r="AA1476" s="726" t="s">
        <v>10435</v>
      </c>
      <c r="AB1476" s="726" t="s">
        <v>5111</v>
      </c>
    </row>
    <row r="1477" spans="17:28" ht="14.45" customHeight="1">
      <c r="Q1477" s="720" t="s">
        <v>5117</v>
      </c>
      <c r="R1477" s="720" t="s">
        <v>10652</v>
      </c>
      <c r="S1477" s="720" t="s">
        <v>12332</v>
      </c>
      <c r="T1477" s="720" t="s">
        <v>12165</v>
      </c>
      <c r="U1477" s="720" t="s">
        <v>11978</v>
      </c>
      <c r="V1477" s="720"/>
      <c r="W1477" s="952" t="str">
        <f t="shared" si="54"/>
        <v>大型ﾌﾞﾚｰｶ(ﾍﾞｰｽﾏｼﾝ含む)_無_第1次_無</v>
      </c>
      <c r="X1477" s="952" t="str">
        <f t="shared" si="53"/>
        <v>大型ﾌﾞﾚｰｶ(ﾍﾞｰｽﾏｼﾝ含む)_無_第1次_無_ﾌﾞﾚｰｶ：油圧式 3,000kg級　ﾍﾞｰｽﾏｼﾝ：30t級</v>
      </c>
      <c r="Y1477" s="726" t="s">
        <v>5177</v>
      </c>
      <c r="Z1477" s="726" t="s">
        <v>10447</v>
      </c>
      <c r="AA1477" s="726" t="s">
        <v>10472</v>
      </c>
      <c r="AB1477" s="726" t="s">
        <v>5111</v>
      </c>
    </row>
    <row r="1478" spans="17:28" ht="14.45" customHeight="1">
      <c r="Q1478" s="720" t="s">
        <v>5117</v>
      </c>
      <c r="R1478" s="720" t="s">
        <v>10652</v>
      </c>
      <c r="S1478" s="720" t="s">
        <v>12332</v>
      </c>
      <c r="T1478" s="720" t="s">
        <v>12165</v>
      </c>
      <c r="U1478" s="720" t="s">
        <v>11979</v>
      </c>
      <c r="V1478" s="720"/>
      <c r="W1478" s="952" t="str">
        <f t="shared" si="54"/>
        <v>大型ﾌﾞﾚｰｶ(ﾍﾞｰｽﾏｼﾝ含む)_無_第1次_無</v>
      </c>
      <c r="X1478" s="952" t="str">
        <f t="shared" si="53"/>
        <v>大型ﾌﾞﾚｰｶ(ﾍﾞｰｽﾏｼﾝ含む)_無_第1次_無_ﾌﾞﾚｰｶ：油圧式 4,000kg級　ﾍﾞｰｽﾏｼﾝ：46t級</v>
      </c>
      <c r="Y1478" s="726" t="s">
        <v>5177</v>
      </c>
      <c r="Z1478" s="726" t="s">
        <v>10447</v>
      </c>
      <c r="AA1478" s="726" t="s">
        <v>10391</v>
      </c>
      <c r="AB1478" s="726" t="s">
        <v>5111</v>
      </c>
    </row>
    <row r="1479" spans="17:28" ht="14.45" customHeight="1">
      <c r="Q1479" s="720" t="s">
        <v>5117</v>
      </c>
      <c r="R1479" s="720" t="s">
        <v>10652</v>
      </c>
      <c r="S1479" s="720" t="s">
        <v>10643</v>
      </c>
      <c r="T1479" s="720" t="s">
        <v>12165</v>
      </c>
      <c r="U1479" s="720" t="s">
        <v>11975</v>
      </c>
      <c r="V1479" s="720"/>
      <c r="W1479" s="952" t="str">
        <f t="shared" si="54"/>
        <v>大型ﾌﾞﾚｰｶ(ﾍﾞｰｽﾏｼﾝ含む)_無_第2次_無</v>
      </c>
      <c r="X1479" s="952" t="str">
        <f t="shared" si="53"/>
        <v>大型ﾌﾞﾚｰｶ(ﾍﾞｰｽﾏｼﾝ含む)_無_第2次_無_ﾌﾞﾚｰｶ：油圧式 600～800kg級　ﾍﾞｰｽﾏｼﾝ：12t級</v>
      </c>
      <c r="Y1479" s="726" t="s">
        <v>5177</v>
      </c>
      <c r="Z1479" s="726" t="s">
        <v>10448</v>
      </c>
      <c r="AA1479" s="726" t="s">
        <v>10494</v>
      </c>
      <c r="AB1479" s="726" t="s">
        <v>5111</v>
      </c>
    </row>
    <row r="1480" spans="17:28" ht="14.45" customHeight="1">
      <c r="Q1480" s="720" t="s">
        <v>5117</v>
      </c>
      <c r="R1480" s="720" t="s">
        <v>10652</v>
      </c>
      <c r="S1480" s="720" t="s">
        <v>10643</v>
      </c>
      <c r="T1480" s="720" t="s">
        <v>12165</v>
      </c>
      <c r="U1480" s="720" t="s">
        <v>11976</v>
      </c>
      <c r="V1480" s="720"/>
      <c r="W1480" s="952" t="str">
        <f t="shared" si="54"/>
        <v>大型ﾌﾞﾚｰｶ(ﾍﾞｰｽﾏｼﾝ含む)_無_第2次_無</v>
      </c>
      <c r="X1480" s="952" t="str">
        <f t="shared" si="53"/>
        <v>大型ﾌﾞﾚｰｶ(ﾍﾞｰｽﾏｼﾝ含む)_無_第2次_無_ﾌﾞﾚｰｶ：油圧式 1,300kg級　ﾍﾞｰｽﾏｼﾝ：20t級</v>
      </c>
      <c r="Y1480" s="726" t="s">
        <v>5177</v>
      </c>
      <c r="Z1480" s="726" t="s">
        <v>10448</v>
      </c>
      <c r="AA1480" s="726" t="s">
        <v>10364</v>
      </c>
      <c r="AB1480" s="726" t="s">
        <v>5111</v>
      </c>
    </row>
    <row r="1481" spans="17:28" ht="14.45" customHeight="1">
      <c r="Q1481" s="720" t="s">
        <v>5117</v>
      </c>
      <c r="R1481" s="720" t="s">
        <v>10652</v>
      </c>
      <c r="S1481" s="720" t="s">
        <v>10645</v>
      </c>
      <c r="T1481" s="720" t="s">
        <v>12165</v>
      </c>
      <c r="U1481" s="720" t="s">
        <v>11975</v>
      </c>
      <c r="V1481" s="720"/>
      <c r="W1481" s="952" t="str">
        <f t="shared" si="54"/>
        <v>大型ﾌﾞﾚｰｶ(ﾍﾞｰｽﾏｼﾝ含む)_無_第3次_無</v>
      </c>
      <c r="X1481" s="952" t="str">
        <f t="shared" si="53"/>
        <v>大型ﾌﾞﾚｰｶ(ﾍﾞｰｽﾏｼﾝ含む)_無_第3次_無_ﾌﾞﾚｰｶ：油圧式 600～800kg級　ﾍﾞｰｽﾏｼﾝ：12t級</v>
      </c>
      <c r="Y1481" s="726" t="s">
        <v>5177</v>
      </c>
      <c r="Z1481" s="726" t="s">
        <v>10449</v>
      </c>
      <c r="AA1481" s="726" t="s">
        <v>10494</v>
      </c>
      <c r="AB1481" s="726" t="s">
        <v>5111</v>
      </c>
    </row>
    <row r="1482" spans="17:28" ht="14.45" customHeight="1">
      <c r="Q1482" s="720" t="s">
        <v>5117</v>
      </c>
      <c r="R1482" s="720" t="s">
        <v>10652</v>
      </c>
      <c r="S1482" s="720" t="s">
        <v>10645</v>
      </c>
      <c r="T1482" s="720" t="s">
        <v>12165</v>
      </c>
      <c r="U1482" s="720" t="s">
        <v>11976</v>
      </c>
      <c r="V1482" s="720"/>
      <c r="W1482" s="952" t="str">
        <f t="shared" si="54"/>
        <v>大型ﾌﾞﾚｰｶ(ﾍﾞｰｽﾏｼﾝ含む)_無_第3次_無</v>
      </c>
      <c r="X1482" s="952" t="str">
        <f t="shared" si="53"/>
        <v>大型ﾌﾞﾚｰｶ(ﾍﾞｰｽﾏｼﾝ含む)_無_第3次_無_ﾌﾞﾚｰｶ：油圧式 1,300kg級　ﾍﾞｰｽﾏｼﾝ：20t級</v>
      </c>
      <c r="Y1482" s="726" t="s">
        <v>5177</v>
      </c>
      <c r="Z1482" s="726" t="s">
        <v>10449</v>
      </c>
      <c r="AA1482" s="726" t="s">
        <v>10364</v>
      </c>
      <c r="AB1482" s="726" t="s">
        <v>5111</v>
      </c>
    </row>
    <row r="1483" spans="17:28" ht="14.45" customHeight="1">
      <c r="Q1483" s="720" t="s">
        <v>1264</v>
      </c>
      <c r="R1483" s="720" t="s">
        <v>1268</v>
      </c>
      <c r="S1483" s="720" t="s">
        <v>12165</v>
      </c>
      <c r="T1483" s="720" t="s">
        <v>12165</v>
      </c>
      <c r="U1483" s="720" t="s">
        <v>11175</v>
      </c>
      <c r="V1483" s="720"/>
      <c r="W1483" s="952" t="str">
        <f t="shared" si="54"/>
        <v>ﾄﾞﾘﾙｼﾞｬﾝﾎﾞ_ﾚｰﾙ式_無_無</v>
      </c>
      <c r="X1483" s="952" t="str">
        <f t="shared" si="53"/>
        <v>ﾄﾞﾘﾙｼﾞｬﾝﾎﾞ_ﾚｰﾙ式_無_無_形式：2ﾌﾞｰﾑ　ﾄﾞﾘﾌﾀ質量：100kg級</v>
      </c>
      <c r="Y1483" s="726" t="s">
        <v>3360</v>
      </c>
      <c r="Z1483" s="726" t="s">
        <v>10345</v>
      </c>
      <c r="AA1483" s="726" t="s">
        <v>10309</v>
      </c>
      <c r="AB1483" s="726" t="s">
        <v>5111</v>
      </c>
    </row>
    <row r="1484" spans="17:28" ht="14.45" customHeight="1">
      <c r="Q1484" s="720" t="s">
        <v>1264</v>
      </c>
      <c r="R1484" s="720" t="s">
        <v>1269</v>
      </c>
      <c r="S1484" s="720" t="s">
        <v>12332</v>
      </c>
      <c r="T1484" s="720" t="s">
        <v>12165</v>
      </c>
      <c r="U1484" s="720" t="s">
        <v>11980</v>
      </c>
      <c r="V1484" s="720"/>
      <c r="W1484" s="952" t="str">
        <f t="shared" si="54"/>
        <v>ﾄﾞﾘﾙｼﾞｬﾝﾎﾞ_ｸﾛｰﾗ式_第1次_無</v>
      </c>
      <c r="X1484" s="952" t="str">
        <f t="shared" si="53"/>
        <v>ﾄﾞﾘﾙｼﾞｬﾝﾎﾞ_ｸﾛｰﾗ式_第1次_無_形式：2ﾌﾞｰﾑ・1ﾊﾞｽｹｯﾄ　ﾄﾞﾘﾌﾀ質量：100kg級</v>
      </c>
      <c r="Y1484" s="726" t="s">
        <v>3360</v>
      </c>
      <c r="Z1484" s="726" t="s">
        <v>10315</v>
      </c>
      <c r="AA1484" s="726" t="s">
        <v>10309</v>
      </c>
      <c r="AB1484" s="726" t="s">
        <v>5111</v>
      </c>
    </row>
    <row r="1485" spans="17:28" ht="14.45" customHeight="1">
      <c r="Q1485" s="720" t="s">
        <v>1264</v>
      </c>
      <c r="R1485" s="720" t="s">
        <v>1269</v>
      </c>
      <c r="S1485" s="720" t="s">
        <v>12332</v>
      </c>
      <c r="T1485" s="720" t="s">
        <v>12165</v>
      </c>
      <c r="U1485" s="720" t="s">
        <v>11981</v>
      </c>
      <c r="V1485" s="720"/>
      <c r="W1485" s="952" t="str">
        <f t="shared" si="54"/>
        <v>ﾄﾞﾘﾙｼﾞｬﾝﾎﾞ_ｸﾛｰﾗ式_第1次_無</v>
      </c>
      <c r="X1485" s="952" t="str">
        <f t="shared" si="53"/>
        <v>ﾄﾞﾘﾙｼﾞｬﾝﾎﾞ_ｸﾛｰﾗ式_第1次_無_形式：2ﾌﾞｰﾑ・2ﾊﾞｽｹｯﾄ　ﾄﾞﾘﾌﾀ質量：150kg級</v>
      </c>
      <c r="Y1485" s="726" t="s">
        <v>3360</v>
      </c>
      <c r="Z1485" s="726" t="s">
        <v>10315</v>
      </c>
      <c r="AA1485" s="726" t="s">
        <v>10367</v>
      </c>
      <c r="AB1485" s="726" t="s">
        <v>10350</v>
      </c>
    </row>
    <row r="1486" spans="17:28" ht="14.45" customHeight="1">
      <c r="Q1486" s="720" t="s">
        <v>1264</v>
      </c>
      <c r="R1486" s="720" t="s">
        <v>1269</v>
      </c>
      <c r="S1486" s="720" t="s">
        <v>12332</v>
      </c>
      <c r="T1486" s="720" t="s">
        <v>12165</v>
      </c>
      <c r="U1486" s="720" t="s">
        <v>11982</v>
      </c>
      <c r="V1486" s="720"/>
      <c r="W1486" s="952" t="str">
        <f t="shared" si="54"/>
        <v>ﾄﾞﾘﾙｼﾞｬﾝﾎﾞ_ｸﾛｰﾗ式_第1次_無</v>
      </c>
      <c r="X1486" s="952" t="str">
        <f t="shared" si="53"/>
        <v>ﾄﾞﾘﾙｼﾞｬﾝﾎﾞ_ｸﾛｰﾗ式_第1次_無_形式：2ﾌﾞｰﾑ・2ﾊﾞｽｹｯﾄ　ﾄﾞﾘﾌﾀ質量：170kg超級</v>
      </c>
      <c r="Y1486" s="726" t="s">
        <v>3360</v>
      </c>
      <c r="Z1486" s="726" t="s">
        <v>10315</v>
      </c>
      <c r="AA1486" s="726" t="s">
        <v>10570</v>
      </c>
      <c r="AB1486" s="726" t="s">
        <v>10350</v>
      </c>
    </row>
    <row r="1487" spans="17:28" ht="14.45" customHeight="1">
      <c r="Q1487" s="720" t="s">
        <v>1264</v>
      </c>
      <c r="R1487" s="720" t="s">
        <v>867</v>
      </c>
      <c r="S1487" s="720" t="s">
        <v>12332</v>
      </c>
      <c r="T1487" s="720" t="s">
        <v>12165</v>
      </c>
      <c r="U1487" s="720" t="s">
        <v>11980</v>
      </c>
      <c r="V1487" s="720"/>
      <c r="W1487" s="952" t="str">
        <f t="shared" si="54"/>
        <v>ﾄﾞﾘﾙｼﾞｬﾝﾎﾞ_ﾎｲｰﾙ式_第1次_無</v>
      </c>
      <c r="X1487" s="952" t="str">
        <f t="shared" si="53"/>
        <v>ﾄﾞﾘﾙｼﾞｬﾝﾎﾞ_ﾎｲｰﾙ式_第1次_無_形式：2ﾌﾞｰﾑ・1ﾊﾞｽｹｯﾄ　ﾄﾞﾘﾌﾀ質量：100kg級</v>
      </c>
      <c r="Y1487" s="726" t="s">
        <v>3360</v>
      </c>
      <c r="Z1487" s="726" t="s">
        <v>10327</v>
      </c>
      <c r="AA1487" s="726" t="s">
        <v>10309</v>
      </c>
      <c r="AB1487" s="726" t="s">
        <v>5111</v>
      </c>
    </row>
    <row r="1488" spans="17:28" ht="14.45" customHeight="1">
      <c r="Q1488" s="720" t="s">
        <v>1264</v>
      </c>
      <c r="R1488" s="720" t="s">
        <v>867</v>
      </c>
      <c r="S1488" s="720" t="s">
        <v>12332</v>
      </c>
      <c r="T1488" s="720" t="s">
        <v>12165</v>
      </c>
      <c r="U1488" s="720" t="s">
        <v>11983</v>
      </c>
      <c r="V1488" s="720"/>
      <c r="W1488" s="952" t="str">
        <f t="shared" si="54"/>
        <v>ﾄﾞﾘﾙｼﾞｬﾝﾎﾞ_ﾎｲｰﾙ式_第1次_無</v>
      </c>
      <c r="X1488" s="952" t="str">
        <f t="shared" si="53"/>
        <v>ﾄﾞﾘﾙｼﾞｬﾝﾎﾞ_ﾎｲｰﾙ式_第1次_無_形式：2ﾌﾞｰﾑ・1ﾊﾞｽｹｯﾄ　ﾄﾞﾘﾌﾀ質量：150kg級</v>
      </c>
      <c r="Y1488" s="726" t="s">
        <v>3360</v>
      </c>
      <c r="Z1488" s="726" t="s">
        <v>10327</v>
      </c>
      <c r="AA1488" s="726" t="s">
        <v>10367</v>
      </c>
      <c r="AB1488" s="726" t="s">
        <v>5111</v>
      </c>
    </row>
    <row r="1489" spans="17:28" ht="14.45" customHeight="1">
      <c r="Q1489" s="720" t="s">
        <v>1264</v>
      </c>
      <c r="R1489" s="720" t="s">
        <v>867</v>
      </c>
      <c r="S1489" s="720" t="s">
        <v>12332</v>
      </c>
      <c r="T1489" s="720" t="s">
        <v>12165</v>
      </c>
      <c r="U1489" s="720" t="s">
        <v>11981</v>
      </c>
      <c r="V1489" s="720"/>
      <c r="W1489" s="952" t="str">
        <f t="shared" si="54"/>
        <v>ﾄﾞﾘﾙｼﾞｬﾝﾎﾞ_ﾎｲｰﾙ式_第1次_無</v>
      </c>
      <c r="X1489" s="952" t="str">
        <f t="shared" si="53"/>
        <v>ﾄﾞﾘﾙｼﾞｬﾝﾎﾞ_ﾎｲｰﾙ式_第1次_無_形式：2ﾌﾞｰﾑ・2ﾊﾞｽｹｯﾄ　ﾄﾞﾘﾌﾀ質量：150kg級</v>
      </c>
      <c r="Y1489" s="726" t="s">
        <v>3360</v>
      </c>
      <c r="Z1489" s="726" t="s">
        <v>10327</v>
      </c>
      <c r="AA1489" s="726" t="s">
        <v>10367</v>
      </c>
      <c r="AB1489" s="726" t="s">
        <v>10350</v>
      </c>
    </row>
    <row r="1490" spans="17:28" ht="14.45" customHeight="1">
      <c r="Q1490" s="720" t="s">
        <v>1264</v>
      </c>
      <c r="R1490" s="720" t="s">
        <v>867</v>
      </c>
      <c r="S1490" s="720" t="s">
        <v>12332</v>
      </c>
      <c r="T1490" s="720" t="s">
        <v>12165</v>
      </c>
      <c r="U1490" s="720" t="s">
        <v>11982</v>
      </c>
      <c r="V1490" s="720"/>
      <c r="W1490" s="952" t="str">
        <f t="shared" si="54"/>
        <v>ﾄﾞﾘﾙｼﾞｬﾝﾎﾞ_ﾎｲｰﾙ式_第1次_無</v>
      </c>
      <c r="X1490" s="952" t="str">
        <f t="shared" si="53"/>
        <v>ﾄﾞﾘﾙｼﾞｬﾝﾎﾞ_ﾎｲｰﾙ式_第1次_無_形式：2ﾌﾞｰﾑ・2ﾊﾞｽｹｯﾄ　ﾄﾞﾘﾌﾀ質量：170kg超級</v>
      </c>
      <c r="Y1490" s="726" t="s">
        <v>3360</v>
      </c>
      <c r="Z1490" s="726" t="s">
        <v>10327</v>
      </c>
      <c r="AA1490" s="726" t="s">
        <v>10570</v>
      </c>
      <c r="AB1490" s="726" t="s">
        <v>10350</v>
      </c>
    </row>
    <row r="1491" spans="17:28" ht="14.45" customHeight="1">
      <c r="Q1491" s="720" t="s">
        <v>1264</v>
      </c>
      <c r="R1491" s="720" t="s">
        <v>867</v>
      </c>
      <c r="S1491" s="720" t="s">
        <v>12332</v>
      </c>
      <c r="T1491" s="720" t="s">
        <v>12165</v>
      </c>
      <c r="U1491" s="720" t="s">
        <v>11984</v>
      </c>
      <c r="V1491" s="720"/>
      <c r="W1491" s="952" t="str">
        <f t="shared" si="54"/>
        <v>ﾄﾞﾘﾙｼﾞｬﾝﾎﾞ_ﾎｲｰﾙ式_第1次_無</v>
      </c>
      <c r="X1491" s="952" t="str">
        <f t="shared" si="53"/>
        <v>ﾄﾞﾘﾙｼﾞｬﾝﾎﾞ_ﾎｲｰﾙ式_第1次_無_形式：3ﾌﾞｰﾑ・2ﾊﾞｽｹｯﾄ　ﾄﾞﾘﾌﾀ質量：150kg級</v>
      </c>
      <c r="Y1491" s="726" t="s">
        <v>3360</v>
      </c>
      <c r="Z1491" s="726" t="s">
        <v>10327</v>
      </c>
      <c r="AA1491" s="726" t="s">
        <v>6083</v>
      </c>
      <c r="AB1491" s="726" t="s">
        <v>10350</v>
      </c>
    </row>
    <row r="1492" spans="17:28" ht="14.45" customHeight="1">
      <c r="Q1492" s="720" t="s">
        <v>1264</v>
      </c>
      <c r="R1492" s="720" t="s">
        <v>867</v>
      </c>
      <c r="S1492" s="720" t="s">
        <v>12332</v>
      </c>
      <c r="T1492" s="720" t="s">
        <v>12165</v>
      </c>
      <c r="U1492" s="720" t="s">
        <v>11985</v>
      </c>
      <c r="V1492" s="720"/>
      <c r="W1492" s="952" t="str">
        <f t="shared" si="54"/>
        <v>ﾄﾞﾘﾙｼﾞｬﾝﾎﾞ_ﾎｲｰﾙ式_第1次_無</v>
      </c>
      <c r="X1492" s="952" t="str">
        <f t="shared" si="53"/>
        <v>ﾄﾞﾘﾙｼﾞｬﾝﾎﾞ_ﾎｲｰﾙ式_第1次_無_形式：3ﾌﾞｰﾑ・2ﾊﾞｽｹｯﾄ　ﾄﾞﾘﾌﾀ質量：170kg超級</v>
      </c>
      <c r="Y1492" s="726" t="s">
        <v>3360</v>
      </c>
      <c r="Z1492" s="726" t="s">
        <v>10327</v>
      </c>
      <c r="AA1492" s="726" t="s">
        <v>10571</v>
      </c>
      <c r="AB1492" s="726" t="s">
        <v>10350</v>
      </c>
    </row>
    <row r="1493" spans="17:28" ht="14.45" customHeight="1">
      <c r="Q1493" s="720" t="s">
        <v>1264</v>
      </c>
      <c r="R1493" s="720" t="s">
        <v>867</v>
      </c>
      <c r="S1493" s="720" t="s">
        <v>10643</v>
      </c>
      <c r="T1493" s="720" t="s">
        <v>12165</v>
      </c>
      <c r="U1493" s="720" t="s">
        <v>11982</v>
      </c>
      <c r="V1493" s="720"/>
      <c r="W1493" s="952" t="str">
        <f t="shared" si="54"/>
        <v>ﾄﾞﾘﾙｼﾞｬﾝﾎﾞ_ﾎｲｰﾙ式_第2次_無</v>
      </c>
      <c r="X1493" s="952" t="str">
        <f t="shared" si="53"/>
        <v>ﾄﾞﾘﾙｼﾞｬﾝﾎﾞ_ﾎｲｰﾙ式_第2次_無_形式：2ﾌﾞｰﾑ・2ﾊﾞｽｹｯﾄ　ﾄﾞﾘﾌﾀ質量：170kg超級</v>
      </c>
      <c r="Y1493" s="726" t="s">
        <v>3360</v>
      </c>
      <c r="Z1493" s="726" t="s">
        <v>10328</v>
      </c>
      <c r="AA1493" s="726" t="s">
        <v>10570</v>
      </c>
      <c r="AB1493" s="726" t="s">
        <v>10350</v>
      </c>
    </row>
    <row r="1494" spans="17:28" ht="14.45" customHeight="1">
      <c r="Q1494" s="720" t="s">
        <v>1264</v>
      </c>
      <c r="R1494" s="720" t="s">
        <v>867</v>
      </c>
      <c r="S1494" s="720" t="s">
        <v>10643</v>
      </c>
      <c r="T1494" s="720" t="s">
        <v>12165</v>
      </c>
      <c r="U1494" s="720" t="s">
        <v>11985</v>
      </c>
      <c r="V1494" s="720"/>
      <c r="W1494" s="952" t="str">
        <f t="shared" si="54"/>
        <v>ﾄﾞﾘﾙｼﾞｬﾝﾎﾞ_ﾎｲｰﾙ式_第2次_無</v>
      </c>
      <c r="X1494" s="952" t="str">
        <f t="shared" si="53"/>
        <v>ﾄﾞﾘﾙｼﾞｬﾝﾎﾞ_ﾎｲｰﾙ式_第2次_無_形式：3ﾌﾞｰﾑ・2ﾊﾞｽｹｯﾄ　ﾄﾞﾘﾌﾀ質量：170kg超級</v>
      </c>
      <c r="Y1494" s="726" t="s">
        <v>3360</v>
      </c>
      <c r="Z1494" s="726" t="s">
        <v>10328</v>
      </c>
      <c r="AA1494" s="726" t="s">
        <v>10571</v>
      </c>
      <c r="AB1494" s="726" t="s">
        <v>10350</v>
      </c>
    </row>
    <row r="1495" spans="17:28" ht="14.45" customHeight="1">
      <c r="Q1495" s="720" t="s">
        <v>1264</v>
      </c>
      <c r="R1495" s="720" t="s">
        <v>867</v>
      </c>
      <c r="S1495" s="720" t="s">
        <v>10645</v>
      </c>
      <c r="T1495" s="720" t="s">
        <v>12165</v>
      </c>
      <c r="U1495" s="720" t="s">
        <v>11986</v>
      </c>
      <c r="V1495" s="720"/>
      <c r="W1495" s="952" t="str">
        <f t="shared" si="54"/>
        <v>ﾄﾞﾘﾙｼﾞｬﾝﾎﾞ_ﾎｲｰﾙ式_第3次_無</v>
      </c>
      <c r="X1495" s="952" t="str">
        <f t="shared" si="53"/>
        <v>ﾄﾞﾘﾙｼﾞｬﾝﾎﾞ_ﾎｲｰﾙ式_第3次_無_形式：2ﾌﾞｰﾑ・1ﾊﾞｽｹｯﾄ　ﾄﾞﾘﾌﾀ質量：170kg超級</v>
      </c>
      <c r="Y1495" s="726" t="s">
        <v>3360</v>
      </c>
      <c r="Z1495" s="726" t="s">
        <v>10329</v>
      </c>
      <c r="AA1495" s="726" t="s">
        <v>10570</v>
      </c>
      <c r="AB1495" s="726" t="s">
        <v>5111</v>
      </c>
    </row>
    <row r="1496" spans="17:28" ht="14.45" customHeight="1">
      <c r="Q1496" s="720" t="s">
        <v>1264</v>
      </c>
      <c r="R1496" s="720" t="s">
        <v>867</v>
      </c>
      <c r="S1496" s="720" t="s">
        <v>10645</v>
      </c>
      <c r="T1496" s="720" t="s">
        <v>12165</v>
      </c>
      <c r="U1496" s="720" t="s">
        <v>11982</v>
      </c>
      <c r="V1496" s="720"/>
      <c r="W1496" s="952" t="str">
        <f t="shared" si="54"/>
        <v>ﾄﾞﾘﾙｼﾞｬﾝﾎﾞ_ﾎｲｰﾙ式_第3次_無</v>
      </c>
      <c r="X1496" s="952" t="str">
        <f t="shared" si="53"/>
        <v>ﾄﾞﾘﾙｼﾞｬﾝﾎﾞ_ﾎｲｰﾙ式_第3次_無_形式：2ﾌﾞｰﾑ・2ﾊﾞｽｹｯﾄ　ﾄﾞﾘﾌﾀ質量：170kg超級</v>
      </c>
      <c r="Y1496" s="726" t="s">
        <v>3360</v>
      </c>
      <c r="Z1496" s="726" t="s">
        <v>10329</v>
      </c>
      <c r="AA1496" s="726" t="s">
        <v>10570</v>
      </c>
      <c r="AB1496" s="726" t="s">
        <v>10350</v>
      </c>
    </row>
    <row r="1497" spans="17:28" ht="14.45" customHeight="1">
      <c r="Q1497" s="720" t="s">
        <v>1264</v>
      </c>
      <c r="R1497" s="720" t="s">
        <v>867</v>
      </c>
      <c r="S1497" s="720" t="s">
        <v>10645</v>
      </c>
      <c r="T1497" s="720" t="s">
        <v>12165</v>
      </c>
      <c r="U1497" s="720" t="s">
        <v>11985</v>
      </c>
      <c r="V1497" s="720"/>
      <c r="W1497" s="952" t="str">
        <f t="shared" si="54"/>
        <v>ﾄﾞﾘﾙｼﾞｬﾝﾎﾞ_ﾎｲｰﾙ式_第3次_無</v>
      </c>
      <c r="X1497" s="952" t="str">
        <f t="shared" si="53"/>
        <v>ﾄﾞﾘﾙｼﾞｬﾝﾎﾞ_ﾎｲｰﾙ式_第3次_無_形式：3ﾌﾞｰﾑ・2ﾊﾞｽｹｯﾄ　ﾄﾞﾘﾌﾀ質量：170kg超級</v>
      </c>
      <c r="Y1497" s="726" t="s">
        <v>3360</v>
      </c>
      <c r="Z1497" s="726" t="s">
        <v>10329</v>
      </c>
      <c r="AA1497" s="726" t="s">
        <v>10571</v>
      </c>
      <c r="AB1497" s="726" t="s">
        <v>10350</v>
      </c>
    </row>
    <row r="1498" spans="17:28" ht="14.45" customHeight="1">
      <c r="Q1498" s="720" t="s">
        <v>2673</v>
      </c>
      <c r="R1498" s="720" t="s">
        <v>1716</v>
      </c>
      <c r="S1498" s="720" t="s">
        <v>12165</v>
      </c>
      <c r="T1498" s="720" t="s">
        <v>12165</v>
      </c>
      <c r="U1498" s="720" t="s">
        <v>11176</v>
      </c>
      <c r="V1498" s="720"/>
      <c r="W1498" s="952" t="str">
        <f t="shared" si="54"/>
        <v>自由断面ﾄﾝﾈﾙ掘削機_電動式_無_無</v>
      </c>
      <c r="X1498" s="952" t="str">
        <f t="shared" si="53"/>
        <v>自由断面ﾄﾝﾈﾙ掘削機_電動式_無_無_ｶｯﾀﾍｯﾄﾞ駆動ﾓｰﾀ出力：65～100kW　掘削高：3.8m　掘削幅：4.2m</v>
      </c>
      <c r="Y1498" s="726" t="s">
        <v>3469</v>
      </c>
      <c r="Z1498" s="726" t="s">
        <v>10313</v>
      </c>
      <c r="AA1498" s="726" t="s">
        <v>10444</v>
      </c>
      <c r="AB1498" s="726" t="s">
        <v>5111</v>
      </c>
    </row>
    <row r="1499" spans="17:28" ht="14.45" customHeight="1">
      <c r="Q1499" s="720" t="s">
        <v>2673</v>
      </c>
      <c r="R1499" s="720" t="s">
        <v>1716</v>
      </c>
      <c r="S1499" s="720" t="s">
        <v>12165</v>
      </c>
      <c r="T1499" s="720" t="s">
        <v>12165</v>
      </c>
      <c r="U1499" s="720" t="s">
        <v>11987</v>
      </c>
      <c r="V1499" s="720"/>
      <c r="W1499" s="952" t="str">
        <f t="shared" si="54"/>
        <v>自由断面ﾄﾝﾈﾙ掘削機_電動式_無_無</v>
      </c>
      <c r="X1499" s="952" t="str">
        <f t="shared" si="53"/>
        <v>自由断面ﾄﾝﾈﾙ掘削機_電動式_無_無_ｶｯﾀﾍｯﾄﾞ駆動ﾓｰﾀ出力：200～240kW　掘削高：6.0m　掘削幅：6.4m</v>
      </c>
      <c r="Y1499" s="726" t="s">
        <v>3469</v>
      </c>
      <c r="Z1499" s="726" t="s">
        <v>10313</v>
      </c>
      <c r="AA1499" s="726" t="s">
        <v>10321</v>
      </c>
      <c r="AB1499" s="726" t="s">
        <v>5111</v>
      </c>
    </row>
    <row r="1500" spans="17:28" ht="14.45" customHeight="1">
      <c r="Q1500" s="720" t="s">
        <v>4924</v>
      </c>
      <c r="R1500" s="720" t="s">
        <v>1743</v>
      </c>
      <c r="S1500" s="720" t="s">
        <v>12332</v>
      </c>
      <c r="T1500" s="720" t="s">
        <v>12165</v>
      </c>
      <c r="U1500" s="720" t="s">
        <v>3617</v>
      </c>
      <c r="V1500" s="720"/>
      <c r="W1500" s="952" t="str">
        <f t="shared" si="54"/>
        <v>ﾊﾞｯｸﾎｳ(ﾄﾝﾈﾙ専用機)_標準型_第1次_無</v>
      </c>
      <c r="X1500" s="952" t="str">
        <f t="shared" si="53"/>
        <v>ﾊﾞｯｸﾎｳ(ﾄﾝﾈﾙ専用機)_標準型_第1次_無_山積/平積：0.28／0.2m3</v>
      </c>
      <c r="Y1500" s="726" t="s">
        <v>3606</v>
      </c>
      <c r="Z1500" s="726" t="s">
        <v>10315</v>
      </c>
      <c r="AA1500" s="726" t="s">
        <v>10388</v>
      </c>
      <c r="AB1500" s="726" t="s">
        <v>5111</v>
      </c>
    </row>
    <row r="1501" spans="17:28" ht="14.45" customHeight="1">
      <c r="Q1501" s="720" t="s">
        <v>4924</v>
      </c>
      <c r="R1501" s="720" t="s">
        <v>1743</v>
      </c>
      <c r="S1501" s="720" t="s">
        <v>12332</v>
      </c>
      <c r="T1501" s="720" t="s">
        <v>12165</v>
      </c>
      <c r="U1501" s="720" t="s">
        <v>334</v>
      </c>
      <c r="V1501" s="720"/>
      <c r="W1501" s="952" t="str">
        <f t="shared" si="54"/>
        <v>ﾊﾞｯｸﾎｳ(ﾄﾝﾈﾙ専用機)_標準型_第1次_無</v>
      </c>
      <c r="X1501" s="952" t="str">
        <f t="shared" si="53"/>
        <v>ﾊﾞｯｸﾎｳ(ﾄﾝﾈﾙ専用機)_標準型_第1次_無_山積/平積：0.45／0.35m3</v>
      </c>
      <c r="Y1501" s="726" t="s">
        <v>3606</v>
      </c>
      <c r="Z1501" s="726" t="s">
        <v>10315</v>
      </c>
      <c r="AA1501" s="726" t="s">
        <v>5113</v>
      </c>
      <c r="AB1501" s="726" t="s">
        <v>5111</v>
      </c>
    </row>
    <row r="1502" spans="17:28" ht="14.45" customHeight="1">
      <c r="Q1502" s="720" t="s">
        <v>4924</v>
      </c>
      <c r="R1502" s="720" t="s">
        <v>1743</v>
      </c>
      <c r="S1502" s="720" t="s">
        <v>12332</v>
      </c>
      <c r="T1502" s="720" t="s">
        <v>12165</v>
      </c>
      <c r="U1502" s="720" t="s">
        <v>335</v>
      </c>
      <c r="V1502" s="720"/>
      <c r="W1502" s="952" t="str">
        <f t="shared" si="54"/>
        <v>ﾊﾞｯｸﾎｳ(ﾄﾝﾈﾙ専用機)_標準型_第1次_無</v>
      </c>
      <c r="X1502" s="952" t="str">
        <f t="shared" si="53"/>
        <v>ﾊﾞｯｸﾎｳ(ﾄﾝﾈﾙ専用機)_標準型_第1次_無_山積/平積：0.5／0.4m3</v>
      </c>
      <c r="Y1502" s="726" t="s">
        <v>3606</v>
      </c>
      <c r="Z1502" s="726" t="s">
        <v>10315</v>
      </c>
      <c r="AA1502" s="726" t="s">
        <v>10316</v>
      </c>
      <c r="AB1502" s="726" t="s">
        <v>5111</v>
      </c>
    </row>
    <row r="1503" spans="17:28" ht="14.45" customHeight="1">
      <c r="Q1503" s="720" t="s">
        <v>4924</v>
      </c>
      <c r="R1503" s="720" t="s">
        <v>1743</v>
      </c>
      <c r="S1503" s="720" t="s">
        <v>12332</v>
      </c>
      <c r="T1503" s="720" t="s">
        <v>12165</v>
      </c>
      <c r="U1503" s="720" t="s">
        <v>338</v>
      </c>
      <c r="V1503" s="720"/>
      <c r="W1503" s="952" t="str">
        <f t="shared" si="54"/>
        <v>ﾊﾞｯｸﾎｳ(ﾄﾝﾈﾙ専用機)_標準型_第1次_無</v>
      </c>
      <c r="X1503" s="952" t="str">
        <f t="shared" si="53"/>
        <v>ﾊﾞｯｸﾎｳ(ﾄﾝﾈﾙ専用機)_標準型_第1次_無_山積/平積：0.8／0.6m3</v>
      </c>
      <c r="Y1503" s="726" t="s">
        <v>3606</v>
      </c>
      <c r="Z1503" s="726" t="s">
        <v>10315</v>
      </c>
      <c r="AA1503" s="726" t="s">
        <v>10304</v>
      </c>
      <c r="AB1503" s="726" t="s">
        <v>5111</v>
      </c>
    </row>
    <row r="1504" spans="17:28" ht="14.45" customHeight="1">
      <c r="Q1504" s="720" t="s">
        <v>4924</v>
      </c>
      <c r="R1504" s="720" t="s">
        <v>1743</v>
      </c>
      <c r="S1504" s="720" t="s">
        <v>10643</v>
      </c>
      <c r="T1504" s="720" t="s">
        <v>12165</v>
      </c>
      <c r="U1504" s="720" t="s">
        <v>335</v>
      </c>
      <c r="V1504" s="720"/>
      <c r="W1504" s="952" t="str">
        <f t="shared" si="54"/>
        <v>ﾊﾞｯｸﾎｳ(ﾄﾝﾈﾙ専用機)_標準型_第2次_無</v>
      </c>
      <c r="X1504" s="952" t="str">
        <f t="shared" si="53"/>
        <v>ﾊﾞｯｸﾎｳ(ﾄﾝﾈﾙ専用機)_標準型_第2次_無_山積/平積：0.5／0.4m3</v>
      </c>
      <c r="Y1504" s="726" t="s">
        <v>3606</v>
      </c>
      <c r="Z1504" s="726" t="s">
        <v>10323</v>
      </c>
      <c r="AA1504" s="726" t="s">
        <v>10316</v>
      </c>
      <c r="AB1504" s="726" t="s">
        <v>5111</v>
      </c>
    </row>
    <row r="1505" spans="17:28" ht="14.45" customHeight="1">
      <c r="Q1505" s="720" t="s">
        <v>4924</v>
      </c>
      <c r="R1505" s="720" t="s">
        <v>1743</v>
      </c>
      <c r="S1505" s="720" t="s">
        <v>10643</v>
      </c>
      <c r="T1505" s="720" t="s">
        <v>12165</v>
      </c>
      <c r="U1505" s="720" t="s">
        <v>338</v>
      </c>
      <c r="V1505" s="720"/>
      <c r="W1505" s="952" t="str">
        <f t="shared" si="54"/>
        <v>ﾊﾞｯｸﾎｳ(ﾄﾝﾈﾙ専用機)_標準型_第2次_無</v>
      </c>
      <c r="X1505" s="952" t="str">
        <f t="shared" si="53"/>
        <v>ﾊﾞｯｸﾎｳ(ﾄﾝﾈﾙ専用機)_標準型_第2次_無_山積/平積：0.8／0.6m3</v>
      </c>
      <c r="Y1505" s="726" t="s">
        <v>3606</v>
      </c>
      <c r="Z1505" s="726" t="s">
        <v>10323</v>
      </c>
      <c r="AA1505" s="726" t="s">
        <v>10304</v>
      </c>
      <c r="AB1505" s="726" t="s">
        <v>5111</v>
      </c>
    </row>
    <row r="1506" spans="17:28" ht="14.45" customHeight="1">
      <c r="Q1506" s="720" t="s">
        <v>4924</v>
      </c>
      <c r="R1506" s="720" t="s">
        <v>12307</v>
      </c>
      <c r="S1506" s="720" t="s">
        <v>12332</v>
      </c>
      <c r="T1506" s="720" t="s">
        <v>12165</v>
      </c>
      <c r="U1506" s="720" t="s">
        <v>338</v>
      </c>
      <c r="V1506" s="720"/>
      <c r="W1506" s="952" t="str">
        <f t="shared" si="54"/>
        <v>ﾊﾞｯｸﾎｳ(ﾄﾝﾈﾙ専用機)_後方小旋回型_第1次_無</v>
      </c>
      <c r="X1506" s="952" t="str">
        <f t="shared" si="53"/>
        <v>ﾊﾞｯｸﾎｳ(ﾄﾝﾈﾙ専用機)_後方小旋回型_第1次_無_山積/平積：0.8／0.6m3</v>
      </c>
      <c r="Y1506" s="726" t="s">
        <v>3606</v>
      </c>
      <c r="Z1506" s="726" t="s">
        <v>10327</v>
      </c>
      <c r="AA1506" s="726" t="s">
        <v>10304</v>
      </c>
      <c r="AB1506" s="726" t="s">
        <v>5111</v>
      </c>
    </row>
    <row r="1507" spans="17:28" ht="14.45" customHeight="1">
      <c r="Q1507" s="720" t="s">
        <v>4924</v>
      </c>
      <c r="R1507" s="720" t="s">
        <v>12307</v>
      </c>
      <c r="S1507" s="720" t="s">
        <v>10643</v>
      </c>
      <c r="T1507" s="720" t="s">
        <v>12165</v>
      </c>
      <c r="U1507" s="720" t="s">
        <v>338</v>
      </c>
      <c r="V1507" s="720"/>
      <c r="W1507" s="952" t="str">
        <f t="shared" si="54"/>
        <v>ﾊﾞｯｸﾎｳ(ﾄﾝﾈﾙ専用機)_後方小旋回型_第2次_無</v>
      </c>
      <c r="X1507" s="952" t="str">
        <f t="shared" si="53"/>
        <v>ﾊﾞｯｸﾎｳ(ﾄﾝﾈﾙ専用機)_後方小旋回型_第2次_無_山積/平積：0.8／0.6m3</v>
      </c>
      <c r="Y1507" s="726" t="s">
        <v>3606</v>
      </c>
      <c r="Z1507" s="726" t="s">
        <v>10328</v>
      </c>
      <c r="AA1507" s="726" t="s">
        <v>10304</v>
      </c>
      <c r="AB1507" s="726" t="s">
        <v>5111</v>
      </c>
    </row>
    <row r="1508" spans="17:28" ht="14.45" customHeight="1">
      <c r="Q1508" s="720" t="s">
        <v>4924</v>
      </c>
      <c r="R1508" s="720" t="s">
        <v>12307</v>
      </c>
      <c r="S1508" s="720" t="s">
        <v>10645</v>
      </c>
      <c r="T1508" s="720" t="s">
        <v>12165</v>
      </c>
      <c r="U1508" s="720" t="s">
        <v>338</v>
      </c>
      <c r="V1508" s="720"/>
      <c r="W1508" s="952" t="str">
        <f t="shared" si="54"/>
        <v>ﾊﾞｯｸﾎｳ(ﾄﾝﾈﾙ専用機)_後方小旋回型_第3次_無</v>
      </c>
      <c r="X1508" s="952" t="str">
        <f t="shared" si="53"/>
        <v>ﾊﾞｯｸﾎｳ(ﾄﾝﾈﾙ専用機)_後方小旋回型_第3次_無_山積/平積：0.8／0.6m3</v>
      </c>
      <c r="Y1508" s="726" t="s">
        <v>3606</v>
      </c>
      <c r="Z1508" s="726" t="s">
        <v>10329</v>
      </c>
      <c r="AA1508" s="726" t="s">
        <v>10304</v>
      </c>
      <c r="AB1508" s="726" t="s">
        <v>5111</v>
      </c>
    </row>
    <row r="1509" spans="17:28" ht="14.45" customHeight="1">
      <c r="Q1509" s="720" t="s">
        <v>4924</v>
      </c>
      <c r="R1509" s="720" t="s">
        <v>10648</v>
      </c>
      <c r="S1509" s="720" t="s">
        <v>10643</v>
      </c>
      <c r="T1509" s="720" t="s">
        <v>12165</v>
      </c>
      <c r="U1509" s="720" t="s">
        <v>3617</v>
      </c>
      <c r="V1509" s="720"/>
      <c r="W1509" s="952" t="str">
        <f t="shared" si="54"/>
        <v>ﾊﾞｯｸﾎｳ(ﾄﾝﾈﾙ専用機)_後方超小旋回型_第2次_無</v>
      </c>
      <c r="X1509" s="952" t="str">
        <f t="shared" si="53"/>
        <v>ﾊﾞｯｸﾎｳ(ﾄﾝﾈﾙ専用機)_後方超小旋回型_第2次_無_山積/平積：0.28／0.2m3</v>
      </c>
      <c r="Y1509" s="726" t="s">
        <v>3606</v>
      </c>
      <c r="Z1509" s="726" t="s">
        <v>5112</v>
      </c>
      <c r="AA1509" s="726" t="s">
        <v>10388</v>
      </c>
      <c r="AB1509" s="726" t="s">
        <v>5111</v>
      </c>
    </row>
    <row r="1510" spans="17:28" ht="14.45" customHeight="1">
      <c r="Q1510" s="720" t="s">
        <v>4924</v>
      </c>
      <c r="R1510" s="720" t="s">
        <v>10648</v>
      </c>
      <c r="S1510" s="720" t="s">
        <v>10643</v>
      </c>
      <c r="T1510" s="720" t="s">
        <v>12165</v>
      </c>
      <c r="U1510" s="720" t="s">
        <v>334</v>
      </c>
      <c r="V1510" s="720"/>
      <c r="W1510" s="952" t="str">
        <f t="shared" si="54"/>
        <v>ﾊﾞｯｸﾎｳ(ﾄﾝﾈﾙ専用機)_後方超小旋回型_第2次_無</v>
      </c>
      <c r="X1510" s="952" t="str">
        <f t="shared" si="53"/>
        <v>ﾊﾞｯｸﾎｳ(ﾄﾝﾈﾙ専用機)_後方超小旋回型_第2次_無_山積/平積：0.45／0.35m3</v>
      </c>
      <c r="Y1510" s="726" t="s">
        <v>3606</v>
      </c>
      <c r="Z1510" s="726" t="s">
        <v>5112</v>
      </c>
      <c r="AA1510" s="726" t="s">
        <v>5113</v>
      </c>
      <c r="AB1510" s="726" t="s">
        <v>5111</v>
      </c>
    </row>
    <row r="1511" spans="17:28" ht="14.45" customHeight="1">
      <c r="Q1511" s="720" t="s">
        <v>4924</v>
      </c>
      <c r="R1511" s="720" t="s">
        <v>10648</v>
      </c>
      <c r="S1511" s="720" t="s">
        <v>10643</v>
      </c>
      <c r="T1511" s="720" t="s">
        <v>12165</v>
      </c>
      <c r="U1511" s="720" t="s">
        <v>335</v>
      </c>
      <c r="V1511" s="720"/>
      <c r="W1511" s="952" t="str">
        <f t="shared" si="54"/>
        <v>ﾊﾞｯｸﾎｳ(ﾄﾝﾈﾙ専用機)_後方超小旋回型_第2次_無</v>
      </c>
      <c r="X1511" s="952" t="str">
        <f t="shared" si="53"/>
        <v>ﾊﾞｯｸﾎｳ(ﾄﾝﾈﾙ専用機)_後方超小旋回型_第2次_無_山積/平積：0.5／0.4m3</v>
      </c>
      <c r="Y1511" s="726" t="s">
        <v>3606</v>
      </c>
      <c r="Z1511" s="726" t="s">
        <v>5112</v>
      </c>
      <c r="AA1511" s="726" t="s">
        <v>10316</v>
      </c>
      <c r="AB1511" s="726" t="s">
        <v>5111</v>
      </c>
    </row>
    <row r="1512" spans="17:28" ht="14.45" customHeight="1">
      <c r="Q1512" s="720" t="s">
        <v>4924</v>
      </c>
      <c r="R1512" s="720" t="s">
        <v>10648</v>
      </c>
      <c r="S1512" s="720" t="s">
        <v>10643</v>
      </c>
      <c r="T1512" s="720" t="s">
        <v>12165</v>
      </c>
      <c r="U1512" s="720" t="s">
        <v>338</v>
      </c>
      <c r="V1512" s="720"/>
      <c r="W1512" s="952" t="str">
        <f t="shared" si="54"/>
        <v>ﾊﾞｯｸﾎｳ(ﾄﾝﾈﾙ専用機)_後方超小旋回型_第2次_無</v>
      </c>
      <c r="X1512" s="952" t="str">
        <f t="shared" si="53"/>
        <v>ﾊﾞｯｸﾎｳ(ﾄﾝﾈﾙ専用機)_後方超小旋回型_第2次_無_山積/平積：0.8／0.6m3</v>
      </c>
      <c r="Y1512" s="726" t="s">
        <v>3606</v>
      </c>
      <c r="Z1512" s="726" t="s">
        <v>5112</v>
      </c>
      <c r="AA1512" s="726" t="s">
        <v>10304</v>
      </c>
      <c r="AB1512" s="726" t="s">
        <v>5111</v>
      </c>
    </row>
    <row r="1513" spans="17:28" ht="14.45" customHeight="1">
      <c r="Q1513" s="720" t="s">
        <v>4924</v>
      </c>
      <c r="R1513" s="720" t="s">
        <v>10648</v>
      </c>
      <c r="S1513" s="720" t="s">
        <v>10645</v>
      </c>
      <c r="T1513" s="720" t="s">
        <v>12165</v>
      </c>
      <c r="U1513" s="720" t="s">
        <v>3617</v>
      </c>
      <c r="V1513" s="720"/>
      <c r="W1513" s="952" t="str">
        <f t="shared" si="54"/>
        <v>ﾊﾞｯｸﾎｳ(ﾄﾝﾈﾙ専用機)_後方超小旋回型_第3次_無</v>
      </c>
      <c r="X1513" s="952" t="str">
        <f t="shared" si="53"/>
        <v>ﾊﾞｯｸﾎｳ(ﾄﾝﾈﾙ専用機)_後方超小旋回型_第3次_無_山積/平積：0.28／0.2m3</v>
      </c>
      <c r="Y1513" s="726" t="s">
        <v>3606</v>
      </c>
      <c r="Z1513" s="726" t="s">
        <v>10331</v>
      </c>
      <c r="AA1513" s="726" t="s">
        <v>10388</v>
      </c>
      <c r="AB1513" s="726" t="s">
        <v>5111</v>
      </c>
    </row>
    <row r="1514" spans="17:28" ht="14.45" customHeight="1">
      <c r="Q1514" s="720" t="s">
        <v>4924</v>
      </c>
      <c r="R1514" s="720" t="s">
        <v>10648</v>
      </c>
      <c r="S1514" s="720" t="s">
        <v>10645</v>
      </c>
      <c r="T1514" s="720" t="s">
        <v>12165</v>
      </c>
      <c r="U1514" s="720" t="s">
        <v>334</v>
      </c>
      <c r="V1514" s="720"/>
      <c r="W1514" s="952" t="str">
        <f t="shared" si="54"/>
        <v>ﾊﾞｯｸﾎｳ(ﾄﾝﾈﾙ専用機)_後方超小旋回型_第3次_無</v>
      </c>
      <c r="X1514" s="952" t="str">
        <f t="shared" si="53"/>
        <v>ﾊﾞｯｸﾎｳ(ﾄﾝﾈﾙ専用機)_後方超小旋回型_第3次_無_山積/平積：0.45／0.35m3</v>
      </c>
      <c r="Y1514" s="726" t="s">
        <v>3606</v>
      </c>
      <c r="Z1514" s="726" t="s">
        <v>10331</v>
      </c>
      <c r="AA1514" s="726" t="s">
        <v>5113</v>
      </c>
      <c r="AB1514" s="726" t="s">
        <v>5111</v>
      </c>
    </row>
    <row r="1515" spans="17:28" ht="14.45" customHeight="1">
      <c r="Q1515" s="720" t="s">
        <v>4924</v>
      </c>
      <c r="R1515" s="720" t="s">
        <v>10648</v>
      </c>
      <c r="S1515" s="720" t="s">
        <v>10645</v>
      </c>
      <c r="T1515" s="720" t="s">
        <v>12165</v>
      </c>
      <c r="U1515" s="720" t="s">
        <v>335</v>
      </c>
      <c r="V1515" s="720"/>
      <c r="W1515" s="952" t="str">
        <f t="shared" si="54"/>
        <v>ﾊﾞｯｸﾎｳ(ﾄﾝﾈﾙ専用機)_後方超小旋回型_第3次_無</v>
      </c>
      <c r="X1515" s="952" t="str">
        <f t="shared" si="53"/>
        <v>ﾊﾞｯｸﾎｳ(ﾄﾝﾈﾙ専用機)_後方超小旋回型_第3次_無_山積/平積：0.5／0.4m3</v>
      </c>
      <c r="Y1515" s="726" t="s">
        <v>3606</v>
      </c>
      <c r="Z1515" s="726" t="s">
        <v>10331</v>
      </c>
      <c r="AA1515" s="726" t="s">
        <v>10316</v>
      </c>
      <c r="AB1515" s="726" t="s">
        <v>5111</v>
      </c>
    </row>
    <row r="1516" spans="17:28" ht="14.45" customHeight="1">
      <c r="Q1516" s="720" t="s">
        <v>4924</v>
      </c>
      <c r="R1516" s="720" t="s">
        <v>10648</v>
      </c>
      <c r="S1516" s="720" t="s">
        <v>10645</v>
      </c>
      <c r="T1516" s="720" t="s">
        <v>12165</v>
      </c>
      <c r="U1516" s="720" t="s">
        <v>338</v>
      </c>
      <c r="V1516" s="720"/>
      <c r="W1516" s="952" t="str">
        <f t="shared" si="54"/>
        <v>ﾊﾞｯｸﾎｳ(ﾄﾝﾈﾙ専用機)_後方超小旋回型_第3次_無</v>
      </c>
      <c r="X1516" s="952" t="str">
        <f t="shared" si="53"/>
        <v>ﾊﾞｯｸﾎｳ(ﾄﾝﾈﾙ専用機)_後方超小旋回型_第3次_無_山積/平積：0.8／0.6m3</v>
      </c>
      <c r="Y1516" s="726" t="s">
        <v>3606</v>
      </c>
      <c r="Z1516" s="726" t="s">
        <v>10331</v>
      </c>
      <c r="AA1516" s="726" t="s">
        <v>10304</v>
      </c>
      <c r="AB1516" s="726" t="s">
        <v>5111</v>
      </c>
    </row>
    <row r="1517" spans="17:28" ht="14.45" customHeight="1">
      <c r="Q1517" s="720" t="s">
        <v>4924</v>
      </c>
      <c r="R1517" s="720" t="s">
        <v>10648</v>
      </c>
      <c r="S1517" s="720" t="s">
        <v>10645</v>
      </c>
      <c r="T1517" s="720" t="s">
        <v>12165</v>
      </c>
      <c r="U1517" s="720" t="s">
        <v>11988</v>
      </c>
      <c r="V1517" s="720"/>
      <c r="W1517" s="952" t="str">
        <f t="shared" si="54"/>
        <v>ﾊﾞｯｸﾎｳ(ﾄﾝﾈﾙ専用機)_後方超小旋回型_第3次_無</v>
      </c>
      <c r="X1517" s="952" t="str">
        <f t="shared" si="53"/>
        <v>ﾊﾞｯｸﾎｳ(ﾄﾝﾈﾙ専用機)_後方超小旋回型_第3次_無_山積/平積：1.2／0.85m3</v>
      </c>
      <c r="Y1517" s="726" t="s">
        <v>3606</v>
      </c>
      <c r="Z1517" s="726" t="s">
        <v>10331</v>
      </c>
      <c r="AA1517" s="726" t="s">
        <v>10452</v>
      </c>
      <c r="AB1517" s="726" t="s">
        <v>5111</v>
      </c>
    </row>
    <row r="1518" spans="17:28" ht="14.45" customHeight="1">
      <c r="Q1518" s="720" t="s">
        <v>2864</v>
      </c>
      <c r="R1518" s="720" t="s">
        <v>10652</v>
      </c>
      <c r="S1518" s="720" t="s">
        <v>12165</v>
      </c>
      <c r="T1518" s="720" t="s">
        <v>12165</v>
      </c>
      <c r="U1518" s="720" t="s">
        <v>2870</v>
      </c>
      <c r="V1518" s="720"/>
      <c r="W1518" s="952" t="str">
        <f t="shared" si="54"/>
        <v>油圧式ﾄﾝﾈﾙ切削機(ﾍﾞｰｽﾏｼﾝ含まず)_無_無_無</v>
      </c>
      <c r="X1518" s="952" t="str">
        <f t="shared" si="53"/>
        <v>油圧式ﾄﾝﾈﾙ切削機(ﾍﾞｰｽﾏｼﾝ含まず)_無_無_無_質量：1,000kg級</v>
      </c>
      <c r="Y1518" s="726" t="s">
        <v>3052</v>
      </c>
      <c r="Z1518" s="726" t="s">
        <v>10345</v>
      </c>
      <c r="AA1518" s="726" t="s">
        <v>10318</v>
      </c>
      <c r="AB1518" s="726" t="s">
        <v>5111</v>
      </c>
    </row>
    <row r="1519" spans="17:28" ht="14.45" customHeight="1">
      <c r="Q1519" s="720" t="s">
        <v>2864</v>
      </c>
      <c r="R1519" s="720" t="s">
        <v>10652</v>
      </c>
      <c r="S1519" s="720" t="s">
        <v>12165</v>
      </c>
      <c r="T1519" s="720" t="s">
        <v>12165</v>
      </c>
      <c r="U1519" s="720" t="s">
        <v>2871</v>
      </c>
      <c r="V1519" s="720"/>
      <c r="W1519" s="952" t="str">
        <f t="shared" si="54"/>
        <v>油圧式ﾄﾝﾈﾙ切削機(ﾍﾞｰｽﾏｼﾝ含まず)_無_無_無</v>
      </c>
      <c r="X1519" s="952" t="str">
        <f t="shared" si="53"/>
        <v>油圧式ﾄﾝﾈﾙ切削機(ﾍﾞｰｽﾏｼﾝ含まず)_無_無_無_質量：1,500kg級</v>
      </c>
      <c r="Y1519" s="726" t="s">
        <v>3052</v>
      </c>
      <c r="Z1519" s="726" t="s">
        <v>10345</v>
      </c>
      <c r="AA1519" s="726" t="s">
        <v>10307</v>
      </c>
      <c r="AB1519" s="726" t="s">
        <v>5111</v>
      </c>
    </row>
    <row r="1520" spans="17:28" ht="14.45" customHeight="1">
      <c r="Q1520" s="720" t="s">
        <v>2864</v>
      </c>
      <c r="R1520" s="720" t="s">
        <v>10652</v>
      </c>
      <c r="S1520" s="720" t="s">
        <v>12165</v>
      </c>
      <c r="T1520" s="720" t="s">
        <v>12165</v>
      </c>
      <c r="U1520" s="720" t="s">
        <v>1254</v>
      </c>
      <c r="V1520" s="720"/>
      <c r="W1520" s="952" t="str">
        <f t="shared" si="54"/>
        <v>油圧式ﾄﾝﾈﾙ切削機(ﾍﾞｰｽﾏｼﾝ含まず)_無_無_無</v>
      </c>
      <c r="X1520" s="952" t="str">
        <f t="shared" si="53"/>
        <v>油圧式ﾄﾝﾈﾙ切削機(ﾍﾞｰｽﾏｼﾝ含まず)_無_無_無_質量：2,000kg級</v>
      </c>
      <c r="Y1520" s="726" t="s">
        <v>3052</v>
      </c>
      <c r="Z1520" s="726" t="s">
        <v>10345</v>
      </c>
      <c r="AA1520" s="726" t="s">
        <v>10321</v>
      </c>
      <c r="AB1520" s="726" t="s">
        <v>5111</v>
      </c>
    </row>
    <row r="1521" spans="17:28" ht="14.45" customHeight="1">
      <c r="Q1521" s="720" t="s">
        <v>2864</v>
      </c>
      <c r="R1521" s="720" t="s">
        <v>10652</v>
      </c>
      <c r="S1521" s="720" t="s">
        <v>12165</v>
      </c>
      <c r="T1521" s="720" t="s">
        <v>12165</v>
      </c>
      <c r="U1521" s="720"/>
      <c r="V1521" s="720"/>
      <c r="W1521" s="952" t="str">
        <f t="shared" si="54"/>
        <v>油圧式ﾄﾝﾈﾙ切削機(ﾍﾞｰｽﾏｼﾝ含まず)_無_無_無</v>
      </c>
      <c r="X1521" s="952" t="str">
        <f t="shared" si="53"/>
        <v>油圧式ﾄﾝﾈﾙ切削機(ﾍﾞｰｽﾏｼﾝ含まず)_無_無_無_</v>
      </c>
      <c r="Y1521" s="726" t="s">
        <v>3052</v>
      </c>
      <c r="Z1521" s="726" t="s">
        <v>10345</v>
      </c>
      <c r="AA1521" s="726" t="s">
        <v>10431</v>
      </c>
      <c r="AB1521" s="726" t="s">
        <v>5111</v>
      </c>
    </row>
    <row r="1522" spans="17:28" ht="14.45" customHeight="1">
      <c r="Q1522" s="720" t="s">
        <v>4925</v>
      </c>
      <c r="R1522" s="720" t="s">
        <v>12308</v>
      </c>
      <c r="S1522" s="720" t="s">
        <v>12332</v>
      </c>
      <c r="T1522" s="720" t="s">
        <v>12165</v>
      </c>
      <c r="U1522" s="720" t="s">
        <v>11715</v>
      </c>
      <c r="V1522" s="720"/>
      <c r="W1522" s="952" t="str">
        <f t="shared" si="54"/>
        <v>ｸﾛｰﾗﾛｰﾀﾞ(ﾄﾝﾈﾙ専用機)_ｻｲﾄﾞﾀﾞﾝﾌﾟ式_第1次_無</v>
      </c>
      <c r="X1522" s="952" t="str">
        <f t="shared" si="53"/>
        <v>ｸﾛｰﾗﾛｰﾀﾞ(ﾄﾝﾈﾙ専用機)_ｻｲﾄﾞﾀﾞﾝﾌﾟ式_第1次_無_山積：1.5～1.6m3</v>
      </c>
      <c r="Y1522" s="726" t="s">
        <v>4715</v>
      </c>
      <c r="Z1522" s="726" t="s">
        <v>10330</v>
      </c>
      <c r="AA1522" s="726" t="s">
        <v>10320</v>
      </c>
      <c r="AB1522" s="726" t="s">
        <v>5111</v>
      </c>
    </row>
    <row r="1523" spans="17:28" ht="14.45" customHeight="1">
      <c r="Q1523" s="720" t="s">
        <v>3610</v>
      </c>
      <c r="R1523" s="720" t="s">
        <v>12308</v>
      </c>
      <c r="S1523" s="720" t="s">
        <v>12332</v>
      </c>
      <c r="T1523" s="720" t="s">
        <v>12165</v>
      </c>
      <c r="U1523" s="720" t="s">
        <v>11728</v>
      </c>
      <c r="V1523" s="720"/>
      <c r="W1523" s="952" t="str">
        <f t="shared" si="54"/>
        <v>ﾎｲｰﾙﾛｰﾀﾞ(ﾄﾝﾈﾙ専用機)_ｻｲﾄﾞﾀﾞﾝﾌﾟ式_第1次_無</v>
      </c>
      <c r="X1523" s="952" t="str">
        <f t="shared" si="53"/>
        <v>ﾎｲｰﾙﾛｰﾀﾞ(ﾄﾝﾈﾙ専用機)_ｻｲﾄﾞﾀﾞﾝﾌﾟ式_第1次_無_山積：2.3m3</v>
      </c>
      <c r="Y1523" s="726" t="s">
        <v>4926</v>
      </c>
      <c r="Z1523" s="726" t="s">
        <v>10337</v>
      </c>
      <c r="AA1523" s="726" t="s">
        <v>10472</v>
      </c>
      <c r="AB1523" s="726" t="s">
        <v>5111</v>
      </c>
    </row>
    <row r="1524" spans="17:28" ht="14.45" customHeight="1">
      <c r="Q1524" s="720" t="s">
        <v>3610</v>
      </c>
      <c r="R1524" s="720" t="s">
        <v>12308</v>
      </c>
      <c r="S1524" s="720" t="s">
        <v>10643</v>
      </c>
      <c r="T1524" s="720" t="s">
        <v>12165</v>
      </c>
      <c r="U1524" s="720" t="s">
        <v>11727</v>
      </c>
      <c r="V1524" s="720"/>
      <c r="W1524" s="952" t="str">
        <f t="shared" si="54"/>
        <v>ﾎｲｰﾙﾛｰﾀﾞ(ﾄﾝﾈﾙ専用機)_ｻｲﾄﾞﾀﾞﾝﾌﾟ式_第2次_無</v>
      </c>
      <c r="X1524" s="952" t="str">
        <f t="shared" si="53"/>
        <v>ﾎｲｰﾙﾛｰﾀﾞ(ﾄﾝﾈﾙ専用機)_ｻｲﾄﾞﾀﾞﾝﾌﾟ式_第2次_無_山積：1.9m3</v>
      </c>
      <c r="Y1524" s="726" t="s">
        <v>4926</v>
      </c>
      <c r="Z1524" s="726" t="s">
        <v>10338</v>
      </c>
      <c r="AA1524" s="726" t="s">
        <v>10426</v>
      </c>
      <c r="AB1524" s="726" t="s">
        <v>5111</v>
      </c>
    </row>
    <row r="1525" spans="17:28" ht="14.45" customHeight="1">
      <c r="Q1525" s="720" t="s">
        <v>3610</v>
      </c>
      <c r="R1525" s="720" t="s">
        <v>12308</v>
      </c>
      <c r="S1525" s="720" t="s">
        <v>10643</v>
      </c>
      <c r="T1525" s="720" t="s">
        <v>12165</v>
      </c>
      <c r="U1525" s="720" t="s">
        <v>11728</v>
      </c>
      <c r="V1525" s="720"/>
      <c r="W1525" s="952" t="str">
        <f t="shared" si="54"/>
        <v>ﾎｲｰﾙﾛｰﾀﾞ(ﾄﾝﾈﾙ専用機)_ｻｲﾄﾞﾀﾞﾝﾌﾟ式_第2次_無</v>
      </c>
      <c r="X1525" s="952" t="str">
        <f t="shared" si="53"/>
        <v>ﾎｲｰﾙﾛｰﾀﾞ(ﾄﾝﾈﾙ専用機)_ｻｲﾄﾞﾀﾞﾝﾌﾟ式_第2次_無_山積：2.3m3</v>
      </c>
      <c r="Y1525" s="726" t="s">
        <v>4926</v>
      </c>
      <c r="Z1525" s="726" t="s">
        <v>10338</v>
      </c>
      <c r="AA1525" s="726" t="s">
        <v>10472</v>
      </c>
      <c r="AB1525" s="726" t="s">
        <v>5111</v>
      </c>
    </row>
    <row r="1526" spans="17:28" ht="14.45" customHeight="1">
      <c r="Q1526" s="720" t="s">
        <v>3610</v>
      </c>
      <c r="R1526" s="720" t="s">
        <v>12308</v>
      </c>
      <c r="S1526" s="720" t="s">
        <v>10643</v>
      </c>
      <c r="T1526" s="720" t="s">
        <v>12165</v>
      </c>
      <c r="U1526" s="720" t="s">
        <v>11729</v>
      </c>
      <c r="V1526" s="720"/>
      <c r="W1526" s="952" t="str">
        <f t="shared" si="54"/>
        <v>ﾎｲｰﾙﾛｰﾀﾞ(ﾄﾝﾈﾙ専用機)_ｻｲﾄﾞﾀﾞﾝﾌﾟ式_第2次_無</v>
      </c>
      <c r="X1526" s="952" t="str">
        <f t="shared" si="53"/>
        <v>ﾎｲｰﾙﾛｰﾀﾞ(ﾄﾝﾈﾙ専用機)_ｻｲﾄﾞﾀﾞﾝﾌﾟ式_第2次_無_山積：2.5m3</v>
      </c>
      <c r="Y1526" s="726" t="s">
        <v>4926</v>
      </c>
      <c r="Z1526" s="726" t="s">
        <v>10338</v>
      </c>
      <c r="AA1526" s="726" t="s">
        <v>10451</v>
      </c>
      <c r="AB1526" s="726" t="s">
        <v>5111</v>
      </c>
    </row>
    <row r="1527" spans="17:28" ht="14.45" customHeight="1">
      <c r="Q1527" s="720" t="s">
        <v>3610</v>
      </c>
      <c r="R1527" s="720" t="s">
        <v>12308</v>
      </c>
      <c r="S1527" s="720" t="s">
        <v>10643</v>
      </c>
      <c r="T1527" s="720" t="s">
        <v>12165</v>
      </c>
      <c r="U1527" s="720" t="s">
        <v>11730</v>
      </c>
      <c r="V1527" s="720"/>
      <c r="W1527" s="952" t="str">
        <f t="shared" si="54"/>
        <v>ﾎｲｰﾙﾛｰﾀﾞ(ﾄﾝﾈﾙ専用機)_ｻｲﾄﾞﾀﾞﾝﾌﾟ式_第2次_無</v>
      </c>
      <c r="X1527" s="952" t="str">
        <f t="shared" si="53"/>
        <v>ﾎｲｰﾙﾛｰﾀﾞ(ﾄﾝﾈﾙ専用機)_ｻｲﾄﾞﾀﾞﾝﾌﾟ式_第2次_無_山積：3.0m3</v>
      </c>
      <c r="Y1527" s="726" t="s">
        <v>4926</v>
      </c>
      <c r="Z1527" s="726" t="s">
        <v>10338</v>
      </c>
      <c r="AA1527" s="726" t="s">
        <v>10436</v>
      </c>
      <c r="AB1527" s="726" t="s">
        <v>5111</v>
      </c>
    </row>
    <row r="1528" spans="17:28" ht="14.45" customHeight="1">
      <c r="Q1528" s="720" t="s">
        <v>3610</v>
      </c>
      <c r="R1528" s="720" t="s">
        <v>12308</v>
      </c>
      <c r="S1528" s="720" t="s">
        <v>10645</v>
      </c>
      <c r="T1528" s="720" t="s">
        <v>12165</v>
      </c>
      <c r="U1528" s="720" t="s">
        <v>11729</v>
      </c>
      <c r="V1528" s="720"/>
      <c r="W1528" s="952" t="str">
        <f t="shared" si="54"/>
        <v>ﾎｲｰﾙﾛｰﾀﾞ(ﾄﾝﾈﾙ専用機)_ｻｲﾄﾞﾀﾞﾝﾌﾟ式_第3次_無</v>
      </c>
      <c r="X1528" s="952" t="str">
        <f t="shared" si="53"/>
        <v>ﾎｲｰﾙﾛｰﾀﾞ(ﾄﾝﾈﾙ専用機)_ｻｲﾄﾞﾀﾞﾝﾌﾟ式_第3次_無_山積：2.5m3</v>
      </c>
      <c r="Y1528" s="726" t="s">
        <v>4926</v>
      </c>
      <c r="Z1528" s="726" t="s">
        <v>10339</v>
      </c>
      <c r="AA1528" s="726" t="s">
        <v>10451</v>
      </c>
      <c r="AB1528" s="726" t="s">
        <v>5111</v>
      </c>
    </row>
    <row r="1529" spans="17:28" ht="14.45" customHeight="1">
      <c r="Q1529" s="720" t="s">
        <v>3610</v>
      </c>
      <c r="R1529" s="720" t="s">
        <v>12308</v>
      </c>
      <c r="S1529" s="720" t="s">
        <v>10645</v>
      </c>
      <c r="T1529" s="720" t="s">
        <v>12165</v>
      </c>
      <c r="U1529" s="720" t="s">
        <v>11730</v>
      </c>
      <c r="V1529" s="720"/>
      <c r="W1529" s="952" t="str">
        <f t="shared" si="54"/>
        <v>ﾎｲｰﾙﾛｰﾀﾞ(ﾄﾝﾈﾙ専用機)_ｻｲﾄﾞﾀﾞﾝﾌﾟ式_第3次_無</v>
      </c>
      <c r="X1529" s="952" t="str">
        <f t="shared" si="53"/>
        <v>ﾎｲｰﾙﾛｰﾀﾞ(ﾄﾝﾈﾙ専用機)_ｻｲﾄﾞﾀﾞﾝﾌﾟ式_第3次_無_山積：3.0m3</v>
      </c>
      <c r="Y1529" s="726" t="s">
        <v>4926</v>
      </c>
      <c r="Z1529" s="726" t="s">
        <v>10339</v>
      </c>
      <c r="AA1529" s="726" t="s">
        <v>10436</v>
      </c>
      <c r="AB1529" s="726" t="s">
        <v>5111</v>
      </c>
    </row>
    <row r="1530" spans="17:28" ht="14.45" customHeight="1">
      <c r="Q1530" s="720" t="s">
        <v>2680</v>
      </c>
      <c r="R1530" s="720" t="s">
        <v>12309</v>
      </c>
      <c r="S1530" s="720" t="s">
        <v>12165</v>
      </c>
      <c r="T1530" s="720" t="s">
        <v>12165</v>
      </c>
      <c r="U1530" s="720" t="s">
        <v>9280</v>
      </c>
      <c r="V1530" s="720"/>
      <c r="W1530" s="952" t="str">
        <f t="shared" si="54"/>
        <v>ｽﾞﾘ積機_ｸﾛｰﾗ式・ﾊﾞｯｸﾎｳ・ｺﾝﾍﾞﾔ付_無_無</v>
      </c>
      <c r="X1530" s="952" t="str">
        <f t="shared" si="53"/>
        <v>ｽﾞﾘ積機_ｸﾛｰﾗ式・ﾊﾞｯｸﾎｳ・ｺﾝﾍﾞﾔ付_無_無_ｺﾝﾍﾞﾔ最大搬送能力：70m3/h</v>
      </c>
      <c r="Y1530" s="726" t="s">
        <v>3470</v>
      </c>
      <c r="Z1530" s="726" t="s">
        <v>10345</v>
      </c>
      <c r="AA1530" s="726" t="s">
        <v>10317</v>
      </c>
      <c r="AB1530" s="726" t="s">
        <v>5111</v>
      </c>
    </row>
    <row r="1531" spans="17:28" ht="14.45" customHeight="1">
      <c r="Q1531" s="720" t="s">
        <v>2680</v>
      </c>
      <c r="R1531" s="720" t="s">
        <v>12309</v>
      </c>
      <c r="S1531" s="720" t="s">
        <v>12165</v>
      </c>
      <c r="T1531" s="720" t="s">
        <v>12165</v>
      </c>
      <c r="U1531" s="720" t="s">
        <v>9281</v>
      </c>
      <c r="V1531" s="720"/>
      <c r="W1531" s="952" t="str">
        <f t="shared" si="54"/>
        <v>ｽﾞﾘ積機_ｸﾛｰﾗ式・ﾊﾞｯｸﾎｳ・ｺﾝﾍﾞﾔ付_無_無</v>
      </c>
      <c r="X1531" s="952" t="str">
        <f t="shared" si="53"/>
        <v>ｽﾞﾘ積機_ｸﾛｰﾗ式・ﾊﾞｯｸﾎｳ・ｺﾝﾍﾞﾔ付_無_無_ｺﾝﾍﾞﾔ最大搬送能力：150m3/h</v>
      </c>
      <c r="Y1531" s="726" t="s">
        <v>3470</v>
      </c>
      <c r="Z1531" s="726" t="s">
        <v>10345</v>
      </c>
      <c r="AA1531" s="726" t="s">
        <v>10307</v>
      </c>
      <c r="AB1531" s="726" t="s">
        <v>5111</v>
      </c>
    </row>
    <row r="1532" spans="17:28" ht="14.45" customHeight="1">
      <c r="Q1532" s="720" t="s">
        <v>2680</v>
      </c>
      <c r="R1532" s="720" t="s">
        <v>12309</v>
      </c>
      <c r="S1532" s="720" t="s">
        <v>12165</v>
      </c>
      <c r="T1532" s="720" t="s">
        <v>12165</v>
      </c>
      <c r="U1532" s="720" t="s">
        <v>9282</v>
      </c>
      <c r="V1532" s="720"/>
      <c r="W1532" s="952" t="str">
        <f t="shared" si="54"/>
        <v>ｽﾞﾘ積機_ｸﾛｰﾗ式・ﾊﾞｯｸﾎｳ・ｺﾝﾍﾞﾔ付_無_無</v>
      </c>
      <c r="X1532" s="952" t="str">
        <f t="shared" si="53"/>
        <v>ｽﾞﾘ積機_ｸﾛｰﾗ式・ﾊﾞｯｸﾎｳ・ｺﾝﾍﾞﾔ付_無_無_ｺﾝﾍﾞﾔ最大搬送能力：300m3/h</v>
      </c>
      <c r="Y1532" s="726" t="s">
        <v>3470</v>
      </c>
      <c r="Z1532" s="726" t="s">
        <v>10345</v>
      </c>
      <c r="AA1532" s="726" t="s">
        <v>10436</v>
      </c>
      <c r="AB1532" s="726" t="s">
        <v>5111</v>
      </c>
    </row>
    <row r="1533" spans="17:28" ht="14.45" customHeight="1">
      <c r="Q1533" s="720" t="s">
        <v>2680</v>
      </c>
      <c r="R1533" s="720" t="s">
        <v>12175</v>
      </c>
      <c r="S1533" s="720" t="s">
        <v>12165</v>
      </c>
      <c r="T1533" s="720" t="s">
        <v>12165</v>
      </c>
      <c r="U1533" s="720" t="s">
        <v>11989</v>
      </c>
      <c r="V1533" s="720"/>
      <c r="W1533" s="952" t="str">
        <f t="shared" si="54"/>
        <v>ｽﾞﾘ積機_ﾛｰﾃﾞｨﾝｸﾞｼｮﾍﾞﾙ(電動式)_無_無</v>
      </c>
      <c r="X1533" s="952" t="str">
        <f t="shared" si="53"/>
        <v>ｽﾞﾘ積機_ﾛｰﾃﾞｨﾝｸﾞｼｮﾍﾞﾙ(電動式)_無_無_山積/平積：3.0／2.3m3</v>
      </c>
      <c r="Y1533" s="726" t="s">
        <v>3470</v>
      </c>
      <c r="Z1533" s="726" t="s">
        <v>10333</v>
      </c>
      <c r="AA1533" s="726" t="s">
        <v>10436</v>
      </c>
      <c r="AB1533" s="726" t="s">
        <v>5111</v>
      </c>
    </row>
    <row r="1534" spans="17:28" ht="14.45" customHeight="1">
      <c r="Q1534" s="720" t="s">
        <v>2680</v>
      </c>
      <c r="R1534" s="720" t="s">
        <v>12176</v>
      </c>
      <c r="S1534" s="720" t="s">
        <v>12332</v>
      </c>
      <c r="T1534" s="720" t="s">
        <v>12165</v>
      </c>
      <c r="U1534" s="720" t="s">
        <v>11993</v>
      </c>
      <c r="V1534" s="720"/>
      <c r="W1534" s="952" t="str">
        <f t="shared" si="54"/>
        <v>ｽﾞﾘ積機_ﾛｰﾃﾞｨﾝｸﾞｼｮﾍﾞﾙ(ｴﾝｼﾞﾝ駆動式)_第1次_無</v>
      </c>
      <c r="X1534" s="952" t="str">
        <f t="shared" si="53"/>
        <v>ｽﾞﾘ積機_ﾛｰﾃﾞｨﾝｸﾞｼｮﾍﾞﾙ(ｴﾝｼﾞﾝ駆動式)_第1次_無_山積：2.6m3</v>
      </c>
      <c r="Y1534" s="726" t="s">
        <v>3470</v>
      </c>
      <c r="Z1534" s="726" t="s">
        <v>10424</v>
      </c>
      <c r="AA1534" s="726" t="s">
        <v>10392</v>
      </c>
      <c r="AB1534" s="726" t="s">
        <v>5111</v>
      </c>
    </row>
    <row r="1535" spans="17:28" ht="14.45" customHeight="1">
      <c r="Q1535" s="720" t="s">
        <v>2680</v>
      </c>
      <c r="R1535" s="720" t="s">
        <v>12310</v>
      </c>
      <c r="S1535" s="720" t="s">
        <v>12332</v>
      </c>
      <c r="T1535" s="720" t="s">
        <v>12165</v>
      </c>
      <c r="U1535" s="720" t="s">
        <v>11730</v>
      </c>
      <c r="V1535" s="720"/>
      <c r="W1535" s="952" t="str">
        <f t="shared" si="54"/>
        <v>ｽﾞﾘ積機_ﾛｰﾃﾞｨﾝｸﾞｼｮﾍﾞﾙ(ｴﾝｼﾞﾝ駆動式)_第1次_無</v>
      </c>
      <c r="X1535" s="952" t="str">
        <f t="shared" si="53"/>
        <v>ｽﾞﾘ積機_ﾛｰﾃﾞｨﾝｸﾞｼｮﾍﾞﾙ(ｴﾝｼﾞﾝ駆動式)_第1次_無_山積：3.0m3</v>
      </c>
      <c r="Y1535" s="726" t="s">
        <v>3470</v>
      </c>
      <c r="Z1535" s="726" t="s">
        <v>10424</v>
      </c>
      <c r="AA1535" s="726" t="s">
        <v>10436</v>
      </c>
      <c r="AB1535" s="726" t="s">
        <v>5111</v>
      </c>
    </row>
    <row r="1536" spans="17:28" ht="14.45" customHeight="1">
      <c r="Q1536" s="720" t="s">
        <v>2680</v>
      </c>
      <c r="R1536" s="720" t="s">
        <v>12310</v>
      </c>
      <c r="S1536" s="720" t="s">
        <v>10645</v>
      </c>
      <c r="T1536" s="720" t="s">
        <v>12165</v>
      </c>
      <c r="U1536" s="720" t="s">
        <v>11993</v>
      </c>
      <c r="V1536" s="720"/>
      <c r="W1536" s="952" t="str">
        <f t="shared" si="54"/>
        <v>ｽﾞﾘ積機_ﾛｰﾃﾞｨﾝｸﾞｼｮﾍﾞﾙ(ｴﾝｼﾞﾝ駆動式)_第3次_無</v>
      </c>
      <c r="X1536" s="952" t="str">
        <f t="shared" si="53"/>
        <v>ｽﾞﾘ積機_ﾛｰﾃﾞｨﾝｸﾞｼｮﾍﾞﾙ(ｴﾝｼﾞﾝ駆動式)_第3次_無_山積：2.6m3</v>
      </c>
      <c r="Y1536" s="726" t="s">
        <v>3470</v>
      </c>
      <c r="Z1536" s="726" t="s">
        <v>10443</v>
      </c>
      <c r="AA1536" s="726" t="s">
        <v>10392</v>
      </c>
      <c r="AB1536" s="726" t="s">
        <v>5111</v>
      </c>
    </row>
    <row r="1537" spans="17:28" ht="14.45" customHeight="1">
      <c r="Q1537" s="720" t="s">
        <v>2689</v>
      </c>
      <c r="R1537" s="720" t="s">
        <v>2696</v>
      </c>
      <c r="S1537" s="720" t="s">
        <v>12165</v>
      </c>
      <c r="T1537" s="720" t="s">
        <v>12165</v>
      </c>
      <c r="U1537" s="720" t="s">
        <v>2697</v>
      </c>
      <c r="V1537" s="720"/>
      <c r="W1537" s="952" t="str">
        <f t="shared" si="54"/>
        <v>ｽﾞﾘ積込・運搬機_ﾛｰﾄﾞﾎｳﾙﾀﾞﾝﾌﾟ_無_無</v>
      </c>
      <c r="X1537" s="952" t="str">
        <f t="shared" si="53"/>
        <v>ｽﾞﾘ積込・運搬機_ﾛｰﾄﾞﾎｳﾙﾀﾞﾝﾌﾟ_無_無_ﾊﾞｹｯﾄ容量(山積)：1.7m3</v>
      </c>
      <c r="Y1537" s="726" t="s">
        <v>3471</v>
      </c>
      <c r="Z1537" s="726" t="s">
        <v>10455</v>
      </c>
      <c r="AA1537" s="726" t="s">
        <v>10348</v>
      </c>
      <c r="AB1537" s="726" t="s">
        <v>5111</v>
      </c>
    </row>
    <row r="1538" spans="17:28" ht="14.45" customHeight="1">
      <c r="Q1538" s="720" t="s">
        <v>2689</v>
      </c>
      <c r="R1538" s="720" t="s">
        <v>2696</v>
      </c>
      <c r="S1538" s="720" t="s">
        <v>12165</v>
      </c>
      <c r="T1538" s="720" t="s">
        <v>12165</v>
      </c>
      <c r="U1538" s="720" t="s">
        <v>2698</v>
      </c>
      <c r="V1538" s="720"/>
      <c r="W1538" s="952" t="str">
        <f t="shared" si="54"/>
        <v>ｽﾞﾘ積込・運搬機_ﾛｰﾄﾞﾎｳﾙﾀﾞﾝﾌﾟ_無_無</v>
      </c>
      <c r="X1538" s="952" t="str">
        <f t="shared" ref="X1538:X1601" si="55">IF($V1538="",$Q1538&amp;"_"&amp;$R1538&amp;"_"&amp;$S1538&amp;"_"&amp;$T1538&amp;"_"&amp;$U1538,$Q1538&amp;"_"&amp;$R1538&amp;"_"&amp;$S1538&amp;"_"&amp;$T1538&amp;"_"&amp;$U1538&amp;$V1538)</f>
        <v>ｽﾞﾘ積込・運搬機_ﾛｰﾄﾞﾎｳﾙﾀﾞﾝﾌﾟ_無_無_ﾊﾞｹｯﾄ容量(山積)：2.0m3</v>
      </c>
      <c r="Y1538" s="726" t="s">
        <v>3471</v>
      </c>
      <c r="Z1538" s="726" t="s">
        <v>10455</v>
      </c>
      <c r="AA1538" s="726" t="s">
        <v>10321</v>
      </c>
      <c r="AB1538" s="726" t="s">
        <v>5111</v>
      </c>
    </row>
    <row r="1539" spans="17:28" ht="14.45" customHeight="1">
      <c r="Q1539" s="720" t="s">
        <v>2689</v>
      </c>
      <c r="R1539" s="720" t="s">
        <v>2696</v>
      </c>
      <c r="S1539" s="720" t="s">
        <v>12165</v>
      </c>
      <c r="T1539" s="720" t="s">
        <v>12165</v>
      </c>
      <c r="U1539" s="720" t="s">
        <v>2681</v>
      </c>
      <c r="V1539" s="720"/>
      <c r="W1539" s="952" t="str">
        <f t="shared" ref="W1539:W1602" si="56">$Q1539&amp;"_"&amp;$R1539&amp;"_"&amp;$S1539&amp;"_"&amp;T1539</f>
        <v>ｽﾞﾘ積込・運搬機_ﾛｰﾄﾞﾎｳﾙﾀﾞﾝﾌﾟ_無_無</v>
      </c>
      <c r="X1539" s="952" t="str">
        <f t="shared" si="55"/>
        <v>ｽﾞﾘ積込・運搬機_ﾛｰﾄﾞﾎｳﾙﾀﾞﾝﾌﾟ_無_無_ﾊﾞｹｯﾄ容量(山積)：3.0m3</v>
      </c>
      <c r="Y1539" s="726" t="s">
        <v>3471</v>
      </c>
      <c r="Z1539" s="726" t="s">
        <v>10455</v>
      </c>
      <c r="AA1539" s="726" t="s">
        <v>10436</v>
      </c>
      <c r="AB1539" s="726" t="s">
        <v>5111</v>
      </c>
    </row>
    <row r="1540" spans="17:28" ht="14.45" customHeight="1">
      <c r="Q1540" s="720" t="s">
        <v>2689</v>
      </c>
      <c r="R1540" s="720" t="s">
        <v>2696</v>
      </c>
      <c r="S1540" s="720" t="s">
        <v>12165</v>
      </c>
      <c r="T1540" s="720" t="s">
        <v>12165</v>
      </c>
      <c r="U1540" s="720" t="s">
        <v>2699</v>
      </c>
      <c r="V1540" s="720"/>
      <c r="W1540" s="952" t="str">
        <f t="shared" si="56"/>
        <v>ｽﾞﾘ積込・運搬機_ﾛｰﾄﾞﾎｳﾙﾀﾞﾝﾌﾟ_無_無</v>
      </c>
      <c r="X1540" s="952" t="str">
        <f t="shared" si="55"/>
        <v>ｽﾞﾘ積込・運搬機_ﾛｰﾄﾞﾎｳﾙﾀﾞﾝﾌﾟ_無_無_ﾊﾞｹｯﾄ容量(山積)：3.8m3</v>
      </c>
      <c r="Y1540" s="726" t="s">
        <v>3471</v>
      </c>
      <c r="Z1540" s="726" t="s">
        <v>10455</v>
      </c>
      <c r="AA1540" s="726" t="s">
        <v>10393</v>
      </c>
      <c r="AB1540" s="726" t="s">
        <v>5111</v>
      </c>
    </row>
    <row r="1541" spans="17:28" ht="14.45" customHeight="1">
      <c r="Q1541" s="720" t="s">
        <v>4934</v>
      </c>
      <c r="R1541" s="720" t="s">
        <v>4826</v>
      </c>
      <c r="S1541" s="720" t="s">
        <v>12165</v>
      </c>
      <c r="T1541" s="720" t="s">
        <v>12165</v>
      </c>
      <c r="U1541" s="720" t="s">
        <v>756</v>
      </c>
      <c r="V1541" s="720"/>
      <c r="W1541" s="952" t="str">
        <f t="shared" si="56"/>
        <v>ﾀﾞﾝﾌﾟﾄﾗｯｸ(ﾄﾝﾈﾙ工事用)_ｵﾝﾛｰﾄﾞ_無_無</v>
      </c>
      <c r="X1541" s="952" t="str">
        <f t="shared" si="55"/>
        <v>ﾀﾞﾝﾌﾟﾄﾗｯｸ(ﾄﾝﾈﾙ工事用)_ｵﾝﾛｰﾄﾞ_無_無_10t積</v>
      </c>
      <c r="Y1541" s="726" t="s">
        <v>4820</v>
      </c>
      <c r="Z1541" s="726" t="s">
        <v>10333</v>
      </c>
      <c r="AA1541" s="726" t="s">
        <v>10306</v>
      </c>
      <c r="AB1541" s="726" t="s">
        <v>5111</v>
      </c>
    </row>
    <row r="1542" spans="17:28" ht="14.45" customHeight="1">
      <c r="Q1542" s="720" t="s">
        <v>4934</v>
      </c>
      <c r="R1542" s="720" t="s">
        <v>4825</v>
      </c>
      <c r="S1542" s="720" t="s">
        <v>12332</v>
      </c>
      <c r="T1542" s="720" t="s">
        <v>12165</v>
      </c>
      <c r="U1542" s="720" t="s">
        <v>780</v>
      </c>
      <c r="V1542" s="720"/>
      <c r="W1542" s="952" t="str">
        <f t="shared" si="56"/>
        <v>ﾀﾞﾝﾌﾟﾄﾗｯｸ(ﾄﾝﾈﾙ工事用)_ｵﾌﾛｰﾄﾞ_第1次_無</v>
      </c>
      <c r="X1542" s="952" t="str">
        <f t="shared" si="55"/>
        <v>ﾀﾞﾝﾌﾟﾄﾗｯｸ(ﾄﾝﾈﾙ工事用)_ｵﾌﾛｰﾄﾞ_第1次_無_20t積</v>
      </c>
      <c r="Y1542" s="726" t="s">
        <v>4820</v>
      </c>
      <c r="Z1542" s="726" t="s">
        <v>10424</v>
      </c>
      <c r="AA1542" s="726" t="s">
        <v>10321</v>
      </c>
      <c r="AB1542" s="726" t="s">
        <v>5111</v>
      </c>
    </row>
    <row r="1543" spans="17:28" ht="14.45" customHeight="1">
      <c r="Q1543" s="720" t="s">
        <v>4934</v>
      </c>
      <c r="R1543" s="720" t="s">
        <v>4825</v>
      </c>
      <c r="S1543" s="720" t="s">
        <v>12332</v>
      </c>
      <c r="T1543" s="720" t="s">
        <v>12165</v>
      </c>
      <c r="U1543" s="720" t="s">
        <v>11177</v>
      </c>
      <c r="V1543" s="720"/>
      <c r="W1543" s="952" t="str">
        <f t="shared" si="56"/>
        <v>ﾀﾞﾝﾌﾟﾄﾗｯｸ(ﾄﾝﾈﾙ工事用)_ｵﾌﾛｰﾄﾞ_第1次_無</v>
      </c>
      <c r="X1543" s="952" t="str">
        <f t="shared" si="55"/>
        <v>ﾀﾞﾝﾌﾟﾄﾗｯｸ(ﾄﾝﾈﾙ工事用)_ｵﾌﾛｰﾄﾞ_第1次_無_23～25t積</v>
      </c>
      <c r="Y1543" s="726" t="s">
        <v>4820</v>
      </c>
      <c r="Z1543" s="726" t="s">
        <v>10424</v>
      </c>
      <c r="AA1543" s="726" t="s">
        <v>10451</v>
      </c>
      <c r="AB1543" s="726" t="s">
        <v>5111</v>
      </c>
    </row>
    <row r="1544" spans="17:28" ht="14.45" customHeight="1">
      <c r="Q1544" s="720" t="s">
        <v>4934</v>
      </c>
      <c r="R1544" s="720" t="s">
        <v>4825</v>
      </c>
      <c r="S1544" s="720" t="s">
        <v>12332</v>
      </c>
      <c r="T1544" s="720" t="s">
        <v>12165</v>
      </c>
      <c r="U1544" s="720" t="s">
        <v>11178</v>
      </c>
      <c r="V1544" s="720"/>
      <c r="W1544" s="952" t="str">
        <f t="shared" si="56"/>
        <v>ﾀﾞﾝﾌﾟﾄﾗｯｸ(ﾄﾝﾈﾙ工事用)_ｵﾌﾛｰﾄﾞ_第1次_無</v>
      </c>
      <c r="X1544" s="952" t="str">
        <f t="shared" si="55"/>
        <v>ﾀﾞﾝﾌﾟﾄﾗｯｸ(ﾄﾝﾈﾙ工事用)_ｵﾌﾛｰﾄﾞ_第1次_無_27t積</v>
      </c>
      <c r="Y1544" s="726" t="s">
        <v>4820</v>
      </c>
      <c r="Z1544" s="726" t="s">
        <v>10424</v>
      </c>
      <c r="AA1544" s="726" t="s">
        <v>10456</v>
      </c>
      <c r="AB1544" s="726" t="s">
        <v>5111</v>
      </c>
    </row>
    <row r="1545" spans="17:28" ht="14.45" customHeight="1">
      <c r="Q1545" s="720" t="s">
        <v>4934</v>
      </c>
      <c r="R1545" s="720" t="s">
        <v>4825</v>
      </c>
      <c r="S1545" s="720" t="s">
        <v>10643</v>
      </c>
      <c r="T1545" s="720" t="s">
        <v>12165</v>
      </c>
      <c r="U1545" s="720" t="s">
        <v>11177</v>
      </c>
      <c r="V1545" s="720"/>
      <c r="W1545" s="952" t="str">
        <f t="shared" si="56"/>
        <v>ﾀﾞﾝﾌﾟﾄﾗｯｸ(ﾄﾝﾈﾙ工事用)_ｵﾌﾛｰﾄﾞ_第2次_無</v>
      </c>
      <c r="X1545" s="952" t="str">
        <f t="shared" si="55"/>
        <v>ﾀﾞﾝﾌﾟﾄﾗｯｸ(ﾄﾝﾈﾙ工事用)_ｵﾌﾛｰﾄﾞ_第2次_無_23～25t積</v>
      </c>
      <c r="Y1545" s="726" t="s">
        <v>4820</v>
      </c>
      <c r="Z1545" s="726" t="s">
        <v>10434</v>
      </c>
      <c r="AA1545" s="726" t="s">
        <v>10451</v>
      </c>
      <c r="AB1545" s="726" t="s">
        <v>5111</v>
      </c>
    </row>
    <row r="1546" spans="17:28" ht="14.45" customHeight="1">
      <c r="Q1546" s="720" t="s">
        <v>4934</v>
      </c>
      <c r="R1546" s="720" t="s">
        <v>4825</v>
      </c>
      <c r="S1546" s="720" t="s">
        <v>10643</v>
      </c>
      <c r="T1546" s="720" t="s">
        <v>12165</v>
      </c>
      <c r="U1546" s="720" t="s">
        <v>11178</v>
      </c>
      <c r="V1546" s="720"/>
      <c r="W1546" s="952" t="str">
        <f t="shared" si="56"/>
        <v>ﾀﾞﾝﾌﾟﾄﾗｯｸ(ﾄﾝﾈﾙ工事用)_ｵﾌﾛｰﾄﾞ_第2次_無</v>
      </c>
      <c r="X1546" s="952" t="str">
        <f t="shared" si="55"/>
        <v>ﾀﾞﾝﾌﾟﾄﾗｯｸ(ﾄﾝﾈﾙ工事用)_ｵﾌﾛｰﾄﾞ_第2次_無_27t積</v>
      </c>
      <c r="Y1546" s="726" t="s">
        <v>4820</v>
      </c>
      <c r="Z1546" s="726" t="s">
        <v>10434</v>
      </c>
      <c r="AA1546" s="726" t="s">
        <v>10456</v>
      </c>
      <c r="AB1546" s="726" t="s">
        <v>5111</v>
      </c>
    </row>
    <row r="1547" spans="17:28" ht="14.45" customHeight="1">
      <c r="Q1547" s="720" t="s">
        <v>4934</v>
      </c>
      <c r="R1547" s="720" t="s">
        <v>4825</v>
      </c>
      <c r="S1547" s="720" t="s">
        <v>10645</v>
      </c>
      <c r="T1547" s="720" t="s">
        <v>12165</v>
      </c>
      <c r="U1547" s="720" t="s">
        <v>756</v>
      </c>
      <c r="V1547" s="720"/>
      <c r="W1547" s="952" t="str">
        <f t="shared" si="56"/>
        <v>ﾀﾞﾝﾌﾟﾄﾗｯｸ(ﾄﾝﾈﾙ工事用)_ｵﾌﾛｰﾄﾞ_第3次_無</v>
      </c>
      <c r="X1547" s="952" t="str">
        <f t="shared" si="55"/>
        <v>ﾀﾞﾝﾌﾟﾄﾗｯｸ(ﾄﾝﾈﾙ工事用)_ｵﾌﾛｰﾄﾞ_第3次_無_10t積</v>
      </c>
      <c r="Y1547" s="726" t="s">
        <v>4820</v>
      </c>
      <c r="Z1547" s="726" t="s">
        <v>10443</v>
      </c>
      <c r="AA1547" s="726" t="s">
        <v>10318</v>
      </c>
      <c r="AB1547" s="726" t="s">
        <v>5111</v>
      </c>
    </row>
    <row r="1548" spans="17:28" ht="14.45" customHeight="1">
      <c r="Q1548" s="720" t="s">
        <v>4934</v>
      </c>
      <c r="R1548" s="720" t="s">
        <v>4825</v>
      </c>
      <c r="S1548" s="720" t="s">
        <v>10645</v>
      </c>
      <c r="T1548" s="720" t="s">
        <v>12165</v>
      </c>
      <c r="U1548" s="720" t="s">
        <v>11179</v>
      </c>
      <c r="V1548" s="720"/>
      <c r="W1548" s="952" t="str">
        <f t="shared" si="56"/>
        <v>ﾀﾞﾝﾌﾟﾄﾗｯｸ(ﾄﾝﾈﾙ工事用)_ｵﾌﾛｰﾄﾞ_第3次_無</v>
      </c>
      <c r="X1548" s="952" t="str">
        <f t="shared" si="55"/>
        <v>ﾀﾞﾝﾌﾟﾄﾗｯｸ(ﾄﾝﾈﾙ工事用)_ｵﾌﾛｰﾄﾞ_第3次_無_16t積</v>
      </c>
      <c r="Y1548" s="726" t="s">
        <v>4820</v>
      </c>
      <c r="Z1548" s="726" t="s">
        <v>10443</v>
      </c>
      <c r="AA1548" s="726" t="s">
        <v>10320</v>
      </c>
      <c r="AB1548" s="726" t="s">
        <v>5111</v>
      </c>
    </row>
    <row r="1549" spans="17:28" ht="14.45" customHeight="1">
      <c r="Q1549" s="720" t="s">
        <v>4934</v>
      </c>
      <c r="R1549" s="720" t="s">
        <v>4825</v>
      </c>
      <c r="S1549" s="720" t="s">
        <v>10645</v>
      </c>
      <c r="T1549" s="720" t="s">
        <v>12165</v>
      </c>
      <c r="U1549" s="720" t="s">
        <v>780</v>
      </c>
      <c r="V1549" s="720"/>
      <c r="W1549" s="952" t="str">
        <f t="shared" si="56"/>
        <v>ﾀﾞﾝﾌﾟﾄﾗｯｸ(ﾄﾝﾈﾙ工事用)_ｵﾌﾛｰﾄﾞ_第3次_無</v>
      </c>
      <c r="X1549" s="952" t="str">
        <f t="shared" si="55"/>
        <v>ﾀﾞﾝﾌﾟﾄﾗｯｸ(ﾄﾝﾈﾙ工事用)_ｵﾌﾛｰﾄﾞ_第3次_無_20t積</v>
      </c>
      <c r="Y1549" s="726" t="s">
        <v>4820</v>
      </c>
      <c r="Z1549" s="726" t="s">
        <v>10443</v>
      </c>
      <c r="AA1549" s="726" t="s">
        <v>10321</v>
      </c>
      <c r="AB1549" s="726" t="s">
        <v>5111</v>
      </c>
    </row>
    <row r="1550" spans="17:28" ht="14.45" customHeight="1">
      <c r="Q1550" s="720" t="s">
        <v>4934</v>
      </c>
      <c r="R1550" s="720" t="s">
        <v>4825</v>
      </c>
      <c r="S1550" s="720">
        <v>2011</v>
      </c>
      <c r="T1550" s="720" t="s">
        <v>12165</v>
      </c>
      <c r="U1550" s="720" t="s">
        <v>11178</v>
      </c>
      <c r="V1550" s="720"/>
      <c r="W1550" s="952" t="str">
        <f t="shared" si="56"/>
        <v>ﾀﾞﾝﾌﾟﾄﾗｯｸ(ﾄﾝﾈﾙ工事用)_ｵﾌﾛｰﾄﾞ_2011_無</v>
      </c>
      <c r="X1550" s="952" t="str">
        <f t="shared" si="55"/>
        <v>ﾀﾞﾝﾌﾟﾄﾗｯｸ(ﾄﾝﾈﾙ工事用)_ｵﾌﾛｰﾄﾞ_2011_無_27t積</v>
      </c>
      <c r="Y1550" s="726" t="s">
        <v>4820</v>
      </c>
      <c r="Z1550" s="726" t="s">
        <v>10444</v>
      </c>
      <c r="AA1550" s="726" t="s">
        <v>10456</v>
      </c>
      <c r="AB1550" s="726" t="s">
        <v>5111</v>
      </c>
    </row>
    <row r="1551" spans="17:28" ht="14.45" customHeight="1">
      <c r="Q1551" s="720" t="s">
        <v>4934</v>
      </c>
      <c r="R1551" s="720" t="s">
        <v>4825</v>
      </c>
      <c r="S1551" s="720">
        <v>2011</v>
      </c>
      <c r="T1551" s="720" t="s">
        <v>12165</v>
      </c>
      <c r="U1551" s="720" t="s">
        <v>11180</v>
      </c>
      <c r="V1551" s="720"/>
      <c r="W1551" s="952" t="str">
        <f t="shared" si="56"/>
        <v>ﾀﾞﾝﾌﾟﾄﾗｯｸ(ﾄﾝﾈﾙ工事用)_ｵﾌﾛｰﾄﾞ_2011_無</v>
      </c>
      <c r="X1551" s="952" t="str">
        <f t="shared" si="55"/>
        <v>ﾀﾞﾝﾌﾟﾄﾗｯｸ(ﾄﾝﾈﾙ工事用)_ｵﾌﾛｰﾄﾞ_2011_無_30t積</v>
      </c>
      <c r="Y1551" s="726" t="s">
        <v>4820</v>
      </c>
      <c r="Z1551" s="726" t="s">
        <v>10444</v>
      </c>
      <c r="AA1551" s="726" t="s">
        <v>10436</v>
      </c>
      <c r="AB1551" s="726" t="s">
        <v>5111</v>
      </c>
    </row>
    <row r="1552" spans="17:28" ht="14.45" customHeight="1">
      <c r="Q1552" s="720" t="s">
        <v>4934</v>
      </c>
      <c r="R1552" s="720" t="s">
        <v>12311</v>
      </c>
      <c r="S1552" s="720" t="s">
        <v>12332</v>
      </c>
      <c r="T1552" s="720" t="s">
        <v>12165</v>
      </c>
      <c r="U1552" s="720" t="s">
        <v>11996</v>
      </c>
      <c r="V1552" s="720"/>
      <c r="W1552" s="952" t="str">
        <f t="shared" si="56"/>
        <v>ﾀﾞﾝﾌﾟﾄﾗｯｸ(ﾄﾝﾈﾙ工事用)_ｺﾝﾃﾅ着脱式_第1次_無</v>
      </c>
      <c r="X1552" s="952" t="str">
        <f t="shared" si="55"/>
        <v>ﾀﾞﾝﾌﾟﾄﾗｯｸ(ﾄﾝﾈﾙ工事用)_ｺﾝﾃﾅ着脱式_第1次_無_積載質量：25t　山積：15m3</v>
      </c>
      <c r="Y1552" s="726" t="s">
        <v>4820</v>
      </c>
      <c r="Z1552" s="726" t="s">
        <v>10447</v>
      </c>
      <c r="AA1552" s="726" t="s">
        <v>10451</v>
      </c>
      <c r="AB1552" s="726" t="s">
        <v>5111</v>
      </c>
    </row>
    <row r="1553" spans="17:28" ht="14.45" customHeight="1">
      <c r="Q1553" s="720" t="s">
        <v>4934</v>
      </c>
      <c r="R1553" s="720" t="s">
        <v>12312</v>
      </c>
      <c r="S1553" s="720" t="s">
        <v>12165</v>
      </c>
      <c r="T1553" s="720" t="s">
        <v>12165</v>
      </c>
      <c r="U1553" s="720" t="s">
        <v>11181</v>
      </c>
      <c r="V1553" s="720"/>
      <c r="W1553" s="952" t="str">
        <f t="shared" si="56"/>
        <v>ﾀﾞﾝﾌﾟﾄﾗｯｸ(ﾄﾝﾈﾙ工事用)_ｺﾝﾃﾅ着脱式用ｺﾝﾃﾅ_無_無</v>
      </c>
      <c r="X1553" s="952" t="str">
        <f t="shared" si="55"/>
        <v>ﾀﾞﾝﾌﾟﾄﾗｯｸ(ﾄﾝﾈﾙ工事用)_ｺﾝﾃﾅ着脱式用ｺﾝﾃﾅ_無_無_容量(山積)：15m3</v>
      </c>
      <c r="Y1553" s="726" t="s">
        <v>4820</v>
      </c>
      <c r="Z1553" s="726" t="s">
        <v>10572</v>
      </c>
      <c r="AA1553" s="726" t="s">
        <v>10307</v>
      </c>
      <c r="AB1553" s="726" t="s">
        <v>5111</v>
      </c>
    </row>
    <row r="1554" spans="17:28" ht="14.45" customHeight="1">
      <c r="Q1554" s="720" t="s">
        <v>12287</v>
      </c>
      <c r="R1554" s="720" t="s">
        <v>1794</v>
      </c>
      <c r="S1554" s="720" t="s">
        <v>12165</v>
      </c>
      <c r="T1554" s="720" t="s">
        <v>12165</v>
      </c>
      <c r="U1554" s="720" t="s">
        <v>374</v>
      </c>
      <c r="V1554" s="720"/>
      <c r="W1554" s="952" t="str">
        <f t="shared" si="56"/>
        <v>ﾄﾗｯｸ(ﾄﾝﾈﾙ工事用)_普通型_無_無</v>
      </c>
      <c r="X1554" s="952" t="str">
        <f t="shared" si="55"/>
        <v>ﾄﾗｯｸ(ﾄﾝﾈﾙ工事用)_普通型_無_無_2t積</v>
      </c>
      <c r="Y1554" s="726" t="s">
        <v>5139</v>
      </c>
      <c r="Z1554" s="726" t="s">
        <v>10302</v>
      </c>
      <c r="AA1554" s="726" t="s">
        <v>10388</v>
      </c>
      <c r="AB1554" s="726" t="s">
        <v>5111</v>
      </c>
    </row>
    <row r="1555" spans="17:28" ht="14.45" customHeight="1">
      <c r="Q1555" s="720" t="s">
        <v>12287</v>
      </c>
      <c r="R1555" s="720" t="s">
        <v>12313</v>
      </c>
      <c r="S1555" s="720" t="s">
        <v>12165</v>
      </c>
      <c r="T1555" s="720" t="s">
        <v>12165</v>
      </c>
      <c r="U1555" s="720" t="s">
        <v>11182</v>
      </c>
      <c r="V1555" s="720"/>
      <c r="W1555" s="952" t="str">
        <f t="shared" si="56"/>
        <v>ﾄﾗｯｸ(ﾄﾝﾈﾙ工事用)_ｸﾚｰﾝ装置付_無_無</v>
      </c>
      <c r="X1555" s="952" t="str">
        <f t="shared" si="55"/>
        <v>ﾄﾗｯｸ(ﾄﾝﾈﾙ工事用)_ｸﾚｰﾝ装置付_無_無_ﾍﾞｰｽﾄﾗｯｸ：4t積級　吊能力：2.9t</v>
      </c>
      <c r="Y1555" s="726" t="s">
        <v>5139</v>
      </c>
      <c r="Z1555" s="726" t="s">
        <v>10315</v>
      </c>
      <c r="AA1555" s="726" t="s">
        <v>5112</v>
      </c>
      <c r="AB1555" s="726" t="s">
        <v>5111</v>
      </c>
    </row>
    <row r="1556" spans="17:28" ht="14.45" customHeight="1">
      <c r="Q1556" s="720" t="s">
        <v>12288</v>
      </c>
      <c r="R1556" s="720" t="s">
        <v>2705</v>
      </c>
      <c r="S1556" s="720" t="s">
        <v>12332</v>
      </c>
      <c r="T1556" s="720" t="s">
        <v>12165</v>
      </c>
      <c r="U1556" s="720" t="s">
        <v>11183</v>
      </c>
      <c r="V1556" s="720"/>
      <c r="W1556" s="952" t="str">
        <f t="shared" si="56"/>
        <v>ｺﾝｸﾘｰﾄ吹付機(NATM用機械)_湿式吹付・R一体_第1次_無</v>
      </c>
      <c r="X1556" s="952" t="str">
        <f t="shared" si="55"/>
        <v>ｺﾝｸﾘｰﾄ吹付機(NATM用機械)_湿式吹付・R一体_第1次_無_吐出量：6～20m3/h級　吹付半径：7m級</v>
      </c>
      <c r="Y1556" s="726" t="s">
        <v>3472</v>
      </c>
      <c r="Z1556" s="726" t="s">
        <v>10424</v>
      </c>
      <c r="AA1556" s="726" t="s">
        <v>10321</v>
      </c>
      <c r="AB1556" s="726" t="s">
        <v>5111</v>
      </c>
    </row>
    <row r="1557" spans="17:28" ht="14.45" customHeight="1">
      <c r="Q1557" s="720" t="s">
        <v>12288</v>
      </c>
      <c r="R1557" s="720" t="s">
        <v>2706</v>
      </c>
      <c r="S1557" s="720" t="s">
        <v>12332</v>
      </c>
      <c r="T1557" s="720" t="s">
        <v>12165</v>
      </c>
      <c r="U1557" s="720" t="s">
        <v>11184</v>
      </c>
      <c r="V1557" s="720"/>
      <c r="W1557" s="952" t="str">
        <f t="shared" si="56"/>
        <v>ｺﾝｸﾘｰﾄ吹付機(NATM用機械)_湿式吹付・R一体・C搭載_第1次_無</v>
      </c>
      <c r="X1557" s="952" t="str">
        <f t="shared" si="55"/>
        <v>ｺﾝｸﾘｰﾄ吹付機(NATM用機械)_湿式吹付・R一体・C搭載_第1次_無_吐出量：8～22m3/h級　吹付半径：7m級</v>
      </c>
      <c r="Y1557" s="726" t="s">
        <v>3472</v>
      </c>
      <c r="Z1557" s="726" t="s">
        <v>10447</v>
      </c>
      <c r="AA1557" s="726" t="s">
        <v>10435</v>
      </c>
      <c r="AB1557" s="726" t="s">
        <v>5111</v>
      </c>
    </row>
    <row r="1558" spans="17:28" ht="14.45" customHeight="1">
      <c r="Q1558" s="720" t="s">
        <v>12288</v>
      </c>
      <c r="R1558" s="720" t="s">
        <v>2706</v>
      </c>
      <c r="S1558" s="720" t="s">
        <v>10643</v>
      </c>
      <c r="T1558" s="720" t="s">
        <v>12165</v>
      </c>
      <c r="U1558" s="720" t="s">
        <v>11185</v>
      </c>
      <c r="V1558" s="720"/>
      <c r="W1558" s="952" t="str">
        <f t="shared" si="56"/>
        <v>ｺﾝｸﾘｰﾄ吹付機(NATM用機械)_湿式吹付・R一体・C搭載_第2次_無</v>
      </c>
      <c r="X1558" s="952" t="str">
        <f t="shared" si="55"/>
        <v>ｺﾝｸﾘｰﾄ吹付機(NATM用機械)_湿式吹付・R一体・C搭載_第2次_無_吐出量：6～22m3/h級　吹付半径：7m級</v>
      </c>
      <c r="Y1558" s="726" t="s">
        <v>3472</v>
      </c>
      <c r="Z1558" s="726" t="s">
        <v>10448</v>
      </c>
      <c r="AA1558" s="726" t="s">
        <v>10435</v>
      </c>
      <c r="AB1558" s="726" t="s">
        <v>5111</v>
      </c>
    </row>
    <row r="1559" spans="17:28" ht="14.45" customHeight="1">
      <c r="Q1559" s="720" t="s">
        <v>12288</v>
      </c>
      <c r="R1559" s="720" t="s">
        <v>2707</v>
      </c>
      <c r="S1559" s="720" t="s">
        <v>12332</v>
      </c>
      <c r="T1559" s="720" t="s">
        <v>12165</v>
      </c>
      <c r="U1559" s="720" t="s">
        <v>11185</v>
      </c>
      <c r="V1559" s="720"/>
      <c r="W1559" s="952" t="str">
        <f t="shared" si="56"/>
        <v>ｺﾝｸﾘｰﾄ吹付機(NATM用機械)_湿式吹付・R一体・ｴﾚｸﾀ型_第1次_無</v>
      </c>
      <c r="X1559" s="952" t="str">
        <f t="shared" si="55"/>
        <v>ｺﾝｸﾘｰﾄ吹付機(NATM用機械)_湿式吹付・R一体・ｴﾚｸﾀ型_第1次_無_吐出量：6～22m3/h級　吹付半径：7m級</v>
      </c>
      <c r="Y1559" s="726" t="s">
        <v>3472</v>
      </c>
      <c r="Z1559" s="726" t="s">
        <v>10516</v>
      </c>
      <c r="AA1559" s="726" t="s">
        <v>10435</v>
      </c>
      <c r="AB1559" s="726" t="s">
        <v>5111</v>
      </c>
    </row>
    <row r="1560" spans="17:28" ht="14.45" customHeight="1">
      <c r="Q1560" s="720" t="s">
        <v>12288</v>
      </c>
      <c r="R1560" s="720" t="s">
        <v>2708</v>
      </c>
      <c r="S1560" s="720" t="s">
        <v>12332</v>
      </c>
      <c r="T1560" s="720" t="s">
        <v>12165</v>
      </c>
      <c r="U1560" s="720" t="s">
        <v>11185</v>
      </c>
      <c r="V1560" s="720"/>
      <c r="W1560" s="952" t="str">
        <f t="shared" si="56"/>
        <v>ｺﾝｸﾘｰﾄ吹付機(NATM用機械)_湿式吹付・R一体・C搭載・ｴﾚｸﾀ型_第1次_無</v>
      </c>
      <c r="X1560" s="952" t="str">
        <f t="shared" si="55"/>
        <v>ｺﾝｸﾘｰﾄ吹付機(NATM用機械)_湿式吹付・R一体・C搭載・ｴﾚｸﾀ型_第1次_無_吐出量：6～22m3/h級　吹付半径：7m級</v>
      </c>
      <c r="Y1560" s="726" t="s">
        <v>3472</v>
      </c>
      <c r="Z1560" s="726" t="s">
        <v>10573</v>
      </c>
      <c r="AA1560" s="726" t="s">
        <v>10435</v>
      </c>
      <c r="AB1560" s="726" t="s">
        <v>5111</v>
      </c>
    </row>
    <row r="1561" spans="17:28" ht="14.45" customHeight="1">
      <c r="Q1561" s="720" t="s">
        <v>12288</v>
      </c>
      <c r="R1561" s="720" t="s">
        <v>2708</v>
      </c>
      <c r="S1561" s="720" t="s">
        <v>10645</v>
      </c>
      <c r="T1561" s="720" t="s">
        <v>12165</v>
      </c>
      <c r="U1561" s="720" t="s">
        <v>11185</v>
      </c>
      <c r="V1561" s="720"/>
      <c r="W1561" s="952" t="str">
        <f t="shared" si="56"/>
        <v>ｺﾝｸﾘｰﾄ吹付機(NATM用機械)_湿式吹付・R一体・C搭載・ｴﾚｸﾀ型_第3次_無</v>
      </c>
      <c r="X1561" s="952" t="str">
        <f t="shared" si="55"/>
        <v>ｺﾝｸﾘｰﾄ吹付機(NATM用機械)_湿式吹付・R一体・C搭載・ｴﾚｸﾀ型_第3次_無_吐出量：6～22m3/h級　吹付半径：7m級</v>
      </c>
      <c r="Y1561" s="726" t="s">
        <v>3472</v>
      </c>
      <c r="Z1561" s="726" t="s">
        <v>10574</v>
      </c>
      <c r="AA1561" s="726" t="s">
        <v>10435</v>
      </c>
      <c r="AB1561" s="726" t="s">
        <v>5111</v>
      </c>
    </row>
    <row r="1562" spans="17:28" ht="14.45" customHeight="1">
      <c r="Q1562" s="720" t="s">
        <v>2709</v>
      </c>
      <c r="R1562" s="720" t="s">
        <v>1269</v>
      </c>
      <c r="S1562" s="720" t="s">
        <v>12165</v>
      </c>
      <c r="T1562" s="720" t="s">
        <v>12165</v>
      </c>
      <c r="U1562" s="720" t="s">
        <v>2710</v>
      </c>
      <c r="V1562" s="720"/>
      <c r="W1562" s="952" t="str">
        <f t="shared" si="56"/>
        <v>支保工建込ｴﾚｸﾀ_ｸﾛｰﾗ式_無_無</v>
      </c>
      <c r="X1562" s="952" t="str">
        <f t="shared" si="55"/>
        <v>支保工建込ｴﾚｸﾀ_ｸﾛｰﾗ式_無_無_1.0t×2ﾌﾞｰﾑ</v>
      </c>
      <c r="Y1562" s="726" t="s">
        <v>3473</v>
      </c>
      <c r="Z1562" s="726" t="s">
        <v>10345</v>
      </c>
      <c r="AA1562" s="726" t="s">
        <v>10356</v>
      </c>
      <c r="AB1562" s="726" t="s">
        <v>5111</v>
      </c>
    </row>
    <row r="1563" spans="17:28" ht="14.45" customHeight="1">
      <c r="Q1563" s="720" t="s">
        <v>2709</v>
      </c>
      <c r="R1563" s="720" t="s">
        <v>867</v>
      </c>
      <c r="S1563" s="720" t="s">
        <v>12165</v>
      </c>
      <c r="T1563" s="720" t="s">
        <v>12165</v>
      </c>
      <c r="U1563" s="720" t="s">
        <v>2710</v>
      </c>
      <c r="V1563" s="720"/>
      <c r="W1563" s="952" t="str">
        <f t="shared" si="56"/>
        <v>支保工建込ｴﾚｸﾀ_ﾎｲｰﾙ式_無_無</v>
      </c>
      <c r="X1563" s="952" t="str">
        <f t="shared" si="55"/>
        <v>支保工建込ｴﾚｸﾀ_ﾎｲｰﾙ式_無_無_1.0t×2ﾌﾞｰﾑ</v>
      </c>
      <c r="Y1563" s="726" t="s">
        <v>3473</v>
      </c>
      <c r="Z1563" s="726" t="s">
        <v>10421</v>
      </c>
      <c r="AA1563" s="726" t="s">
        <v>10356</v>
      </c>
      <c r="AB1563" s="726" t="s">
        <v>5111</v>
      </c>
    </row>
    <row r="1564" spans="17:28" ht="14.45" customHeight="1">
      <c r="Q1564" s="720" t="s">
        <v>2717</v>
      </c>
      <c r="R1564" s="720" t="s">
        <v>2718</v>
      </c>
      <c r="S1564" s="720" t="s">
        <v>12165</v>
      </c>
      <c r="T1564" s="720" t="s">
        <v>12165</v>
      </c>
      <c r="U1564" s="720"/>
      <c r="V1564" s="720"/>
      <c r="W1564" s="952" t="str">
        <f t="shared" si="56"/>
        <v>ﾄﾝﾈﾙ断面測定器_変形変位測定用_無_無</v>
      </c>
      <c r="X1564" s="952" t="str">
        <f t="shared" si="55"/>
        <v>ﾄﾝﾈﾙ断面測定器_変形変位測定用_無_無_</v>
      </c>
      <c r="Y1564" s="726" t="s">
        <v>3474</v>
      </c>
      <c r="Z1564" s="726" t="s">
        <v>10575</v>
      </c>
      <c r="AA1564" s="726" t="s">
        <v>10318</v>
      </c>
      <c r="AB1564" s="726" t="s">
        <v>5111</v>
      </c>
    </row>
    <row r="1565" spans="17:28" ht="14.45" customHeight="1">
      <c r="Q1565" s="720" t="s">
        <v>12007</v>
      </c>
      <c r="R1565" s="720" t="s">
        <v>2890</v>
      </c>
      <c r="S1565" s="720" t="s">
        <v>12165</v>
      </c>
      <c r="T1565" s="720" t="s">
        <v>12165</v>
      </c>
      <c r="U1565" s="720" t="s">
        <v>2898</v>
      </c>
      <c r="V1565" s="720"/>
      <c r="W1565" s="952" t="str">
        <f t="shared" si="56"/>
        <v>NATM用機器_ﾌｨﾙﾀ式集塵機_無_無</v>
      </c>
      <c r="X1565" s="952" t="str">
        <f t="shared" si="55"/>
        <v>NATM用機器_ﾌｨﾙﾀ式集塵機_無_無_定格風量：500m3/min級</v>
      </c>
      <c r="Y1565" s="726" t="s">
        <v>3485</v>
      </c>
      <c r="Z1565" s="726" t="s">
        <v>10345</v>
      </c>
      <c r="AA1565" s="726" t="s">
        <v>10389</v>
      </c>
      <c r="AB1565" s="726" t="s">
        <v>5111</v>
      </c>
    </row>
    <row r="1566" spans="17:28" ht="14.45" customHeight="1">
      <c r="Q1566" s="720" t="s">
        <v>12007</v>
      </c>
      <c r="R1566" s="720" t="s">
        <v>2890</v>
      </c>
      <c r="S1566" s="720" t="s">
        <v>12165</v>
      </c>
      <c r="T1566" s="720" t="s">
        <v>12165</v>
      </c>
      <c r="U1566" s="720" t="s">
        <v>2899</v>
      </c>
      <c r="V1566" s="720"/>
      <c r="W1566" s="952" t="str">
        <f t="shared" si="56"/>
        <v>NATM用機器_ﾌｨﾙﾀ式集塵機_無_無</v>
      </c>
      <c r="X1566" s="952" t="str">
        <f t="shared" si="55"/>
        <v>NATM用機器_ﾌｨﾙﾀ式集塵機_無_無_定格風量：600m3/min級</v>
      </c>
      <c r="Y1566" s="726" t="s">
        <v>3485</v>
      </c>
      <c r="Z1566" s="726" t="s">
        <v>10345</v>
      </c>
      <c r="AA1566" s="726" t="s">
        <v>10304</v>
      </c>
      <c r="AB1566" s="726" t="s">
        <v>5111</v>
      </c>
    </row>
    <row r="1567" spans="17:28" ht="14.45" customHeight="1">
      <c r="Q1567" s="720" t="s">
        <v>12007</v>
      </c>
      <c r="R1567" s="720" t="s">
        <v>2890</v>
      </c>
      <c r="S1567" s="720" t="s">
        <v>12165</v>
      </c>
      <c r="T1567" s="720" t="s">
        <v>12165</v>
      </c>
      <c r="U1567" s="720" t="s">
        <v>2900</v>
      </c>
      <c r="V1567" s="720"/>
      <c r="W1567" s="952" t="str">
        <f t="shared" si="56"/>
        <v>NATM用機器_ﾌｨﾙﾀ式集塵機_無_無</v>
      </c>
      <c r="X1567" s="952" t="str">
        <f t="shared" si="55"/>
        <v>NATM用機器_ﾌｨﾙﾀ式集塵機_無_無_定格風量：800m3/min級</v>
      </c>
      <c r="Y1567" s="726" t="s">
        <v>3485</v>
      </c>
      <c r="Z1567" s="726" t="s">
        <v>10345</v>
      </c>
      <c r="AA1567" s="726" t="s">
        <v>10390</v>
      </c>
      <c r="AB1567" s="726" t="s">
        <v>5111</v>
      </c>
    </row>
    <row r="1568" spans="17:28" ht="14.45" customHeight="1">
      <c r="Q1568" s="720" t="s">
        <v>12007</v>
      </c>
      <c r="R1568" s="720" t="s">
        <v>2890</v>
      </c>
      <c r="S1568" s="720" t="s">
        <v>12165</v>
      </c>
      <c r="T1568" s="720" t="s">
        <v>12165</v>
      </c>
      <c r="U1568" s="720" t="s">
        <v>2901</v>
      </c>
      <c r="V1568" s="720"/>
      <c r="W1568" s="952" t="str">
        <f t="shared" si="56"/>
        <v>NATM用機器_ﾌｨﾙﾀ式集塵機_無_無</v>
      </c>
      <c r="X1568" s="952" t="str">
        <f t="shared" si="55"/>
        <v>NATM用機器_ﾌｨﾙﾀ式集塵機_無_無_定格風量：1,200m3/min級</v>
      </c>
      <c r="Y1568" s="726" t="s">
        <v>3485</v>
      </c>
      <c r="Z1568" s="726" t="s">
        <v>10345</v>
      </c>
      <c r="AA1568" s="726" t="s">
        <v>10347</v>
      </c>
      <c r="AB1568" s="726" t="s">
        <v>5111</v>
      </c>
    </row>
    <row r="1569" spans="17:28" ht="14.45" customHeight="1">
      <c r="Q1569" s="720" t="s">
        <v>12007</v>
      </c>
      <c r="R1569" s="720" t="s">
        <v>2890</v>
      </c>
      <c r="S1569" s="720" t="s">
        <v>12165</v>
      </c>
      <c r="T1569" s="720" t="s">
        <v>12165</v>
      </c>
      <c r="U1569" s="720" t="s">
        <v>2902</v>
      </c>
      <c r="V1569" s="720"/>
      <c r="W1569" s="952" t="str">
        <f t="shared" si="56"/>
        <v>NATM用機器_ﾌｨﾙﾀ式集塵機_無_無</v>
      </c>
      <c r="X1569" s="952" t="str">
        <f t="shared" si="55"/>
        <v>NATM用機器_ﾌｨﾙﾀ式集塵機_無_無_定格風量：1,800m3/min級</v>
      </c>
      <c r="Y1569" s="726" t="s">
        <v>3485</v>
      </c>
      <c r="Z1569" s="726" t="s">
        <v>10345</v>
      </c>
      <c r="AA1569" s="726" t="s">
        <v>10308</v>
      </c>
      <c r="AB1569" s="726" t="s">
        <v>5111</v>
      </c>
    </row>
    <row r="1570" spans="17:28" ht="14.45" customHeight="1">
      <c r="Q1570" s="720" t="s">
        <v>12007</v>
      </c>
      <c r="R1570" s="720" t="s">
        <v>2890</v>
      </c>
      <c r="S1570" s="720" t="s">
        <v>12165</v>
      </c>
      <c r="T1570" s="720" t="s">
        <v>12165</v>
      </c>
      <c r="U1570" s="720" t="s">
        <v>2903</v>
      </c>
      <c r="V1570" s="720"/>
      <c r="W1570" s="952" t="str">
        <f t="shared" si="56"/>
        <v>NATM用機器_ﾌｨﾙﾀ式集塵機_無_無</v>
      </c>
      <c r="X1570" s="952" t="str">
        <f t="shared" si="55"/>
        <v>NATM用機器_ﾌｨﾙﾀ式集塵機_無_無_定格風量：2,400m3/min級</v>
      </c>
      <c r="Y1570" s="726" t="s">
        <v>3485</v>
      </c>
      <c r="Z1570" s="726" t="s">
        <v>10345</v>
      </c>
      <c r="AA1570" s="726" t="s">
        <v>10391</v>
      </c>
      <c r="AB1570" s="726" t="s">
        <v>5111</v>
      </c>
    </row>
    <row r="1571" spans="17:28" ht="14.45" customHeight="1">
      <c r="Q1571" s="720" t="s">
        <v>12007</v>
      </c>
      <c r="R1571" s="720" t="s">
        <v>2890</v>
      </c>
      <c r="S1571" s="720" t="s">
        <v>12165</v>
      </c>
      <c r="T1571" s="720" t="s">
        <v>12165</v>
      </c>
      <c r="U1571" s="720" t="s">
        <v>2904</v>
      </c>
      <c r="V1571" s="720"/>
      <c r="W1571" s="952" t="str">
        <f t="shared" si="56"/>
        <v>NATM用機器_ﾌｨﾙﾀ式集塵機_無_無</v>
      </c>
      <c r="X1571" s="952" t="str">
        <f t="shared" si="55"/>
        <v>NATM用機器_ﾌｨﾙﾀ式集塵機_無_無_定格風量：3,000m3/min級</v>
      </c>
      <c r="Y1571" s="726" t="s">
        <v>3485</v>
      </c>
      <c r="Z1571" s="726" t="s">
        <v>10345</v>
      </c>
      <c r="AA1571" s="726" t="s">
        <v>10436</v>
      </c>
      <c r="AB1571" s="726" t="s">
        <v>5111</v>
      </c>
    </row>
    <row r="1572" spans="17:28" ht="14.45" customHeight="1">
      <c r="Q1572" s="720" t="s">
        <v>12007</v>
      </c>
      <c r="R1572" s="720" t="s">
        <v>2891</v>
      </c>
      <c r="S1572" s="720" t="s">
        <v>12165</v>
      </c>
      <c r="T1572" s="720" t="s">
        <v>12165</v>
      </c>
      <c r="U1572" s="720" t="s">
        <v>11186</v>
      </c>
      <c r="V1572" s="720"/>
      <c r="W1572" s="952" t="str">
        <f t="shared" si="56"/>
        <v>NATM用機器_電気式集塵機_無_無</v>
      </c>
      <c r="X1572" s="952" t="str">
        <f t="shared" si="55"/>
        <v>NATM用機器_電気式集塵機_無_無_定格風量：2,000m3/min級</v>
      </c>
      <c r="Y1572" s="726" t="s">
        <v>3485</v>
      </c>
      <c r="Z1572" s="726" t="s">
        <v>10302</v>
      </c>
      <c r="AA1572" s="726" t="s">
        <v>10321</v>
      </c>
      <c r="AB1572" s="726" t="s">
        <v>5111</v>
      </c>
    </row>
    <row r="1573" spans="17:28" ht="14.45" customHeight="1">
      <c r="Q1573" s="720" t="s">
        <v>12007</v>
      </c>
      <c r="R1573" s="720" t="s">
        <v>2891</v>
      </c>
      <c r="S1573" s="720" t="s">
        <v>12165</v>
      </c>
      <c r="T1573" s="720" t="s">
        <v>12165</v>
      </c>
      <c r="U1573" s="720" t="s">
        <v>2903</v>
      </c>
      <c r="V1573" s="720"/>
      <c r="W1573" s="952" t="str">
        <f t="shared" si="56"/>
        <v>NATM用機器_電気式集塵機_無_無</v>
      </c>
      <c r="X1573" s="952" t="str">
        <f t="shared" si="55"/>
        <v>NATM用機器_電気式集塵機_無_無_定格風量：2,400m3/min級</v>
      </c>
      <c r="Y1573" s="726" t="s">
        <v>3485</v>
      </c>
      <c r="Z1573" s="726" t="s">
        <v>10302</v>
      </c>
      <c r="AA1573" s="726" t="s">
        <v>10391</v>
      </c>
      <c r="AB1573" s="726" t="s">
        <v>5111</v>
      </c>
    </row>
    <row r="1574" spans="17:28" ht="14.45" customHeight="1">
      <c r="Q1574" s="720" t="s">
        <v>12007</v>
      </c>
      <c r="R1574" s="720" t="s">
        <v>2891</v>
      </c>
      <c r="S1574" s="720" t="s">
        <v>12165</v>
      </c>
      <c r="T1574" s="720" t="s">
        <v>12165</v>
      </c>
      <c r="U1574" s="720" t="s">
        <v>11187</v>
      </c>
      <c r="V1574" s="720"/>
      <c r="W1574" s="952" t="str">
        <f t="shared" si="56"/>
        <v>NATM用機器_電気式集塵機_無_無</v>
      </c>
      <c r="X1574" s="952" t="str">
        <f t="shared" si="55"/>
        <v>NATM用機器_電気式集塵機_無_無_定格風量：2,700m3/min級</v>
      </c>
      <c r="Y1574" s="726" t="s">
        <v>3485</v>
      </c>
      <c r="Z1574" s="726" t="s">
        <v>10302</v>
      </c>
      <c r="AA1574" s="726" t="s">
        <v>10456</v>
      </c>
      <c r="AB1574" s="726" t="s">
        <v>5111</v>
      </c>
    </row>
    <row r="1575" spans="17:28" ht="14.45" customHeight="1">
      <c r="Q1575" s="720" t="s">
        <v>12007</v>
      </c>
      <c r="R1575" s="720" t="s">
        <v>2892</v>
      </c>
      <c r="S1575" s="720" t="s">
        <v>12165</v>
      </c>
      <c r="T1575" s="720" t="s">
        <v>12165</v>
      </c>
      <c r="U1575" s="720" t="s">
        <v>11188</v>
      </c>
      <c r="V1575" s="720"/>
      <c r="W1575" s="952" t="str">
        <f t="shared" si="56"/>
        <v>NATM用機器_吹付機_無_無</v>
      </c>
      <c r="X1575" s="952" t="str">
        <f t="shared" si="55"/>
        <v>NATM用機器_吹付機_無_無_〔乾式〕最大吐出量：5～10m3/h級</v>
      </c>
      <c r="Y1575" s="726" t="s">
        <v>3485</v>
      </c>
      <c r="Z1575" s="726" t="s">
        <v>10313</v>
      </c>
      <c r="AA1575" s="726" t="s">
        <v>10356</v>
      </c>
      <c r="AB1575" s="726" t="s">
        <v>5111</v>
      </c>
    </row>
    <row r="1576" spans="17:28" ht="14.45" customHeight="1">
      <c r="Q1576" s="720" t="s">
        <v>12007</v>
      </c>
      <c r="R1576" s="720" t="s">
        <v>2892</v>
      </c>
      <c r="S1576" s="720" t="s">
        <v>12165</v>
      </c>
      <c r="T1576" s="720" t="s">
        <v>12165</v>
      </c>
      <c r="U1576" s="720" t="s">
        <v>11189</v>
      </c>
      <c r="V1576" s="720"/>
      <c r="W1576" s="952" t="str">
        <f t="shared" si="56"/>
        <v>NATM用機器_吹付機_無_無</v>
      </c>
      <c r="X1576" s="952" t="str">
        <f t="shared" si="55"/>
        <v>NATM用機器_吹付機_無_無_〔湿式〕最大吐出量：10～15m3/h級</v>
      </c>
      <c r="Y1576" s="726" t="s">
        <v>3485</v>
      </c>
      <c r="Z1576" s="726" t="s">
        <v>10313</v>
      </c>
      <c r="AA1576" s="726" t="s">
        <v>10313</v>
      </c>
      <c r="AB1576" s="726" t="s">
        <v>5111</v>
      </c>
    </row>
    <row r="1577" spans="17:28" ht="14.45" customHeight="1">
      <c r="Q1577" s="720" t="s">
        <v>12007</v>
      </c>
      <c r="R1577" s="720" t="s">
        <v>2893</v>
      </c>
      <c r="S1577" s="720" t="s">
        <v>12165</v>
      </c>
      <c r="T1577" s="720" t="s">
        <v>12165</v>
      </c>
      <c r="U1577" s="720" t="s">
        <v>11164</v>
      </c>
      <c r="V1577" s="720"/>
      <c r="W1577" s="952" t="str">
        <f t="shared" si="56"/>
        <v>NATM用機器_急結剤供給装置_無_無</v>
      </c>
      <c r="X1577" s="952" t="str">
        <f t="shared" si="55"/>
        <v>NATM用機器_急結剤供給装置_無_無_(各種)</v>
      </c>
      <c r="Y1577" s="726" t="s">
        <v>3485</v>
      </c>
      <c r="Z1577" s="726" t="s">
        <v>10388</v>
      </c>
      <c r="AA1577" s="726" t="s">
        <v>5111</v>
      </c>
      <c r="AB1577" s="726" t="s">
        <v>10352</v>
      </c>
    </row>
    <row r="1578" spans="17:28" ht="14.45" customHeight="1">
      <c r="Q1578" s="720" t="s">
        <v>12007</v>
      </c>
      <c r="R1578" s="720" t="s">
        <v>2894</v>
      </c>
      <c r="S1578" s="720" t="s">
        <v>12165</v>
      </c>
      <c r="T1578" s="720" t="s">
        <v>12165</v>
      </c>
      <c r="U1578" s="720" t="s">
        <v>11190</v>
      </c>
      <c r="V1578" s="720"/>
      <c r="W1578" s="952" t="str">
        <f t="shared" si="56"/>
        <v>NATM用機器_吹付ﾛﾎﾞｯﾄ_無_無</v>
      </c>
      <c r="X1578" s="952" t="str">
        <f t="shared" si="55"/>
        <v>NATM用機器_吹付ﾛﾎﾞｯﾄ_無_無_吹付半径：8m級</v>
      </c>
      <c r="Y1578" s="726" t="s">
        <v>3485</v>
      </c>
      <c r="Z1578" s="726" t="s">
        <v>10303</v>
      </c>
      <c r="AA1578" s="726" t="s">
        <v>10355</v>
      </c>
      <c r="AB1578" s="726" t="s">
        <v>5111</v>
      </c>
    </row>
    <row r="1579" spans="17:28" ht="14.45" customHeight="1">
      <c r="Q1579" s="720" t="s">
        <v>12007</v>
      </c>
      <c r="R1579" s="720" t="s">
        <v>2895</v>
      </c>
      <c r="S1579" s="720" t="s">
        <v>12165</v>
      </c>
      <c r="T1579" s="720" t="s">
        <v>12165</v>
      </c>
      <c r="U1579" s="720" t="s">
        <v>12002</v>
      </c>
      <c r="V1579" s="720"/>
      <c r="W1579" s="952" t="str">
        <f t="shared" si="56"/>
        <v>NATM用機器_ｺﾝｸﾘｰﾄﾌﾟﾗﾝﾄ_無_無</v>
      </c>
      <c r="X1579" s="952" t="str">
        <f t="shared" si="55"/>
        <v>NATM用機器_ｺﾝｸﾘｰﾄﾌﾟﾗﾝﾄ_無_無_〔ﾊﾞｯﾁ型・定置式〕能力：25m3/h</v>
      </c>
      <c r="Y1579" s="726" t="s">
        <v>3485</v>
      </c>
      <c r="Z1579" s="726" t="s">
        <v>10316</v>
      </c>
      <c r="AA1579" s="726" t="s">
        <v>10310</v>
      </c>
      <c r="AB1579" s="726" t="s">
        <v>10325</v>
      </c>
    </row>
    <row r="1580" spans="17:28" ht="14.45" customHeight="1">
      <c r="Q1580" s="720" t="s">
        <v>12007</v>
      </c>
      <c r="R1580" s="720" t="s">
        <v>2895</v>
      </c>
      <c r="S1580" s="720" t="s">
        <v>12165</v>
      </c>
      <c r="T1580" s="720" t="s">
        <v>12165</v>
      </c>
      <c r="U1580" s="720" t="s">
        <v>12003</v>
      </c>
      <c r="V1580" s="720"/>
      <c r="W1580" s="952" t="str">
        <f t="shared" si="56"/>
        <v>NATM用機器_ｺﾝｸﾘｰﾄﾌﾟﾗﾝﾄ_無_無</v>
      </c>
      <c r="X1580" s="952" t="str">
        <f t="shared" si="55"/>
        <v>NATM用機器_ｺﾝｸﾘｰﾄﾌﾟﾗﾝﾄ_無_無_〔ﾊﾞｯﾁ型・高強度ｺﾝｸﾘｰﾄ・定置式〕能力：30m3/h</v>
      </c>
      <c r="Y1580" s="726" t="s">
        <v>3485</v>
      </c>
      <c r="Z1580" s="726" t="s">
        <v>10316</v>
      </c>
      <c r="AA1580" s="726" t="s">
        <v>10576</v>
      </c>
      <c r="AB1580" s="726" t="s">
        <v>10303</v>
      </c>
    </row>
    <row r="1581" spans="17:28" ht="14.45" customHeight="1">
      <c r="Q1581" s="720" t="s">
        <v>12007</v>
      </c>
      <c r="R1581" s="720" t="s">
        <v>2896</v>
      </c>
      <c r="S1581" s="720" t="s">
        <v>12165</v>
      </c>
      <c r="T1581" s="720" t="s">
        <v>12165</v>
      </c>
      <c r="U1581" s="720" t="s">
        <v>11191</v>
      </c>
      <c r="V1581" s="720"/>
      <c r="W1581" s="952" t="str">
        <f t="shared" si="56"/>
        <v>NATM用機器_ﾓﾙﾀﾙ注入機 _無_無</v>
      </c>
      <c r="X1581" s="952" t="str">
        <f t="shared" si="55"/>
        <v>NATM用機器_ﾓﾙﾀﾙ注入機 _無_無_処理能力：950ℓ/h</v>
      </c>
      <c r="Y1581" s="726" t="s">
        <v>3485</v>
      </c>
      <c r="Z1581" s="726" t="s">
        <v>10424</v>
      </c>
      <c r="AA1581" s="726" t="s">
        <v>10487</v>
      </c>
      <c r="AB1581" s="726" t="s">
        <v>5111</v>
      </c>
    </row>
    <row r="1582" spans="17:28" ht="14.45" customHeight="1">
      <c r="Q1582" s="720" t="s">
        <v>2723</v>
      </c>
      <c r="R1582" s="720" t="s">
        <v>2728</v>
      </c>
      <c r="S1582" s="720" t="s">
        <v>12165</v>
      </c>
      <c r="T1582" s="720" t="s">
        <v>12165</v>
      </c>
      <c r="U1582" s="720" t="s">
        <v>11192</v>
      </c>
      <c r="V1582" s="720"/>
      <c r="W1582" s="952" t="str">
        <f t="shared" si="56"/>
        <v>ｼｰﾙﾄﾞﾏｼﾝ用機器_ｼｰﾙﾄﾞｼﾞｬｯｷ_無_無</v>
      </c>
      <c r="X1582" s="952" t="str">
        <f t="shared" si="55"/>
        <v>ｼｰﾙﾄﾞﾏｼﾝ用機器_ｼｰﾙﾄﾞｼﾞｬｯｷ_無_無_推力：600kN　ｽﾄﾛｰｸ：900～1,550mm　圧力：29.4～34.3MPa</v>
      </c>
      <c r="Y1582" s="726" t="s">
        <v>3475</v>
      </c>
      <c r="Z1582" s="726" t="s">
        <v>10462</v>
      </c>
      <c r="AA1582" s="726" t="s">
        <v>10304</v>
      </c>
      <c r="AB1582" s="726" t="s">
        <v>10350</v>
      </c>
    </row>
    <row r="1583" spans="17:28" ht="14.45" customHeight="1">
      <c r="Q1583" s="720" t="s">
        <v>2723</v>
      </c>
      <c r="R1583" s="720" t="s">
        <v>2728</v>
      </c>
      <c r="S1583" s="720" t="s">
        <v>12165</v>
      </c>
      <c r="T1583" s="720" t="s">
        <v>12165</v>
      </c>
      <c r="U1583" s="720" t="s">
        <v>11193</v>
      </c>
      <c r="V1583" s="720"/>
      <c r="W1583" s="952" t="str">
        <f t="shared" si="56"/>
        <v>ｼｰﾙﾄﾞﾏｼﾝ用機器_ｼｰﾙﾄﾞｼﾞｬｯｷ_無_無</v>
      </c>
      <c r="X1583" s="952" t="str">
        <f t="shared" si="55"/>
        <v>ｼｰﾙﾄﾞﾏｼﾝ用機器_ｼｰﾙﾄﾞｼﾞｬｯｷ_無_無_推力：800kN　ｽﾄﾛｰｸ：900～1,550mm　圧力：29.4～34.3MPa</v>
      </c>
      <c r="Y1583" s="726" t="s">
        <v>3475</v>
      </c>
      <c r="Z1583" s="726" t="s">
        <v>10462</v>
      </c>
      <c r="AA1583" s="726" t="s">
        <v>10390</v>
      </c>
      <c r="AB1583" s="726" t="s">
        <v>10350</v>
      </c>
    </row>
    <row r="1584" spans="17:28" ht="14.45" customHeight="1">
      <c r="Q1584" s="720" t="s">
        <v>2723</v>
      </c>
      <c r="R1584" s="720" t="s">
        <v>2728</v>
      </c>
      <c r="S1584" s="720" t="s">
        <v>12165</v>
      </c>
      <c r="T1584" s="720" t="s">
        <v>12165</v>
      </c>
      <c r="U1584" s="720" t="s">
        <v>11194</v>
      </c>
      <c r="V1584" s="720"/>
      <c r="W1584" s="952" t="str">
        <f t="shared" si="56"/>
        <v>ｼｰﾙﾄﾞﾏｼﾝ用機器_ｼｰﾙﾄﾞｼﾞｬｯｷ_無_無</v>
      </c>
      <c r="X1584" s="952" t="str">
        <f t="shared" si="55"/>
        <v>ｼｰﾙﾄﾞﾏｼﾝ用機器_ｼｰﾙﾄﾞｼﾞｬｯｷ_無_無_推力：1,000kN　ｽﾄﾛｰｸ：1,050～1,550mm　圧力：29.4～34.3MPa</v>
      </c>
      <c r="Y1584" s="726" t="s">
        <v>3475</v>
      </c>
      <c r="Z1584" s="726" t="s">
        <v>10462</v>
      </c>
      <c r="AA1584" s="726" t="s">
        <v>10318</v>
      </c>
      <c r="AB1584" s="726" t="s">
        <v>10350</v>
      </c>
    </row>
    <row r="1585" spans="17:28" ht="14.45" customHeight="1">
      <c r="Q1585" s="720" t="s">
        <v>2723</v>
      </c>
      <c r="R1585" s="720" t="s">
        <v>2728</v>
      </c>
      <c r="S1585" s="720" t="s">
        <v>12165</v>
      </c>
      <c r="T1585" s="720" t="s">
        <v>12165</v>
      </c>
      <c r="U1585" s="720" t="s">
        <v>11195</v>
      </c>
      <c r="V1585" s="720"/>
      <c r="W1585" s="952" t="str">
        <f t="shared" si="56"/>
        <v>ｼｰﾙﾄﾞﾏｼﾝ用機器_ｼｰﾙﾄﾞｼﾞｬｯｷ_無_無</v>
      </c>
      <c r="X1585" s="952" t="str">
        <f t="shared" si="55"/>
        <v>ｼｰﾙﾄﾞﾏｼﾝ用機器_ｼｰﾙﾄﾞｼﾞｬｯｷ_無_無_推力：1,250kN　ｽﾄﾛｰｸ：1,050～1,550mm　圧力：29.4～34.3MPa</v>
      </c>
      <c r="Y1585" s="726" t="s">
        <v>3475</v>
      </c>
      <c r="Z1585" s="726" t="s">
        <v>10462</v>
      </c>
      <c r="AA1585" s="726" t="s">
        <v>10342</v>
      </c>
      <c r="AB1585" s="726" t="s">
        <v>10350</v>
      </c>
    </row>
    <row r="1586" spans="17:28" ht="14.45" customHeight="1">
      <c r="Q1586" s="720" t="s">
        <v>2723</v>
      </c>
      <c r="R1586" s="720" t="s">
        <v>2728</v>
      </c>
      <c r="S1586" s="720" t="s">
        <v>12165</v>
      </c>
      <c r="T1586" s="720" t="s">
        <v>12165</v>
      </c>
      <c r="U1586" s="720" t="s">
        <v>11196</v>
      </c>
      <c r="V1586" s="720"/>
      <c r="W1586" s="952" t="str">
        <f t="shared" si="56"/>
        <v>ｼｰﾙﾄﾞﾏｼﾝ用機器_ｼｰﾙﾄﾞｼﾞｬｯｷ_無_無</v>
      </c>
      <c r="X1586" s="952" t="str">
        <f t="shared" si="55"/>
        <v>ｼｰﾙﾄﾞﾏｼﾝ用機器_ｼｰﾙﾄﾞｼﾞｬｯｷ_無_無_推力：1,500kN　ｽﾄﾛｰｸ：1,050～1,550mm　圧力：29.4～34.3MPa</v>
      </c>
      <c r="Y1586" s="726" t="s">
        <v>3475</v>
      </c>
      <c r="Z1586" s="726" t="s">
        <v>10462</v>
      </c>
      <c r="AA1586" s="726" t="s">
        <v>10307</v>
      </c>
      <c r="AB1586" s="726" t="s">
        <v>10350</v>
      </c>
    </row>
    <row r="1587" spans="17:28" ht="14.45" customHeight="1">
      <c r="Q1587" s="720" t="s">
        <v>2723</v>
      </c>
      <c r="R1587" s="720" t="s">
        <v>2728</v>
      </c>
      <c r="S1587" s="720" t="s">
        <v>12165</v>
      </c>
      <c r="T1587" s="720" t="s">
        <v>12165</v>
      </c>
      <c r="U1587" s="720" t="s">
        <v>11197</v>
      </c>
      <c r="V1587" s="720"/>
      <c r="W1587" s="952" t="str">
        <f t="shared" si="56"/>
        <v>ｼｰﾙﾄﾞﾏｼﾝ用機器_ｼｰﾙﾄﾞｼﾞｬｯｷ_無_無</v>
      </c>
      <c r="X1587" s="952" t="str">
        <f t="shared" si="55"/>
        <v>ｼｰﾙﾄﾞﾏｼﾝ用機器_ｼｰﾙﾄﾞｼﾞｬｯｷ_無_無_推力：2,000kN　ｽﾄﾛｰｸ：1,050～1,550mm　圧力：29.4～34.3MPa</v>
      </c>
      <c r="Y1587" s="726" t="s">
        <v>3475</v>
      </c>
      <c r="Z1587" s="726" t="s">
        <v>10462</v>
      </c>
      <c r="AA1587" s="726" t="s">
        <v>10321</v>
      </c>
      <c r="AB1587" s="726" t="s">
        <v>10350</v>
      </c>
    </row>
    <row r="1588" spans="17:28" ht="14.45" customHeight="1">
      <c r="Q1588" s="720" t="s">
        <v>2723</v>
      </c>
      <c r="R1588" s="720" t="s">
        <v>2728</v>
      </c>
      <c r="S1588" s="720" t="s">
        <v>12165</v>
      </c>
      <c r="T1588" s="720" t="s">
        <v>12165</v>
      </c>
      <c r="U1588" s="720" t="s">
        <v>11198</v>
      </c>
      <c r="V1588" s="720"/>
      <c r="W1588" s="952" t="str">
        <f t="shared" si="56"/>
        <v>ｼｰﾙﾄﾞﾏｼﾝ用機器_ｼｰﾙﾄﾞｼﾞｬｯｷ_無_無</v>
      </c>
      <c r="X1588" s="952" t="str">
        <f t="shared" si="55"/>
        <v>ｼｰﾙﾄﾞﾏｼﾝ用機器_ｼｰﾙﾄﾞｼﾞｬｯｷ_無_無_推力：2,500kN　ｽﾄﾛｰｸ：1,050～1,550mm　圧力：29.4～34.3MPa</v>
      </c>
      <c r="Y1588" s="726" t="s">
        <v>3475</v>
      </c>
      <c r="Z1588" s="726" t="s">
        <v>10462</v>
      </c>
      <c r="AA1588" s="726" t="s">
        <v>10451</v>
      </c>
      <c r="AB1588" s="726" t="s">
        <v>10350</v>
      </c>
    </row>
    <row r="1589" spans="17:28" ht="14.45" customHeight="1">
      <c r="Q1589" s="720" t="s">
        <v>2723</v>
      </c>
      <c r="R1589" s="720" t="s">
        <v>2728</v>
      </c>
      <c r="S1589" s="720" t="s">
        <v>12165</v>
      </c>
      <c r="T1589" s="720" t="s">
        <v>12165</v>
      </c>
      <c r="U1589" s="720" t="s">
        <v>11199</v>
      </c>
      <c r="V1589" s="720"/>
      <c r="W1589" s="952" t="str">
        <f t="shared" si="56"/>
        <v>ｼｰﾙﾄﾞﾏｼﾝ用機器_ｼｰﾙﾄﾞｼﾞｬｯｷ_無_無</v>
      </c>
      <c r="X1589" s="952" t="str">
        <f t="shared" si="55"/>
        <v>ｼｰﾙﾄﾞﾏｼﾝ用機器_ｼｰﾙﾄﾞｼﾞｬｯｷ_無_無_推力：3,000kN　ｽﾄﾛｰｸ：1,050～1,550mm　圧力：29.4～34.3MPa</v>
      </c>
      <c r="Y1589" s="726" t="s">
        <v>3475</v>
      </c>
      <c r="Z1589" s="726" t="s">
        <v>10462</v>
      </c>
      <c r="AA1589" s="726" t="s">
        <v>10436</v>
      </c>
      <c r="AB1589" s="726" t="s">
        <v>10350</v>
      </c>
    </row>
    <row r="1590" spans="17:28" ht="14.45" customHeight="1">
      <c r="Q1590" s="720" t="s">
        <v>2723</v>
      </c>
      <c r="R1590" s="720" t="s">
        <v>2729</v>
      </c>
      <c r="S1590" s="720" t="s">
        <v>12165</v>
      </c>
      <c r="T1590" s="720" t="s">
        <v>12165</v>
      </c>
      <c r="U1590" s="720" t="s">
        <v>11200</v>
      </c>
      <c r="V1590" s="720"/>
      <c r="W1590" s="952" t="str">
        <f t="shared" si="56"/>
        <v>ｼｰﾙﾄﾞﾏｼﾝ用機器_ﾊﾟﾜｰﾕﾆｯﾄ_無_無</v>
      </c>
      <c r="X1590" s="952" t="str">
        <f t="shared" si="55"/>
        <v>ｼｰﾙﾄﾞﾏｼﾝ用機器_ﾊﾟﾜｰﾕﾆｯﾄ_無_無_吐出量：10ℓ/min　圧力：14～34MPa</v>
      </c>
      <c r="Y1590" s="726" t="s">
        <v>3475</v>
      </c>
      <c r="Z1590" s="726" t="s">
        <v>10461</v>
      </c>
      <c r="AA1590" s="726" t="s">
        <v>10356</v>
      </c>
      <c r="AB1590" s="726" t="s">
        <v>10350</v>
      </c>
    </row>
    <row r="1591" spans="17:28" ht="14.45" customHeight="1">
      <c r="Q1591" s="720" t="s">
        <v>2723</v>
      </c>
      <c r="R1591" s="720" t="s">
        <v>2729</v>
      </c>
      <c r="S1591" s="720" t="s">
        <v>12165</v>
      </c>
      <c r="T1591" s="720" t="s">
        <v>12165</v>
      </c>
      <c r="U1591" s="720" t="s">
        <v>11201</v>
      </c>
      <c r="V1591" s="720"/>
      <c r="W1591" s="952" t="str">
        <f t="shared" si="56"/>
        <v>ｼｰﾙﾄﾞﾏｼﾝ用機器_ﾊﾟﾜｰﾕﾆｯﾄ_無_無</v>
      </c>
      <c r="X1591" s="952" t="str">
        <f t="shared" si="55"/>
        <v>ｼｰﾙﾄﾞﾏｼﾝ用機器_ﾊﾟﾜｰﾕﾆｯﾄ_無_無_吐出量：20ℓ/min　圧力：14～34MPa</v>
      </c>
      <c r="Y1591" s="726" t="s">
        <v>3475</v>
      </c>
      <c r="Z1591" s="726" t="s">
        <v>10461</v>
      </c>
      <c r="AA1591" s="726" t="s">
        <v>10388</v>
      </c>
      <c r="AB1591" s="726" t="s">
        <v>10350</v>
      </c>
    </row>
    <row r="1592" spans="17:28" ht="14.45" customHeight="1">
      <c r="Q1592" s="720" t="s">
        <v>2723</v>
      </c>
      <c r="R1592" s="720" t="s">
        <v>2729</v>
      </c>
      <c r="S1592" s="720" t="s">
        <v>12165</v>
      </c>
      <c r="T1592" s="720" t="s">
        <v>12165</v>
      </c>
      <c r="U1592" s="720" t="s">
        <v>11202</v>
      </c>
      <c r="V1592" s="720"/>
      <c r="W1592" s="952" t="str">
        <f t="shared" si="56"/>
        <v>ｼｰﾙﾄﾞﾏｼﾝ用機器_ﾊﾟﾜｰﾕﾆｯﾄ_無_無</v>
      </c>
      <c r="X1592" s="952" t="str">
        <f t="shared" si="55"/>
        <v>ｼｰﾙﾄﾞﾏｼﾝ用機器_ﾊﾟﾜｰﾕﾆｯﾄ_無_無_吐出量：30ℓ/min　圧力：14～34MPa</v>
      </c>
      <c r="Y1592" s="726" t="s">
        <v>3475</v>
      </c>
      <c r="Z1592" s="726" t="s">
        <v>10461</v>
      </c>
      <c r="AA1592" s="726" t="s">
        <v>10303</v>
      </c>
      <c r="AB1592" s="726" t="s">
        <v>10350</v>
      </c>
    </row>
    <row r="1593" spans="17:28" ht="14.45" customHeight="1">
      <c r="Q1593" s="720" t="s">
        <v>2723</v>
      </c>
      <c r="R1593" s="720" t="s">
        <v>2729</v>
      </c>
      <c r="S1593" s="720" t="s">
        <v>12165</v>
      </c>
      <c r="T1593" s="720" t="s">
        <v>12165</v>
      </c>
      <c r="U1593" s="720" t="s">
        <v>11203</v>
      </c>
      <c r="V1593" s="720"/>
      <c r="W1593" s="952" t="str">
        <f t="shared" si="56"/>
        <v>ｼｰﾙﾄﾞﾏｼﾝ用機器_ﾊﾟﾜｰﾕﾆｯﾄ_無_無</v>
      </c>
      <c r="X1593" s="952" t="str">
        <f t="shared" si="55"/>
        <v>ｼｰﾙﾄﾞﾏｼﾝ用機器_ﾊﾟﾜｰﾕﾆｯﾄ_無_無_吐出量：60ℓ/min　圧力：14～34MPa</v>
      </c>
      <c r="Y1593" s="726" t="s">
        <v>3475</v>
      </c>
      <c r="Z1593" s="726" t="s">
        <v>10461</v>
      </c>
      <c r="AA1593" s="726" t="s">
        <v>10304</v>
      </c>
      <c r="AB1593" s="726" t="s">
        <v>10350</v>
      </c>
    </row>
    <row r="1594" spans="17:28" ht="14.45" customHeight="1">
      <c r="Q1594" s="720" t="s">
        <v>2723</v>
      </c>
      <c r="R1594" s="720" t="s">
        <v>2729</v>
      </c>
      <c r="S1594" s="720" t="s">
        <v>12165</v>
      </c>
      <c r="T1594" s="720" t="s">
        <v>12165</v>
      </c>
      <c r="U1594" s="720" t="s">
        <v>11204</v>
      </c>
      <c r="V1594" s="720"/>
      <c r="W1594" s="952" t="str">
        <f t="shared" si="56"/>
        <v>ｼｰﾙﾄﾞﾏｼﾝ用機器_ﾊﾟﾜｰﾕﾆｯﾄ_無_無</v>
      </c>
      <c r="X1594" s="952" t="str">
        <f t="shared" si="55"/>
        <v>ｼｰﾙﾄﾞﾏｼﾝ用機器_ﾊﾟﾜｰﾕﾆｯﾄ_無_無_吐出量：80ℓ/min　圧力：14～34MPa</v>
      </c>
      <c r="Y1594" s="726" t="s">
        <v>3475</v>
      </c>
      <c r="Z1594" s="726" t="s">
        <v>10461</v>
      </c>
      <c r="AA1594" s="726" t="s">
        <v>10390</v>
      </c>
      <c r="AB1594" s="726" t="s">
        <v>10350</v>
      </c>
    </row>
    <row r="1595" spans="17:28" ht="14.45" customHeight="1">
      <c r="Q1595" s="720" t="s">
        <v>2723</v>
      </c>
      <c r="R1595" s="720" t="s">
        <v>2729</v>
      </c>
      <c r="S1595" s="720" t="s">
        <v>12165</v>
      </c>
      <c r="T1595" s="720" t="s">
        <v>12165</v>
      </c>
      <c r="U1595" s="720" t="s">
        <v>11205</v>
      </c>
      <c r="V1595" s="720"/>
      <c r="W1595" s="952" t="str">
        <f t="shared" si="56"/>
        <v>ｼｰﾙﾄﾞﾏｼﾝ用機器_ﾊﾟﾜｰﾕﾆｯﾄ_無_無</v>
      </c>
      <c r="X1595" s="952" t="str">
        <f t="shared" si="55"/>
        <v>ｼｰﾙﾄﾞﾏｼﾝ用機器_ﾊﾟﾜｰﾕﾆｯﾄ_無_無_吐出量：100ℓ/min　圧力：14～34MPa</v>
      </c>
      <c r="Y1595" s="726" t="s">
        <v>3475</v>
      </c>
      <c r="Z1595" s="726" t="s">
        <v>10461</v>
      </c>
      <c r="AA1595" s="726" t="s">
        <v>10318</v>
      </c>
      <c r="AB1595" s="726" t="s">
        <v>10350</v>
      </c>
    </row>
    <row r="1596" spans="17:28" ht="14.45" customHeight="1">
      <c r="Q1596" s="720" t="s">
        <v>2723</v>
      </c>
      <c r="R1596" s="720" t="s">
        <v>2729</v>
      </c>
      <c r="S1596" s="720" t="s">
        <v>12165</v>
      </c>
      <c r="T1596" s="720" t="s">
        <v>12165</v>
      </c>
      <c r="U1596" s="720" t="s">
        <v>11206</v>
      </c>
      <c r="V1596" s="720"/>
      <c r="W1596" s="952" t="str">
        <f t="shared" si="56"/>
        <v>ｼｰﾙﾄﾞﾏｼﾝ用機器_ﾊﾟﾜｰﾕﾆｯﾄ_無_無</v>
      </c>
      <c r="X1596" s="952" t="str">
        <f t="shared" si="55"/>
        <v>ｼｰﾙﾄﾞﾏｼﾝ用機器_ﾊﾟﾜｰﾕﾆｯﾄ_無_無_吐出量：130ℓ/min　圧力：14～34MPa</v>
      </c>
      <c r="Y1596" s="726" t="s">
        <v>3475</v>
      </c>
      <c r="Z1596" s="726" t="s">
        <v>10461</v>
      </c>
      <c r="AA1596" s="726" t="s">
        <v>10319</v>
      </c>
      <c r="AB1596" s="726" t="s">
        <v>10350</v>
      </c>
    </row>
    <row r="1597" spans="17:28" ht="14.45" customHeight="1">
      <c r="Q1597" s="720" t="s">
        <v>2723</v>
      </c>
      <c r="R1597" s="720" t="s">
        <v>2729</v>
      </c>
      <c r="S1597" s="720" t="s">
        <v>12165</v>
      </c>
      <c r="T1597" s="720" t="s">
        <v>12165</v>
      </c>
      <c r="U1597" s="720" t="s">
        <v>11207</v>
      </c>
      <c r="V1597" s="720"/>
      <c r="W1597" s="952" t="str">
        <f t="shared" si="56"/>
        <v>ｼｰﾙﾄﾞﾏｼﾝ用機器_ﾊﾟﾜｰﾕﾆｯﾄ_無_無</v>
      </c>
      <c r="X1597" s="952" t="str">
        <f t="shared" si="55"/>
        <v>ｼｰﾙﾄﾞﾏｼﾝ用機器_ﾊﾟﾜｰﾕﾆｯﾄ_無_無_吐出量：160ℓ/min　圧力：14～34MPa</v>
      </c>
      <c r="Y1597" s="726" t="s">
        <v>3475</v>
      </c>
      <c r="Z1597" s="726" t="s">
        <v>10461</v>
      </c>
      <c r="AA1597" s="726" t="s">
        <v>10320</v>
      </c>
      <c r="AB1597" s="726" t="s">
        <v>10350</v>
      </c>
    </row>
    <row r="1598" spans="17:28" ht="14.45" customHeight="1">
      <c r="Q1598" s="720" t="s">
        <v>2723</v>
      </c>
      <c r="R1598" s="720" t="s">
        <v>2729</v>
      </c>
      <c r="S1598" s="720" t="s">
        <v>12165</v>
      </c>
      <c r="T1598" s="720" t="s">
        <v>12165</v>
      </c>
      <c r="U1598" s="720" t="s">
        <v>11208</v>
      </c>
      <c r="V1598" s="720"/>
      <c r="W1598" s="952" t="str">
        <f t="shared" si="56"/>
        <v>ｼｰﾙﾄﾞﾏｼﾝ用機器_ﾊﾟﾜｰﾕﾆｯﾄ_無_無</v>
      </c>
      <c r="X1598" s="952" t="str">
        <f t="shared" si="55"/>
        <v>ｼｰﾙﾄﾞﾏｼﾝ用機器_ﾊﾟﾜｰﾕﾆｯﾄ_無_無_吐出量：200ℓ/min　圧力：14～34MPa</v>
      </c>
      <c r="Y1598" s="726" t="s">
        <v>3475</v>
      </c>
      <c r="Z1598" s="726" t="s">
        <v>10461</v>
      </c>
      <c r="AA1598" s="726" t="s">
        <v>10321</v>
      </c>
      <c r="AB1598" s="726" t="s">
        <v>10350</v>
      </c>
    </row>
    <row r="1599" spans="17:28" ht="14.45" customHeight="1">
      <c r="Q1599" s="720" t="s">
        <v>2723</v>
      </c>
      <c r="R1599" s="720" t="s">
        <v>2729</v>
      </c>
      <c r="S1599" s="720" t="s">
        <v>12165</v>
      </c>
      <c r="T1599" s="720" t="s">
        <v>12165</v>
      </c>
      <c r="U1599" s="720" t="s">
        <v>11209</v>
      </c>
      <c r="V1599" s="720"/>
      <c r="W1599" s="952" t="str">
        <f t="shared" si="56"/>
        <v>ｼｰﾙﾄﾞﾏｼﾝ用機器_ﾊﾟﾜｰﾕﾆｯﾄ_無_無</v>
      </c>
      <c r="X1599" s="952" t="str">
        <f t="shared" si="55"/>
        <v>ｼｰﾙﾄﾞﾏｼﾝ用機器_ﾊﾟﾜｰﾕﾆｯﾄ_無_無_吐出量：270ℓ/min　圧力：14～34MPa</v>
      </c>
      <c r="Y1599" s="726" t="s">
        <v>3475</v>
      </c>
      <c r="Z1599" s="726" t="s">
        <v>10461</v>
      </c>
      <c r="AA1599" s="726" t="s">
        <v>10456</v>
      </c>
      <c r="AB1599" s="726" t="s">
        <v>10350</v>
      </c>
    </row>
    <row r="1600" spans="17:28" ht="14.45" customHeight="1">
      <c r="Q1600" s="720" t="s">
        <v>2723</v>
      </c>
      <c r="R1600" s="720" t="s">
        <v>2729</v>
      </c>
      <c r="S1600" s="720" t="s">
        <v>12165</v>
      </c>
      <c r="T1600" s="720" t="s">
        <v>12165</v>
      </c>
      <c r="U1600" s="720" t="s">
        <v>11210</v>
      </c>
      <c r="V1600" s="720"/>
      <c r="W1600" s="952" t="str">
        <f t="shared" si="56"/>
        <v>ｼｰﾙﾄﾞﾏｼﾝ用機器_ﾊﾟﾜｰﾕﾆｯﾄ_無_無</v>
      </c>
      <c r="X1600" s="952" t="str">
        <f t="shared" si="55"/>
        <v>ｼｰﾙﾄﾞﾏｼﾝ用機器_ﾊﾟﾜｰﾕﾆｯﾄ_無_無_吐出量：320ℓ/min　圧力：14～34MPa</v>
      </c>
      <c r="Y1600" s="726" t="s">
        <v>3475</v>
      </c>
      <c r="Z1600" s="726" t="s">
        <v>10461</v>
      </c>
      <c r="AA1600" s="726" t="s">
        <v>10310</v>
      </c>
      <c r="AB1600" s="726" t="s">
        <v>10350</v>
      </c>
    </row>
    <row r="1601" spans="17:28" ht="14.45" customHeight="1">
      <c r="Q1601" s="720" t="s">
        <v>2723</v>
      </c>
      <c r="R1601" s="720" t="s">
        <v>2730</v>
      </c>
      <c r="S1601" s="720" t="s">
        <v>12165</v>
      </c>
      <c r="T1601" s="720" t="s">
        <v>12165</v>
      </c>
      <c r="U1601" s="720" t="s">
        <v>11211</v>
      </c>
      <c r="V1601" s="720"/>
      <c r="W1601" s="952" t="str">
        <f t="shared" si="56"/>
        <v>ｼｰﾙﾄﾞﾏｼﾝ用機器_ｶｯﾀﾍｯﾄﾞ駆動ﾓｰﾀ(油圧式)_無_無</v>
      </c>
      <c r="X1601" s="952" t="str">
        <f t="shared" si="55"/>
        <v>ｼｰﾙﾄﾞﾏｼﾝ用機器_ｶｯﾀﾍｯﾄﾞ駆動ﾓｰﾀ(油圧式)_無_無_出力ﾄﾙｸ：981N･m以下　圧力：14MPa</v>
      </c>
      <c r="Y1601" s="726" t="s">
        <v>3475</v>
      </c>
      <c r="Z1601" s="726" t="s">
        <v>10479</v>
      </c>
      <c r="AA1601" s="726" t="s">
        <v>10356</v>
      </c>
      <c r="AB1601" s="726" t="s">
        <v>10350</v>
      </c>
    </row>
    <row r="1602" spans="17:28" ht="14.45" customHeight="1">
      <c r="Q1602" s="720" t="s">
        <v>2723</v>
      </c>
      <c r="R1602" s="720" t="s">
        <v>2730</v>
      </c>
      <c r="S1602" s="720" t="s">
        <v>12165</v>
      </c>
      <c r="T1602" s="720" t="s">
        <v>12165</v>
      </c>
      <c r="U1602" s="720" t="s">
        <v>11212</v>
      </c>
      <c r="V1602" s="720"/>
      <c r="W1602" s="952" t="str">
        <f t="shared" si="56"/>
        <v>ｼｰﾙﾄﾞﾏｼﾝ用機器_ｶｯﾀﾍｯﾄﾞ駆動ﾓｰﾀ(油圧式)_無_無</v>
      </c>
      <c r="X1602" s="952" t="str">
        <f t="shared" ref="X1602:X1665" si="57">IF($V1602="",$Q1602&amp;"_"&amp;$R1602&amp;"_"&amp;$S1602&amp;"_"&amp;$T1602&amp;"_"&amp;$U1602,$Q1602&amp;"_"&amp;$R1602&amp;"_"&amp;$S1602&amp;"_"&amp;$T1602&amp;"_"&amp;$U1602&amp;$V1602)</f>
        <v>ｼｰﾙﾄﾞﾏｼﾝ用機器_ｶｯﾀﾍｯﾄﾞ駆動ﾓｰﾀ(油圧式)_無_無_出力ﾄﾙｸ：2,940N･m以下　圧力：14MPa</v>
      </c>
      <c r="Y1602" s="726" t="s">
        <v>3475</v>
      </c>
      <c r="Z1602" s="726" t="s">
        <v>10479</v>
      </c>
      <c r="AA1602" s="726" t="s">
        <v>10303</v>
      </c>
      <c r="AB1602" s="726" t="s">
        <v>10350</v>
      </c>
    </row>
    <row r="1603" spans="17:28" ht="14.45" customHeight="1">
      <c r="Q1603" s="720" t="s">
        <v>2723</v>
      </c>
      <c r="R1603" s="720" t="s">
        <v>2730</v>
      </c>
      <c r="S1603" s="720" t="s">
        <v>12165</v>
      </c>
      <c r="T1603" s="720" t="s">
        <v>12165</v>
      </c>
      <c r="U1603" s="720" t="s">
        <v>11213</v>
      </c>
      <c r="V1603" s="720"/>
      <c r="W1603" s="952" t="str">
        <f t="shared" ref="W1603:W1666" si="58">$Q1603&amp;"_"&amp;$R1603&amp;"_"&amp;$S1603&amp;"_"&amp;T1603</f>
        <v>ｼｰﾙﾄﾞﾏｼﾝ用機器_ｶｯﾀﾍｯﾄﾞ駆動ﾓｰﾀ(油圧式)_無_無</v>
      </c>
      <c r="X1603" s="952" t="str">
        <f t="shared" si="57"/>
        <v>ｼｰﾙﾄﾞﾏｼﾝ用機器_ｶｯﾀﾍｯﾄﾞ駆動ﾓｰﾀ(油圧式)_無_無_出力ﾄﾙｸ：4,910N･m以下　圧力：14MPa</v>
      </c>
      <c r="Y1603" s="726" t="s">
        <v>3475</v>
      </c>
      <c r="Z1603" s="726" t="s">
        <v>10479</v>
      </c>
      <c r="AA1603" s="726" t="s">
        <v>10389</v>
      </c>
      <c r="AB1603" s="726" t="s">
        <v>10350</v>
      </c>
    </row>
    <row r="1604" spans="17:28" ht="14.45" customHeight="1">
      <c r="Q1604" s="720" t="s">
        <v>2723</v>
      </c>
      <c r="R1604" s="720" t="s">
        <v>2730</v>
      </c>
      <c r="S1604" s="720" t="s">
        <v>12165</v>
      </c>
      <c r="T1604" s="720" t="s">
        <v>12165</v>
      </c>
      <c r="U1604" s="720" t="s">
        <v>11214</v>
      </c>
      <c r="V1604" s="720"/>
      <c r="W1604" s="952" t="str">
        <f t="shared" si="58"/>
        <v>ｼｰﾙﾄﾞﾏｼﾝ用機器_ｶｯﾀﾍｯﾄﾞ駆動ﾓｰﾀ(油圧式)_無_無</v>
      </c>
      <c r="X1604" s="952" t="str">
        <f t="shared" si="57"/>
        <v>ｼｰﾙﾄﾞﾏｼﾝ用機器_ｶｯﾀﾍｯﾄﾞ駆動ﾓｰﾀ(油圧式)_無_無_出力ﾄﾙｸ：9,810N･m以下　圧力：14MPa</v>
      </c>
      <c r="Y1604" s="726" t="s">
        <v>3475</v>
      </c>
      <c r="Z1604" s="726" t="s">
        <v>10479</v>
      </c>
      <c r="AA1604" s="726" t="s">
        <v>10318</v>
      </c>
      <c r="AB1604" s="726" t="s">
        <v>10350</v>
      </c>
    </row>
    <row r="1605" spans="17:28" ht="14.45" customHeight="1">
      <c r="Q1605" s="720" t="s">
        <v>2723</v>
      </c>
      <c r="R1605" s="720" t="s">
        <v>2730</v>
      </c>
      <c r="S1605" s="720" t="s">
        <v>12165</v>
      </c>
      <c r="T1605" s="720" t="s">
        <v>12165</v>
      </c>
      <c r="U1605" s="720" t="s">
        <v>11215</v>
      </c>
      <c r="V1605" s="720"/>
      <c r="W1605" s="952" t="str">
        <f t="shared" si="58"/>
        <v>ｼｰﾙﾄﾞﾏｼﾝ用機器_ｶｯﾀﾍｯﾄﾞ駆動ﾓｰﾀ(油圧式)_無_無</v>
      </c>
      <c r="X1605" s="952" t="str">
        <f t="shared" si="57"/>
        <v>ｼｰﾙﾄﾞﾏｼﾝ用機器_ｶｯﾀﾍｯﾄﾞ駆動ﾓｰﾀ(油圧式)_無_無_出力ﾄﾙｸ：14,700N･m以下　圧力：14MPa</v>
      </c>
      <c r="Y1605" s="726" t="s">
        <v>3475</v>
      </c>
      <c r="Z1605" s="726" t="s">
        <v>10479</v>
      </c>
      <c r="AA1605" s="726" t="s">
        <v>10307</v>
      </c>
      <c r="AB1605" s="726" t="s">
        <v>10350</v>
      </c>
    </row>
    <row r="1606" spans="17:28" ht="14.45" customHeight="1">
      <c r="Q1606" s="720" t="s">
        <v>2723</v>
      </c>
      <c r="R1606" s="720" t="s">
        <v>2731</v>
      </c>
      <c r="S1606" s="720" t="s">
        <v>12165</v>
      </c>
      <c r="T1606" s="720" t="s">
        <v>12165</v>
      </c>
      <c r="U1606" s="720" t="s">
        <v>11216</v>
      </c>
      <c r="V1606" s="720"/>
      <c r="W1606" s="952" t="str">
        <f t="shared" si="58"/>
        <v>ｼｰﾙﾄﾞﾏｼﾝ用機器_ｶｯﾀﾍｯﾄﾞ駆動ﾓｰﾀ(電動式・減速機付)_無_無</v>
      </c>
      <c r="X1606" s="952" t="str">
        <f t="shared" si="57"/>
        <v>ｼｰﾙﾄﾞﾏｼﾝ用機器_ｶｯﾀﾍｯﾄﾞ駆動ﾓｰﾀ(電動式・減速機付)_無_無_ﾓｰﾀ出力：11kW　減速比：1/80</v>
      </c>
      <c r="Y1606" s="726" t="s">
        <v>3475</v>
      </c>
      <c r="Z1606" s="726" t="s">
        <v>10480</v>
      </c>
      <c r="AA1606" s="726" t="s">
        <v>10345</v>
      </c>
      <c r="AB1606" s="726" t="s">
        <v>5111</v>
      </c>
    </row>
    <row r="1607" spans="17:28" ht="14.45" customHeight="1">
      <c r="Q1607" s="720" t="s">
        <v>2723</v>
      </c>
      <c r="R1607" s="720" t="s">
        <v>2731</v>
      </c>
      <c r="S1607" s="720" t="s">
        <v>12165</v>
      </c>
      <c r="T1607" s="720" t="s">
        <v>12165</v>
      </c>
      <c r="U1607" s="720" t="s">
        <v>11217</v>
      </c>
      <c r="V1607" s="720"/>
      <c r="W1607" s="952" t="str">
        <f t="shared" si="58"/>
        <v>ｼｰﾙﾄﾞﾏｼﾝ用機器_ｶｯﾀﾍｯﾄﾞ駆動ﾓｰﾀ(電動式・減速機付)_無_無</v>
      </c>
      <c r="X1607" s="952" t="str">
        <f t="shared" si="57"/>
        <v>ｼｰﾙﾄﾞﾏｼﾝ用機器_ｶｯﾀﾍｯﾄﾞ駆動ﾓｰﾀ(電動式・減速機付)_無_無_ﾓｰﾀ出力：15kW　減速比：1/80</v>
      </c>
      <c r="Y1607" s="726" t="s">
        <v>3475</v>
      </c>
      <c r="Z1607" s="726" t="s">
        <v>10480</v>
      </c>
      <c r="AA1607" s="726" t="s">
        <v>10313</v>
      </c>
      <c r="AB1607" s="726" t="s">
        <v>5111</v>
      </c>
    </row>
    <row r="1608" spans="17:28" ht="14.45" customHeight="1">
      <c r="Q1608" s="720" t="s">
        <v>2723</v>
      </c>
      <c r="R1608" s="720" t="s">
        <v>2731</v>
      </c>
      <c r="S1608" s="720" t="s">
        <v>12165</v>
      </c>
      <c r="T1608" s="720" t="s">
        <v>12165</v>
      </c>
      <c r="U1608" s="720" t="s">
        <v>11218</v>
      </c>
      <c r="V1608" s="720"/>
      <c r="W1608" s="952" t="str">
        <f t="shared" si="58"/>
        <v>ｼｰﾙﾄﾞﾏｼﾝ用機器_ｶｯﾀﾍｯﾄﾞ駆動ﾓｰﾀ(電動式・減速機付)_無_無</v>
      </c>
      <c r="X1608" s="952" t="str">
        <f t="shared" si="57"/>
        <v>ｼｰﾙﾄﾞﾏｼﾝ用機器_ｶｯﾀﾍｯﾄﾞ駆動ﾓｰﾀ(電動式・減速機付)_無_無_ﾓｰﾀ出力：22kW　減速比：1/150</v>
      </c>
      <c r="Y1608" s="726" t="s">
        <v>3475</v>
      </c>
      <c r="Z1608" s="726" t="s">
        <v>10480</v>
      </c>
      <c r="AA1608" s="726" t="s">
        <v>10315</v>
      </c>
      <c r="AB1608" s="726" t="s">
        <v>5111</v>
      </c>
    </row>
    <row r="1609" spans="17:28" ht="14.45" customHeight="1">
      <c r="Q1609" s="720" t="s">
        <v>2723</v>
      </c>
      <c r="R1609" s="720" t="s">
        <v>2731</v>
      </c>
      <c r="S1609" s="720" t="s">
        <v>12165</v>
      </c>
      <c r="T1609" s="720" t="s">
        <v>12165</v>
      </c>
      <c r="U1609" s="720" t="s">
        <v>11219</v>
      </c>
      <c r="V1609" s="720"/>
      <c r="W1609" s="952" t="str">
        <f t="shared" si="58"/>
        <v>ｼｰﾙﾄﾞﾏｼﾝ用機器_ｶｯﾀﾍｯﾄﾞ駆動ﾓｰﾀ(電動式・減速機付)_無_無</v>
      </c>
      <c r="X1609" s="952" t="str">
        <f t="shared" si="57"/>
        <v>ｼｰﾙﾄﾞﾏｼﾝ用機器_ｶｯﾀﾍｯﾄﾞ駆動ﾓｰﾀ(電動式・減速機付)_無_無_ﾓｰﾀ出力：30kW　減速比：1/200</v>
      </c>
      <c r="Y1609" s="726" t="s">
        <v>3475</v>
      </c>
      <c r="Z1609" s="726" t="s">
        <v>10480</v>
      </c>
      <c r="AA1609" s="726" t="s">
        <v>10303</v>
      </c>
      <c r="AB1609" s="726" t="s">
        <v>5111</v>
      </c>
    </row>
    <row r="1610" spans="17:28" ht="14.45" customHeight="1">
      <c r="Q1610" s="720" t="s">
        <v>2723</v>
      </c>
      <c r="R1610" s="720" t="s">
        <v>2731</v>
      </c>
      <c r="S1610" s="720" t="s">
        <v>12165</v>
      </c>
      <c r="T1610" s="720" t="s">
        <v>12165</v>
      </c>
      <c r="U1610" s="720" t="s">
        <v>11220</v>
      </c>
      <c r="V1610" s="720"/>
      <c r="W1610" s="952" t="str">
        <f t="shared" si="58"/>
        <v>ｼｰﾙﾄﾞﾏｼﾝ用機器_ｶｯﾀﾍｯﾄﾞ駆動ﾓｰﾀ(電動式・減速機付)_無_無</v>
      </c>
      <c r="X1610" s="952" t="str">
        <f t="shared" si="57"/>
        <v>ｼｰﾙﾄﾞﾏｼﾝ用機器_ｶｯﾀﾍｯﾄﾞ駆動ﾓｰﾀ(電動式・減速機付)_無_無_ﾓｰﾀ出力：45kW　減速比：1/220</v>
      </c>
      <c r="Y1610" s="726" t="s">
        <v>3475</v>
      </c>
      <c r="Z1610" s="726" t="s">
        <v>10480</v>
      </c>
      <c r="AA1610" s="726" t="s">
        <v>10399</v>
      </c>
      <c r="AB1610" s="726" t="s">
        <v>5111</v>
      </c>
    </row>
    <row r="1611" spans="17:28" ht="14.45" customHeight="1">
      <c r="Q1611" s="720" t="s">
        <v>2723</v>
      </c>
      <c r="R1611" s="720" t="s">
        <v>2731</v>
      </c>
      <c r="S1611" s="720" t="s">
        <v>12165</v>
      </c>
      <c r="T1611" s="720" t="s">
        <v>12165</v>
      </c>
      <c r="U1611" s="720" t="s">
        <v>11221</v>
      </c>
      <c r="V1611" s="720"/>
      <c r="W1611" s="952" t="str">
        <f t="shared" si="58"/>
        <v>ｼｰﾙﾄﾞﾏｼﾝ用機器_ｶｯﾀﾍｯﾄﾞ駆動ﾓｰﾀ(電動式・減速機付)_無_無</v>
      </c>
      <c r="X1611" s="952" t="str">
        <f t="shared" si="57"/>
        <v>ｼｰﾙﾄﾞﾏｼﾝ用機器_ｶｯﾀﾍｯﾄﾞ駆動ﾓｰﾀ(電動式・減速機付)_無_無_ﾓｰﾀ出力：55kW　減速比：1/270</v>
      </c>
      <c r="Y1611" s="726" t="s">
        <v>3475</v>
      </c>
      <c r="Z1611" s="726" t="s">
        <v>10480</v>
      </c>
      <c r="AA1611" s="726" t="s">
        <v>10340</v>
      </c>
      <c r="AB1611" s="726" t="s">
        <v>5111</v>
      </c>
    </row>
    <row r="1612" spans="17:28" ht="14.45" customHeight="1">
      <c r="Q1612" s="720" t="s">
        <v>2723</v>
      </c>
      <c r="R1612" s="720" t="s">
        <v>2731</v>
      </c>
      <c r="S1612" s="720" t="s">
        <v>12165</v>
      </c>
      <c r="T1612" s="720" t="s">
        <v>12165</v>
      </c>
      <c r="U1612" s="720" t="s">
        <v>11222</v>
      </c>
      <c r="V1612" s="720"/>
      <c r="W1612" s="952" t="str">
        <f t="shared" si="58"/>
        <v>ｼｰﾙﾄﾞﾏｼﾝ用機器_ｶｯﾀﾍｯﾄﾞ駆動ﾓｰﾀ(電動式・減速機付)_無_無</v>
      </c>
      <c r="X1612" s="952" t="str">
        <f t="shared" si="57"/>
        <v>ｼｰﾙﾄﾞﾏｼﾝ用機器_ｶｯﾀﾍｯﾄﾞ駆動ﾓｰﾀ(電動式・減速機付)_無_無_ﾓｰﾀ出力：75kW　減速比：1/320</v>
      </c>
      <c r="Y1612" s="726" t="s">
        <v>3475</v>
      </c>
      <c r="Z1612" s="726" t="s">
        <v>10480</v>
      </c>
      <c r="AA1612" s="726" t="s">
        <v>10458</v>
      </c>
      <c r="AB1612" s="726" t="s">
        <v>5111</v>
      </c>
    </row>
    <row r="1613" spans="17:28" ht="14.45" customHeight="1">
      <c r="Q1613" s="720" t="s">
        <v>2723</v>
      </c>
      <c r="R1613" s="720" t="s">
        <v>2731</v>
      </c>
      <c r="S1613" s="720" t="s">
        <v>12165</v>
      </c>
      <c r="T1613" s="720" t="s">
        <v>12165</v>
      </c>
      <c r="U1613" s="720" t="s">
        <v>11223</v>
      </c>
      <c r="V1613" s="720"/>
      <c r="W1613" s="952" t="str">
        <f t="shared" si="58"/>
        <v>ｼｰﾙﾄﾞﾏｼﾝ用機器_ｶｯﾀﾍｯﾄﾞ駆動ﾓｰﾀ(電動式・減速機付)_無_無</v>
      </c>
      <c r="X1613" s="952" t="str">
        <f t="shared" si="57"/>
        <v>ｼｰﾙﾄﾞﾏｼﾝ用機器_ｶｯﾀﾍｯﾄﾞ駆動ﾓｰﾀ(電動式・減速機付)_無_無_ﾓｰﾀ出力：90kW　減速比：1/320</v>
      </c>
      <c r="Y1613" s="726" t="s">
        <v>3475</v>
      </c>
      <c r="Z1613" s="726" t="s">
        <v>10480</v>
      </c>
      <c r="AA1613" s="726" t="s">
        <v>10305</v>
      </c>
      <c r="AB1613" s="726" t="s">
        <v>5111</v>
      </c>
    </row>
    <row r="1614" spans="17:28" ht="14.45" customHeight="1">
      <c r="Q1614" s="720" t="s">
        <v>2075</v>
      </c>
      <c r="R1614" s="720" t="s">
        <v>901</v>
      </c>
      <c r="S1614" s="720" t="s">
        <v>12165</v>
      </c>
      <c r="T1614" s="720" t="s">
        <v>12165</v>
      </c>
      <c r="U1614" s="720" t="s">
        <v>11164</v>
      </c>
      <c r="V1614" s="720"/>
      <c r="W1614" s="952" t="str">
        <f t="shared" si="58"/>
        <v>泥水式ｼｰﾙﾄﾞ関連機器_ｽﾗﾘﾎﾟﾝﾌﾟ_無_無</v>
      </c>
      <c r="X1614" s="952" t="str">
        <f t="shared" si="57"/>
        <v>泥水式ｼｰﾙﾄﾞ関連機器_ｽﾗﾘﾎﾟﾝﾌﾟ_無_無_(各種)</v>
      </c>
      <c r="Y1614" s="726" t="s">
        <v>3414</v>
      </c>
      <c r="Z1614" s="726" t="s">
        <v>10345</v>
      </c>
      <c r="AA1614" s="726" t="s">
        <v>10356</v>
      </c>
      <c r="AB1614" s="726" t="s">
        <v>5111</v>
      </c>
    </row>
    <row r="1615" spans="17:28" ht="14.45" customHeight="1">
      <c r="Q1615" s="720" t="s">
        <v>2075</v>
      </c>
      <c r="R1615" s="720" t="s">
        <v>2082</v>
      </c>
      <c r="S1615" s="720" t="s">
        <v>12165</v>
      </c>
      <c r="T1615" s="720" t="s">
        <v>12165</v>
      </c>
      <c r="U1615" s="720" t="s">
        <v>2087</v>
      </c>
      <c r="V1615" s="720"/>
      <c r="W1615" s="952" t="str">
        <f t="shared" si="58"/>
        <v>泥水式ｼｰﾙﾄﾞ関連機器_泥水槽_無_無</v>
      </c>
      <c r="X1615" s="952" t="str">
        <f t="shared" si="57"/>
        <v>泥水式ｼｰﾙﾄﾞ関連機器_泥水槽_無_無_ﾀﾝｸ容量：10m3</v>
      </c>
      <c r="Y1615" s="726" t="s">
        <v>3414</v>
      </c>
      <c r="Z1615" s="726" t="s">
        <v>10421</v>
      </c>
      <c r="AA1615" s="726" t="s">
        <v>10356</v>
      </c>
      <c r="AB1615" s="726" t="s">
        <v>5111</v>
      </c>
    </row>
    <row r="1616" spans="17:28" ht="14.45" customHeight="1">
      <c r="Q1616" s="720" t="s">
        <v>2075</v>
      </c>
      <c r="R1616" s="720" t="s">
        <v>2082</v>
      </c>
      <c r="S1616" s="720" t="s">
        <v>12165</v>
      </c>
      <c r="T1616" s="720" t="s">
        <v>12165</v>
      </c>
      <c r="U1616" s="720" t="s">
        <v>2088</v>
      </c>
      <c r="V1616" s="720"/>
      <c r="W1616" s="952" t="str">
        <f t="shared" si="58"/>
        <v>泥水式ｼｰﾙﾄﾞ関連機器_泥水槽_無_無</v>
      </c>
      <c r="X1616" s="952" t="str">
        <f t="shared" si="57"/>
        <v>泥水式ｼｰﾙﾄﾞ関連機器_泥水槽_無_無_ﾀﾝｸ容量：20m3</v>
      </c>
      <c r="Y1616" s="726" t="s">
        <v>3414</v>
      </c>
      <c r="Z1616" s="726" t="s">
        <v>10421</v>
      </c>
      <c r="AA1616" s="726" t="s">
        <v>10388</v>
      </c>
      <c r="AB1616" s="726" t="s">
        <v>5111</v>
      </c>
    </row>
    <row r="1617" spans="17:28" ht="14.45" customHeight="1">
      <c r="Q1617" s="720" t="s">
        <v>2075</v>
      </c>
      <c r="R1617" s="720" t="s">
        <v>2082</v>
      </c>
      <c r="S1617" s="720" t="s">
        <v>12165</v>
      </c>
      <c r="T1617" s="720" t="s">
        <v>12165</v>
      </c>
      <c r="U1617" s="720" t="s">
        <v>2089</v>
      </c>
      <c r="V1617" s="720"/>
      <c r="W1617" s="952" t="str">
        <f t="shared" si="58"/>
        <v>泥水式ｼｰﾙﾄﾞ関連機器_泥水槽_無_無</v>
      </c>
      <c r="X1617" s="952" t="str">
        <f t="shared" si="57"/>
        <v>泥水式ｼｰﾙﾄﾞ関連機器_泥水槽_無_無_ﾀﾝｸ容量：30m3</v>
      </c>
      <c r="Y1617" s="726" t="s">
        <v>3414</v>
      </c>
      <c r="Z1617" s="726" t="s">
        <v>10421</v>
      </c>
      <c r="AA1617" s="726" t="s">
        <v>10303</v>
      </c>
      <c r="AB1617" s="726" t="s">
        <v>5111</v>
      </c>
    </row>
    <row r="1618" spans="17:28" ht="14.45" customHeight="1">
      <c r="Q1618" s="720" t="s">
        <v>2075</v>
      </c>
      <c r="R1618" s="720" t="s">
        <v>2082</v>
      </c>
      <c r="S1618" s="720" t="s">
        <v>12165</v>
      </c>
      <c r="T1618" s="720" t="s">
        <v>12165</v>
      </c>
      <c r="U1618" s="720" t="s">
        <v>2090</v>
      </c>
      <c r="V1618" s="720"/>
      <c r="W1618" s="952" t="str">
        <f t="shared" si="58"/>
        <v>泥水式ｼｰﾙﾄﾞ関連機器_泥水槽_無_無</v>
      </c>
      <c r="X1618" s="952" t="str">
        <f t="shared" si="57"/>
        <v>泥水式ｼｰﾙﾄﾞ関連機器_泥水槽_無_無_ﾀﾝｸ容量：50m3</v>
      </c>
      <c r="Y1618" s="726" t="s">
        <v>3414</v>
      </c>
      <c r="Z1618" s="726" t="s">
        <v>10421</v>
      </c>
      <c r="AA1618" s="726" t="s">
        <v>10389</v>
      </c>
      <c r="AB1618" s="726" t="s">
        <v>5111</v>
      </c>
    </row>
    <row r="1619" spans="17:28" ht="14.45" customHeight="1">
      <c r="Q1619" s="720" t="s">
        <v>2075</v>
      </c>
      <c r="R1619" s="720" t="s">
        <v>2082</v>
      </c>
      <c r="S1619" s="720" t="s">
        <v>12165</v>
      </c>
      <c r="T1619" s="720" t="s">
        <v>12165</v>
      </c>
      <c r="U1619" s="720" t="s">
        <v>2091</v>
      </c>
      <c r="V1619" s="720"/>
      <c r="W1619" s="952" t="str">
        <f t="shared" si="58"/>
        <v>泥水式ｼｰﾙﾄﾞ関連機器_泥水槽_無_無</v>
      </c>
      <c r="X1619" s="952" t="str">
        <f t="shared" si="57"/>
        <v>泥水式ｼｰﾙﾄﾞ関連機器_泥水槽_無_無_ﾀﾝｸ容量：80m3</v>
      </c>
      <c r="Y1619" s="726" t="s">
        <v>3414</v>
      </c>
      <c r="Z1619" s="726" t="s">
        <v>10421</v>
      </c>
      <c r="AA1619" s="726" t="s">
        <v>10390</v>
      </c>
      <c r="AB1619" s="726" t="s">
        <v>5111</v>
      </c>
    </row>
    <row r="1620" spans="17:28" ht="14.45" customHeight="1">
      <c r="Q1620" s="720" t="s">
        <v>2075</v>
      </c>
      <c r="R1620" s="720" t="s">
        <v>2082</v>
      </c>
      <c r="S1620" s="720" t="s">
        <v>12165</v>
      </c>
      <c r="T1620" s="720" t="s">
        <v>12165</v>
      </c>
      <c r="U1620" s="720" t="s">
        <v>2092</v>
      </c>
      <c r="V1620" s="720"/>
      <c r="W1620" s="952" t="str">
        <f t="shared" si="58"/>
        <v>泥水式ｼｰﾙﾄﾞ関連機器_泥水槽_無_無</v>
      </c>
      <c r="X1620" s="952" t="str">
        <f t="shared" si="57"/>
        <v>泥水式ｼｰﾙﾄﾞ関連機器_泥水槽_無_無_ﾀﾝｸ容量：120m3</v>
      </c>
      <c r="Y1620" s="726" t="s">
        <v>3414</v>
      </c>
      <c r="Z1620" s="726" t="s">
        <v>10421</v>
      </c>
      <c r="AA1620" s="726" t="s">
        <v>10347</v>
      </c>
      <c r="AB1620" s="726" t="s">
        <v>5111</v>
      </c>
    </row>
    <row r="1621" spans="17:28" ht="14.45" customHeight="1">
      <c r="Q1621" s="720" t="s">
        <v>2075</v>
      </c>
      <c r="R1621" s="720" t="s">
        <v>2083</v>
      </c>
      <c r="S1621" s="720" t="s">
        <v>12165</v>
      </c>
      <c r="T1621" s="720" t="s">
        <v>12165</v>
      </c>
      <c r="U1621" s="720" t="s">
        <v>2093</v>
      </c>
      <c r="V1621" s="720"/>
      <c r="W1621" s="952" t="str">
        <f t="shared" si="58"/>
        <v>泥水式ｼｰﾙﾄﾞ関連機器_粘土溶解槽_無_無</v>
      </c>
      <c r="X1621" s="952" t="str">
        <f t="shared" si="57"/>
        <v>泥水式ｼｰﾙﾄﾞ関連機器_粘土溶解槽_無_無_ﾀﾝｸ容量：3m3</v>
      </c>
      <c r="Y1621" s="726" t="s">
        <v>3414</v>
      </c>
      <c r="Z1621" s="726" t="s">
        <v>10315</v>
      </c>
      <c r="AA1621" s="726" t="s">
        <v>10352</v>
      </c>
      <c r="AB1621" s="726" t="s">
        <v>5111</v>
      </c>
    </row>
    <row r="1622" spans="17:28" ht="14.45" customHeight="1">
      <c r="Q1622" s="720" t="s">
        <v>2075</v>
      </c>
      <c r="R1622" s="720" t="s">
        <v>2083</v>
      </c>
      <c r="S1622" s="720" t="s">
        <v>12165</v>
      </c>
      <c r="T1622" s="720" t="s">
        <v>12165</v>
      </c>
      <c r="U1622" s="720" t="s">
        <v>2094</v>
      </c>
      <c r="V1622" s="720"/>
      <c r="W1622" s="952" t="str">
        <f t="shared" si="58"/>
        <v>泥水式ｼｰﾙﾄﾞ関連機器_粘土溶解槽_無_無</v>
      </c>
      <c r="X1622" s="952" t="str">
        <f t="shared" si="57"/>
        <v>泥水式ｼｰﾙﾄﾞ関連機器_粘土溶解槽_無_無_ﾀﾝｸ容量：5m3</v>
      </c>
      <c r="Y1622" s="726" t="s">
        <v>3414</v>
      </c>
      <c r="Z1622" s="726" t="s">
        <v>10315</v>
      </c>
      <c r="AA1622" s="726" t="s">
        <v>5448</v>
      </c>
      <c r="AB1622" s="726" t="s">
        <v>5111</v>
      </c>
    </row>
    <row r="1623" spans="17:28" ht="14.45" customHeight="1">
      <c r="Q1623" s="720" t="s">
        <v>2075</v>
      </c>
      <c r="R1623" s="720" t="s">
        <v>2084</v>
      </c>
      <c r="S1623" s="720" t="s">
        <v>12165</v>
      </c>
      <c r="T1623" s="720" t="s">
        <v>12165</v>
      </c>
      <c r="U1623" s="720" t="s">
        <v>2093</v>
      </c>
      <c r="V1623" s="720"/>
      <c r="W1623" s="952" t="str">
        <f t="shared" si="58"/>
        <v>泥水式ｼｰﾙﾄﾞ関連機器_高分子凝集剤溶解槽_無_無</v>
      </c>
      <c r="X1623" s="952" t="str">
        <f t="shared" si="57"/>
        <v>泥水式ｼｰﾙﾄﾞ関連機器_高分子凝集剤溶解槽_無_無_ﾀﾝｸ容量：3m3</v>
      </c>
      <c r="Y1623" s="726" t="s">
        <v>3414</v>
      </c>
      <c r="Z1623" s="726" t="s">
        <v>10323</v>
      </c>
      <c r="AA1623" s="726" t="s">
        <v>10352</v>
      </c>
      <c r="AB1623" s="726" t="s">
        <v>5111</v>
      </c>
    </row>
    <row r="1624" spans="17:28" ht="14.45" customHeight="1">
      <c r="Q1624" s="720" t="s">
        <v>2075</v>
      </c>
      <c r="R1624" s="720" t="s">
        <v>2084</v>
      </c>
      <c r="S1624" s="720" t="s">
        <v>12165</v>
      </c>
      <c r="T1624" s="720" t="s">
        <v>12165</v>
      </c>
      <c r="U1624" s="720" t="s">
        <v>2095</v>
      </c>
      <c r="V1624" s="720"/>
      <c r="W1624" s="952" t="str">
        <f t="shared" si="58"/>
        <v>泥水式ｼｰﾙﾄﾞ関連機器_高分子凝集剤溶解槽_無_無</v>
      </c>
      <c r="X1624" s="952" t="str">
        <f t="shared" si="57"/>
        <v>泥水式ｼｰﾙﾄﾞ関連機器_高分子凝集剤溶解槽_無_無_ﾀﾝｸ容量：6m3</v>
      </c>
      <c r="Y1624" s="726" t="s">
        <v>3414</v>
      </c>
      <c r="Z1624" s="726" t="s">
        <v>10323</v>
      </c>
      <c r="AA1624" s="726" t="s">
        <v>10354</v>
      </c>
      <c r="AB1624" s="726" t="s">
        <v>5111</v>
      </c>
    </row>
    <row r="1625" spans="17:28" ht="14.45" customHeight="1">
      <c r="Q1625" s="720" t="s">
        <v>2075</v>
      </c>
      <c r="R1625" s="720" t="s">
        <v>2084</v>
      </c>
      <c r="S1625" s="720" t="s">
        <v>12165</v>
      </c>
      <c r="T1625" s="720" t="s">
        <v>12165</v>
      </c>
      <c r="U1625" s="720" t="s">
        <v>2096</v>
      </c>
      <c r="V1625" s="720"/>
      <c r="W1625" s="952" t="str">
        <f t="shared" si="58"/>
        <v>泥水式ｼｰﾙﾄﾞ関連機器_高分子凝集剤溶解槽_無_無</v>
      </c>
      <c r="X1625" s="952" t="str">
        <f t="shared" si="57"/>
        <v>泥水式ｼｰﾙﾄﾞ関連機器_高分子凝集剤溶解槽_無_無_ﾀﾝｸ容量：12m3</v>
      </c>
      <c r="Y1625" s="726" t="s">
        <v>3414</v>
      </c>
      <c r="Z1625" s="726" t="s">
        <v>10323</v>
      </c>
      <c r="AA1625" s="726" t="s">
        <v>10302</v>
      </c>
      <c r="AB1625" s="726" t="s">
        <v>5111</v>
      </c>
    </row>
    <row r="1626" spans="17:28" ht="14.45" customHeight="1">
      <c r="Q1626" s="720" t="s">
        <v>2075</v>
      </c>
      <c r="R1626" s="720" t="s">
        <v>2085</v>
      </c>
      <c r="S1626" s="720" t="s">
        <v>12165</v>
      </c>
      <c r="T1626" s="720" t="s">
        <v>12165</v>
      </c>
      <c r="U1626" s="720" t="s">
        <v>2095</v>
      </c>
      <c r="V1626" s="720"/>
      <c r="W1626" s="952" t="str">
        <f t="shared" si="58"/>
        <v>泥水式ｼｰﾙﾄﾞ関連機器_薬品槽(ﾎﾟﾘｴﾁﾚﾝ製)_無_無</v>
      </c>
      <c r="X1626" s="952" t="str">
        <f t="shared" si="57"/>
        <v>泥水式ｼｰﾙﾄﾞ関連機器_薬品槽(ﾎﾟﾘｴﾁﾚﾝ製)_無_無_ﾀﾝｸ容量：6m3</v>
      </c>
      <c r="Y1626" s="726" t="s">
        <v>3414</v>
      </c>
      <c r="Z1626" s="726" t="s">
        <v>10325</v>
      </c>
      <c r="AA1626" s="726" t="s">
        <v>10354</v>
      </c>
      <c r="AB1626" s="726" t="s">
        <v>5111</v>
      </c>
    </row>
    <row r="1627" spans="17:28" ht="14.45" customHeight="1">
      <c r="Q1627" s="720" t="s">
        <v>2075</v>
      </c>
      <c r="R1627" s="720" t="s">
        <v>2085</v>
      </c>
      <c r="S1627" s="720" t="s">
        <v>12165</v>
      </c>
      <c r="T1627" s="720" t="s">
        <v>12165</v>
      </c>
      <c r="U1627" s="720" t="s">
        <v>2087</v>
      </c>
      <c r="V1627" s="720"/>
      <c r="W1627" s="952" t="str">
        <f t="shared" si="58"/>
        <v>泥水式ｼｰﾙﾄﾞ関連機器_薬品槽(ﾎﾟﾘｴﾁﾚﾝ製)_無_無</v>
      </c>
      <c r="X1627" s="952" t="str">
        <f t="shared" si="57"/>
        <v>泥水式ｼｰﾙﾄﾞ関連機器_薬品槽(ﾎﾟﾘｴﾁﾚﾝ製)_無_無_ﾀﾝｸ容量：10m3</v>
      </c>
      <c r="Y1627" s="726" t="s">
        <v>3414</v>
      </c>
      <c r="Z1627" s="726" t="s">
        <v>10325</v>
      </c>
      <c r="AA1627" s="726" t="s">
        <v>10356</v>
      </c>
      <c r="AB1627" s="726" t="s">
        <v>5111</v>
      </c>
    </row>
    <row r="1628" spans="17:28" ht="14.45" customHeight="1">
      <c r="Q1628" s="720" t="s">
        <v>2075</v>
      </c>
      <c r="R1628" s="720" t="s">
        <v>2086</v>
      </c>
      <c r="S1628" s="720" t="s">
        <v>12165</v>
      </c>
      <c r="T1628" s="720" t="s">
        <v>12165</v>
      </c>
      <c r="U1628" s="720" t="s">
        <v>2097</v>
      </c>
      <c r="V1628" s="720"/>
      <c r="W1628" s="952" t="str">
        <f t="shared" si="58"/>
        <v>泥水式ｼｰﾙﾄﾞ関連機器_一次分離機_無_無</v>
      </c>
      <c r="X1628" s="952" t="str">
        <f t="shared" si="57"/>
        <v>泥水式ｼｰﾙﾄﾞ関連機器_一次分離機_無_無_処理能力：2m3/min</v>
      </c>
      <c r="Y1628" s="726" t="s">
        <v>3414</v>
      </c>
      <c r="Z1628" s="726" t="s">
        <v>10422</v>
      </c>
      <c r="AA1628" s="726" t="s">
        <v>10350</v>
      </c>
      <c r="AB1628" s="726" t="s">
        <v>5111</v>
      </c>
    </row>
    <row r="1629" spans="17:28" ht="14.45" customHeight="1">
      <c r="Q1629" s="720" t="s">
        <v>2075</v>
      </c>
      <c r="R1629" s="720" t="s">
        <v>2086</v>
      </c>
      <c r="S1629" s="720" t="s">
        <v>12165</v>
      </c>
      <c r="T1629" s="720" t="s">
        <v>12165</v>
      </c>
      <c r="U1629" s="720" t="s">
        <v>2098</v>
      </c>
      <c r="V1629" s="720"/>
      <c r="W1629" s="952" t="str">
        <f t="shared" si="58"/>
        <v>泥水式ｼｰﾙﾄﾞ関連機器_一次分離機_無_無</v>
      </c>
      <c r="X1629" s="952" t="str">
        <f t="shared" si="57"/>
        <v>泥水式ｼｰﾙﾄﾞ関連機器_一次分離機_無_無_処理能力：4m3/min</v>
      </c>
      <c r="Y1629" s="726" t="s">
        <v>3414</v>
      </c>
      <c r="Z1629" s="726" t="s">
        <v>10422</v>
      </c>
      <c r="AA1629" s="726" t="s">
        <v>10353</v>
      </c>
      <c r="AB1629" s="726" t="s">
        <v>5111</v>
      </c>
    </row>
    <row r="1630" spans="17:28" ht="14.45" customHeight="1">
      <c r="Q1630" s="720" t="s">
        <v>2075</v>
      </c>
      <c r="R1630" s="720" t="s">
        <v>2086</v>
      </c>
      <c r="S1630" s="720" t="s">
        <v>12165</v>
      </c>
      <c r="T1630" s="720" t="s">
        <v>12165</v>
      </c>
      <c r="U1630" s="720" t="s">
        <v>2099</v>
      </c>
      <c r="V1630" s="720"/>
      <c r="W1630" s="952" t="str">
        <f t="shared" si="58"/>
        <v>泥水式ｼｰﾙﾄﾞ関連機器_一次分離機_無_無</v>
      </c>
      <c r="X1630" s="952" t="str">
        <f t="shared" si="57"/>
        <v>泥水式ｼｰﾙﾄﾞ関連機器_一次分離機_無_無_処理能力：8m3/min</v>
      </c>
      <c r="Y1630" s="726" t="s">
        <v>3414</v>
      </c>
      <c r="Z1630" s="726" t="s">
        <v>10422</v>
      </c>
      <c r="AA1630" s="726" t="s">
        <v>10355</v>
      </c>
      <c r="AB1630" s="726" t="s">
        <v>5111</v>
      </c>
    </row>
    <row r="1631" spans="17:28" ht="14.45" customHeight="1">
      <c r="Q1631" s="720" t="s">
        <v>2738</v>
      </c>
      <c r="R1631" s="720" t="s">
        <v>2792</v>
      </c>
      <c r="S1631" s="720" t="s">
        <v>12165</v>
      </c>
      <c r="T1631" s="720" t="s">
        <v>12165</v>
      </c>
      <c r="U1631" s="720" t="s">
        <v>11224</v>
      </c>
      <c r="V1631" s="720"/>
      <c r="W1631" s="952" t="str">
        <f t="shared" si="58"/>
        <v>土砂搬送・積込装置_ｸﾞﾗﾌﾞﾎｯﾊﾟ_無_無</v>
      </c>
      <c r="X1631" s="952" t="str">
        <f t="shared" si="57"/>
        <v>土砂搬送・積込装置_ｸﾞﾗﾌﾞﾎｯﾊﾟ_無_無_ﾀﾜｰ高：10m　ﾎｯﾊﾟ容量：10m3　ﾊﾞｹｯﾄ容量(平積)：0.6m3</v>
      </c>
      <c r="Y1631" s="726" t="s">
        <v>3476</v>
      </c>
      <c r="Z1631" s="726" t="s">
        <v>10318</v>
      </c>
      <c r="AA1631" s="726" t="s">
        <v>10356</v>
      </c>
      <c r="AB1631" s="726" t="s">
        <v>5111</v>
      </c>
    </row>
    <row r="1632" spans="17:28" ht="14.45" customHeight="1">
      <c r="Q1632" s="720" t="s">
        <v>2738</v>
      </c>
      <c r="R1632" s="720" t="s">
        <v>2792</v>
      </c>
      <c r="S1632" s="720" t="s">
        <v>12165</v>
      </c>
      <c r="T1632" s="720" t="s">
        <v>12165</v>
      </c>
      <c r="U1632" s="720" t="s">
        <v>11225</v>
      </c>
      <c r="V1632" s="720"/>
      <c r="W1632" s="952" t="str">
        <f t="shared" si="58"/>
        <v>土砂搬送・積込装置_ｸﾞﾗﾌﾞﾎｯﾊﾟ_無_無</v>
      </c>
      <c r="X1632" s="952" t="str">
        <f t="shared" si="57"/>
        <v>土砂搬送・積込装置_ｸﾞﾗﾌﾞﾎｯﾊﾟ_無_無_ﾀﾜｰ高：10m　ﾎｯﾊﾟ容量：20m3　ﾊﾞｹｯﾄ容量(平積)：1.25m3</v>
      </c>
      <c r="Y1632" s="726" t="s">
        <v>3476</v>
      </c>
      <c r="Z1632" s="726" t="s">
        <v>10318</v>
      </c>
      <c r="AA1632" s="726" t="s">
        <v>10388</v>
      </c>
      <c r="AB1632" s="726" t="s">
        <v>5111</v>
      </c>
    </row>
    <row r="1633" spans="17:28" ht="14.45" customHeight="1">
      <c r="Q1633" s="720" t="s">
        <v>2738</v>
      </c>
      <c r="R1633" s="720" t="s">
        <v>2793</v>
      </c>
      <c r="S1633" s="720" t="s">
        <v>12165</v>
      </c>
      <c r="T1633" s="720" t="s">
        <v>12165</v>
      </c>
      <c r="U1633" s="720" t="s">
        <v>2742</v>
      </c>
      <c r="V1633" s="720"/>
      <c r="W1633" s="952" t="str">
        <f t="shared" si="58"/>
        <v>土砂搬送・積込装置_ｸﾞﾗﾌﾞﾘﾌﾀ_無_無</v>
      </c>
      <c r="X1633" s="952" t="str">
        <f t="shared" si="57"/>
        <v>土砂搬送・積込装置_ｸﾞﾗﾌﾞﾘﾌﾀ_無_無_ﾊﾞｹｯﾄ容量：1.0m3</v>
      </c>
      <c r="Y1633" s="726" t="s">
        <v>3476</v>
      </c>
      <c r="Z1633" s="726" t="s">
        <v>10321</v>
      </c>
      <c r="AA1633" s="726" t="s">
        <v>10356</v>
      </c>
      <c r="AB1633" s="726" t="s">
        <v>5111</v>
      </c>
    </row>
    <row r="1634" spans="17:28" ht="14.45" customHeight="1">
      <c r="Q1634" s="720" t="s">
        <v>2738</v>
      </c>
      <c r="R1634" s="720" t="s">
        <v>2793</v>
      </c>
      <c r="S1634" s="720" t="s">
        <v>12165</v>
      </c>
      <c r="T1634" s="720" t="s">
        <v>12165</v>
      </c>
      <c r="U1634" s="720" t="s">
        <v>2743</v>
      </c>
      <c r="V1634" s="720"/>
      <c r="W1634" s="952" t="str">
        <f t="shared" si="58"/>
        <v>土砂搬送・積込装置_ｸﾞﾗﾌﾞﾘﾌﾀ_無_無</v>
      </c>
      <c r="X1634" s="952" t="str">
        <f t="shared" si="57"/>
        <v>土砂搬送・積込装置_ｸﾞﾗﾌﾞﾘﾌﾀ_無_無_ﾊﾞｹｯﾄ容量：1.6m3</v>
      </c>
      <c r="Y1634" s="726" t="s">
        <v>3476</v>
      </c>
      <c r="Z1634" s="726" t="s">
        <v>10321</v>
      </c>
      <c r="AA1634" s="726" t="s">
        <v>10314</v>
      </c>
      <c r="AB1634" s="726" t="s">
        <v>5111</v>
      </c>
    </row>
    <row r="1635" spans="17:28" ht="14.45" customHeight="1">
      <c r="Q1635" s="720" t="s">
        <v>2738</v>
      </c>
      <c r="R1635" s="720" t="s">
        <v>2793</v>
      </c>
      <c r="S1635" s="720" t="s">
        <v>12165</v>
      </c>
      <c r="T1635" s="720" t="s">
        <v>12165</v>
      </c>
      <c r="U1635" s="720" t="s">
        <v>2744</v>
      </c>
      <c r="V1635" s="720"/>
      <c r="W1635" s="952" t="str">
        <f t="shared" si="58"/>
        <v>土砂搬送・積込装置_ｸﾞﾗﾌﾞﾘﾌﾀ_無_無</v>
      </c>
      <c r="X1635" s="952" t="str">
        <f t="shared" si="57"/>
        <v>土砂搬送・積込装置_ｸﾞﾗﾌﾞﾘﾌﾀ_無_無_ﾊﾞｹｯﾄ容量：2.2m3</v>
      </c>
      <c r="Y1635" s="726" t="s">
        <v>3476</v>
      </c>
      <c r="Z1635" s="726" t="s">
        <v>10321</v>
      </c>
      <c r="AA1635" s="726" t="s">
        <v>10315</v>
      </c>
      <c r="AB1635" s="726" t="s">
        <v>5111</v>
      </c>
    </row>
    <row r="1636" spans="17:28" ht="14.45" customHeight="1">
      <c r="Q1636" s="720" t="s">
        <v>2738</v>
      </c>
      <c r="R1636" s="720" t="s">
        <v>2794</v>
      </c>
      <c r="S1636" s="720" t="s">
        <v>12165</v>
      </c>
      <c r="T1636" s="720" t="s">
        <v>12165</v>
      </c>
      <c r="U1636" s="720" t="s">
        <v>11226</v>
      </c>
      <c r="V1636" s="720"/>
      <c r="W1636" s="952" t="str">
        <f t="shared" si="58"/>
        <v>土砂搬送・積込装置_ﾍﾞﾙﾄｺﾝﾍﾞﾔ_無_無</v>
      </c>
      <c r="X1636" s="952" t="str">
        <f t="shared" si="57"/>
        <v>土砂搬送・積込装置_ﾍﾞﾙﾄｺﾝﾍﾞﾔ_無_無_ﾍﾞﾙﾄ幅：600mm　機長：10m</v>
      </c>
      <c r="Y1636" s="726" t="s">
        <v>3476</v>
      </c>
      <c r="Z1636" s="726" t="s">
        <v>10433</v>
      </c>
      <c r="AA1636" s="726" t="s">
        <v>10473</v>
      </c>
      <c r="AB1636" s="726" t="s">
        <v>10356</v>
      </c>
    </row>
    <row r="1637" spans="17:28" ht="14.45" customHeight="1">
      <c r="Q1637" s="720" t="s">
        <v>2738</v>
      </c>
      <c r="R1637" s="720" t="s">
        <v>2794</v>
      </c>
      <c r="S1637" s="720" t="s">
        <v>12165</v>
      </c>
      <c r="T1637" s="720" t="s">
        <v>12165</v>
      </c>
      <c r="U1637" s="720" t="s">
        <v>11227</v>
      </c>
      <c r="V1637" s="720"/>
      <c r="W1637" s="952" t="str">
        <f t="shared" si="58"/>
        <v>土砂搬送・積込装置_ﾍﾞﾙﾄｺﾝﾍﾞﾔ_無_無</v>
      </c>
      <c r="X1637" s="952" t="str">
        <f t="shared" si="57"/>
        <v>土砂搬送・積込装置_ﾍﾞﾙﾄｺﾝﾍﾞﾔ_無_無_ﾍﾞﾙﾄ幅：600mm　機長：20m</v>
      </c>
      <c r="Y1637" s="726" t="s">
        <v>3476</v>
      </c>
      <c r="Z1637" s="726" t="s">
        <v>10433</v>
      </c>
      <c r="AA1637" s="726" t="s">
        <v>10473</v>
      </c>
      <c r="AB1637" s="726" t="s">
        <v>10388</v>
      </c>
    </row>
    <row r="1638" spans="17:28" ht="14.45" customHeight="1">
      <c r="Q1638" s="720" t="s">
        <v>2738</v>
      </c>
      <c r="R1638" s="720" t="s">
        <v>2794</v>
      </c>
      <c r="S1638" s="720" t="s">
        <v>12165</v>
      </c>
      <c r="T1638" s="720" t="s">
        <v>12165</v>
      </c>
      <c r="U1638" s="720" t="s">
        <v>11228</v>
      </c>
      <c r="V1638" s="720"/>
      <c r="W1638" s="952" t="str">
        <f t="shared" si="58"/>
        <v>土砂搬送・積込装置_ﾍﾞﾙﾄｺﾝﾍﾞﾔ_無_無</v>
      </c>
      <c r="X1638" s="952" t="str">
        <f t="shared" si="57"/>
        <v>土砂搬送・積込装置_ﾍﾞﾙﾄｺﾝﾍﾞﾔ_無_無_ﾍﾞﾙﾄ幅：600mm　機長：30m</v>
      </c>
      <c r="Y1638" s="726" t="s">
        <v>3476</v>
      </c>
      <c r="Z1638" s="726" t="s">
        <v>10433</v>
      </c>
      <c r="AA1638" s="726" t="s">
        <v>10473</v>
      </c>
      <c r="AB1638" s="726" t="s">
        <v>10303</v>
      </c>
    </row>
    <row r="1639" spans="17:28" ht="14.45" customHeight="1">
      <c r="Q1639" s="720" t="s">
        <v>2738</v>
      </c>
      <c r="R1639" s="720" t="s">
        <v>2794</v>
      </c>
      <c r="S1639" s="720" t="s">
        <v>12165</v>
      </c>
      <c r="T1639" s="720" t="s">
        <v>12165</v>
      </c>
      <c r="U1639" s="720" t="s">
        <v>11229</v>
      </c>
      <c r="V1639" s="720"/>
      <c r="W1639" s="952" t="str">
        <f t="shared" si="58"/>
        <v>土砂搬送・積込装置_ﾍﾞﾙﾄｺﾝﾍﾞﾔ_無_無</v>
      </c>
      <c r="X1639" s="952" t="str">
        <f t="shared" si="57"/>
        <v>土砂搬送・積込装置_ﾍﾞﾙﾄｺﾝﾍﾞﾔ_無_無_ﾍﾞﾙﾄ幅：750mm　機長：10m</v>
      </c>
      <c r="Y1639" s="726" t="s">
        <v>3476</v>
      </c>
      <c r="Z1639" s="726" t="s">
        <v>10433</v>
      </c>
      <c r="AA1639" s="726" t="s">
        <v>10468</v>
      </c>
      <c r="AB1639" s="726" t="s">
        <v>10356</v>
      </c>
    </row>
    <row r="1640" spans="17:28" ht="14.45" customHeight="1">
      <c r="Q1640" s="720" t="s">
        <v>2738</v>
      </c>
      <c r="R1640" s="720" t="s">
        <v>2794</v>
      </c>
      <c r="S1640" s="720" t="s">
        <v>12165</v>
      </c>
      <c r="T1640" s="720" t="s">
        <v>12165</v>
      </c>
      <c r="U1640" s="720" t="s">
        <v>11230</v>
      </c>
      <c r="V1640" s="720"/>
      <c r="W1640" s="952" t="str">
        <f t="shared" si="58"/>
        <v>土砂搬送・積込装置_ﾍﾞﾙﾄｺﾝﾍﾞﾔ_無_無</v>
      </c>
      <c r="X1640" s="952" t="str">
        <f t="shared" si="57"/>
        <v>土砂搬送・積込装置_ﾍﾞﾙﾄｺﾝﾍﾞﾔ_無_無_ﾍﾞﾙﾄ幅：750mm　機長：20m</v>
      </c>
      <c r="Y1640" s="726" t="s">
        <v>3476</v>
      </c>
      <c r="Z1640" s="726" t="s">
        <v>10433</v>
      </c>
      <c r="AA1640" s="726" t="s">
        <v>10468</v>
      </c>
      <c r="AB1640" s="726" t="s">
        <v>10388</v>
      </c>
    </row>
    <row r="1641" spans="17:28" ht="14.45" customHeight="1">
      <c r="Q1641" s="720" t="s">
        <v>2738</v>
      </c>
      <c r="R1641" s="720" t="s">
        <v>2794</v>
      </c>
      <c r="S1641" s="720" t="s">
        <v>12165</v>
      </c>
      <c r="T1641" s="720" t="s">
        <v>12165</v>
      </c>
      <c r="U1641" s="720" t="s">
        <v>11231</v>
      </c>
      <c r="V1641" s="720"/>
      <c r="W1641" s="952" t="str">
        <f t="shared" si="58"/>
        <v>土砂搬送・積込装置_ﾍﾞﾙﾄｺﾝﾍﾞﾔ_無_無</v>
      </c>
      <c r="X1641" s="952" t="str">
        <f t="shared" si="57"/>
        <v>土砂搬送・積込装置_ﾍﾞﾙﾄｺﾝﾍﾞﾔ_無_無_ﾍﾞﾙﾄ幅：900mm　機長：10m</v>
      </c>
      <c r="Y1641" s="726" t="s">
        <v>3476</v>
      </c>
      <c r="Z1641" s="726" t="s">
        <v>10433</v>
      </c>
      <c r="AA1641" s="726" t="s">
        <v>10475</v>
      </c>
      <c r="AB1641" s="726" t="s">
        <v>10356</v>
      </c>
    </row>
    <row r="1642" spans="17:28" ht="14.45" customHeight="1">
      <c r="Q1642" s="720" t="s">
        <v>2738</v>
      </c>
      <c r="R1642" s="720" t="s">
        <v>2794</v>
      </c>
      <c r="S1642" s="720" t="s">
        <v>12165</v>
      </c>
      <c r="T1642" s="720" t="s">
        <v>12165</v>
      </c>
      <c r="U1642" s="720" t="s">
        <v>11232</v>
      </c>
      <c r="V1642" s="720"/>
      <c r="W1642" s="952" t="str">
        <f t="shared" si="58"/>
        <v>土砂搬送・積込装置_ﾍﾞﾙﾄｺﾝﾍﾞﾔ_無_無</v>
      </c>
      <c r="X1642" s="952" t="str">
        <f t="shared" si="57"/>
        <v>土砂搬送・積込装置_ﾍﾞﾙﾄｺﾝﾍﾞﾔ_無_無_ﾍﾞﾙﾄ幅：900mm　機長：30m</v>
      </c>
      <c r="Y1642" s="726" t="s">
        <v>3476</v>
      </c>
      <c r="Z1642" s="726" t="s">
        <v>10433</v>
      </c>
      <c r="AA1642" s="726" t="s">
        <v>10475</v>
      </c>
      <c r="AB1642" s="726" t="s">
        <v>10303</v>
      </c>
    </row>
    <row r="1643" spans="17:28" ht="14.45" customHeight="1">
      <c r="Q1643" s="720" t="s">
        <v>5158</v>
      </c>
      <c r="R1643" s="720" t="s">
        <v>2805</v>
      </c>
      <c r="S1643" s="720" t="s">
        <v>12165</v>
      </c>
      <c r="T1643" s="720" t="s">
        <v>12165</v>
      </c>
      <c r="U1643" s="720" t="s">
        <v>2795</v>
      </c>
      <c r="V1643" s="720"/>
      <c r="W1643" s="952" t="str">
        <f t="shared" si="58"/>
        <v>濁水処理装置_ﾎﾟｰﾀﾌﾞﾙ型・機械処理沈殿方式・脱水機付_無_無</v>
      </c>
      <c r="X1643" s="952" t="str">
        <f t="shared" si="57"/>
        <v>濁水処理装置_ﾎﾟｰﾀﾌﾞﾙ型・機械処理沈殿方式・脱水機付_無_無_処理能力：30m3/h</v>
      </c>
      <c r="Y1643" s="726" t="s">
        <v>3481</v>
      </c>
      <c r="Z1643" s="726" t="s">
        <v>10462</v>
      </c>
      <c r="AA1643" s="726" t="s">
        <v>10303</v>
      </c>
      <c r="AB1643" s="726" t="s">
        <v>5111</v>
      </c>
    </row>
    <row r="1644" spans="17:28" ht="14.45" customHeight="1">
      <c r="Q1644" s="720" t="s">
        <v>5158</v>
      </c>
      <c r="R1644" s="720" t="s">
        <v>2805</v>
      </c>
      <c r="S1644" s="720" t="s">
        <v>12165</v>
      </c>
      <c r="T1644" s="720" t="s">
        <v>12165</v>
      </c>
      <c r="U1644" s="720" t="s">
        <v>2796</v>
      </c>
      <c r="V1644" s="720"/>
      <c r="W1644" s="952" t="str">
        <f t="shared" si="58"/>
        <v>濁水処理装置_ﾎﾟｰﾀﾌﾞﾙ型・機械処理沈殿方式・脱水機付_無_無</v>
      </c>
      <c r="X1644" s="952" t="str">
        <f t="shared" si="57"/>
        <v>濁水処理装置_ﾎﾟｰﾀﾌﾞﾙ型・機械処理沈殿方式・脱水機付_無_無_処理能力：60m3/h</v>
      </c>
      <c r="Y1644" s="726" t="s">
        <v>3481</v>
      </c>
      <c r="Z1644" s="726" t="s">
        <v>10462</v>
      </c>
      <c r="AA1644" s="726" t="s">
        <v>10304</v>
      </c>
      <c r="AB1644" s="726" t="s">
        <v>5111</v>
      </c>
    </row>
    <row r="1645" spans="17:28" ht="14.45" customHeight="1">
      <c r="Q1645" s="720" t="s">
        <v>5158</v>
      </c>
      <c r="R1645" s="720" t="s">
        <v>2805</v>
      </c>
      <c r="S1645" s="720" t="s">
        <v>12165</v>
      </c>
      <c r="T1645" s="720" t="s">
        <v>12165</v>
      </c>
      <c r="U1645" s="720" t="s">
        <v>2797</v>
      </c>
      <c r="V1645" s="720"/>
      <c r="W1645" s="952" t="str">
        <f t="shared" si="58"/>
        <v>濁水処理装置_ﾎﾟｰﾀﾌﾞﾙ型・機械処理沈殿方式・脱水機付_無_無</v>
      </c>
      <c r="X1645" s="952" t="str">
        <f t="shared" si="57"/>
        <v>濁水処理装置_ﾎﾟｰﾀﾌﾞﾙ型・機械処理沈殿方式・脱水機付_無_無_処理能力：100m3/h</v>
      </c>
      <c r="Y1645" s="726" t="s">
        <v>3481</v>
      </c>
      <c r="Z1645" s="726" t="s">
        <v>10462</v>
      </c>
      <c r="AA1645" s="726" t="s">
        <v>10318</v>
      </c>
      <c r="AB1645" s="726" t="s">
        <v>5111</v>
      </c>
    </row>
    <row r="1646" spans="17:28" ht="14.45" customHeight="1">
      <c r="Q1646" s="720" t="s">
        <v>5158</v>
      </c>
      <c r="R1646" s="720" t="s">
        <v>2805</v>
      </c>
      <c r="S1646" s="720" t="s">
        <v>12165</v>
      </c>
      <c r="T1646" s="720" t="s">
        <v>12165</v>
      </c>
      <c r="U1646" s="720" t="s">
        <v>2798</v>
      </c>
      <c r="V1646" s="720"/>
      <c r="W1646" s="952" t="str">
        <f t="shared" si="58"/>
        <v>濁水処理装置_ﾎﾟｰﾀﾌﾞﾙ型・機械処理沈殿方式・脱水機付_無_無</v>
      </c>
      <c r="X1646" s="952" t="str">
        <f t="shared" si="57"/>
        <v>濁水処理装置_ﾎﾟｰﾀﾌﾞﾙ型・機械処理沈殿方式・脱水機付_無_無_処理能力：150m3/h</v>
      </c>
      <c r="Y1646" s="726" t="s">
        <v>3481</v>
      </c>
      <c r="Z1646" s="726" t="s">
        <v>10462</v>
      </c>
      <c r="AA1646" s="726" t="s">
        <v>10307</v>
      </c>
      <c r="AB1646" s="726" t="s">
        <v>5111</v>
      </c>
    </row>
    <row r="1647" spans="17:28" ht="14.45" customHeight="1">
      <c r="Q1647" s="720" t="s">
        <v>5158</v>
      </c>
      <c r="R1647" s="720" t="s">
        <v>2806</v>
      </c>
      <c r="S1647" s="720" t="s">
        <v>12165</v>
      </c>
      <c r="T1647" s="720" t="s">
        <v>12165</v>
      </c>
      <c r="U1647" s="720" t="s">
        <v>2795</v>
      </c>
      <c r="V1647" s="720"/>
      <c r="W1647" s="952" t="str">
        <f t="shared" si="58"/>
        <v>濁水処理装置_ﾎﾟｰﾀﾌﾞﾙ型・機械処理沈殿方式_無_無</v>
      </c>
      <c r="X1647" s="952" t="str">
        <f t="shared" si="57"/>
        <v>濁水処理装置_ﾎﾟｰﾀﾌﾞﾙ型・機械処理沈殿方式_無_無_処理能力：30m3/h</v>
      </c>
      <c r="Y1647" s="726" t="s">
        <v>3481</v>
      </c>
      <c r="Z1647" s="726" t="s">
        <v>10533</v>
      </c>
      <c r="AA1647" s="726" t="s">
        <v>10303</v>
      </c>
      <c r="AB1647" s="726" t="s">
        <v>5111</v>
      </c>
    </row>
    <row r="1648" spans="17:28" ht="14.45" customHeight="1">
      <c r="Q1648" s="720" t="s">
        <v>5158</v>
      </c>
      <c r="R1648" s="720" t="s">
        <v>2806</v>
      </c>
      <c r="S1648" s="720" t="s">
        <v>12165</v>
      </c>
      <c r="T1648" s="720" t="s">
        <v>12165</v>
      </c>
      <c r="U1648" s="720" t="s">
        <v>2799</v>
      </c>
      <c r="V1648" s="720"/>
      <c r="W1648" s="952" t="str">
        <f t="shared" si="58"/>
        <v>濁水処理装置_ﾎﾟｰﾀﾌﾞﾙ型・機械処理沈殿方式_無_無</v>
      </c>
      <c r="X1648" s="952" t="str">
        <f t="shared" si="57"/>
        <v>濁水処理装置_ﾎﾟｰﾀﾌﾞﾙ型・機械処理沈殿方式_無_無_処理能力：40m3/h</v>
      </c>
      <c r="Y1648" s="726" t="s">
        <v>3481</v>
      </c>
      <c r="Z1648" s="726" t="s">
        <v>10533</v>
      </c>
      <c r="AA1648" s="726" t="s">
        <v>10316</v>
      </c>
      <c r="AB1648" s="726" t="s">
        <v>5111</v>
      </c>
    </row>
    <row r="1649" spans="17:28" ht="14.45" customHeight="1">
      <c r="Q1649" s="720" t="s">
        <v>5158</v>
      </c>
      <c r="R1649" s="720" t="s">
        <v>2806</v>
      </c>
      <c r="S1649" s="720" t="s">
        <v>12165</v>
      </c>
      <c r="T1649" s="720" t="s">
        <v>12165</v>
      </c>
      <c r="U1649" s="720" t="s">
        <v>2796</v>
      </c>
      <c r="V1649" s="720"/>
      <c r="W1649" s="952" t="str">
        <f t="shared" si="58"/>
        <v>濁水処理装置_ﾎﾟｰﾀﾌﾞﾙ型・機械処理沈殿方式_無_無</v>
      </c>
      <c r="X1649" s="952" t="str">
        <f t="shared" si="57"/>
        <v>濁水処理装置_ﾎﾟｰﾀﾌﾞﾙ型・機械処理沈殿方式_無_無_処理能力：60m3/h</v>
      </c>
      <c r="Y1649" s="726" t="s">
        <v>3481</v>
      </c>
      <c r="Z1649" s="726" t="s">
        <v>10533</v>
      </c>
      <c r="AA1649" s="726" t="s">
        <v>10304</v>
      </c>
      <c r="AB1649" s="726" t="s">
        <v>5111</v>
      </c>
    </row>
    <row r="1650" spans="17:28" ht="14.45" customHeight="1">
      <c r="Q1650" s="720" t="s">
        <v>5158</v>
      </c>
      <c r="R1650" s="720" t="s">
        <v>2806</v>
      </c>
      <c r="S1650" s="720" t="s">
        <v>12165</v>
      </c>
      <c r="T1650" s="720" t="s">
        <v>12165</v>
      </c>
      <c r="U1650" s="720" t="s">
        <v>2797</v>
      </c>
      <c r="V1650" s="720"/>
      <c r="W1650" s="952" t="str">
        <f t="shared" si="58"/>
        <v>濁水処理装置_ﾎﾟｰﾀﾌﾞﾙ型・機械処理沈殿方式_無_無</v>
      </c>
      <c r="X1650" s="952" t="str">
        <f t="shared" si="57"/>
        <v>濁水処理装置_ﾎﾟｰﾀﾌﾞﾙ型・機械処理沈殿方式_無_無_処理能力：100m3/h</v>
      </c>
      <c r="Y1650" s="726" t="s">
        <v>3481</v>
      </c>
      <c r="Z1650" s="726" t="s">
        <v>10533</v>
      </c>
      <c r="AA1650" s="726" t="s">
        <v>10318</v>
      </c>
      <c r="AB1650" s="726" t="s">
        <v>5111</v>
      </c>
    </row>
    <row r="1651" spans="17:28" ht="14.45" customHeight="1">
      <c r="Q1651" s="720" t="s">
        <v>5158</v>
      </c>
      <c r="R1651" s="720" t="s">
        <v>2807</v>
      </c>
      <c r="S1651" s="720" t="s">
        <v>12165</v>
      </c>
      <c r="T1651" s="720" t="s">
        <v>12165</v>
      </c>
      <c r="U1651" s="720" t="s">
        <v>2801</v>
      </c>
      <c r="V1651" s="720"/>
      <c r="W1651" s="952" t="str">
        <f t="shared" si="58"/>
        <v>濁水処理装置_加圧脱水機(ﾌｨﾙﾀﾌﾟﾚｽ式)_無_無</v>
      </c>
      <c r="X1651" s="952" t="str">
        <f t="shared" si="57"/>
        <v>濁水処理装置_加圧脱水機(ﾌｨﾙﾀﾌﾟﾚｽ式)_無_無_ろ過面積：17m2</v>
      </c>
      <c r="Y1651" s="726" t="s">
        <v>3481</v>
      </c>
      <c r="Z1651" s="726" t="s">
        <v>10461</v>
      </c>
      <c r="AA1651" s="726" t="s">
        <v>10481</v>
      </c>
      <c r="AB1651" s="726" t="s">
        <v>5111</v>
      </c>
    </row>
    <row r="1652" spans="17:28" ht="14.45" customHeight="1">
      <c r="Q1652" s="720" t="s">
        <v>5158</v>
      </c>
      <c r="R1652" s="720" t="s">
        <v>2807</v>
      </c>
      <c r="S1652" s="720" t="s">
        <v>12165</v>
      </c>
      <c r="T1652" s="720" t="s">
        <v>12165</v>
      </c>
      <c r="U1652" s="720" t="s">
        <v>2802</v>
      </c>
      <c r="V1652" s="720"/>
      <c r="W1652" s="952" t="str">
        <f t="shared" si="58"/>
        <v>濁水処理装置_加圧脱水機(ﾌｨﾙﾀﾌﾟﾚｽ式)_無_無</v>
      </c>
      <c r="X1652" s="952" t="str">
        <f t="shared" si="57"/>
        <v>濁水処理装置_加圧脱水機(ﾌｨﾙﾀﾌﾟﾚｽ式)_無_無_ろ過面積：34m2</v>
      </c>
      <c r="Y1652" s="726" t="s">
        <v>3481</v>
      </c>
      <c r="Z1652" s="726" t="s">
        <v>10461</v>
      </c>
      <c r="AA1652" s="726" t="s">
        <v>10329</v>
      </c>
      <c r="AB1652" s="726" t="s">
        <v>5111</v>
      </c>
    </row>
    <row r="1653" spans="17:28" ht="14.45" customHeight="1">
      <c r="Q1653" s="720" t="s">
        <v>5158</v>
      </c>
      <c r="R1653" s="720" t="s">
        <v>2807</v>
      </c>
      <c r="S1653" s="720" t="s">
        <v>12165</v>
      </c>
      <c r="T1653" s="720" t="s">
        <v>12165</v>
      </c>
      <c r="U1653" s="720" t="s">
        <v>2803</v>
      </c>
      <c r="V1653" s="720"/>
      <c r="W1653" s="952" t="str">
        <f t="shared" si="58"/>
        <v>濁水処理装置_加圧脱水機(ﾌｨﾙﾀﾌﾟﾚｽ式)_無_無</v>
      </c>
      <c r="X1653" s="952" t="str">
        <f t="shared" si="57"/>
        <v>濁水処理装置_加圧脱水機(ﾌｨﾙﾀﾌﾟﾚｽ式)_無_無_ろ過面積：49m2</v>
      </c>
      <c r="Y1653" s="726" t="s">
        <v>3481</v>
      </c>
      <c r="Z1653" s="726" t="s">
        <v>10461</v>
      </c>
      <c r="AA1653" s="726" t="s">
        <v>10577</v>
      </c>
      <c r="AB1653" s="726" t="s">
        <v>5111</v>
      </c>
    </row>
    <row r="1654" spans="17:28" ht="14.45" customHeight="1">
      <c r="Q1654" s="720" t="s">
        <v>5158</v>
      </c>
      <c r="R1654" s="720" t="s">
        <v>2807</v>
      </c>
      <c r="S1654" s="720" t="s">
        <v>12165</v>
      </c>
      <c r="T1654" s="720" t="s">
        <v>12165</v>
      </c>
      <c r="U1654" s="720" t="s">
        <v>2804</v>
      </c>
      <c r="V1654" s="720"/>
      <c r="W1654" s="952" t="str">
        <f t="shared" si="58"/>
        <v>濁水処理装置_加圧脱水機(ﾌｨﾙﾀﾌﾟﾚｽ式)_無_無</v>
      </c>
      <c r="X1654" s="952" t="str">
        <f t="shared" si="57"/>
        <v>濁水処理装置_加圧脱水機(ﾌｨﾙﾀﾌﾟﾚｽ式)_無_無_ろ過面積：63m2</v>
      </c>
      <c r="Y1654" s="726" t="s">
        <v>3481</v>
      </c>
      <c r="Z1654" s="726" t="s">
        <v>10461</v>
      </c>
      <c r="AA1654" s="726" t="s">
        <v>10434</v>
      </c>
      <c r="AB1654" s="726" t="s">
        <v>5111</v>
      </c>
    </row>
    <row r="1655" spans="17:28" ht="14.45" customHeight="1">
      <c r="Q1655" s="720" t="s">
        <v>5158</v>
      </c>
      <c r="R1655" s="720" t="s">
        <v>2808</v>
      </c>
      <c r="S1655" s="720" t="s">
        <v>12165</v>
      </c>
      <c r="T1655" s="720" t="s">
        <v>12165</v>
      </c>
      <c r="U1655" s="720" t="s">
        <v>2795</v>
      </c>
      <c r="V1655" s="720"/>
      <c r="W1655" s="952" t="str">
        <f t="shared" si="58"/>
        <v>濁水処理装置_中和処理装置(炭酸ｶﾞｽ式)_無_無</v>
      </c>
      <c r="X1655" s="952" t="str">
        <f t="shared" si="57"/>
        <v>濁水処理装置_中和処理装置(炭酸ｶﾞｽ式)_無_無_処理能力：30m3/h</v>
      </c>
      <c r="Y1655" s="726" t="s">
        <v>3481</v>
      </c>
      <c r="Z1655" s="726" t="s">
        <v>10479</v>
      </c>
      <c r="AA1655" s="726" t="s">
        <v>10303</v>
      </c>
      <c r="AB1655" s="726" t="s">
        <v>5111</v>
      </c>
    </row>
    <row r="1656" spans="17:28" ht="14.45" customHeight="1">
      <c r="Q1656" s="720" t="s">
        <v>5158</v>
      </c>
      <c r="R1656" s="720" t="s">
        <v>2808</v>
      </c>
      <c r="S1656" s="720" t="s">
        <v>12165</v>
      </c>
      <c r="T1656" s="720" t="s">
        <v>12165</v>
      </c>
      <c r="U1656" s="720" t="s">
        <v>2796</v>
      </c>
      <c r="V1656" s="720"/>
      <c r="W1656" s="952" t="str">
        <f t="shared" si="58"/>
        <v>濁水処理装置_中和処理装置(炭酸ｶﾞｽ式)_無_無</v>
      </c>
      <c r="X1656" s="952" t="str">
        <f t="shared" si="57"/>
        <v>濁水処理装置_中和処理装置(炭酸ｶﾞｽ式)_無_無_処理能力：60m3/h</v>
      </c>
      <c r="Y1656" s="726" t="s">
        <v>3481</v>
      </c>
      <c r="Z1656" s="726" t="s">
        <v>10479</v>
      </c>
      <c r="AA1656" s="726" t="s">
        <v>10304</v>
      </c>
      <c r="AB1656" s="726" t="s">
        <v>5111</v>
      </c>
    </row>
    <row r="1657" spans="17:28" ht="14.45" customHeight="1">
      <c r="Q1657" s="720" t="s">
        <v>5158</v>
      </c>
      <c r="R1657" s="720" t="s">
        <v>2808</v>
      </c>
      <c r="S1657" s="720" t="s">
        <v>12165</v>
      </c>
      <c r="T1657" s="720" t="s">
        <v>12165</v>
      </c>
      <c r="U1657" s="720" t="s">
        <v>2797</v>
      </c>
      <c r="V1657" s="720"/>
      <c r="W1657" s="952" t="str">
        <f t="shared" si="58"/>
        <v>濁水処理装置_中和処理装置(炭酸ｶﾞｽ式)_無_無</v>
      </c>
      <c r="X1657" s="952" t="str">
        <f t="shared" si="57"/>
        <v>濁水処理装置_中和処理装置(炭酸ｶﾞｽ式)_無_無_処理能力：100m3/h</v>
      </c>
      <c r="Y1657" s="726" t="s">
        <v>3481</v>
      </c>
      <c r="Z1657" s="726" t="s">
        <v>10479</v>
      </c>
      <c r="AA1657" s="726" t="s">
        <v>10318</v>
      </c>
      <c r="AB1657" s="726" t="s">
        <v>5111</v>
      </c>
    </row>
    <row r="1658" spans="17:28" ht="14.45" customHeight="1">
      <c r="Q1658" s="720" t="s">
        <v>5158</v>
      </c>
      <c r="R1658" s="720" t="s">
        <v>2808</v>
      </c>
      <c r="S1658" s="720" t="s">
        <v>12165</v>
      </c>
      <c r="T1658" s="720" t="s">
        <v>12165</v>
      </c>
      <c r="U1658" s="720" t="s">
        <v>2798</v>
      </c>
      <c r="V1658" s="720"/>
      <c r="W1658" s="952" t="str">
        <f t="shared" si="58"/>
        <v>濁水処理装置_中和処理装置(炭酸ｶﾞｽ式)_無_無</v>
      </c>
      <c r="X1658" s="952" t="str">
        <f t="shared" si="57"/>
        <v>濁水処理装置_中和処理装置(炭酸ｶﾞｽ式)_無_無_処理能力：150m3/h</v>
      </c>
      <c r="Y1658" s="726" t="s">
        <v>3481</v>
      </c>
      <c r="Z1658" s="726" t="s">
        <v>10479</v>
      </c>
      <c r="AA1658" s="726" t="s">
        <v>10307</v>
      </c>
      <c r="AB1658" s="726" t="s">
        <v>5111</v>
      </c>
    </row>
    <row r="1659" spans="17:28" ht="14.45" customHeight="1">
      <c r="Q1659" s="720" t="s">
        <v>5158</v>
      </c>
      <c r="R1659" s="720" t="s">
        <v>2809</v>
      </c>
      <c r="S1659" s="720" t="s">
        <v>12165</v>
      </c>
      <c r="T1659" s="720" t="s">
        <v>12165</v>
      </c>
      <c r="U1659" s="720" t="s">
        <v>2796</v>
      </c>
      <c r="V1659" s="720"/>
      <c r="W1659" s="952" t="str">
        <f t="shared" si="58"/>
        <v>濁水処理装置_監視装置(定置記録式)_無_無</v>
      </c>
      <c r="X1659" s="952" t="str">
        <f t="shared" si="57"/>
        <v>濁水処理装置_監視装置(定置記録式)_無_無_処理能力：60m3/h</v>
      </c>
      <c r="Y1659" s="726" t="s">
        <v>3481</v>
      </c>
      <c r="Z1659" s="726" t="s">
        <v>10480</v>
      </c>
      <c r="AA1659" s="726" t="s">
        <v>10304</v>
      </c>
      <c r="AB1659" s="726" t="s">
        <v>5111</v>
      </c>
    </row>
    <row r="1660" spans="17:28" ht="14.45" customHeight="1">
      <c r="Q1660" s="720" t="s">
        <v>5158</v>
      </c>
      <c r="R1660" s="720" t="s">
        <v>2809</v>
      </c>
      <c r="S1660" s="720" t="s">
        <v>12165</v>
      </c>
      <c r="T1660" s="720" t="s">
        <v>12165</v>
      </c>
      <c r="U1660" s="720" t="s">
        <v>2798</v>
      </c>
      <c r="V1660" s="720"/>
      <c r="W1660" s="952" t="str">
        <f t="shared" si="58"/>
        <v>濁水処理装置_監視装置(定置記録式)_無_無</v>
      </c>
      <c r="X1660" s="952" t="str">
        <f t="shared" si="57"/>
        <v>濁水処理装置_監視装置(定置記録式)_無_無_処理能力：150m3/h</v>
      </c>
      <c r="Y1660" s="726" t="s">
        <v>3481</v>
      </c>
      <c r="Z1660" s="726" t="s">
        <v>10480</v>
      </c>
      <c r="AA1660" s="726" t="s">
        <v>10307</v>
      </c>
      <c r="AB1660" s="726" t="s">
        <v>5111</v>
      </c>
    </row>
    <row r="1661" spans="17:28" ht="14.45" customHeight="1">
      <c r="Q1661" s="720" t="s">
        <v>1237</v>
      </c>
      <c r="R1661" s="720" t="s">
        <v>1242</v>
      </c>
      <c r="S1661" s="720" t="s">
        <v>12165</v>
      </c>
      <c r="T1661" s="720" t="s">
        <v>12165</v>
      </c>
      <c r="U1661" s="720" t="s">
        <v>11233</v>
      </c>
      <c r="V1661" s="720"/>
      <c r="W1661" s="952" t="str">
        <f t="shared" si="58"/>
        <v>ﾊﾞｯﾃﾘ機関車(充電装置を含む)_ﾁｮｯﾊﾟ式_無_無</v>
      </c>
      <c r="X1661" s="952" t="str">
        <f t="shared" si="57"/>
        <v>ﾊﾞｯﾃﾘ機関車(充電装置を含む)_ﾁｮｯﾊﾟ式_無_無_機械質量：1t　定格牽引力：1.0kN</v>
      </c>
      <c r="Y1661" s="726" t="s">
        <v>3357</v>
      </c>
      <c r="Z1661" s="726" t="s">
        <v>10313</v>
      </c>
      <c r="AA1661" s="726" t="s">
        <v>10356</v>
      </c>
      <c r="AB1661" s="726" t="s">
        <v>5111</v>
      </c>
    </row>
    <row r="1662" spans="17:28" ht="14.45" customHeight="1">
      <c r="Q1662" s="720" t="s">
        <v>1237</v>
      </c>
      <c r="R1662" s="720" t="s">
        <v>1242</v>
      </c>
      <c r="S1662" s="720" t="s">
        <v>12165</v>
      </c>
      <c r="T1662" s="720" t="s">
        <v>12165</v>
      </c>
      <c r="U1662" s="720" t="s">
        <v>11234</v>
      </c>
      <c r="V1662" s="720"/>
      <c r="W1662" s="952" t="str">
        <f t="shared" si="58"/>
        <v>ﾊﾞｯﾃﾘ機関車(充電装置を含む)_ﾁｮｯﾊﾟ式_無_無</v>
      </c>
      <c r="X1662" s="952" t="str">
        <f t="shared" si="57"/>
        <v>ﾊﾞｯﾃﾘ機関車(充電装置を含む)_ﾁｮｯﾊﾟ式_無_無_機械質量：2t　定格牽引力：2.5kN</v>
      </c>
      <c r="Y1662" s="726" t="s">
        <v>3357</v>
      </c>
      <c r="Z1662" s="726" t="s">
        <v>10313</v>
      </c>
      <c r="AA1662" s="726" t="s">
        <v>10388</v>
      </c>
      <c r="AB1662" s="726" t="s">
        <v>5111</v>
      </c>
    </row>
    <row r="1663" spans="17:28" ht="14.45" customHeight="1">
      <c r="Q1663" s="720" t="s">
        <v>1237</v>
      </c>
      <c r="R1663" s="720" t="s">
        <v>1242</v>
      </c>
      <c r="S1663" s="720" t="s">
        <v>12165</v>
      </c>
      <c r="T1663" s="720" t="s">
        <v>12165</v>
      </c>
      <c r="U1663" s="720" t="s">
        <v>11235</v>
      </c>
      <c r="V1663" s="720"/>
      <c r="W1663" s="952" t="str">
        <f t="shared" si="58"/>
        <v>ﾊﾞｯﾃﾘ機関車(充電装置を含む)_ﾁｮｯﾊﾟ式_無_無</v>
      </c>
      <c r="X1663" s="952" t="str">
        <f t="shared" si="57"/>
        <v>ﾊﾞｯﾃﾘ機関車(充電装置を含む)_ﾁｮｯﾊﾟ式_無_無_機械質量：3t　定格牽引力：5.0kN</v>
      </c>
      <c r="Y1663" s="726" t="s">
        <v>3357</v>
      </c>
      <c r="Z1663" s="726" t="s">
        <v>10313</v>
      </c>
      <c r="AA1663" s="726" t="s">
        <v>10303</v>
      </c>
      <c r="AB1663" s="726" t="s">
        <v>5111</v>
      </c>
    </row>
    <row r="1664" spans="17:28" ht="14.45" customHeight="1">
      <c r="Q1664" s="720" t="s">
        <v>1237</v>
      </c>
      <c r="R1664" s="720" t="s">
        <v>1242</v>
      </c>
      <c r="S1664" s="720" t="s">
        <v>12165</v>
      </c>
      <c r="T1664" s="720" t="s">
        <v>12165</v>
      </c>
      <c r="U1664" s="720" t="s">
        <v>11236</v>
      </c>
      <c r="V1664" s="720"/>
      <c r="W1664" s="952" t="str">
        <f t="shared" si="58"/>
        <v>ﾊﾞｯﾃﾘ機関車(充電装置を含む)_ﾁｮｯﾊﾟ式_無_無</v>
      </c>
      <c r="X1664" s="952" t="str">
        <f t="shared" si="57"/>
        <v>ﾊﾞｯﾃﾘ機関車(充電装置を含む)_ﾁｮｯﾊﾟ式_無_無_機械質量：4t　定格牽引力：6.2kN</v>
      </c>
      <c r="Y1664" s="726" t="s">
        <v>3357</v>
      </c>
      <c r="Z1664" s="726" t="s">
        <v>10313</v>
      </c>
      <c r="AA1664" s="726" t="s">
        <v>10316</v>
      </c>
      <c r="AB1664" s="726" t="s">
        <v>5111</v>
      </c>
    </row>
    <row r="1665" spans="17:28" ht="14.45" customHeight="1">
      <c r="Q1665" s="720" t="s">
        <v>1237</v>
      </c>
      <c r="R1665" s="720" t="s">
        <v>1242</v>
      </c>
      <c r="S1665" s="720" t="s">
        <v>12165</v>
      </c>
      <c r="T1665" s="720" t="s">
        <v>12165</v>
      </c>
      <c r="U1665" s="720" t="s">
        <v>11237</v>
      </c>
      <c r="V1665" s="720"/>
      <c r="W1665" s="952" t="str">
        <f t="shared" si="58"/>
        <v>ﾊﾞｯﾃﾘ機関車(充電装置を含む)_ﾁｮｯﾊﾟ式_無_無</v>
      </c>
      <c r="X1665" s="952" t="str">
        <f t="shared" si="57"/>
        <v>ﾊﾞｯﾃﾘ機関車(充電装置を含む)_ﾁｮｯﾊﾟ式_無_無_機械質量：6t　定格牽引力：10.3kN</v>
      </c>
      <c r="Y1665" s="726" t="s">
        <v>3357</v>
      </c>
      <c r="Z1665" s="726" t="s">
        <v>10313</v>
      </c>
      <c r="AA1665" s="726" t="s">
        <v>10304</v>
      </c>
      <c r="AB1665" s="726" t="s">
        <v>5111</v>
      </c>
    </row>
    <row r="1666" spans="17:28" ht="14.45" customHeight="1">
      <c r="Q1666" s="720" t="s">
        <v>1237</v>
      </c>
      <c r="R1666" s="720" t="s">
        <v>1242</v>
      </c>
      <c r="S1666" s="720" t="s">
        <v>12165</v>
      </c>
      <c r="T1666" s="720" t="s">
        <v>12165</v>
      </c>
      <c r="U1666" s="720" t="s">
        <v>11238</v>
      </c>
      <c r="V1666" s="720"/>
      <c r="W1666" s="952" t="str">
        <f t="shared" si="58"/>
        <v>ﾊﾞｯﾃﾘ機関車(充電装置を含む)_ﾁｮｯﾊﾟ式_無_無</v>
      </c>
      <c r="X1666" s="952" t="str">
        <f t="shared" ref="X1666:X1729" si="59">IF($V1666="",$Q1666&amp;"_"&amp;$R1666&amp;"_"&amp;$S1666&amp;"_"&amp;$T1666&amp;"_"&amp;$U1666,$Q1666&amp;"_"&amp;$R1666&amp;"_"&amp;$S1666&amp;"_"&amp;$T1666&amp;"_"&amp;$U1666&amp;$V1666)</f>
        <v>ﾊﾞｯﾃﾘ機関車(充電装置を含む)_ﾁｮｯﾊﾟ式_無_無_機械質量：8t　定格牽引力：13.7kN</v>
      </c>
      <c r="Y1666" s="726" t="s">
        <v>3357</v>
      </c>
      <c r="Z1666" s="726" t="s">
        <v>10313</v>
      </c>
      <c r="AA1666" s="726" t="s">
        <v>10390</v>
      </c>
      <c r="AB1666" s="726" t="s">
        <v>5111</v>
      </c>
    </row>
    <row r="1667" spans="17:28" ht="14.45" customHeight="1">
      <c r="Q1667" s="720" t="s">
        <v>1237</v>
      </c>
      <c r="R1667" s="720" t="s">
        <v>1242</v>
      </c>
      <c r="S1667" s="720" t="s">
        <v>12165</v>
      </c>
      <c r="T1667" s="720" t="s">
        <v>12165</v>
      </c>
      <c r="U1667" s="720" t="s">
        <v>11239</v>
      </c>
      <c r="V1667" s="720"/>
      <c r="W1667" s="952" t="str">
        <f t="shared" ref="W1667:W1730" si="60">$Q1667&amp;"_"&amp;$R1667&amp;"_"&amp;$S1667&amp;"_"&amp;T1667</f>
        <v>ﾊﾞｯﾃﾘ機関車(充電装置を含む)_ﾁｮｯﾊﾟ式_無_無</v>
      </c>
      <c r="X1667" s="952" t="str">
        <f t="shared" si="59"/>
        <v>ﾊﾞｯﾃﾘ機関車(充電装置を含む)_ﾁｮｯﾊﾟ式_無_無_機械質量：12t　定格牽引力：20.6kN</v>
      </c>
      <c r="Y1667" s="726" t="s">
        <v>3357</v>
      </c>
      <c r="Z1667" s="726" t="s">
        <v>10313</v>
      </c>
      <c r="AA1667" s="726" t="s">
        <v>10347</v>
      </c>
      <c r="AB1667" s="726" t="s">
        <v>5111</v>
      </c>
    </row>
    <row r="1668" spans="17:28" ht="14.45" customHeight="1">
      <c r="Q1668" s="720" t="s">
        <v>1237</v>
      </c>
      <c r="R1668" s="720" t="s">
        <v>1243</v>
      </c>
      <c r="S1668" s="720" t="s">
        <v>12165</v>
      </c>
      <c r="T1668" s="720" t="s">
        <v>12165</v>
      </c>
      <c r="U1668" s="720" t="s">
        <v>11240</v>
      </c>
      <c r="V1668" s="720"/>
      <c r="W1668" s="952" t="str">
        <f t="shared" si="60"/>
        <v>ﾊﾞｯﾃﾘ機関車(充電装置を含む)_ｻｰﾎﾞﾓｰﾀ式_無_無</v>
      </c>
      <c r="X1668" s="952" t="str">
        <f t="shared" si="59"/>
        <v>ﾊﾞｯﾃﾘ機関車(充電装置を含む)_ｻｰﾎﾞﾓｰﾀ式_無_無_機械質量：2t　定格牽引力：2.2kN</v>
      </c>
      <c r="Y1668" s="726" t="s">
        <v>3357</v>
      </c>
      <c r="Z1668" s="726" t="s">
        <v>10325</v>
      </c>
      <c r="AA1668" s="726" t="s">
        <v>10388</v>
      </c>
      <c r="AB1668" s="726" t="s">
        <v>5111</v>
      </c>
    </row>
    <row r="1669" spans="17:28" ht="14.45" customHeight="1">
      <c r="Q1669" s="720" t="s">
        <v>1237</v>
      </c>
      <c r="R1669" s="720" t="s">
        <v>1243</v>
      </c>
      <c r="S1669" s="720" t="s">
        <v>12165</v>
      </c>
      <c r="T1669" s="720" t="s">
        <v>12165</v>
      </c>
      <c r="U1669" s="720" t="s">
        <v>11241</v>
      </c>
      <c r="V1669" s="720"/>
      <c r="W1669" s="952" t="str">
        <f t="shared" si="60"/>
        <v>ﾊﾞｯﾃﾘ機関車(充電装置を含む)_ｻｰﾎﾞﾓｰﾀ式_無_無</v>
      </c>
      <c r="X1669" s="952" t="str">
        <f t="shared" si="59"/>
        <v>ﾊﾞｯﾃﾘ機関車(充電装置を含む)_ｻｰﾎﾞﾓｰﾀ式_無_無_機械質量：2.4t　定格牽引力：6.0kN</v>
      </c>
      <c r="Y1669" s="726" t="s">
        <v>3357</v>
      </c>
      <c r="Z1669" s="726" t="s">
        <v>10325</v>
      </c>
      <c r="AA1669" s="726" t="s">
        <v>10324</v>
      </c>
      <c r="AB1669" s="726" t="s">
        <v>5111</v>
      </c>
    </row>
    <row r="1670" spans="17:28" ht="14.45" customHeight="1">
      <c r="Q1670" s="720" t="s">
        <v>1237</v>
      </c>
      <c r="R1670" s="720" t="s">
        <v>1243</v>
      </c>
      <c r="S1670" s="720" t="s">
        <v>12165</v>
      </c>
      <c r="T1670" s="720" t="s">
        <v>12165</v>
      </c>
      <c r="U1670" s="720" t="s">
        <v>11242</v>
      </c>
      <c r="V1670" s="720"/>
      <c r="W1670" s="952" t="str">
        <f t="shared" si="60"/>
        <v>ﾊﾞｯﾃﾘ機関車(充電装置を含む)_ｻｰﾎﾞﾓｰﾀ式_無_無</v>
      </c>
      <c r="X1670" s="952" t="str">
        <f t="shared" si="59"/>
        <v>ﾊﾞｯﾃﾘ機関車(充電装置を含む)_ｻｰﾎﾞﾓｰﾀ式_無_無_機械質量：2.4t　定格牽引力：7.5kN</v>
      </c>
      <c r="Y1670" s="726" t="s">
        <v>3357</v>
      </c>
      <c r="Z1670" s="726" t="s">
        <v>10325</v>
      </c>
      <c r="AA1670" s="726" t="s">
        <v>10324</v>
      </c>
      <c r="AB1670" s="726" t="s">
        <v>10350</v>
      </c>
    </row>
    <row r="1671" spans="17:28" ht="14.45" customHeight="1">
      <c r="Q1671" s="720" t="s">
        <v>1237</v>
      </c>
      <c r="R1671" s="720" t="s">
        <v>1243</v>
      </c>
      <c r="S1671" s="720" t="s">
        <v>12165</v>
      </c>
      <c r="T1671" s="720" t="s">
        <v>12165</v>
      </c>
      <c r="U1671" s="720" t="s">
        <v>11235</v>
      </c>
      <c r="V1671" s="720"/>
      <c r="W1671" s="952" t="str">
        <f t="shared" si="60"/>
        <v>ﾊﾞｯﾃﾘ機関車(充電装置を含む)_ｻｰﾎﾞﾓｰﾀ式_無_無</v>
      </c>
      <c r="X1671" s="952" t="str">
        <f t="shared" si="59"/>
        <v>ﾊﾞｯﾃﾘ機関車(充電装置を含む)_ｻｰﾎﾞﾓｰﾀ式_無_無_機械質量：3t　定格牽引力：5.0kN</v>
      </c>
      <c r="Y1671" s="726" t="s">
        <v>3357</v>
      </c>
      <c r="Z1671" s="726" t="s">
        <v>10325</v>
      </c>
      <c r="AA1671" s="726" t="s">
        <v>10303</v>
      </c>
      <c r="AB1671" s="726" t="s">
        <v>5111</v>
      </c>
    </row>
    <row r="1672" spans="17:28" ht="14.45" customHeight="1">
      <c r="Q1672" s="720" t="s">
        <v>1237</v>
      </c>
      <c r="R1672" s="720" t="s">
        <v>1243</v>
      </c>
      <c r="S1672" s="720" t="s">
        <v>12165</v>
      </c>
      <c r="T1672" s="720" t="s">
        <v>12165</v>
      </c>
      <c r="U1672" s="720" t="s">
        <v>11243</v>
      </c>
      <c r="V1672" s="720"/>
      <c r="W1672" s="952" t="str">
        <f t="shared" si="60"/>
        <v>ﾊﾞｯﾃﾘ機関車(充電装置を含む)_ｻｰﾎﾞﾓｰﾀ式_無_無</v>
      </c>
      <c r="X1672" s="952" t="str">
        <f t="shared" si="59"/>
        <v>ﾊﾞｯﾃﾘ機関車(充電装置を含む)_ｻｰﾎﾞﾓｰﾀ式_無_無_機械質量：4.5t　定格牽引力：8.8kN</v>
      </c>
      <c r="Y1672" s="726" t="s">
        <v>3357</v>
      </c>
      <c r="Z1672" s="726" t="s">
        <v>10325</v>
      </c>
      <c r="AA1672" s="726" t="s">
        <v>10399</v>
      </c>
      <c r="AB1672" s="726" t="s">
        <v>5111</v>
      </c>
    </row>
    <row r="1673" spans="17:28" ht="14.45" customHeight="1">
      <c r="Q1673" s="720" t="s">
        <v>1237</v>
      </c>
      <c r="R1673" s="720" t="s">
        <v>1243</v>
      </c>
      <c r="S1673" s="720" t="s">
        <v>12165</v>
      </c>
      <c r="T1673" s="720" t="s">
        <v>12165</v>
      </c>
      <c r="U1673" s="720" t="s">
        <v>11244</v>
      </c>
      <c r="V1673" s="720"/>
      <c r="W1673" s="952" t="str">
        <f t="shared" si="60"/>
        <v>ﾊﾞｯﾃﾘ機関車(充電装置を含む)_ｻｰﾎﾞﾓｰﾀ式_無_無</v>
      </c>
      <c r="X1673" s="952" t="str">
        <f t="shared" si="59"/>
        <v>ﾊﾞｯﾃﾘ機関車(充電装置を含む)_ｻｰﾎﾞﾓｰﾀ式_無_無_機械質量：6t　定格牽引力：11.2kN</v>
      </c>
      <c r="Y1673" s="726" t="s">
        <v>3357</v>
      </c>
      <c r="Z1673" s="726" t="s">
        <v>10325</v>
      </c>
      <c r="AA1673" s="726" t="s">
        <v>10304</v>
      </c>
      <c r="AB1673" s="726" t="s">
        <v>5111</v>
      </c>
    </row>
    <row r="1674" spans="17:28" ht="14.45" customHeight="1">
      <c r="Q1674" s="720" t="s">
        <v>1237</v>
      </c>
      <c r="R1674" s="720" t="s">
        <v>1243</v>
      </c>
      <c r="S1674" s="720" t="s">
        <v>12165</v>
      </c>
      <c r="T1674" s="720" t="s">
        <v>12165</v>
      </c>
      <c r="U1674" s="720" t="s">
        <v>11245</v>
      </c>
      <c r="V1674" s="720"/>
      <c r="W1674" s="952" t="str">
        <f t="shared" si="60"/>
        <v>ﾊﾞｯﾃﾘ機関車(充電装置を含む)_ｻｰﾎﾞﾓｰﾀ式_無_無</v>
      </c>
      <c r="X1674" s="952" t="str">
        <f t="shared" si="59"/>
        <v>ﾊﾞｯﾃﾘ機関車(充電装置を含む)_ｻｰﾎﾞﾓｰﾀ式_無_無_機械質量：8t　定格牽引力：14.1kN</v>
      </c>
      <c r="Y1674" s="726" t="s">
        <v>3357</v>
      </c>
      <c r="Z1674" s="726" t="s">
        <v>10325</v>
      </c>
      <c r="AA1674" s="726" t="s">
        <v>10390</v>
      </c>
      <c r="AB1674" s="726" t="s">
        <v>5111</v>
      </c>
    </row>
    <row r="1675" spans="17:28" ht="14.45" customHeight="1">
      <c r="Q1675" s="720" t="s">
        <v>1237</v>
      </c>
      <c r="R1675" s="720" t="s">
        <v>1243</v>
      </c>
      <c r="S1675" s="720" t="s">
        <v>12165</v>
      </c>
      <c r="T1675" s="720" t="s">
        <v>12165</v>
      </c>
      <c r="U1675" s="720" t="s">
        <v>11246</v>
      </c>
      <c r="V1675" s="720"/>
      <c r="W1675" s="952" t="str">
        <f t="shared" si="60"/>
        <v>ﾊﾞｯﾃﾘ機関車(充電装置を含む)_ｻｰﾎﾞﾓｰﾀ式_無_無</v>
      </c>
      <c r="X1675" s="952" t="str">
        <f t="shared" si="59"/>
        <v>ﾊﾞｯﾃﾘ機関車(充電装置を含む)_ｻｰﾎﾞﾓｰﾀ式_無_無_機械質量：12t　定格牽引力：20.9kN</v>
      </c>
      <c r="Y1675" s="726" t="s">
        <v>3357</v>
      </c>
      <c r="Z1675" s="726" t="s">
        <v>10325</v>
      </c>
      <c r="AA1675" s="726" t="s">
        <v>10347</v>
      </c>
      <c r="AB1675" s="726" t="s">
        <v>5111</v>
      </c>
    </row>
    <row r="1676" spans="17:28" ht="14.45" customHeight="1">
      <c r="Q1676" s="720" t="s">
        <v>1237</v>
      </c>
      <c r="R1676" s="720" t="s">
        <v>1243</v>
      </c>
      <c r="S1676" s="720" t="s">
        <v>12165</v>
      </c>
      <c r="T1676" s="720" t="s">
        <v>12165</v>
      </c>
      <c r="U1676" s="720" t="s">
        <v>11247</v>
      </c>
      <c r="V1676" s="720"/>
      <c r="W1676" s="952" t="str">
        <f t="shared" si="60"/>
        <v>ﾊﾞｯﾃﾘ機関車(充電装置を含む)_ｻｰﾎﾞﾓｰﾀ式_無_無</v>
      </c>
      <c r="X1676" s="952" t="str">
        <f t="shared" si="59"/>
        <v>ﾊﾞｯﾃﾘ機関車(充電装置を含む)_ｻｰﾎﾞﾓｰﾀ式_無_無_機械質量：15t　定格牽引力：29.8kN</v>
      </c>
      <c r="Y1676" s="726" t="s">
        <v>3357</v>
      </c>
      <c r="Z1676" s="726" t="s">
        <v>10325</v>
      </c>
      <c r="AA1676" s="726" t="s">
        <v>10307</v>
      </c>
      <c r="AB1676" s="726" t="s">
        <v>5111</v>
      </c>
    </row>
    <row r="1677" spans="17:28" ht="14.45" customHeight="1">
      <c r="Q1677" s="720" t="s">
        <v>1237</v>
      </c>
      <c r="R1677" s="720" t="s">
        <v>1243</v>
      </c>
      <c r="S1677" s="720" t="s">
        <v>12165</v>
      </c>
      <c r="T1677" s="720" t="s">
        <v>12165</v>
      </c>
      <c r="U1677" s="720" t="s">
        <v>11248</v>
      </c>
      <c r="V1677" s="720"/>
      <c r="W1677" s="952" t="str">
        <f t="shared" si="60"/>
        <v>ﾊﾞｯﾃﾘ機関車(充電装置を含む)_ｻｰﾎﾞﾓｰﾀ式_無_無</v>
      </c>
      <c r="X1677" s="952" t="str">
        <f t="shared" si="59"/>
        <v>ﾊﾞｯﾃﾘ機関車(充電装置を含む)_ｻｰﾎﾞﾓｰﾀ式_無_無_機械質量：15t　定格牽引力：37.9kN</v>
      </c>
      <c r="Y1677" s="726" t="s">
        <v>3357</v>
      </c>
      <c r="Z1677" s="726" t="s">
        <v>10325</v>
      </c>
      <c r="AA1677" s="726" t="s">
        <v>10307</v>
      </c>
      <c r="AB1677" s="726" t="s">
        <v>10350</v>
      </c>
    </row>
    <row r="1678" spans="17:28" ht="14.45" customHeight="1">
      <c r="Q1678" s="720" t="s">
        <v>1237</v>
      </c>
      <c r="R1678" s="720" t="s">
        <v>1243</v>
      </c>
      <c r="S1678" s="720" t="s">
        <v>12165</v>
      </c>
      <c r="T1678" s="720" t="s">
        <v>12165</v>
      </c>
      <c r="U1678" s="720" t="s">
        <v>11249</v>
      </c>
      <c r="V1678" s="720"/>
      <c r="W1678" s="952" t="str">
        <f t="shared" si="60"/>
        <v>ﾊﾞｯﾃﾘ機関車(充電装置を含む)_ｻｰﾎﾞﾓｰﾀ式_無_無</v>
      </c>
      <c r="X1678" s="952" t="str">
        <f t="shared" si="59"/>
        <v>ﾊﾞｯﾃﾘ機関車(充電装置を含む)_ｻｰﾎﾞﾓｰﾀ式_無_無_機械質量：18t　定格牽引力：36.3kN</v>
      </c>
      <c r="Y1678" s="726" t="s">
        <v>3357</v>
      </c>
      <c r="Z1678" s="726" t="s">
        <v>10325</v>
      </c>
      <c r="AA1678" s="726" t="s">
        <v>10308</v>
      </c>
      <c r="AB1678" s="726" t="s">
        <v>5111</v>
      </c>
    </row>
    <row r="1679" spans="17:28" ht="14.45" customHeight="1">
      <c r="Q1679" s="720" t="s">
        <v>2817</v>
      </c>
      <c r="R1679" s="720" t="s">
        <v>2830</v>
      </c>
      <c r="S1679" s="720" t="s">
        <v>12165</v>
      </c>
      <c r="T1679" s="720" t="s">
        <v>12165</v>
      </c>
      <c r="U1679" s="720" t="s">
        <v>2818</v>
      </c>
      <c r="V1679" s="720"/>
      <c r="W1679" s="952" t="str">
        <f t="shared" si="60"/>
        <v>ｽﾞﾘ鋼車_側開転倒式_無_無</v>
      </c>
      <c r="X1679" s="952" t="str">
        <f t="shared" si="59"/>
        <v>ｽﾞﾘ鋼車_側開転倒式_無_無_積載容量：1m3</v>
      </c>
      <c r="Y1679" s="726" t="s">
        <v>3482</v>
      </c>
      <c r="Z1679" s="726" t="s">
        <v>10314</v>
      </c>
      <c r="AA1679" s="726" t="s">
        <v>10356</v>
      </c>
      <c r="AB1679" s="726" t="s">
        <v>5111</v>
      </c>
    </row>
    <row r="1680" spans="17:28" ht="14.45" customHeight="1">
      <c r="Q1680" s="720" t="s">
        <v>2817</v>
      </c>
      <c r="R1680" s="720" t="s">
        <v>2830</v>
      </c>
      <c r="S1680" s="720" t="s">
        <v>12165</v>
      </c>
      <c r="T1680" s="720" t="s">
        <v>12165</v>
      </c>
      <c r="U1680" s="720" t="s">
        <v>2819</v>
      </c>
      <c r="V1680" s="720"/>
      <c r="W1680" s="952" t="str">
        <f t="shared" si="60"/>
        <v>ｽﾞﾘ鋼車_側開転倒式_無_無</v>
      </c>
      <c r="X1680" s="952" t="str">
        <f t="shared" si="59"/>
        <v>ｽﾞﾘ鋼車_側開転倒式_無_無_積載容量：2m3</v>
      </c>
      <c r="Y1680" s="726" t="s">
        <v>3482</v>
      </c>
      <c r="Z1680" s="726" t="s">
        <v>10314</v>
      </c>
      <c r="AA1680" s="726" t="s">
        <v>10388</v>
      </c>
      <c r="AB1680" s="726" t="s">
        <v>5111</v>
      </c>
    </row>
    <row r="1681" spans="17:28" ht="14.45" customHeight="1">
      <c r="Q1681" s="720" t="s">
        <v>2817</v>
      </c>
      <c r="R1681" s="720" t="s">
        <v>2830</v>
      </c>
      <c r="S1681" s="720" t="s">
        <v>12165</v>
      </c>
      <c r="T1681" s="720" t="s">
        <v>12165</v>
      </c>
      <c r="U1681" s="720" t="s">
        <v>2820</v>
      </c>
      <c r="V1681" s="720"/>
      <c r="W1681" s="952" t="str">
        <f t="shared" si="60"/>
        <v>ｽﾞﾘ鋼車_側開転倒式_無_無</v>
      </c>
      <c r="X1681" s="952" t="str">
        <f t="shared" si="59"/>
        <v>ｽﾞﾘ鋼車_側開転倒式_無_無_積載容量：3m3</v>
      </c>
      <c r="Y1681" s="726" t="s">
        <v>3482</v>
      </c>
      <c r="Z1681" s="726" t="s">
        <v>10314</v>
      </c>
      <c r="AA1681" s="726" t="s">
        <v>10303</v>
      </c>
      <c r="AB1681" s="726" t="s">
        <v>5111</v>
      </c>
    </row>
    <row r="1682" spans="17:28" ht="14.45" customHeight="1">
      <c r="Q1682" s="720" t="s">
        <v>2817</v>
      </c>
      <c r="R1682" s="720" t="s">
        <v>2830</v>
      </c>
      <c r="S1682" s="720" t="s">
        <v>12165</v>
      </c>
      <c r="T1682" s="720" t="s">
        <v>12165</v>
      </c>
      <c r="U1682" s="720" t="s">
        <v>2821</v>
      </c>
      <c r="V1682" s="720"/>
      <c r="W1682" s="952" t="str">
        <f t="shared" si="60"/>
        <v>ｽﾞﾘ鋼車_側開転倒式_無_無</v>
      </c>
      <c r="X1682" s="952" t="str">
        <f t="shared" si="59"/>
        <v>ｽﾞﾘ鋼車_側開転倒式_無_無_積載容量：4.5m3</v>
      </c>
      <c r="Y1682" s="726" t="s">
        <v>3482</v>
      </c>
      <c r="Z1682" s="726" t="s">
        <v>10314</v>
      </c>
      <c r="AA1682" s="726" t="s">
        <v>10389</v>
      </c>
      <c r="AB1682" s="726" t="s">
        <v>5111</v>
      </c>
    </row>
    <row r="1683" spans="17:28" ht="14.45" customHeight="1">
      <c r="Q1683" s="720" t="s">
        <v>2817</v>
      </c>
      <c r="R1683" s="720" t="s">
        <v>2830</v>
      </c>
      <c r="S1683" s="720" t="s">
        <v>12165</v>
      </c>
      <c r="T1683" s="720" t="s">
        <v>12165</v>
      </c>
      <c r="U1683" s="720" t="s">
        <v>2823</v>
      </c>
      <c r="V1683" s="720"/>
      <c r="W1683" s="952" t="str">
        <f t="shared" si="60"/>
        <v>ｽﾞﾘ鋼車_側開転倒式_無_無</v>
      </c>
      <c r="X1683" s="952" t="str">
        <f t="shared" si="59"/>
        <v>ｽﾞﾘ鋼車_側開転倒式_無_無_積載容量：6～8m3</v>
      </c>
      <c r="Y1683" s="726" t="s">
        <v>3482</v>
      </c>
      <c r="Z1683" s="726" t="s">
        <v>10314</v>
      </c>
      <c r="AA1683" s="726" t="s">
        <v>10390</v>
      </c>
      <c r="AB1683" s="726" t="s">
        <v>5111</v>
      </c>
    </row>
    <row r="1684" spans="17:28" ht="14.45" customHeight="1">
      <c r="Q1684" s="720" t="s">
        <v>2817</v>
      </c>
      <c r="R1684" s="720" t="s">
        <v>2831</v>
      </c>
      <c r="S1684" s="720" t="s">
        <v>12165</v>
      </c>
      <c r="T1684" s="720" t="s">
        <v>12165</v>
      </c>
      <c r="U1684" s="720" t="s">
        <v>2819</v>
      </c>
      <c r="V1684" s="720"/>
      <c r="W1684" s="952" t="str">
        <f t="shared" si="60"/>
        <v>ｽﾞﾘ鋼車_ｴｱﾊﾞｯｸﾞ式_無_無</v>
      </c>
      <c r="X1684" s="952" t="str">
        <f t="shared" si="59"/>
        <v>ｽﾞﾘ鋼車_ｴｱﾊﾞｯｸﾞ式_無_無_積載容量：2m3</v>
      </c>
      <c r="Y1684" s="726" t="s">
        <v>3482</v>
      </c>
      <c r="Z1684" s="726" t="s">
        <v>10481</v>
      </c>
      <c r="AA1684" s="726" t="s">
        <v>10388</v>
      </c>
      <c r="AB1684" s="726" t="s">
        <v>5111</v>
      </c>
    </row>
    <row r="1685" spans="17:28" ht="14.45" customHeight="1">
      <c r="Q1685" s="720" t="s">
        <v>2817</v>
      </c>
      <c r="R1685" s="720" t="s">
        <v>2831</v>
      </c>
      <c r="S1685" s="720" t="s">
        <v>12165</v>
      </c>
      <c r="T1685" s="720" t="s">
        <v>12165</v>
      </c>
      <c r="U1685" s="720" t="s">
        <v>2820</v>
      </c>
      <c r="V1685" s="720"/>
      <c r="W1685" s="952" t="str">
        <f t="shared" si="60"/>
        <v>ｽﾞﾘ鋼車_ｴｱﾊﾞｯｸﾞ式_無_無</v>
      </c>
      <c r="X1685" s="952" t="str">
        <f t="shared" si="59"/>
        <v>ｽﾞﾘ鋼車_ｴｱﾊﾞｯｸﾞ式_無_無_積載容量：3m3</v>
      </c>
      <c r="Y1685" s="726" t="s">
        <v>3482</v>
      </c>
      <c r="Z1685" s="726" t="s">
        <v>10481</v>
      </c>
      <c r="AA1685" s="726" t="s">
        <v>10303</v>
      </c>
      <c r="AB1685" s="726" t="s">
        <v>5111</v>
      </c>
    </row>
    <row r="1686" spans="17:28" ht="14.45" customHeight="1">
      <c r="Q1686" s="720" t="s">
        <v>2817</v>
      </c>
      <c r="R1686" s="720" t="s">
        <v>2831</v>
      </c>
      <c r="S1686" s="720" t="s">
        <v>12165</v>
      </c>
      <c r="T1686" s="720" t="s">
        <v>12165</v>
      </c>
      <c r="U1686" s="720" t="s">
        <v>2821</v>
      </c>
      <c r="V1686" s="720"/>
      <c r="W1686" s="952" t="str">
        <f t="shared" si="60"/>
        <v>ｽﾞﾘ鋼車_ｴｱﾊﾞｯｸﾞ式_無_無</v>
      </c>
      <c r="X1686" s="952" t="str">
        <f t="shared" si="59"/>
        <v>ｽﾞﾘ鋼車_ｴｱﾊﾞｯｸﾞ式_無_無_積載容量：4.5m3</v>
      </c>
      <c r="Y1686" s="726" t="s">
        <v>3482</v>
      </c>
      <c r="Z1686" s="726" t="s">
        <v>10481</v>
      </c>
      <c r="AA1686" s="726" t="s">
        <v>10389</v>
      </c>
      <c r="AB1686" s="726" t="s">
        <v>5111</v>
      </c>
    </row>
    <row r="1687" spans="17:28" ht="14.45" customHeight="1">
      <c r="Q1687" s="720" t="s">
        <v>2817</v>
      </c>
      <c r="R1687" s="720" t="s">
        <v>2831</v>
      </c>
      <c r="S1687" s="720" t="s">
        <v>12165</v>
      </c>
      <c r="T1687" s="720" t="s">
        <v>12165</v>
      </c>
      <c r="U1687" s="720" t="s">
        <v>2822</v>
      </c>
      <c r="V1687" s="720"/>
      <c r="W1687" s="952" t="str">
        <f t="shared" si="60"/>
        <v>ｽﾞﾘ鋼車_ｴｱﾊﾞｯｸﾞ式_無_無</v>
      </c>
      <c r="X1687" s="952" t="str">
        <f t="shared" si="59"/>
        <v>ｽﾞﾘ鋼車_ｴｱﾊﾞｯｸﾞ式_無_無_積載容量：6m3</v>
      </c>
      <c r="Y1687" s="726" t="s">
        <v>3482</v>
      </c>
      <c r="Z1687" s="726" t="s">
        <v>10481</v>
      </c>
      <c r="AA1687" s="726" t="s">
        <v>10304</v>
      </c>
      <c r="AB1687" s="726" t="s">
        <v>5111</v>
      </c>
    </row>
    <row r="1688" spans="17:28" ht="14.45" customHeight="1">
      <c r="Q1688" s="720" t="s">
        <v>2832</v>
      </c>
      <c r="R1688" s="720" t="s">
        <v>2842</v>
      </c>
      <c r="S1688" s="720" t="s">
        <v>12165</v>
      </c>
      <c r="T1688" s="720" t="s">
        <v>12165</v>
      </c>
      <c r="U1688" s="720" t="s">
        <v>2833</v>
      </c>
      <c r="V1688" s="720"/>
      <c r="W1688" s="952" t="str">
        <f t="shared" si="60"/>
        <v>ｼｬﾄﾙｶｰ_被けん引式_無_無</v>
      </c>
      <c r="X1688" s="952" t="str">
        <f t="shared" si="59"/>
        <v>ｼｬﾄﾙｶｰ_被けん引式_無_無_積載容量：10m3級</v>
      </c>
      <c r="Y1688" s="726" t="s">
        <v>3483</v>
      </c>
      <c r="Z1688" s="726" t="s">
        <v>10481</v>
      </c>
      <c r="AA1688" s="726" t="s">
        <v>10356</v>
      </c>
      <c r="AB1688" s="726" t="s">
        <v>5111</v>
      </c>
    </row>
    <row r="1689" spans="17:28" ht="14.45" customHeight="1">
      <c r="Q1689" s="720" t="s">
        <v>2832</v>
      </c>
      <c r="R1689" s="720" t="s">
        <v>2842</v>
      </c>
      <c r="S1689" s="720" t="s">
        <v>12165</v>
      </c>
      <c r="T1689" s="720" t="s">
        <v>12165</v>
      </c>
      <c r="U1689" s="720" t="s">
        <v>2834</v>
      </c>
      <c r="V1689" s="720"/>
      <c r="W1689" s="952" t="str">
        <f t="shared" si="60"/>
        <v>ｼｬﾄﾙｶｰ_被けん引式_無_無</v>
      </c>
      <c r="X1689" s="952" t="str">
        <f t="shared" si="59"/>
        <v>ｼｬﾄﾙｶｰ_被けん引式_無_無_積載容量：15m3級</v>
      </c>
      <c r="Y1689" s="726" t="s">
        <v>3483</v>
      </c>
      <c r="Z1689" s="726" t="s">
        <v>10481</v>
      </c>
      <c r="AA1689" s="726" t="s">
        <v>10313</v>
      </c>
      <c r="AB1689" s="726" t="s">
        <v>5111</v>
      </c>
    </row>
    <row r="1690" spans="17:28" ht="14.45" customHeight="1">
      <c r="Q1690" s="720" t="s">
        <v>2832</v>
      </c>
      <c r="R1690" s="720" t="s">
        <v>2842</v>
      </c>
      <c r="S1690" s="720" t="s">
        <v>12165</v>
      </c>
      <c r="T1690" s="720" t="s">
        <v>12165</v>
      </c>
      <c r="U1690" s="720" t="s">
        <v>2835</v>
      </c>
      <c r="V1690" s="720"/>
      <c r="W1690" s="952" t="str">
        <f t="shared" si="60"/>
        <v>ｼｬﾄﾙｶｰ_被けん引式_無_無</v>
      </c>
      <c r="X1690" s="952" t="str">
        <f t="shared" si="59"/>
        <v>ｼｬﾄﾙｶｰ_被けん引式_無_無_積載容量：20m3級</v>
      </c>
      <c r="Y1690" s="726" t="s">
        <v>3483</v>
      </c>
      <c r="Z1690" s="726" t="s">
        <v>10481</v>
      </c>
      <c r="AA1690" s="726" t="s">
        <v>10388</v>
      </c>
      <c r="AB1690" s="726" t="s">
        <v>5111</v>
      </c>
    </row>
    <row r="1691" spans="17:28" ht="14.45" customHeight="1">
      <c r="Q1691" s="720" t="s">
        <v>2843</v>
      </c>
      <c r="R1691" s="720" t="s">
        <v>2844</v>
      </c>
      <c r="S1691" s="720" t="s">
        <v>12165</v>
      </c>
      <c r="T1691" s="720" t="s">
        <v>12165</v>
      </c>
      <c r="U1691" s="720" t="s">
        <v>11250</v>
      </c>
      <c r="V1691" s="720"/>
      <c r="W1691" s="952" t="str">
        <f t="shared" si="60"/>
        <v>油圧転倒装置_固定型_無_無</v>
      </c>
      <c r="X1691" s="952" t="str">
        <f t="shared" si="59"/>
        <v>油圧転倒装置_固定型_無_無_適用鋼車：2～8m3級</v>
      </c>
      <c r="Y1691" s="726" t="s">
        <v>3484</v>
      </c>
      <c r="Z1691" s="726" t="s">
        <v>10462</v>
      </c>
      <c r="AA1691" s="726" t="s">
        <v>10390</v>
      </c>
      <c r="AB1691" s="726" t="s">
        <v>5111</v>
      </c>
    </row>
    <row r="1692" spans="17:28" ht="14.45" customHeight="1">
      <c r="Q1692" s="720" t="s">
        <v>2843</v>
      </c>
      <c r="R1692" s="720" t="s">
        <v>2845</v>
      </c>
      <c r="S1692" s="720" t="s">
        <v>12165</v>
      </c>
      <c r="T1692" s="720" t="s">
        <v>12165</v>
      </c>
      <c r="U1692" s="720" t="s">
        <v>11251</v>
      </c>
      <c r="V1692" s="720"/>
      <c r="W1692" s="952" t="str">
        <f t="shared" si="60"/>
        <v>油圧転倒装置_移動型_無_無</v>
      </c>
      <c r="X1692" s="952" t="str">
        <f t="shared" si="59"/>
        <v>油圧転倒装置_移動型_無_無_適用鋼車：3～8m3級</v>
      </c>
      <c r="Y1692" s="726" t="s">
        <v>3484</v>
      </c>
      <c r="Z1692" s="726" t="s">
        <v>10325</v>
      </c>
      <c r="AA1692" s="726" t="s">
        <v>10390</v>
      </c>
      <c r="AB1692" s="726" t="s">
        <v>5111</v>
      </c>
    </row>
    <row r="1693" spans="17:28" ht="14.45" customHeight="1">
      <c r="Q1693" s="720" t="s">
        <v>76</v>
      </c>
      <c r="R1693" s="720" t="s">
        <v>12314</v>
      </c>
      <c r="S1693" s="720" t="s">
        <v>12332</v>
      </c>
      <c r="T1693" s="720" t="s">
        <v>12165</v>
      </c>
      <c r="U1693" s="720" t="s">
        <v>11252</v>
      </c>
      <c r="V1693" s="720"/>
      <c r="W1693" s="952" t="str">
        <f t="shared" si="60"/>
        <v>ﾓｰﾀｸﾞﾚｰﾀﾞ_土工用_第1次_無</v>
      </c>
      <c r="X1693" s="952" t="str">
        <f t="shared" si="59"/>
        <v>ﾓｰﾀｸﾞﾚｰﾀﾞ_土工用_第1次_無_ﾌﾞﾚｰﾄﾞ幅：2.8m</v>
      </c>
      <c r="Y1693" s="726" t="s">
        <v>498</v>
      </c>
      <c r="Z1693" s="726" t="s">
        <v>10302</v>
      </c>
      <c r="AA1693" s="726" t="s">
        <v>10322</v>
      </c>
      <c r="AB1693" s="726" t="s">
        <v>5111</v>
      </c>
    </row>
    <row r="1694" spans="17:28" ht="14.45" customHeight="1">
      <c r="Q1694" s="720" t="s">
        <v>76</v>
      </c>
      <c r="R1694" s="720" t="s">
        <v>12314</v>
      </c>
      <c r="S1694" s="720" t="s">
        <v>12332</v>
      </c>
      <c r="T1694" s="720" t="s">
        <v>12165</v>
      </c>
      <c r="U1694" s="720" t="s">
        <v>11253</v>
      </c>
      <c r="V1694" s="720"/>
      <c r="W1694" s="952" t="str">
        <f t="shared" si="60"/>
        <v>ﾓｰﾀｸﾞﾚｰﾀﾞ_土工用_第1次_無</v>
      </c>
      <c r="X1694" s="952" t="str">
        <f t="shared" si="59"/>
        <v>ﾓｰﾀｸﾞﾚｰﾀﾞ_土工用_第1次_無_ﾌﾞﾚｰﾄﾞ幅：3.1m</v>
      </c>
      <c r="Y1694" s="726" t="s">
        <v>498</v>
      </c>
      <c r="Z1694" s="726" t="s">
        <v>10302</v>
      </c>
      <c r="AA1694" s="726" t="s">
        <v>10484</v>
      </c>
      <c r="AB1694" s="726" t="s">
        <v>5111</v>
      </c>
    </row>
    <row r="1695" spans="17:28" ht="14.45" customHeight="1">
      <c r="Q1695" s="720" t="s">
        <v>76</v>
      </c>
      <c r="R1695" s="720" t="s">
        <v>12314</v>
      </c>
      <c r="S1695" s="720" t="s">
        <v>12332</v>
      </c>
      <c r="T1695" s="720" t="s">
        <v>12165</v>
      </c>
      <c r="U1695" s="720" t="s">
        <v>11254</v>
      </c>
      <c r="V1695" s="720"/>
      <c r="W1695" s="952" t="str">
        <f t="shared" si="60"/>
        <v>ﾓｰﾀｸﾞﾚｰﾀﾞ_土工用_第1次_無</v>
      </c>
      <c r="X1695" s="952" t="str">
        <f t="shared" si="59"/>
        <v>ﾓｰﾀｸﾞﾚｰﾀﾞ_土工用_第1次_無_ﾌﾞﾚｰﾄﾞ幅：3.4m</v>
      </c>
      <c r="Y1695" s="726" t="s">
        <v>498</v>
      </c>
      <c r="Z1695" s="726" t="s">
        <v>10302</v>
      </c>
      <c r="AA1695" s="726" t="s">
        <v>10437</v>
      </c>
      <c r="AB1695" s="726" t="s">
        <v>5111</v>
      </c>
    </row>
    <row r="1696" spans="17:28" ht="14.45" customHeight="1">
      <c r="Q1696" s="720" t="s">
        <v>76</v>
      </c>
      <c r="R1696" s="720" t="s">
        <v>12314</v>
      </c>
      <c r="S1696" s="720" t="s">
        <v>12332</v>
      </c>
      <c r="T1696" s="720" t="s">
        <v>12165</v>
      </c>
      <c r="U1696" s="720" t="s">
        <v>11255</v>
      </c>
      <c r="V1696" s="720"/>
      <c r="W1696" s="952" t="str">
        <f t="shared" si="60"/>
        <v>ﾓｰﾀｸﾞﾚｰﾀﾞ_土工用_第1次_無</v>
      </c>
      <c r="X1696" s="952" t="str">
        <f t="shared" si="59"/>
        <v>ﾓｰﾀｸﾞﾚｰﾀﾞ_土工用_第1次_無_ﾌﾞﾚｰﾄﾞ幅：3.7m</v>
      </c>
      <c r="Y1696" s="726" t="s">
        <v>498</v>
      </c>
      <c r="Z1696" s="726" t="s">
        <v>10302</v>
      </c>
      <c r="AA1696" s="726" t="s">
        <v>10438</v>
      </c>
      <c r="AB1696" s="726" t="s">
        <v>5111</v>
      </c>
    </row>
    <row r="1697" spans="17:28" ht="14.45" customHeight="1">
      <c r="Q1697" s="720" t="s">
        <v>76</v>
      </c>
      <c r="R1697" s="720" t="s">
        <v>12314</v>
      </c>
      <c r="S1697" s="720" t="s">
        <v>12332</v>
      </c>
      <c r="T1697" s="720" t="s">
        <v>12165</v>
      </c>
      <c r="U1697" s="720" t="s">
        <v>11256</v>
      </c>
      <c r="V1697" s="720"/>
      <c r="W1697" s="952" t="str">
        <f t="shared" si="60"/>
        <v>ﾓｰﾀｸﾞﾚｰﾀﾞ_土工用_第1次_無</v>
      </c>
      <c r="X1697" s="952" t="str">
        <f t="shared" si="59"/>
        <v>ﾓｰﾀｸﾞﾚｰﾀﾞ_土工用_第1次_無_ﾌﾞﾚｰﾄﾞ幅：4.0m</v>
      </c>
      <c r="Y1697" s="726" t="s">
        <v>498</v>
      </c>
      <c r="Z1697" s="726" t="s">
        <v>10302</v>
      </c>
      <c r="AA1697" s="726" t="s">
        <v>10431</v>
      </c>
      <c r="AB1697" s="726" t="s">
        <v>5111</v>
      </c>
    </row>
    <row r="1698" spans="17:28" ht="14.45" customHeight="1">
      <c r="Q1698" s="720" t="s">
        <v>76</v>
      </c>
      <c r="R1698" s="720" t="s">
        <v>12314</v>
      </c>
      <c r="S1698" s="720" t="s">
        <v>10643</v>
      </c>
      <c r="T1698" s="720" t="s">
        <v>12165</v>
      </c>
      <c r="U1698" s="720" t="s">
        <v>11253</v>
      </c>
      <c r="V1698" s="720"/>
      <c r="W1698" s="952" t="str">
        <f t="shared" si="60"/>
        <v>ﾓｰﾀｸﾞﾚｰﾀﾞ_土工用_第2次_無</v>
      </c>
      <c r="X1698" s="952" t="str">
        <f t="shared" si="59"/>
        <v>ﾓｰﾀｸﾞﾚｰﾀﾞ_土工用_第2次_無_ﾌﾞﾚｰﾄﾞ幅：3.1m</v>
      </c>
      <c r="Y1698" s="726" t="s">
        <v>498</v>
      </c>
      <c r="Z1698" s="726" t="s">
        <v>10311</v>
      </c>
      <c r="AA1698" s="726" t="s">
        <v>10484</v>
      </c>
      <c r="AB1698" s="726" t="s">
        <v>5111</v>
      </c>
    </row>
    <row r="1699" spans="17:28" ht="14.45" customHeight="1">
      <c r="Q1699" s="720" t="s">
        <v>76</v>
      </c>
      <c r="R1699" s="720" t="s">
        <v>12314</v>
      </c>
      <c r="S1699" s="720" t="s">
        <v>10643</v>
      </c>
      <c r="T1699" s="720" t="s">
        <v>12165</v>
      </c>
      <c r="U1699" s="720" t="s">
        <v>11254</v>
      </c>
      <c r="V1699" s="720"/>
      <c r="W1699" s="952" t="str">
        <f t="shared" si="60"/>
        <v>ﾓｰﾀｸﾞﾚｰﾀﾞ_土工用_第2次_無</v>
      </c>
      <c r="X1699" s="952" t="str">
        <f t="shared" si="59"/>
        <v>ﾓｰﾀｸﾞﾚｰﾀﾞ_土工用_第2次_無_ﾌﾞﾚｰﾄﾞ幅：3.4m</v>
      </c>
      <c r="Y1699" s="726" t="s">
        <v>498</v>
      </c>
      <c r="Z1699" s="726" t="s">
        <v>10311</v>
      </c>
      <c r="AA1699" s="726" t="s">
        <v>10437</v>
      </c>
      <c r="AB1699" s="726" t="s">
        <v>5111</v>
      </c>
    </row>
    <row r="1700" spans="17:28" ht="14.45" customHeight="1">
      <c r="Q1700" s="720" t="s">
        <v>76</v>
      </c>
      <c r="R1700" s="720" t="s">
        <v>12314</v>
      </c>
      <c r="S1700" s="720" t="s">
        <v>10643</v>
      </c>
      <c r="T1700" s="720" t="s">
        <v>12165</v>
      </c>
      <c r="U1700" s="720" t="s">
        <v>11255</v>
      </c>
      <c r="V1700" s="720"/>
      <c r="W1700" s="952" t="str">
        <f t="shared" si="60"/>
        <v>ﾓｰﾀｸﾞﾚｰﾀﾞ_土工用_第2次_無</v>
      </c>
      <c r="X1700" s="952" t="str">
        <f t="shared" si="59"/>
        <v>ﾓｰﾀｸﾞﾚｰﾀﾞ_土工用_第2次_無_ﾌﾞﾚｰﾄﾞ幅：3.7m</v>
      </c>
      <c r="Y1700" s="726" t="s">
        <v>498</v>
      </c>
      <c r="Z1700" s="726" t="s">
        <v>10311</v>
      </c>
      <c r="AA1700" s="726" t="s">
        <v>10438</v>
      </c>
      <c r="AB1700" s="726" t="s">
        <v>5111</v>
      </c>
    </row>
    <row r="1701" spans="17:28" ht="14.45" customHeight="1">
      <c r="Q1701" s="720" t="s">
        <v>76</v>
      </c>
      <c r="R1701" s="720" t="s">
        <v>12314</v>
      </c>
      <c r="S1701" s="720" t="s">
        <v>10645</v>
      </c>
      <c r="T1701" s="720" t="s">
        <v>12165</v>
      </c>
      <c r="U1701" s="720" t="s">
        <v>11253</v>
      </c>
      <c r="V1701" s="720"/>
      <c r="W1701" s="952" t="str">
        <f t="shared" si="60"/>
        <v>ﾓｰﾀｸﾞﾚｰﾀﾞ_土工用_第3次_無</v>
      </c>
      <c r="X1701" s="952" t="str">
        <f t="shared" si="59"/>
        <v>ﾓｰﾀｸﾞﾚｰﾀﾞ_土工用_第3次_無_ﾌﾞﾚｰﾄﾞ幅：3.1m</v>
      </c>
      <c r="Y1701" s="726" t="s">
        <v>498</v>
      </c>
      <c r="Z1701" s="726" t="s">
        <v>10312</v>
      </c>
      <c r="AA1701" s="726" t="s">
        <v>10484</v>
      </c>
      <c r="AB1701" s="726" t="s">
        <v>5111</v>
      </c>
    </row>
    <row r="1702" spans="17:28" ht="14.45" customHeight="1">
      <c r="Q1702" s="720" t="s">
        <v>76</v>
      </c>
      <c r="R1702" s="720" t="s">
        <v>12314</v>
      </c>
      <c r="S1702" s="720" t="s">
        <v>10645</v>
      </c>
      <c r="T1702" s="720" t="s">
        <v>12165</v>
      </c>
      <c r="U1702" s="720" t="s">
        <v>11254</v>
      </c>
      <c r="V1702" s="720"/>
      <c r="W1702" s="952" t="str">
        <f t="shared" si="60"/>
        <v>ﾓｰﾀｸﾞﾚｰﾀﾞ_土工用_第3次_無</v>
      </c>
      <c r="X1702" s="952" t="str">
        <f t="shared" si="59"/>
        <v>ﾓｰﾀｸﾞﾚｰﾀﾞ_土工用_第3次_無_ﾌﾞﾚｰﾄﾞ幅：3.4m</v>
      </c>
      <c r="Y1702" s="726" t="s">
        <v>498</v>
      </c>
      <c r="Z1702" s="726" t="s">
        <v>10312</v>
      </c>
      <c r="AA1702" s="726" t="s">
        <v>10437</v>
      </c>
      <c r="AB1702" s="726" t="s">
        <v>5111</v>
      </c>
    </row>
    <row r="1703" spans="17:28" ht="14.45" customHeight="1">
      <c r="Q1703" s="720" t="s">
        <v>76</v>
      </c>
      <c r="R1703" s="720" t="s">
        <v>12314</v>
      </c>
      <c r="S1703" s="720" t="s">
        <v>10645</v>
      </c>
      <c r="T1703" s="720" t="s">
        <v>12165</v>
      </c>
      <c r="U1703" s="720" t="s">
        <v>11255</v>
      </c>
      <c r="V1703" s="720"/>
      <c r="W1703" s="952" t="str">
        <f t="shared" si="60"/>
        <v>ﾓｰﾀｸﾞﾚｰﾀﾞ_土工用_第3次_無</v>
      </c>
      <c r="X1703" s="952" t="str">
        <f t="shared" si="59"/>
        <v>ﾓｰﾀｸﾞﾚｰﾀﾞ_土工用_第3次_無_ﾌﾞﾚｰﾄﾞ幅：3.7m</v>
      </c>
      <c r="Y1703" s="726" t="s">
        <v>498</v>
      </c>
      <c r="Z1703" s="726" t="s">
        <v>10312</v>
      </c>
      <c r="AA1703" s="726" t="s">
        <v>10438</v>
      </c>
      <c r="AB1703" s="726" t="s">
        <v>5111</v>
      </c>
    </row>
    <row r="1704" spans="17:28" ht="14.45" customHeight="1">
      <c r="Q1704" s="720" t="s">
        <v>76</v>
      </c>
      <c r="R1704" s="720" t="s">
        <v>12314</v>
      </c>
      <c r="S1704" s="720">
        <v>2014</v>
      </c>
      <c r="T1704" s="720" t="s">
        <v>12165</v>
      </c>
      <c r="U1704" s="720" t="s">
        <v>11257</v>
      </c>
      <c r="V1704" s="720"/>
      <c r="W1704" s="952" t="str">
        <f t="shared" si="60"/>
        <v>ﾓｰﾀｸﾞﾚｰﾀﾞ_土工用_2014_無</v>
      </c>
      <c r="X1704" s="952" t="str">
        <f t="shared" si="59"/>
        <v>ﾓｰﾀｸﾞﾚｰﾀﾞ_土工用_2014_無_ﾌﾞﾚｰﾄﾞ幅：3.7～4.3m</v>
      </c>
      <c r="Y1704" s="726" t="s">
        <v>498</v>
      </c>
      <c r="Z1704" s="726" t="s">
        <v>10314</v>
      </c>
      <c r="AA1704" s="726" t="s">
        <v>10521</v>
      </c>
      <c r="AB1704" s="726" t="s">
        <v>5111</v>
      </c>
    </row>
    <row r="1705" spans="17:28" ht="14.45" customHeight="1">
      <c r="Q1705" s="720" t="s">
        <v>587</v>
      </c>
      <c r="R1705" s="720" t="s">
        <v>590</v>
      </c>
      <c r="S1705" s="720" t="s">
        <v>12165</v>
      </c>
      <c r="T1705" s="720" t="s">
        <v>12165</v>
      </c>
      <c r="U1705" s="720" t="s">
        <v>593</v>
      </c>
      <c r="V1705" s="720"/>
      <c r="W1705" s="952" t="str">
        <f t="shared" si="60"/>
        <v>ｽﾀﾋﾞﾗｲｻﾞ_路床改良用_無_無</v>
      </c>
      <c r="X1705" s="952" t="str">
        <f t="shared" si="59"/>
        <v>ｽﾀﾋﾞﾗｲｻﾞ_路床改良用_無_無_処理深さ×幅：0.3×1.2m</v>
      </c>
      <c r="Y1705" s="726" t="s">
        <v>5157</v>
      </c>
      <c r="Z1705" s="726" t="s">
        <v>10302</v>
      </c>
      <c r="AA1705" s="726" t="s">
        <v>6082</v>
      </c>
      <c r="AB1705" s="726" t="s">
        <v>5111</v>
      </c>
    </row>
    <row r="1706" spans="17:28" ht="14.45" customHeight="1">
      <c r="Q1706" s="720" t="s">
        <v>587</v>
      </c>
      <c r="R1706" s="720" t="s">
        <v>590</v>
      </c>
      <c r="S1706" s="720" t="s">
        <v>12165</v>
      </c>
      <c r="T1706" s="720" t="s">
        <v>12165</v>
      </c>
      <c r="U1706" s="720" t="s">
        <v>596</v>
      </c>
      <c r="V1706" s="720"/>
      <c r="W1706" s="952" t="str">
        <f t="shared" si="60"/>
        <v>ｽﾀﾋﾞﾗｲｻﾞ_路床改良用_無_無</v>
      </c>
      <c r="X1706" s="952" t="str">
        <f t="shared" si="59"/>
        <v>ｽﾀﾋﾞﾗｲｻﾞ_路床改良用_無_無_処理深さ×幅：0.6×1.6m</v>
      </c>
      <c r="Y1706" s="726" t="s">
        <v>5157</v>
      </c>
      <c r="Z1706" s="726" t="s">
        <v>10302</v>
      </c>
      <c r="AA1706" s="726" t="s">
        <v>10578</v>
      </c>
      <c r="AB1706" s="726" t="s">
        <v>5111</v>
      </c>
    </row>
    <row r="1707" spans="17:28" ht="14.45" customHeight="1">
      <c r="Q1707" s="720" t="s">
        <v>587</v>
      </c>
      <c r="R1707" s="720" t="s">
        <v>590</v>
      </c>
      <c r="S1707" s="720" t="s">
        <v>12165</v>
      </c>
      <c r="T1707" s="720" t="s">
        <v>12165</v>
      </c>
      <c r="U1707" s="720" t="s">
        <v>597</v>
      </c>
      <c r="V1707" s="720"/>
      <c r="W1707" s="952" t="str">
        <f t="shared" si="60"/>
        <v>ｽﾀﾋﾞﾗｲｻﾞ_路床改良用_無_無</v>
      </c>
      <c r="X1707" s="952" t="str">
        <f t="shared" si="59"/>
        <v>ｽﾀﾋﾞﾗｲｻﾞ_路床改良用_無_無_処理深さ×幅：0.6×2.0m</v>
      </c>
      <c r="Y1707" s="726" t="s">
        <v>5157</v>
      </c>
      <c r="Z1707" s="726" t="s">
        <v>10302</v>
      </c>
      <c r="AA1707" s="726" t="s">
        <v>10495</v>
      </c>
      <c r="AB1707" s="726" t="s">
        <v>5111</v>
      </c>
    </row>
    <row r="1708" spans="17:28" ht="14.45" customHeight="1">
      <c r="Q1708" s="720" t="s">
        <v>587</v>
      </c>
      <c r="R1708" s="720" t="s">
        <v>590</v>
      </c>
      <c r="S1708" s="720" t="s">
        <v>12165</v>
      </c>
      <c r="T1708" s="720" t="s">
        <v>12165</v>
      </c>
      <c r="U1708" s="720" t="s">
        <v>598</v>
      </c>
      <c r="V1708" s="720"/>
      <c r="W1708" s="952" t="str">
        <f t="shared" si="60"/>
        <v>ｽﾀﾋﾞﾗｲｻﾞ_路床改良用_無_無</v>
      </c>
      <c r="X1708" s="952" t="str">
        <f t="shared" si="59"/>
        <v>ｽﾀﾋﾞﾗｲｻﾞ_路床改良用_無_無_処理深さ×幅：0.7×2.0m</v>
      </c>
      <c r="Y1708" s="726" t="s">
        <v>5157</v>
      </c>
      <c r="Z1708" s="726" t="s">
        <v>10302</v>
      </c>
      <c r="AA1708" s="726" t="s">
        <v>10474</v>
      </c>
      <c r="AB1708" s="726" t="s">
        <v>5111</v>
      </c>
    </row>
    <row r="1709" spans="17:28" ht="14.45" customHeight="1">
      <c r="Q1709" s="720" t="s">
        <v>587</v>
      </c>
      <c r="R1709" s="720" t="s">
        <v>590</v>
      </c>
      <c r="S1709" s="720" t="s">
        <v>12165</v>
      </c>
      <c r="T1709" s="720" t="s">
        <v>12165</v>
      </c>
      <c r="U1709" s="720" t="s">
        <v>599</v>
      </c>
      <c r="V1709" s="720"/>
      <c r="W1709" s="952" t="str">
        <f t="shared" si="60"/>
        <v>ｽﾀﾋﾞﾗｲｻﾞ_路床改良用_無_無</v>
      </c>
      <c r="X1709" s="952" t="str">
        <f t="shared" si="59"/>
        <v>ｽﾀﾋﾞﾗｲｻﾞ_路床改良用_無_無_処理深さ×幅：1.2×2.0m</v>
      </c>
      <c r="Y1709" s="726" t="s">
        <v>5157</v>
      </c>
      <c r="Z1709" s="726" t="s">
        <v>10302</v>
      </c>
      <c r="AA1709" s="726" t="s">
        <v>10579</v>
      </c>
      <c r="AB1709" s="726" t="s">
        <v>5111</v>
      </c>
    </row>
    <row r="1710" spans="17:28" ht="14.45" customHeight="1">
      <c r="Q1710" s="720" t="s">
        <v>587</v>
      </c>
      <c r="R1710" s="720" t="s">
        <v>590</v>
      </c>
      <c r="S1710" s="720" t="s">
        <v>10643</v>
      </c>
      <c r="T1710" s="720" t="s">
        <v>12165</v>
      </c>
      <c r="U1710" s="720" t="s">
        <v>597</v>
      </c>
      <c r="V1710" s="720"/>
      <c r="W1710" s="952" t="str">
        <f t="shared" si="60"/>
        <v>ｽﾀﾋﾞﾗｲｻﾞ_路床改良用_第2次_無</v>
      </c>
      <c r="X1710" s="952" t="str">
        <f t="shared" si="59"/>
        <v>ｽﾀﾋﾞﾗｲｻﾞ_路床改良用_第2次_無_処理深さ×幅：0.6×2.0m</v>
      </c>
      <c r="Y1710" s="726" t="s">
        <v>5157</v>
      </c>
      <c r="Z1710" s="726" t="s">
        <v>10311</v>
      </c>
      <c r="AA1710" s="726" t="s">
        <v>10495</v>
      </c>
      <c r="AB1710" s="726" t="s">
        <v>5111</v>
      </c>
    </row>
    <row r="1711" spans="17:28" ht="14.45" customHeight="1">
      <c r="Q1711" s="720" t="s">
        <v>587</v>
      </c>
      <c r="R1711" s="720" t="s">
        <v>590</v>
      </c>
      <c r="S1711" s="720" t="s">
        <v>10643</v>
      </c>
      <c r="T1711" s="720" t="s">
        <v>12165</v>
      </c>
      <c r="U1711" s="720" t="s">
        <v>599</v>
      </c>
      <c r="V1711" s="720"/>
      <c r="W1711" s="952" t="str">
        <f t="shared" si="60"/>
        <v>ｽﾀﾋﾞﾗｲｻﾞ_路床改良用_第2次_無</v>
      </c>
      <c r="X1711" s="952" t="str">
        <f t="shared" si="59"/>
        <v>ｽﾀﾋﾞﾗｲｻﾞ_路床改良用_第2次_無_処理深さ×幅：1.2×2.0m</v>
      </c>
      <c r="Y1711" s="726" t="s">
        <v>5157</v>
      </c>
      <c r="Z1711" s="726" t="s">
        <v>10311</v>
      </c>
      <c r="AA1711" s="726" t="s">
        <v>10579</v>
      </c>
      <c r="AB1711" s="726" t="s">
        <v>5111</v>
      </c>
    </row>
    <row r="1712" spans="17:28" ht="14.45" customHeight="1">
      <c r="Q1712" s="720" t="s">
        <v>587</v>
      </c>
      <c r="R1712" s="720" t="s">
        <v>591</v>
      </c>
      <c r="S1712" s="720" t="s">
        <v>12165</v>
      </c>
      <c r="T1712" s="720" t="s">
        <v>12165</v>
      </c>
      <c r="U1712" s="720" t="s">
        <v>594</v>
      </c>
      <c r="V1712" s="720"/>
      <c r="W1712" s="952" t="str">
        <f t="shared" si="60"/>
        <v>ｽﾀﾋﾞﾗｲｻﾞ_路盤再生用_無_無</v>
      </c>
      <c r="X1712" s="952" t="str">
        <f t="shared" si="59"/>
        <v>ｽﾀﾋﾞﾗｲｻﾞ_路盤再生用_無_無_処理深さ×幅：0.4×1.6m</v>
      </c>
      <c r="Y1712" s="726" t="s">
        <v>5157</v>
      </c>
      <c r="Z1712" s="726" t="s">
        <v>10315</v>
      </c>
      <c r="AA1712" s="726" t="s">
        <v>10580</v>
      </c>
      <c r="AB1712" s="726" t="s">
        <v>5111</v>
      </c>
    </row>
    <row r="1713" spans="17:28" ht="14.45" customHeight="1">
      <c r="Q1713" s="720" t="s">
        <v>587</v>
      </c>
      <c r="R1713" s="720" t="s">
        <v>591</v>
      </c>
      <c r="S1713" s="720" t="s">
        <v>12165</v>
      </c>
      <c r="T1713" s="720" t="s">
        <v>12165</v>
      </c>
      <c r="U1713" s="720" t="s">
        <v>595</v>
      </c>
      <c r="V1713" s="720"/>
      <c r="W1713" s="952" t="str">
        <f t="shared" si="60"/>
        <v>ｽﾀﾋﾞﾗｲｻﾞ_路盤再生用_無_無</v>
      </c>
      <c r="X1713" s="952" t="str">
        <f t="shared" si="59"/>
        <v>ｽﾀﾋﾞﾗｲｻﾞ_路盤再生用_無_無_処理深さ×幅：0.4×2.0m</v>
      </c>
      <c r="Y1713" s="726" t="s">
        <v>5157</v>
      </c>
      <c r="Z1713" s="726" t="s">
        <v>10315</v>
      </c>
      <c r="AA1713" s="726" t="s">
        <v>10446</v>
      </c>
      <c r="AB1713" s="726" t="s">
        <v>5111</v>
      </c>
    </row>
    <row r="1714" spans="17:28" ht="14.45" customHeight="1">
      <c r="Q1714" s="720" t="s">
        <v>587</v>
      </c>
      <c r="R1714" s="720" t="s">
        <v>592</v>
      </c>
      <c r="S1714" s="720" t="s">
        <v>12165</v>
      </c>
      <c r="T1714" s="720" t="s">
        <v>12165</v>
      </c>
      <c r="U1714" s="720" t="s">
        <v>11258</v>
      </c>
      <c r="V1714" s="720"/>
      <c r="W1714" s="952" t="str">
        <f t="shared" si="60"/>
        <v>ｽﾀﾋﾞﾗｲｻﾞ_路床改良用・ﾄﾚﾝﾁｬ型_無_無</v>
      </c>
      <c r="X1714" s="952" t="str">
        <f t="shared" si="59"/>
        <v>ｽﾀﾋﾞﾗｲｻﾞ_路床改良用・ﾄﾚﾝﾁｬ型_無_無_処理深さ×幅：1.0×2.0m</v>
      </c>
      <c r="Y1714" s="726" t="s">
        <v>5157</v>
      </c>
      <c r="Z1714" s="726" t="s">
        <v>10327</v>
      </c>
      <c r="AA1714" s="726" t="s">
        <v>10347</v>
      </c>
      <c r="AB1714" s="726" t="s">
        <v>5111</v>
      </c>
    </row>
    <row r="1715" spans="17:28" ht="14.45" customHeight="1">
      <c r="Q1715" s="720" t="s">
        <v>1961</v>
      </c>
      <c r="R1715" s="720" t="s">
        <v>12245</v>
      </c>
      <c r="S1715" s="720" t="s">
        <v>12165</v>
      </c>
      <c r="T1715" s="720" t="s">
        <v>12165</v>
      </c>
      <c r="U1715" s="720" t="s">
        <v>11259</v>
      </c>
      <c r="V1715" s="720"/>
      <c r="W1715" s="952" t="str">
        <f t="shared" si="60"/>
        <v>超軟弱地盤用混合機_泥上履帯式・ﾛｰﾀ型_無_無</v>
      </c>
      <c r="X1715" s="952" t="str">
        <f t="shared" si="59"/>
        <v>超軟弱地盤用混合機_泥上履帯式・ﾛｰﾀ型_無_無_最大混合深さ×幅：2.0×1.5m</v>
      </c>
      <c r="Y1715" s="726" t="s">
        <v>3402</v>
      </c>
      <c r="Z1715" s="726" t="s">
        <v>10345</v>
      </c>
      <c r="AA1715" s="726" t="s">
        <v>10513</v>
      </c>
      <c r="AB1715" s="726" t="s">
        <v>5111</v>
      </c>
    </row>
    <row r="1716" spans="17:28" ht="14.45" customHeight="1">
      <c r="Q1716" s="720" t="s">
        <v>1819</v>
      </c>
      <c r="R1716" s="720" t="s">
        <v>1829</v>
      </c>
      <c r="S1716" s="720" t="s">
        <v>12165</v>
      </c>
      <c r="T1716" s="720" t="s">
        <v>12165</v>
      </c>
      <c r="U1716" s="720" t="s">
        <v>1825</v>
      </c>
      <c r="V1716" s="720"/>
      <c r="W1716" s="952" t="str">
        <f t="shared" si="60"/>
        <v>ｿｲﾙﾐｷｼﾝｸﾞﾌﾟﾗﾝﾄ_中央混合・ﾊﾟｸﾞﾐﾙ型_無_無</v>
      </c>
      <c r="X1716" s="952" t="str">
        <f t="shared" si="59"/>
        <v>ｿｲﾙﾐｷｼﾝｸﾞﾌﾟﾗﾝﾄ_中央混合・ﾊﾟｸﾞﾐﾙ型_無_無_混合能力：100t/h</v>
      </c>
      <c r="Y1716" s="726" t="s">
        <v>3394</v>
      </c>
      <c r="Z1716" s="726" t="s">
        <v>10533</v>
      </c>
      <c r="AA1716" s="726" t="s">
        <v>10318</v>
      </c>
      <c r="AB1716" s="726" t="s">
        <v>5111</v>
      </c>
    </row>
    <row r="1717" spans="17:28" ht="14.45" customHeight="1">
      <c r="Q1717" s="720" t="s">
        <v>1819</v>
      </c>
      <c r="R1717" s="720" t="s">
        <v>1829</v>
      </c>
      <c r="S1717" s="720" t="s">
        <v>12165</v>
      </c>
      <c r="T1717" s="720" t="s">
        <v>12165</v>
      </c>
      <c r="U1717" s="720" t="s">
        <v>1826</v>
      </c>
      <c r="V1717" s="720"/>
      <c r="W1717" s="952" t="str">
        <f t="shared" si="60"/>
        <v>ｿｲﾙﾐｷｼﾝｸﾞﾌﾟﾗﾝﾄ_中央混合・ﾊﾟｸﾞﾐﾙ型_無_無</v>
      </c>
      <c r="X1717" s="952" t="str">
        <f t="shared" si="59"/>
        <v>ｿｲﾙﾐｷｼﾝｸﾞﾌﾟﾗﾝﾄ_中央混合・ﾊﾟｸﾞﾐﾙ型_無_無_混合能力：200t/h</v>
      </c>
      <c r="Y1717" s="726" t="s">
        <v>3394</v>
      </c>
      <c r="Z1717" s="726" t="s">
        <v>10533</v>
      </c>
      <c r="AA1717" s="726" t="s">
        <v>10321</v>
      </c>
      <c r="AB1717" s="726" t="s">
        <v>5111</v>
      </c>
    </row>
    <row r="1718" spans="17:28" ht="14.45" customHeight="1">
      <c r="Q1718" s="720" t="s">
        <v>1819</v>
      </c>
      <c r="R1718" s="720" t="s">
        <v>1829</v>
      </c>
      <c r="S1718" s="720" t="s">
        <v>12165</v>
      </c>
      <c r="T1718" s="720" t="s">
        <v>12165</v>
      </c>
      <c r="U1718" s="720" t="s">
        <v>1827</v>
      </c>
      <c r="V1718" s="720"/>
      <c r="W1718" s="952" t="str">
        <f t="shared" si="60"/>
        <v>ｿｲﾙﾐｷｼﾝｸﾞﾌﾟﾗﾝﾄ_中央混合・ﾊﾟｸﾞﾐﾙ型_無_無</v>
      </c>
      <c r="X1718" s="952" t="str">
        <f t="shared" si="59"/>
        <v>ｿｲﾙﾐｷｼﾝｸﾞﾌﾟﾗﾝﾄ_中央混合・ﾊﾟｸﾞﾐﾙ型_無_無_混合能力：300t/h</v>
      </c>
      <c r="Y1718" s="726" t="s">
        <v>3394</v>
      </c>
      <c r="Z1718" s="726" t="s">
        <v>10533</v>
      </c>
      <c r="AA1718" s="726" t="s">
        <v>10436</v>
      </c>
      <c r="AB1718" s="726" t="s">
        <v>5111</v>
      </c>
    </row>
    <row r="1719" spans="17:28" ht="14.45" customHeight="1">
      <c r="Q1719" s="720" t="s">
        <v>77</v>
      </c>
      <c r="R1719" s="720" t="s">
        <v>520</v>
      </c>
      <c r="S1719" s="720" t="s">
        <v>12165</v>
      </c>
      <c r="T1719" s="720" t="s">
        <v>12165</v>
      </c>
      <c r="U1719" s="720" t="s">
        <v>11260</v>
      </c>
      <c r="V1719" s="720"/>
      <c r="W1719" s="952" t="str">
        <f t="shared" si="60"/>
        <v>ﾛｰﾄﾞﾛｰﾗ_ﾏｶﾀﾞﾑ_無_無</v>
      </c>
      <c r="X1719" s="952" t="str">
        <f t="shared" si="59"/>
        <v>ﾛｰﾄﾞﾛｰﾗ_ﾏｶﾀﾞﾑ_無_無_運転質量：13～14t　締固め幅：2.1m</v>
      </c>
      <c r="Y1719" s="726" t="s">
        <v>499</v>
      </c>
      <c r="Z1719" s="726" t="s">
        <v>10421</v>
      </c>
      <c r="AA1719" s="726" t="s">
        <v>10312</v>
      </c>
      <c r="AB1719" s="726" t="s">
        <v>5111</v>
      </c>
    </row>
    <row r="1720" spans="17:28" ht="14.45" customHeight="1">
      <c r="Q1720" s="720" t="s">
        <v>77</v>
      </c>
      <c r="R1720" s="720" t="s">
        <v>520</v>
      </c>
      <c r="S1720" s="720" t="s">
        <v>12332</v>
      </c>
      <c r="T1720" s="720" t="s">
        <v>12165</v>
      </c>
      <c r="U1720" s="720" t="s">
        <v>11261</v>
      </c>
      <c r="V1720" s="720"/>
      <c r="W1720" s="952" t="str">
        <f t="shared" si="60"/>
        <v>ﾛｰﾄﾞﾛｰﾗ_ﾏｶﾀﾞﾑ_第1次_無</v>
      </c>
      <c r="X1720" s="952" t="str">
        <f t="shared" si="59"/>
        <v>ﾛｰﾄﾞﾛｰﾗ_ﾏｶﾀﾞﾑ_第1次_無_運転質量：10～12t　締固め幅：2.1m</v>
      </c>
      <c r="Y1720" s="726" t="s">
        <v>499</v>
      </c>
      <c r="Z1720" s="726" t="s">
        <v>10315</v>
      </c>
      <c r="AA1720" s="726" t="s">
        <v>10302</v>
      </c>
      <c r="AB1720" s="726" t="s">
        <v>5111</v>
      </c>
    </row>
    <row r="1721" spans="17:28" ht="14.45" customHeight="1">
      <c r="Q1721" s="720" t="s">
        <v>77</v>
      </c>
      <c r="R1721" s="720" t="s">
        <v>520</v>
      </c>
      <c r="S1721" s="720" t="s">
        <v>10643</v>
      </c>
      <c r="T1721" s="720" t="s">
        <v>12165</v>
      </c>
      <c r="U1721" s="720" t="s">
        <v>11262</v>
      </c>
      <c r="V1721" s="720"/>
      <c r="W1721" s="952" t="str">
        <f t="shared" si="60"/>
        <v>ﾛｰﾄﾞﾛｰﾗ_ﾏｶﾀﾞﾑ_第2次_無</v>
      </c>
      <c r="X1721" s="952" t="str">
        <f t="shared" si="59"/>
        <v>ﾛｰﾄﾞﾛｰﾗ_ﾏｶﾀﾞﾑ_第2次_無_運転質量：10t　締固め幅：2.1m</v>
      </c>
      <c r="Y1721" s="726" t="s">
        <v>499</v>
      </c>
      <c r="Z1721" s="726" t="s">
        <v>10323</v>
      </c>
      <c r="AA1721" s="726" t="s">
        <v>10356</v>
      </c>
      <c r="AB1721" s="726" t="s">
        <v>5111</v>
      </c>
    </row>
    <row r="1722" spans="17:28" ht="14.45" customHeight="1">
      <c r="Q1722" s="720" t="s">
        <v>77</v>
      </c>
      <c r="R1722" s="720" t="s">
        <v>520</v>
      </c>
      <c r="S1722" s="720" t="s">
        <v>10645</v>
      </c>
      <c r="T1722" s="720" t="s">
        <v>12165</v>
      </c>
      <c r="U1722" s="720" t="s">
        <v>11262</v>
      </c>
      <c r="V1722" s="720"/>
      <c r="W1722" s="952" t="str">
        <f t="shared" si="60"/>
        <v>ﾛｰﾄﾞﾛｰﾗ_ﾏｶﾀﾞﾑ_第3次_無</v>
      </c>
      <c r="X1722" s="952" t="str">
        <f t="shared" si="59"/>
        <v>ﾛｰﾄﾞﾛｰﾗ_ﾏｶﾀﾞﾑ_第3次_無_運転質量：10t　締固め幅：2.1m</v>
      </c>
      <c r="Y1722" s="726" t="s">
        <v>499</v>
      </c>
      <c r="Z1722" s="726" t="s">
        <v>10324</v>
      </c>
      <c r="AA1722" s="726" t="s">
        <v>10356</v>
      </c>
      <c r="AB1722" s="726" t="s">
        <v>5111</v>
      </c>
    </row>
    <row r="1723" spans="17:28" ht="14.45" customHeight="1">
      <c r="Q1723" s="720" t="s">
        <v>77</v>
      </c>
      <c r="R1723" s="720" t="s">
        <v>12315</v>
      </c>
      <c r="S1723" s="720" t="s">
        <v>12165</v>
      </c>
      <c r="T1723" s="720" t="s">
        <v>12165</v>
      </c>
      <c r="U1723" s="720" t="s">
        <v>11263</v>
      </c>
      <c r="V1723" s="720"/>
      <c r="W1723" s="952" t="str">
        <f t="shared" si="60"/>
        <v>ﾛｰﾄﾞﾛｰﾗ_振動ﾏｶﾀﾞﾑ_無_無</v>
      </c>
      <c r="X1723" s="952" t="str">
        <f t="shared" si="59"/>
        <v>ﾛｰﾄﾞﾛｰﾗ_振動ﾏｶﾀﾞﾑ_無_無_運転質量：8～9t</v>
      </c>
      <c r="Y1723" s="726" t="s">
        <v>499</v>
      </c>
      <c r="Z1723" s="726" t="s">
        <v>10469</v>
      </c>
      <c r="AA1723" s="726" t="s">
        <v>10305</v>
      </c>
      <c r="AB1723" s="726" t="s">
        <v>5111</v>
      </c>
    </row>
    <row r="1724" spans="17:28" ht="14.45" customHeight="1">
      <c r="Q1724" s="720" t="s">
        <v>78</v>
      </c>
      <c r="R1724" s="720" t="s">
        <v>1794</v>
      </c>
      <c r="S1724" s="720" t="s">
        <v>12165</v>
      </c>
      <c r="T1724" s="720" t="s">
        <v>12165</v>
      </c>
      <c r="U1724" s="720" t="s">
        <v>11264</v>
      </c>
      <c r="V1724" s="720"/>
      <c r="W1724" s="952" t="str">
        <f t="shared" si="60"/>
        <v>ﾀｲﾔﾛｰﾗ_普通型_無_無</v>
      </c>
      <c r="X1724" s="952" t="str">
        <f t="shared" si="59"/>
        <v>ﾀｲﾔﾛｰﾗ_普通型_無_無_運転質量：8～20t</v>
      </c>
      <c r="Y1724" s="726" t="s">
        <v>496</v>
      </c>
      <c r="Z1724" s="726" t="s">
        <v>10421</v>
      </c>
      <c r="AA1724" s="726" t="s">
        <v>10388</v>
      </c>
      <c r="AB1724" s="726" t="s">
        <v>5111</v>
      </c>
    </row>
    <row r="1725" spans="17:28" ht="14.45" customHeight="1">
      <c r="Q1725" s="720" t="s">
        <v>78</v>
      </c>
      <c r="R1725" s="720" t="s">
        <v>1794</v>
      </c>
      <c r="S1725" s="720" t="s">
        <v>12165</v>
      </c>
      <c r="T1725" s="720" t="s">
        <v>12165</v>
      </c>
      <c r="U1725" s="720" t="s">
        <v>11265</v>
      </c>
      <c r="V1725" s="720"/>
      <c r="W1725" s="952" t="str">
        <f t="shared" si="60"/>
        <v>ﾀｲﾔﾛｰﾗ_普通型_無_無</v>
      </c>
      <c r="X1725" s="952" t="str">
        <f t="shared" si="59"/>
        <v>ﾀｲﾔﾛｰﾗ_普通型_無_無_運転質量：21～30t</v>
      </c>
      <c r="Y1725" s="726" t="s">
        <v>496</v>
      </c>
      <c r="Z1725" s="726" t="s">
        <v>10421</v>
      </c>
      <c r="AA1725" s="726" t="s">
        <v>10303</v>
      </c>
      <c r="AB1725" s="726" t="s">
        <v>5111</v>
      </c>
    </row>
    <row r="1726" spans="17:28" ht="14.45" customHeight="1">
      <c r="Q1726" s="720" t="s">
        <v>78</v>
      </c>
      <c r="R1726" s="720" t="s">
        <v>1794</v>
      </c>
      <c r="S1726" s="720" t="s">
        <v>12332</v>
      </c>
      <c r="T1726" s="720" t="s">
        <v>12165</v>
      </c>
      <c r="U1726" s="720" t="s">
        <v>537</v>
      </c>
      <c r="V1726" s="720"/>
      <c r="W1726" s="952" t="str">
        <f t="shared" si="60"/>
        <v>ﾀｲﾔﾛｰﾗ_普通型_第1次_無</v>
      </c>
      <c r="X1726" s="952" t="str">
        <f t="shared" si="59"/>
        <v>ﾀｲﾔﾛｰﾗ_普通型_第1次_無_運転質量：3～4t</v>
      </c>
      <c r="Y1726" s="726" t="s">
        <v>496</v>
      </c>
      <c r="Z1726" s="726" t="s">
        <v>10315</v>
      </c>
      <c r="AA1726" s="726" t="s">
        <v>10353</v>
      </c>
      <c r="AB1726" s="726" t="s">
        <v>5111</v>
      </c>
    </row>
    <row r="1727" spans="17:28" ht="14.45" customHeight="1">
      <c r="Q1727" s="720" t="s">
        <v>78</v>
      </c>
      <c r="R1727" s="720" t="s">
        <v>1794</v>
      </c>
      <c r="S1727" s="720" t="s">
        <v>12332</v>
      </c>
      <c r="T1727" s="720" t="s">
        <v>12165</v>
      </c>
      <c r="U1727" s="720" t="s">
        <v>11264</v>
      </c>
      <c r="V1727" s="720"/>
      <c r="W1727" s="952" t="str">
        <f t="shared" si="60"/>
        <v>ﾀｲﾔﾛｰﾗ_普通型_第1次_無</v>
      </c>
      <c r="X1727" s="952" t="str">
        <f t="shared" si="59"/>
        <v>ﾀｲﾔﾛｰﾗ_普通型_第1次_無_運転質量：8～20t</v>
      </c>
      <c r="Y1727" s="726" t="s">
        <v>496</v>
      </c>
      <c r="Z1727" s="726" t="s">
        <v>10315</v>
      </c>
      <c r="AA1727" s="726" t="s">
        <v>10388</v>
      </c>
      <c r="AB1727" s="726" t="s">
        <v>5111</v>
      </c>
    </row>
    <row r="1728" spans="17:28" ht="14.45" customHeight="1">
      <c r="Q1728" s="720" t="s">
        <v>78</v>
      </c>
      <c r="R1728" s="720" t="s">
        <v>1794</v>
      </c>
      <c r="S1728" s="720" t="s">
        <v>10643</v>
      </c>
      <c r="T1728" s="720" t="s">
        <v>12165</v>
      </c>
      <c r="U1728" s="720" t="s">
        <v>537</v>
      </c>
      <c r="V1728" s="720"/>
      <c r="W1728" s="952" t="str">
        <f t="shared" si="60"/>
        <v>ﾀｲﾔﾛｰﾗ_普通型_第2次_無</v>
      </c>
      <c r="X1728" s="952" t="str">
        <f t="shared" si="59"/>
        <v>ﾀｲﾔﾛｰﾗ_普通型_第2次_無_運転質量：3～4t</v>
      </c>
      <c r="Y1728" s="726" t="s">
        <v>496</v>
      </c>
      <c r="Z1728" s="726" t="s">
        <v>10323</v>
      </c>
      <c r="AA1728" s="726" t="s">
        <v>10353</v>
      </c>
      <c r="AB1728" s="726" t="s">
        <v>5111</v>
      </c>
    </row>
    <row r="1729" spans="17:28" ht="14.45" customHeight="1">
      <c r="Q1729" s="720" t="s">
        <v>78</v>
      </c>
      <c r="R1729" s="720" t="s">
        <v>1794</v>
      </c>
      <c r="S1729" s="720" t="s">
        <v>10643</v>
      </c>
      <c r="T1729" s="720" t="s">
        <v>12165</v>
      </c>
      <c r="U1729" s="720" t="s">
        <v>11264</v>
      </c>
      <c r="V1729" s="720"/>
      <c r="W1729" s="952" t="str">
        <f t="shared" si="60"/>
        <v>ﾀｲﾔﾛｰﾗ_普通型_第2次_無</v>
      </c>
      <c r="X1729" s="952" t="str">
        <f t="shared" si="59"/>
        <v>ﾀｲﾔﾛｰﾗ_普通型_第2次_無_運転質量：8～20t</v>
      </c>
      <c r="Y1729" s="726" t="s">
        <v>496</v>
      </c>
      <c r="Z1729" s="726" t="s">
        <v>10323</v>
      </c>
      <c r="AA1729" s="726" t="s">
        <v>10388</v>
      </c>
      <c r="AB1729" s="726" t="s">
        <v>5111</v>
      </c>
    </row>
    <row r="1730" spans="17:28" ht="14.45" customHeight="1">
      <c r="Q1730" s="720" t="s">
        <v>78</v>
      </c>
      <c r="R1730" s="720" t="s">
        <v>1794</v>
      </c>
      <c r="S1730" s="720" t="s">
        <v>10645</v>
      </c>
      <c r="T1730" s="720" t="s">
        <v>12165</v>
      </c>
      <c r="U1730" s="720" t="s">
        <v>537</v>
      </c>
      <c r="V1730" s="720"/>
      <c r="W1730" s="952" t="str">
        <f t="shared" si="60"/>
        <v>ﾀｲﾔﾛｰﾗ_普通型_第3次_無</v>
      </c>
      <c r="X1730" s="952" t="str">
        <f t="shared" ref="X1730:X1793" si="61">IF($V1730="",$Q1730&amp;"_"&amp;$R1730&amp;"_"&amp;$S1730&amp;"_"&amp;$T1730&amp;"_"&amp;$U1730,$Q1730&amp;"_"&amp;$R1730&amp;"_"&amp;$S1730&amp;"_"&amp;$T1730&amp;"_"&amp;$U1730&amp;$V1730)</f>
        <v>ﾀｲﾔﾛｰﾗ_普通型_第3次_無_運転質量：3～4t</v>
      </c>
      <c r="Y1730" s="726" t="s">
        <v>496</v>
      </c>
      <c r="Z1730" s="726" t="s">
        <v>10324</v>
      </c>
      <c r="AA1730" s="726" t="s">
        <v>10353</v>
      </c>
      <c r="AB1730" s="726" t="s">
        <v>5111</v>
      </c>
    </row>
    <row r="1731" spans="17:28" ht="14.45" customHeight="1">
      <c r="Q1731" s="720" t="s">
        <v>78</v>
      </c>
      <c r="R1731" s="720" t="s">
        <v>1794</v>
      </c>
      <c r="S1731" s="720" t="s">
        <v>10645</v>
      </c>
      <c r="T1731" s="720" t="s">
        <v>12165</v>
      </c>
      <c r="U1731" s="720" t="s">
        <v>11264</v>
      </c>
      <c r="V1731" s="720"/>
      <c r="W1731" s="952" t="str">
        <f t="shared" ref="W1731:W1794" si="62">$Q1731&amp;"_"&amp;$R1731&amp;"_"&amp;$S1731&amp;"_"&amp;T1731</f>
        <v>ﾀｲﾔﾛｰﾗ_普通型_第3次_無</v>
      </c>
      <c r="X1731" s="952" t="str">
        <f t="shared" si="61"/>
        <v>ﾀｲﾔﾛｰﾗ_普通型_第3次_無_運転質量：8～20t</v>
      </c>
      <c r="Y1731" s="726" t="s">
        <v>496</v>
      </c>
      <c r="Z1731" s="726" t="s">
        <v>10324</v>
      </c>
      <c r="AA1731" s="726" t="s">
        <v>10388</v>
      </c>
      <c r="AB1731" s="726" t="s">
        <v>5111</v>
      </c>
    </row>
    <row r="1732" spans="17:28" ht="14.45" customHeight="1">
      <c r="Q1732" s="720" t="s">
        <v>78</v>
      </c>
      <c r="R1732" s="720" t="s">
        <v>1794</v>
      </c>
      <c r="S1732" s="720">
        <v>2011</v>
      </c>
      <c r="T1732" s="720" t="s">
        <v>12165</v>
      </c>
      <c r="U1732" s="720" t="s">
        <v>11266</v>
      </c>
      <c r="V1732" s="720"/>
      <c r="W1732" s="952" t="str">
        <f t="shared" si="62"/>
        <v>ﾀｲﾔﾛｰﾗ_普通型_2011_無</v>
      </c>
      <c r="X1732" s="952" t="str">
        <f t="shared" si="61"/>
        <v>ﾀｲﾔﾛｰﾗ_普通型_2011_無_運転質量：13t</v>
      </c>
      <c r="Y1732" s="726" t="s">
        <v>496</v>
      </c>
      <c r="Z1732" s="726" t="s">
        <v>10325</v>
      </c>
      <c r="AA1732" s="726" t="s">
        <v>10311</v>
      </c>
      <c r="AB1732" s="726" t="s">
        <v>5111</v>
      </c>
    </row>
    <row r="1733" spans="17:28" ht="14.45" customHeight="1">
      <c r="Q1733" s="720" t="s">
        <v>78</v>
      </c>
      <c r="R1733" s="720" t="s">
        <v>12177</v>
      </c>
      <c r="S1733" s="720" t="s">
        <v>10643</v>
      </c>
      <c r="T1733" s="720" t="s">
        <v>12165</v>
      </c>
      <c r="U1733" s="720" t="s">
        <v>11267</v>
      </c>
      <c r="V1733" s="720"/>
      <c r="W1733" s="952" t="str">
        <f t="shared" si="62"/>
        <v>ﾀｲﾔﾛｰﾗ_振動ﾀｲﾔﾛｰﾗ_第2次_無</v>
      </c>
      <c r="X1733" s="952" t="str">
        <f t="shared" si="61"/>
        <v>ﾀｲﾔﾛｰﾗ_振動ﾀｲﾔﾛｰﾗ_第2次_無_運転質量：9t</v>
      </c>
      <c r="Y1733" s="726" t="s">
        <v>496</v>
      </c>
      <c r="Z1733" s="726" t="s">
        <v>10448</v>
      </c>
      <c r="AA1733" s="726" t="s">
        <v>10368</v>
      </c>
      <c r="AB1733" s="726" t="s">
        <v>5111</v>
      </c>
    </row>
    <row r="1734" spans="17:28" ht="14.45" customHeight="1">
      <c r="Q1734" s="720" t="s">
        <v>9039</v>
      </c>
      <c r="R1734" s="720" t="s">
        <v>803</v>
      </c>
      <c r="S1734" s="720" t="s">
        <v>12165</v>
      </c>
      <c r="T1734" s="720" t="s">
        <v>12165</v>
      </c>
      <c r="U1734" s="720" t="s">
        <v>547</v>
      </c>
      <c r="V1734" s="720"/>
      <c r="W1734" s="952" t="str">
        <f t="shared" si="62"/>
        <v>振動ﾛｰﾗ(舗装用)_ﾊﾝﾄﾞｶﾞｲﾄﾞ式_無_無</v>
      </c>
      <c r="X1734" s="952" t="str">
        <f t="shared" si="61"/>
        <v>振動ﾛｰﾗ(舗装用)_ﾊﾝﾄﾞｶﾞｲﾄﾞ式_無_無_運転質量：0.5～0.6t</v>
      </c>
      <c r="Y1734" s="726" t="s">
        <v>497</v>
      </c>
      <c r="Z1734" s="726" t="s">
        <v>10318</v>
      </c>
      <c r="AA1734" s="726" t="s">
        <v>10354</v>
      </c>
      <c r="AB1734" s="726" t="s">
        <v>5111</v>
      </c>
    </row>
    <row r="1735" spans="17:28" ht="14.45" customHeight="1">
      <c r="Q1735" s="720" t="s">
        <v>9039</v>
      </c>
      <c r="R1735" s="720" t="s">
        <v>803</v>
      </c>
      <c r="S1735" s="720" t="s">
        <v>12165</v>
      </c>
      <c r="T1735" s="720" t="s">
        <v>12165</v>
      </c>
      <c r="U1735" s="720" t="s">
        <v>548</v>
      </c>
      <c r="V1735" s="720"/>
      <c r="W1735" s="952" t="str">
        <f t="shared" si="62"/>
        <v>振動ﾛｰﾗ(舗装用)_ﾊﾝﾄﾞｶﾞｲﾄﾞ式_無_無</v>
      </c>
      <c r="X1735" s="952" t="str">
        <f t="shared" si="61"/>
        <v>振動ﾛｰﾗ(舗装用)_ﾊﾝﾄﾞｶﾞｲﾄﾞ式_無_無_運転質量：0.8～1.1t</v>
      </c>
      <c r="Y1735" s="726" t="s">
        <v>497</v>
      </c>
      <c r="Z1735" s="726" t="s">
        <v>10318</v>
      </c>
      <c r="AA1735" s="726" t="s">
        <v>10345</v>
      </c>
      <c r="AB1735" s="726" t="s">
        <v>5111</v>
      </c>
    </row>
    <row r="1736" spans="17:28" ht="14.45" customHeight="1">
      <c r="Q1736" s="720" t="s">
        <v>9039</v>
      </c>
      <c r="R1736" s="720" t="s">
        <v>12246</v>
      </c>
      <c r="S1736" s="720" t="s">
        <v>12165</v>
      </c>
      <c r="T1736" s="720" t="s">
        <v>12165</v>
      </c>
      <c r="U1736" s="720" t="s">
        <v>564</v>
      </c>
      <c r="V1736" s="720"/>
      <c r="W1736" s="952" t="str">
        <f t="shared" si="62"/>
        <v>振動ﾛｰﾗ(舗装用)_搭乗・ﾀﾝﾃﾞﾑ式_無_無</v>
      </c>
      <c r="X1736" s="952" t="str">
        <f t="shared" si="61"/>
        <v>振動ﾛｰﾗ(舗装用)_搭乗・ﾀﾝﾃﾞﾑ式_無_無_運転質量：15～18t</v>
      </c>
      <c r="Y1736" s="726" t="s">
        <v>497</v>
      </c>
      <c r="Z1736" s="726" t="s">
        <v>10363</v>
      </c>
      <c r="AA1736" s="726" t="s">
        <v>10308</v>
      </c>
      <c r="AB1736" s="726" t="s">
        <v>5111</v>
      </c>
    </row>
    <row r="1737" spans="17:28" ht="14.45" customHeight="1">
      <c r="Q1737" s="720" t="s">
        <v>9039</v>
      </c>
      <c r="R1737" s="720" t="s">
        <v>12246</v>
      </c>
      <c r="S1737" s="720" t="s">
        <v>12332</v>
      </c>
      <c r="T1737" s="720" t="s">
        <v>12165</v>
      </c>
      <c r="U1737" s="720" t="s">
        <v>549</v>
      </c>
      <c r="V1737" s="720"/>
      <c r="W1737" s="952" t="str">
        <f t="shared" si="62"/>
        <v>振動ﾛｰﾗ(舗装用)_搭乗・ﾀﾝﾃﾞﾑ式_第1次_無</v>
      </c>
      <c r="X1737" s="952" t="str">
        <f t="shared" si="61"/>
        <v>振動ﾛｰﾗ(舗装用)_搭乗・ﾀﾝﾃﾞﾑ式_第1次_無_運転質量：1.2～1.5t</v>
      </c>
      <c r="Y1737" s="726" t="s">
        <v>497</v>
      </c>
      <c r="Z1737" s="726" t="s">
        <v>10404</v>
      </c>
      <c r="AA1737" s="726" t="s">
        <v>10313</v>
      </c>
      <c r="AB1737" s="726" t="s">
        <v>5111</v>
      </c>
    </row>
    <row r="1738" spans="17:28" ht="14.45" customHeight="1">
      <c r="Q1738" s="720" t="s">
        <v>9039</v>
      </c>
      <c r="R1738" s="720" t="s">
        <v>12246</v>
      </c>
      <c r="S1738" s="720" t="s">
        <v>12332</v>
      </c>
      <c r="T1738" s="720" t="s">
        <v>12165</v>
      </c>
      <c r="U1738" s="720" t="s">
        <v>551</v>
      </c>
      <c r="V1738" s="720"/>
      <c r="W1738" s="952" t="str">
        <f t="shared" si="62"/>
        <v>振動ﾛｰﾗ(舗装用)_搭乗・ﾀﾝﾃﾞﾑ式_第1次_無</v>
      </c>
      <c r="X1738" s="952" t="str">
        <f t="shared" si="61"/>
        <v>振動ﾛｰﾗ(舗装用)_搭乗・ﾀﾝﾃﾞﾑ式_第1次_無_運転質量：2.4～2.8t</v>
      </c>
      <c r="Y1738" s="726" t="s">
        <v>497</v>
      </c>
      <c r="Z1738" s="726" t="s">
        <v>10404</v>
      </c>
      <c r="AA1738" s="726" t="s">
        <v>10533</v>
      </c>
      <c r="AB1738" s="726" t="s">
        <v>5111</v>
      </c>
    </row>
    <row r="1739" spans="17:28" ht="14.45" customHeight="1">
      <c r="Q1739" s="720" t="s">
        <v>9039</v>
      </c>
      <c r="R1739" s="720" t="s">
        <v>12246</v>
      </c>
      <c r="S1739" s="720" t="s">
        <v>12332</v>
      </c>
      <c r="T1739" s="720" t="s">
        <v>12165</v>
      </c>
      <c r="U1739" s="720" t="s">
        <v>554</v>
      </c>
      <c r="V1739" s="720"/>
      <c r="W1739" s="952" t="str">
        <f t="shared" si="62"/>
        <v>振動ﾛｰﾗ(舗装用)_搭乗・ﾀﾝﾃﾞﾑ式_第1次_無</v>
      </c>
      <c r="X1739" s="952" t="str">
        <f t="shared" si="61"/>
        <v>振動ﾛｰﾗ(舗装用)_搭乗・ﾀﾝﾃﾞﾑ式_第1次_無_運転質量：3～5t</v>
      </c>
      <c r="Y1739" s="726" t="s">
        <v>497</v>
      </c>
      <c r="Z1739" s="726" t="s">
        <v>10404</v>
      </c>
      <c r="AA1739" s="726" t="s">
        <v>10389</v>
      </c>
      <c r="AB1739" s="726" t="s">
        <v>5111</v>
      </c>
    </row>
    <row r="1740" spans="17:28" ht="14.45" customHeight="1">
      <c r="Q1740" s="720" t="s">
        <v>9039</v>
      </c>
      <c r="R1740" s="720" t="s">
        <v>12246</v>
      </c>
      <c r="S1740" s="720" t="s">
        <v>12332</v>
      </c>
      <c r="T1740" s="720" t="s">
        <v>12165</v>
      </c>
      <c r="U1740" s="720" t="s">
        <v>557</v>
      </c>
      <c r="V1740" s="720"/>
      <c r="W1740" s="952" t="str">
        <f t="shared" si="62"/>
        <v>振動ﾛｰﾗ(舗装用)_搭乗・ﾀﾝﾃﾞﾑ式_第1次_無</v>
      </c>
      <c r="X1740" s="952" t="str">
        <f t="shared" si="61"/>
        <v>振動ﾛｰﾗ(舗装用)_搭乗・ﾀﾝﾃﾞﾑ式_第1次_無_運転質量：6～7.5t</v>
      </c>
      <c r="Y1740" s="726" t="s">
        <v>497</v>
      </c>
      <c r="Z1740" s="726" t="s">
        <v>10404</v>
      </c>
      <c r="AA1740" s="726" t="s">
        <v>10458</v>
      </c>
      <c r="AB1740" s="726" t="s">
        <v>5111</v>
      </c>
    </row>
    <row r="1741" spans="17:28" ht="14.45" customHeight="1">
      <c r="Q1741" s="720" t="s">
        <v>9039</v>
      </c>
      <c r="R1741" s="720" t="s">
        <v>12246</v>
      </c>
      <c r="S1741" s="720" t="s">
        <v>12332</v>
      </c>
      <c r="T1741" s="720" t="s">
        <v>12165</v>
      </c>
      <c r="U1741" s="720" t="s">
        <v>560</v>
      </c>
      <c r="V1741" s="720"/>
      <c r="W1741" s="952" t="str">
        <f t="shared" si="62"/>
        <v>振動ﾛｰﾗ(舗装用)_搭乗・ﾀﾝﾃﾞﾑ式_第1次_無</v>
      </c>
      <c r="X1741" s="952" t="str">
        <f t="shared" si="61"/>
        <v>振動ﾛｰﾗ(舗装用)_搭乗・ﾀﾝﾃﾞﾑ式_第1次_無_運転質量：8～10t</v>
      </c>
      <c r="Y1741" s="726" t="s">
        <v>497</v>
      </c>
      <c r="Z1741" s="726" t="s">
        <v>10404</v>
      </c>
      <c r="AA1741" s="726" t="s">
        <v>10318</v>
      </c>
      <c r="AB1741" s="726" t="s">
        <v>5111</v>
      </c>
    </row>
    <row r="1742" spans="17:28" ht="14.45" customHeight="1">
      <c r="Q1742" s="720" t="s">
        <v>9039</v>
      </c>
      <c r="R1742" s="720" t="s">
        <v>12246</v>
      </c>
      <c r="S1742" s="720" t="s">
        <v>12332</v>
      </c>
      <c r="T1742" s="720" t="s">
        <v>12165</v>
      </c>
      <c r="U1742" s="720" t="s">
        <v>562</v>
      </c>
      <c r="V1742" s="720"/>
      <c r="W1742" s="952" t="str">
        <f t="shared" si="62"/>
        <v>振動ﾛｰﾗ(舗装用)_搭乗・ﾀﾝﾃﾞﾑ式_第1次_無</v>
      </c>
      <c r="X1742" s="952" t="str">
        <f t="shared" si="61"/>
        <v>振動ﾛｰﾗ(舗装用)_搭乗・ﾀﾝﾃﾞﾑ式_第1次_無_運転質量：11～12t</v>
      </c>
      <c r="Y1742" s="726" t="s">
        <v>497</v>
      </c>
      <c r="Z1742" s="726" t="s">
        <v>10404</v>
      </c>
      <c r="AA1742" s="726" t="s">
        <v>10347</v>
      </c>
      <c r="AB1742" s="726" t="s">
        <v>5111</v>
      </c>
    </row>
    <row r="1743" spans="17:28" ht="14.45" customHeight="1">
      <c r="Q1743" s="720" t="s">
        <v>9039</v>
      </c>
      <c r="R1743" s="720" t="s">
        <v>12246</v>
      </c>
      <c r="S1743" s="720" t="s">
        <v>10643</v>
      </c>
      <c r="T1743" s="720" t="s">
        <v>12165</v>
      </c>
      <c r="U1743" s="720" t="s">
        <v>549</v>
      </c>
      <c r="V1743" s="720"/>
      <c r="W1743" s="952" t="str">
        <f t="shared" si="62"/>
        <v>振動ﾛｰﾗ(舗装用)_搭乗・ﾀﾝﾃﾞﾑ式_第2次_無</v>
      </c>
      <c r="X1743" s="952" t="str">
        <f t="shared" si="61"/>
        <v>振動ﾛｰﾗ(舗装用)_搭乗・ﾀﾝﾃﾞﾑ式_第2次_無_運転質量：1.2～1.5t</v>
      </c>
      <c r="Y1743" s="726" t="s">
        <v>497</v>
      </c>
      <c r="Z1743" s="726" t="s">
        <v>10364</v>
      </c>
      <c r="AA1743" s="726" t="s">
        <v>10313</v>
      </c>
      <c r="AB1743" s="726" t="s">
        <v>5111</v>
      </c>
    </row>
    <row r="1744" spans="17:28" ht="14.45" customHeight="1">
      <c r="Q1744" s="720" t="s">
        <v>9039</v>
      </c>
      <c r="R1744" s="720" t="s">
        <v>12246</v>
      </c>
      <c r="S1744" s="720" t="s">
        <v>10643</v>
      </c>
      <c r="T1744" s="720" t="s">
        <v>12165</v>
      </c>
      <c r="U1744" s="720" t="s">
        <v>551</v>
      </c>
      <c r="V1744" s="720"/>
      <c r="W1744" s="952" t="str">
        <f t="shared" si="62"/>
        <v>振動ﾛｰﾗ(舗装用)_搭乗・ﾀﾝﾃﾞﾑ式_第2次_無</v>
      </c>
      <c r="X1744" s="952" t="str">
        <f t="shared" si="61"/>
        <v>振動ﾛｰﾗ(舗装用)_搭乗・ﾀﾝﾃﾞﾑ式_第2次_無_運転質量：2.4～2.8t</v>
      </c>
      <c r="Y1744" s="726" t="s">
        <v>497</v>
      </c>
      <c r="Z1744" s="726" t="s">
        <v>10364</v>
      </c>
      <c r="AA1744" s="726" t="s">
        <v>10533</v>
      </c>
      <c r="AB1744" s="726" t="s">
        <v>5111</v>
      </c>
    </row>
    <row r="1745" spans="17:28" ht="14.45" customHeight="1">
      <c r="Q1745" s="720" t="s">
        <v>9039</v>
      </c>
      <c r="R1745" s="720" t="s">
        <v>12246</v>
      </c>
      <c r="S1745" s="720" t="s">
        <v>10643</v>
      </c>
      <c r="T1745" s="720" t="s">
        <v>12165</v>
      </c>
      <c r="U1745" s="720" t="s">
        <v>554</v>
      </c>
      <c r="V1745" s="720"/>
      <c r="W1745" s="952" t="str">
        <f t="shared" si="62"/>
        <v>振動ﾛｰﾗ(舗装用)_搭乗・ﾀﾝﾃﾞﾑ式_第2次_無</v>
      </c>
      <c r="X1745" s="952" t="str">
        <f t="shared" si="61"/>
        <v>振動ﾛｰﾗ(舗装用)_搭乗・ﾀﾝﾃﾞﾑ式_第2次_無_運転質量：3～5t</v>
      </c>
      <c r="Y1745" s="726" t="s">
        <v>497</v>
      </c>
      <c r="Z1745" s="726" t="s">
        <v>10364</v>
      </c>
      <c r="AA1745" s="726" t="s">
        <v>10389</v>
      </c>
      <c r="AB1745" s="726" t="s">
        <v>5111</v>
      </c>
    </row>
    <row r="1746" spans="17:28" ht="14.45" customHeight="1">
      <c r="Q1746" s="720" t="s">
        <v>9039</v>
      </c>
      <c r="R1746" s="720" t="s">
        <v>12246</v>
      </c>
      <c r="S1746" s="720" t="s">
        <v>10643</v>
      </c>
      <c r="T1746" s="720" t="s">
        <v>12165</v>
      </c>
      <c r="U1746" s="720" t="s">
        <v>557</v>
      </c>
      <c r="V1746" s="720"/>
      <c r="W1746" s="952" t="str">
        <f t="shared" si="62"/>
        <v>振動ﾛｰﾗ(舗装用)_搭乗・ﾀﾝﾃﾞﾑ式_第2次_無</v>
      </c>
      <c r="X1746" s="952" t="str">
        <f t="shared" si="61"/>
        <v>振動ﾛｰﾗ(舗装用)_搭乗・ﾀﾝﾃﾞﾑ式_第2次_無_運転質量：6～7.5t</v>
      </c>
      <c r="Y1746" s="726" t="s">
        <v>497</v>
      </c>
      <c r="Z1746" s="726" t="s">
        <v>10364</v>
      </c>
      <c r="AA1746" s="726" t="s">
        <v>10458</v>
      </c>
      <c r="AB1746" s="726" t="s">
        <v>5111</v>
      </c>
    </row>
    <row r="1747" spans="17:28" ht="14.45" customHeight="1">
      <c r="Q1747" s="720" t="s">
        <v>9039</v>
      </c>
      <c r="R1747" s="720" t="s">
        <v>12246</v>
      </c>
      <c r="S1747" s="720" t="s">
        <v>10643</v>
      </c>
      <c r="T1747" s="720" t="s">
        <v>12165</v>
      </c>
      <c r="U1747" s="720" t="s">
        <v>560</v>
      </c>
      <c r="V1747" s="720"/>
      <c r="W1747" s="952" t="str">
        <f t="shared" si="62"/>
        <v>振動ﾛｰﾗ(舗装用)_搭乗・ﾀﾝﾃﾞﾑ式_第2次_無</v>
      </c>
      <c r="X1747" s="952" t="str">
        <f t="shared" si="61"/>
        <v>振動ﾛｰﾗ(舗装用)_搭乗・ﾀﾝﾃﾞﾑ式_第2次_無_運転質量：8～10t</v>
      </c>
      <c r="Y1747" s="726" t="s">
        <v>497</v>
      </c>
      <c r="Z1747" s="726" t="s">
        <v>10364</v>
      </c>
      <c r="AA1747" s="726" t="s">
        <v>10318</v>
      </c>
      <c r="AB1747" s="726" t="s">
        <v>5111</v>
      </c>
    </row>
    <row r="1748" spans="17:28" ht="14.45" customHeight="1">
      <c r="Q1748" s="720" t="s">
        <v>9039</v>
      </c>
      <c r="R1748" s="720" t="s">
        <v>12246</v>
      </c>
      <c r="S1748" s="720" t="s">
        <v>10643</v>
      </c>
      <c r="T1748" s="720" t="s">
        <v>12165</v>
      </c>
      <c r="U1748" s="720" t="s">
        <v>562</v>
      </c>
      <c r="V1748" s="720"/>
      <c r="W1748" s="952" t="str">
        <f t="shared" si="62"/>
        <v>振動ﾛｰﾗ(舗装用)_搭乗・ﾀﾝﾃﾞﾑ式_第2次_無</v>
      </c>
      <c r="X1748" s="952" t="str">
        <f t="shared" si="61"/>
        <v>振動ﾛｰﾗ(舗装用)_搭乗・ﾀﾝﾃﾞﾑ式_第2次_無_運転質量：11～12t</v>
      </c>
      <c r="Y1748" s="726" t="s">
        <v>497</v>
      </c>
      <c r="Z1748" s="726" t="s">
        <v>10364</v>
      </c>
      <c r="AA1748" s="726" t="s">
        <v>10347</v>
      </c>
      <c r="AB1748" s="726" t="s">
        <v>5111</v>
      </c>
    </row>
    <row r="1749" spans="17:28" ht="14.45" customHeight="1">
      <c r="Q1749" s="720" t="s">
        <v>9039</v>
      </c>
      <c r="R1749" s="720" t="s">
        <v>12246</v>
      </c>
      <c r="S1749" s="720" t="s">
        <v>10645</v>
      </c>
      <c r="T1749" s="720" t="s">
        <v>12165</v>
      </c>
      <c r="U1749" s="720" t="s">
        <v>549</v>
      </c>
      <c r="V1749" s="720"/>
      <c r="W1749" s="952" t="str">
        <f t="shared" si="62"/>
        <v>振動ﾛｰﾗ(舗装用)_搭乗・ﾀﾝﾃﾞﾑ式_第3次_無</v>
      </c>
      <c r="X1749" s="952" t="str">
        <f t="shared" si="61"/>
        <v>振動ﾛｰﾗ(舗装用)_搭乗・ﾀﾝﾃﾞﾑ式_第3次_無_運転質量：1.2～1.5t</v>
      </c>
      <c r="Y1749" s="726" t="s">
        <v>497</v>
      </c>
      <c r="Z1749" s="726" t="s">
        <v>10365</v>
      </c>
      <c r="AA1749" s="726" t="s">
        <v>10313</v>
      </c>
      <c r="AB1749" s="726" t="s">
        <v>5111</v>
      </c>
    </row>
    <row r="1750" spans="17:28" ht="14.45" customHeight="1">
      <c r="Q1750" s="720" t="s">
        <v>9039</v>
      </c>
      <c r="R1750" s="720" t="s">
        <v>12246</v>
      </c>
      <c r="S1750" s="720" t="s">
        <v>10645</v>
      </c>
      <c r="T1750" s="720" t="s">
        <v>12165</v>
      </c>
      <c r="U1750" s="720" t="s">
        <v>551</v>
      </c>
      <c r="V1750" s="720"/>
      <c r="W1750" s="952" t="str">
        <f t="shared" si="62"/>
        <v>振動ﾛｰﾗ(舗装用)_搭乗・ﾀﾝﾃﾞﾑ式_第3次_無</v>
      </c>
      <c r="X1750" s="952" t="str">
        <f t="shared" si="61"/>
        <v>振動ﾛｰﾗ(舗装用)_搭乗・ﾀﾝﾃﾞﾑ式_第3次_無_運転質量：2.4～2.8t</v>
      </c>
      <c r="Y1750" s="726" t="s">
        <v>497</v>
      </c>
      <c r="Z1750" s="726" t="s">
        <v>10365</v>
      </c>
      <c r="AA1750" s="726" t="s">
        <v>10533</v>
      </c>
      <c r="AB1750" s="726" t="s">
        <v>5111</v>
      </c>
    </row>
    <row r="1751" spans="17:28" ht="14.45" customHeight="1">
      <c r="Q1751" s="720" t="s">
        <v>9039</v>
      </c>
      <c r="R1751" s="720" t="s">
        <v>12246</v>
      </c>
      <c r="S1751" s="720" t="s">
        <v>10645</v>
      </c>
      <c r="T1751" s="720" t="s">
        <v>12165</v>
      </c>
      <c r="U1751" s="720" t="s">
        <v>554</v>
      </c>
      <c r="V1751" s="720"/>
      <c r="W1751" s="952" t="str">
        <f t="shared" si="62"/>
        <v>振動ﾛｰﾗ(舗装用)_搭乗・ﾀﾝﾃﾞﾑ式_第3次_無</v>
      </c>
      <c r="X1751" s="952" t="str">
        <f t="shared" si="61"/>
        <v>振動ﾛｰﾗ(舗装用)_搭乗・ﾀﾝﾃﾞﾑ式_第3次_無_運転質量：3～5t</v>
      </c>
      <c r="Y1751" s="726" t="s">
        <v>497</v>
      </c>
      <c r="Z1751" s="726" t="s">
        <v>10365</v>
      </c>
      <c r="AA1751" s="726" t="s">
        <v>10389</v>
      </c>
      <c r="AB1751" s="726" t="s">
        <v>5111</v>
      </c>
    </row>
    <row r="1752" spans="17:28" ht="14.45" customHeight="1">
      <c r="Q1752" s="720" t="s">
        <v>9039</v>
      </c>
      <c r="R1752" s="720" t="s">
        <v>12246</v>
      </c>
      <c r="S1752" s="720" t="s">
        <v>10645</v>
      </c>
      <c r="T1752" s="720" t="s">
        <v>12165</v>
      </c>
      <c r="U1752" s="720" t="s">
        <v>557</v>
      </c>
      <c r="V1752" s="720"/>
      <c r="W1752" s="952" t="str">
        <f t="shared" si="62"/>
        <v>振動ﾛｰﾗ(舗装用)_搭乗・ﾀﾝﾃﾞﾑ式_第3次_無</v>
      </c>
      <c r="X1752" s="952" t="str">
        <f t="shared" si="61"/>
        <v>振動ﾛｰﾗ(舗装用)_搭乗・ﾀﾝﾃﾞﾑ式_第3次_無_運転質量：6～7.5t</v>
      </c>
      <c r="Y1752" s="726" t="s">
        <v>497</v>
      </c>
      <c r="Z1752" s="726" t="s">
        <v>10365</v>
      </c>
      <c r="AA1752" s="726" t="s">
        <v>10458</v>
      </c>
      <c r="AB1752" s="726" t="s">
        <v>5111</v>
      </c>
    </row>
    <row r="1753" spans="17:28" ht="14.45" customHeight="1">
      <c r="Q1753" s="720" t="s">
        <v>9039</v>
      </c>
      <c r="R1753" s="720" t="s">
        <v>12246</v>
      </c>
      <c r="S1753" s="720" t="s">
        <v>10645</v>
      </c>
      <c r="T1753" s="720" t="s">
        <v>12165</v>
      </c>
      <c r="U1753" s="720" t="s">
        <v>560</v>
      </c>
      <c r="V1753" s="720"/>
      <c r="W1753" s="952" t="str">
        <f t="shared" si="62"/>
        <v>振動ﾛｰﾗ(舗装用)_搭乗・ﾀﾝﾃﾞﾑ式_第3次_無</v>
      </c>
      <c r="X1753" s="952" t="str">
        <f t="shared" si="61"/>
        <v>振動ﾛｰﾗ(舗装用)_搭乗・ﾀﾝﾃﾞﾑ式_第3次_無_運転質量：8～10t</v>
      </c>
      <c r="Y1753" s="726" t="s">
        <v>497</v>
      </c>
      <c r="Z1753" s="726" t="s">
        <v>10365</v>
      </c>
      <c r="AA1753" s="726" t="s">
        <v>10318</v>
      </c>
      <c r="AB1753" s="726" t="s">
        <v>5111</v>
      </c>
    </row>
    <row r="1754" spans="17:28" ht="14.45" customHeight="1">
      <c r="Q1754" s="720" t="s">
        <v>9039</v>
      </c>
      <c r="R1754" s="720" t="s">
        <v>12246</v>
      </c>
      <c r="S1754" s="720" t="s">
        <v>10645</v>
      </c>
      <c r="T1754" s="720" t="s">
        <v>12165</v>
      </c>
      <c r="U1754" s="720" t="s">
        <v>562</v>
      </c>
      <c r="V1754" s="720"/>
      <c r="W1754" s="952" t="str">
        <f t="shared" si="62"/>
        <v>振動ﾛｰﾗ(舗装用)_搭乗・ﾀﾝﾃﾞﾑ式_第3次_無</v>
      </c>
      <c r="X1754" s="952" t="str">
        <f t="shared" si="61"/>
        <v>振動ﾛｰﾗ(舗装用)_搭乗・ﾀﾝﾃﾞﾑ式_第3次_無_運転質量：11～12t</v>
      </c>
      <c r="Y1754" s="726" t="s">
        <v>497</v>
      </c>
      <c r="Z1754" s="726" t="s">
        <v>10365</v>
      </c>
      <c r="AA1754" s="726" t="s">
        <v>10347</v>
      </c>
      <c r="AB1754" s="726" t="s">
        <v>5111</v>
      </c>
    </row>
    <row r="1755" spans="17:28" ht="14.45" customHeight="1">
      <c r="Q1755" s="720" t="s">
        <v>9039</v>
      </c>
      <c r="R1755" s="720" t="s">
        <v>12247</v>
      </c>
      <c r="S1755" s="720" t="s">
        <v>12332</v>
      </c>
      <c r="T1755" s="720" t="s">
        <v>12165</v>
      </c>
      <c r="U1755" s="720" t="s">
        <v>558</v>
      </c>
      <c r="V1755" s="720"/>
      <c r="W1755" s="952" t="str">
        <f t="shared" si="62"/>
        <v>振動ﾛｰﾗ(舗装用)_搭乗・ﾀﾝﾃﾞﾑ・水平振動式_第1次_無</v>
      </c>
      <c r="X1755" s="952" t="str">
        <f t="shared" si="61"/>
        <v>振動ﾛｰﾗ(舗装用)_搭乗・ﾀﾝﾃﾞﾑ・水平振動式_第1次_無_運転質量：7t</v>
      </c>
      <c r="Y1755" s="726" t="s">
        <v>497</v>
      </c>
      <c r="Z1755" s="726" t="s">
        <v>10581</v>
      </c>
      <c r="AA1755" s="726" t="s">
        <v>10317</v>
      </c>
      <c r="AB1755" s="726" t="s">
        <v>5111</v>
      </c>
    </row>
    <row r="1756" spans="17:28" ht="14.45" customHeight="1">
      <c r="Q1756" s="720" t="s">
        <v>9039</v>
      </c>
      <c r="R1756" s="720" t="s">
        <v>12247</v>
      </c>
      <c r="S1756" s="720" t="s">
        <v>10643</v>
      </c>
      <c r="T1756" s="720" t="s">
        <v>12165</v>
      </c>
      <c r="U1756" s="720" t="s">
        <v>558</v>
      </c>
      <c r="V1756" s="720"/>
      <c r="W1756" s="952" t="str">
        <f t="shared" si="62"/>
        <v>振動ﾛｰﾗ(舗装用)_搭乗・ﾀﾝﾃﾞﾑ・水平振動式_第2次_無</v>
      </c>
      <c r="X1756" s="952" t="str">
        <f t="shared" si="61"/>
        <v>振動ﾛｰﾗ(舗装用)_搭乗・ﾀﾝﾃﾞﾑ・水平振動式_第2次_無_運転質量：7t</v>
      </c>
      <c r="Y1756" s="726" t="s">
        <v>497</v>
      </c>
      <c r="Z1756" s="726" t="s">
        <v>10370</v>
      </c>
      <c r="AA1756" s="726" t="s">
        <v>10317</v>
      </c>
      <c r="AB1756" s="726" t="s">
        <v>5111</v>
      </c>
    </row>
    <row r="1757" spans="17:28" ht="14.45" customHeight="1">
      <c r="Q1757" s="720" t="s">
        <v>9039</v>
      </c>
      <c r="R1757" s="720" t="s">
        <v>12247</v>
      </c>
      <c r="S1757" s="720" t="s">
        <v>10645</v>
      </c>
      <c r="T1757" s="720" t="s">
        <v>12165</v>
      </c>
      <c r="U1757" s="720" t="s">
        <v>558</v>
      </c>
      <c r="V1757" s="720"/>
      <c r="W1757" s="952" t="str">
        <f t="shared" si="62"/>
        <v>振動ﾛｰﾗ(舗装用)_搭乗・ﾀﾝﾃﾞﾑ・水平振動式_第3次_無</v>
      </c>
      <c r="X1757" s="952" t="str">
        <f t="shared" si="61"/>
        <v>振動ﾛｰﾗ(舗装用)_搭乗・ﾀﾝﾃﾞﾑ・水平振動式_第3次_無_運転質量：7t</v>
      </c>
      <c r="Y1757" s="726" t="s">
        <v>497</v>
      </c>
      <c r="Z1757" s="726" t="s">
        <v>10371</v>
      </c>
      <c r="AA1757" s="726" t="s">
        <v>10317</v>
      </c>
      <c r="AB1757" s="726" t="s">
        <v>5111</v>
      </c>
    </row>
    <row r="1758" spans="17:28" ht="14.45" customHeight="1">
      <c r="Q1758" s="720" t="s">
        <v>9039</v>
      </c>
      <c r="R1758" s="720" t="s">
        <v>12248</v>
      </c>
      <c r="S1758" s="720" t="s">
        <v>12332</v>
      </c>
      <c r="T1758" s="720" t="s">
        <v>12165</v>
      </c>
      <c r="U1758" s="720" t="s">
        <v>549</v>
      </c>
      <c r="V1758" s="720"/>
      <c r="W1758" s="952" t="str">
        <f t="shared" si="62"/>
        <v>振動ﾛｰﾗ(舗装用)_搭乗・ｺﾝﾊﾞｲﾝﾄﾞ式_第1次_無</v>
      </c>
      <c r="X1758" s="952" t="str">
        <f t="shared" si="61"/>
        <v>振動ﾛｰﾗ(舗装用)_搭乗・ｺﾝﾊﾞｲﾝﾄﾞ式_第1次_無_運転質量：1.2～1.5t</v>
      </c>
      <c r="Y1758" s="726" t="s">
        <v>497</v>
      </c>
      <c r="Z1758" s="726" t="s">
        <v>6082</v>
      </c>
      <c r="AA1758" s="726" t="s">
        <v>10313</v>
      </c>
      <c r="AB1758" s="726" t="s">
        <v>5111</v>
      </c>
    </row>
    <row r="1759" spans="17:28" ht="14.45" customHeight="1">
      <c r="Q1759" s="720" t="s">
        <v>9039</v>
      </c>
      <c r="R1759" s="720" t="s">
        <v>12248</v>
      </c>
      <c r="S1759" s="720" t="s">
        <v>12332</v>
      </c>
      <c r="T1759" s="720" t="s">
        <v>12165</v>
      </c>
      <c r="U1759" s="720" t="s">
        <v>550</v>
      </c>
      <c r="V1759" s="720"/>
      <c r="W1759" s="952" t="str">
        <f t="shared" si="62"/>
        <v>振動ﾛｰﾗ(舗装用)_搭乗・ｺﾝﾊﾞｲﾝﾄﾞ式_第1次_無</v>
      </c>
      <c r="X1759" s="952" t="str">
        <f t="shared" si="61"/>
        <v>振動ﾛｰﾗ(舗装用)_搭乗・ｺﾝﾊﾞｲﾝﾄﾞ式_第1次_無_運転質量：2.4～2.6t</v>
      </c>
      <c r="Y1759" s="726" t="s">
        <v>497</v>
      </c>
      <c r="Z1759" s="726" t="s">
        <v>6082</v>
      </c>
      <c r="AA1759" s="726" t="s">
        <v>10326</v>
      </c>
      <c r="AB1759" s="726" t="s">
        <v>5111</v>
      </c>
    </row>
    <row r="1760" spans="17:28" ht="14.45" customHeight="1">
      <c r="Q1760" s="720" t="s">
        <v>9039</v>
      </c>
      <c r="R1760" s="720" t="s">
        <v>12248</v>
      </c>
      <c r="S1760" s="720" t="s">
        <v>12332</v>
      </c>
      <c r="T1760" s="720" t="s">
        <v>12165</v>
      </c>
      <c r="U1760" s="720" t="s">
        <v>537</v>
      </c>
      <c r="V1760" s="720"/>
      <c r="W1760" s="952" t="str">
        <f t="shared" si="62"/>
        <v>振動ﾛｰﾗ(舗装用)_搭乗・ｺﾝﾊﾞｲﾝﾄﾞ式_第1次_無</v>
      </c>
      <c r="X1760" s="952" t="str">
        <f t="shared" si="61"/>
        <v>振動ﾛｰﾗ(舗装用)_搭乗・ｺﾝﾊﾞｲﾝﾄﾞ式_第1次_無_運転質量：3～4t</v>
      </c>
      <c r="Y1760" s="726" t="s">
        <v>497</v>
      </c>
      <c r="Z1760" s="726" t="s">
        <v>6082</v>
      </c>
      <c r="AA1760" s="726" t="s">
        <v>10316</v>
      </c>
      <c r="AB1760" s="726" t="s">
        <v>5111</v>
      </c>
    </row>
    <row r="1761" spans="17:28" ht="14.45" customHeight="1">
      <c r="Q1761" s="720" t="s">
        <v>9039</v>
      </c>
      <c r="R1761" s="720" t="s">
        <v>12248</v>
      </c>
      <c r="S1761" s="720" t="s">
        <v>12332</v>
      </c>
      <c r="T1761" s="720" t="s">
        <v>12165</v>
      </c>
      <c r="U1761" s="720" t="s">
        <v>556</v>
      </c>
      <c r="V1761" s="720"/>
      <c r="W1761" s="952" t="str">
        <f t="shared" si="62"/>
        <v>振動ﾛｰﾗ(舗装用)_搭乗・ｺﾝﾊﾞｲﾝﾄﾞ式_第1次_無</v>
      </c>
      <c r="X1761" s="952" t="str">
        <f t="shared" si="61"/>
        <v>振動ﾛｰﾗ(舗装用)_搭乗・ｺﾝﾊﾞｲﾝﾄﾞ式_第1次_無_運転質量：5～7t</v>
      </c>
      <c r="Y1761" s="726" t="s">
        <v>497</v>
      </c>
      <c r="Z1761" s="726" t="s">
        <v>6082</v>
      </c>
      <c r="AA1761" s="726" t="s">
        <v>10317</v>
      </c>
      <c r="AB1761" s="726" t="s">
        <v>5111</v>
      </c>
    </row>
    <row r="1762" spans="17:28" ht="14.45" customHeight="1">
      <c r="Q1762" s="720" t="s">
        <v>9039</v>
      </c>
      <c r="R1762" s="720" t="s">
        <v>12248</v>
      </c>
      <c r="S1762" s="720" t="s">
        <v>12332</v>
      </c>
      <c r="T1762" s="720" t="s">
        <v>12165</v>
      </c>
      <c r="U1762" s="720" t="s">
        <v>560</v>
      </c>
      <c r="V1762" s="720"/>
      <c r="W1762" s="952" t="str">
        <f t="shared" si="62"/>
        <v>振動ﾛｰﾗ(舗装用)_搭乗・ｺﾝﾊﾞｲﾝﾄﾞ式_第1次_無</v>
      </c>
      <c r="X1762" s="952" t="str">
        <f t="shared" si="61"/>
        <v>振動ﾛｰﾗ(舗装用)_搭乗・ｺﾝﾊﾞｲﾝﾄﾞ式_第1次_無_運転質量：8～10t</v>
      </c>
      <c r="Y1762" s="726" t="s">
        <v>497</v>
      </c>
      <c r="Z1762" s="726" t="s">
        <v>6082</v>
      </c>
      <c r="AA1762" s="726" t="s">
        <v>10318</v>
      </c>
      <c r="AB1762" s="726" t="s">
        <v>5111</v>
      </c>
    </row>
    <row r="1763" spans="17:28" ht="14.45" customHeight="1">
      <c r="Q1763" s="720" t="s">
        <v>9039</v>
      </c>
      <c r="R1763" s="720" t="s">
        <v>12248</v>
      </c>
      <c r="S1763" s="720" t="s">
        <v>12332</v>
      </c>
      <c r="T1763" s="720" t="s">
        <v>12165</v>
      </c>
      <c r="U1763" s="720" t="s">
        <v>562</v>
      </c>
      <c r="V1763" s="720"/>
      <c r="W1763" s="952" t="str">
        <f t="shared" si="62"/>
        <v>振動ﾛｰﾗ(舗装用)_搭乗・ｺﾝﾊﾞｲﾝﾄﾞ式_第1次_無</v>
      </c>
      <c r="X1763" s="952" t="str">
        <f t="shared" si="61"/>
        <v>振動ﾛｰﾗ(舗装用)_搭乗・ｺﾝﾊﾞｲﾝﾄﾞ式_第1次_無_運転質量：11～12t</v>
      </c>
      <c r="Y1763" s="726" t="s">
        <v>497</v>
      </c>
      <c r="Z1763" s="726" t="s">
        <v>6082</v>
      </c>
      <c r="AA1763" s="726" t="s">
        <v>10347</v>
      </c>
      <c r="AB1763" s="726" t="s">
        <v>5111</v>
      </c>
    </row>
    <row r="1764" spans="17:28" ht="14.45" customHeight="1">
      <c r="Q1764" s="720" t="s">
        <v>9039</v>
      </c>
      <c r="R1764" s="720" t="s">
        <v>12248</v>
      </c>
      <c r="S1764" s="720" t="s">
        <v>10643</v>
      </c>
      <c r="T1764" s="720" t="s">
        <v>12165</v>
      </c>
      <c r="U1764" s="720" t="s">
        <v>549</v>
      </c>
      <c r="V1764" s="720"/>
      <c r="W1764" s="952" t="str">
        <f t="shared" si="62"/>
        <v>振動ﾛｰﾗ(舗装用)_搭乗・ｺﾝﾊﾞｲﾝﾄﾞ式_第2次_無</v>
      </c>
      <c r="X1764" s="952" t="str">
        <f t="shared" si="61"/>
        <v>振動ﾛｰﾗ(舗装用)_搭乗・ｺﾝﾊﾞｲﾝﾄﾞ式_第2次_無_運転質量：1.2～1.5t</v>
      </c>
      <c r="Y1764" s="726" t="s">
        <v>497</v>
      </c>
      <c r="Z1764" s="726" t="s">
        <v>10376</v>
      </c>
      <c r="AA1764" s="726" t="s">
        <v>10313</v>
      </c>
      <c r="AB1764" s="726" t="s">
        <v>5111</v>
      </c>
    </row>
    <row r="1765" spans="17:28" ht="14.45" customHeight="1">
      <c r="Q1765" s="720" t="s">
        <v>9039</v>
      </c>
      <c r="R1765" s="720" t="s">
        <v>12248</v>
      </c>
      <c r="S1765" s="720" t="s">
        <v>10643</v>
      </c>
      <c r="T1765" s="720" t="s">
        <v>12165</v>
      </c>
      <c r="U1765" s="720" t="s">
        <v>550</v>
      </c>
      <c r="V1765" s="720"/>
      <c r="W1765" s="952" t="str">
        <f t="shared" si="62"/>
        <v>振動ﾛｰﾗ(舗装用)_搭乗・ｺﾝﾊﾞｲﾝﾄﾞ式_第2次_無</v>
      </c>
      <c r="X1765" s="952" t="str">
        <f t="shared" si="61"/>
        <v>振動ﾛｰﾗ(舗装用)_搭乗・ｺﾝﾊﾞｲﾝﾄﾞ式_第2次_無_運転質量：2.4～2.6t</v>
      </c>
      <c r="Y1765" s="726" t="s">
        <v>497</v>
      </c>
      <c r="Z1765" s="726" t="s">
        <v>10376</v>
      </c>
      <c r="AA1765" s="726" t="s">
        <v>10326</v>
      </c>
      <c r="AB1765" s="726" t="s">
        <v>5111</v>
      </c>
    </row>
    <row r="1766" spans="17:28" ht="14.45" customHeight="1">
      <c r="Q1766" s="720" t="s">
        <v>9039</v>
      </c>
      <c r="R1766" s="720" t="s">
        <v>12248</v>
      </c>
      <c r="S1766" s="720" t="s">
        <v>10643</v>
      </c>
      <c r="T1766" s="720" t="s">
        <v>12165</v>
      </c>
      <c r="U1766" s="720" t="s">
        <v>537</v>
      </c>
      <c r="V1766" s="720"/>
      <c r="W1766" s="952" t="str">
        <f t="shared" si="62"/>
        <v>振動ﾛｰﾗ(舗装用)_搭乗・ｺﾝﾊﾞｲﾝﾄﾞ式_第2次_無</v>
      </c>
      <c r="X1766" s="952" t="str">
        <f t="shared" si="61"/>
        <v>振動ﾛｰﾗ(舗装用)_搭乗・ｺﾝﾊﾞｲﾝﾄﾞ式_第2次_無_運転質量：3～4t</v>
      </c>
      <c r="Y1766" s="726" t="s">
        <v>497</v>
      </c>
      <c r="Z1766" s="726" t="s">
        <v>10376</v>
      </c>
      <c r="AA1766" s="726" t="s">
        <v>10316</v>
      </c>
      <c r="AB1766" s="726" t="s">
        <v>5111</v>
      </c>
    </row>
    <row r="1767" spans="17:28" ht="14.45" customHeight="1">
      <c r="Q1767" s="720" t="s">
        <v>9039</v>
      </c>
      <c r="R1767" s="720" t="s">
        <v>12248</v>
      </c>
      <c r="S1767" s="720" t="s">
        <v>10643</v>
      </c>
      <c r="T1767" s="720" t="s">
        <v>12165</v>
      </c>
      <c r="U1767" s="720" t="s">
        <v>556</v>
      </c>
      <c r="V1767" s="720"/>
      <c r="W1767" s="952" t="str">
        <f t="shared" si="62"/>
        <v>振動ﾛｰﾗ(舗装用)_搭乗・ｺﾝﾊﾞｲﾝﾄﾞ式_第2次_無</v>
      </c>
      <c r="X1767" s="952" t="str">
        <f t="shared" si="61"/>
        <v>振動ﾛｰﾗ(舗装用)_搭乗・ｺﾝﾊﾞｲﾝﾄﾞ式_第2次_無_運転質量：5～7t</v>
      </c>
      <c r="Y1767" s="726" t="s">
        <v>497</v>
      </c>
      <c r="Z1767" s="726" t="s">
        <v>10376</v>
      </c>
      <c r="AA1767" s="726" t="s">
        <v>10317</v>
      </c>
      <c r="AB1767" s="726" t="s">
        <v>5111</v>
      </c>
    </row>
    <row r="1768" spans="17:28" ht="14.45" customHeight="1">
      <c r="Q1768" s="720" t="s">
        <v>9039</v>
      </c>
      <c r="R1768" s="720" t="s">
        <v>12248</v>
      </c>
      <c r="S1768" s="720" t="s">
        <v>10643</v>
      </c>
      <c r="T1768" s="720" t="s">
        <v>12165</v>
      </c>
      <c r="U1768" s="720" t="s">
        <v>560</v>
      </c>
      <c r="V1768" s="720"/>
      <c r="W1768" s="952" t="str">
        <f t="shared" si="62"/>
        <v>振動ﾛｰﾗ(舗装用)_搭乗・ｺﾝﾊﾞｲﾝﾄﾞ式_第2次_無</v>
      </c>
      <c r="X1768" s="952" t="str">
        <f t="shared" si="61"/>
        <v>振動ﾛｰﾗ(舗装用)_搭乗・ｺﾝﾊﾞｲﾝﾄﾞ式_第2次_無_運転質量：8～10t</v>
      </c>
      <c r="Y1768" s="726" t="s">
        <v>497</v>
      </c>
      <c r="Z1768" s="726" t="s">
        <v>10376</v>
      </c>
      <c r="AA1768" s="726" t="s">
        <v>10318</v>
      </c>
      <c r="AB1768" s="726" t="s">
        <v>5111</v>
      </c>
    </row>
    <row r="1769" spans="17:28" ht="14.45" customHeight="1">
      <c r="Q1769" s="720" t="s">
        <v>9039</v>
      </c>
      <c r="R1769" s="720" t="s">
        <v>12248</v>
      </c>
      <c r="S1769" s="720" t="s">
        <v>10643</v>
      </c>
      <c r="T1769" s="720" t="s">
        <v>12165</v>
      </c>
      <c r="U1769" s="720" t="s">
        <v>562</v>
      </c>
      <c r="V1769" s="720"/>
      <c r="W1769" s="952" t="str">
        <f t="shared" si="62"/>
        <v>振動ﾛｰﾗ(舗装用)_搭乗・ｺﾝﾊﾞｲﾝﾄﾞ式_第2次_無</v>
      </c>
      <c r="X1769" s="952" t="str">
        <f t="shared" si="61"/>
        <v>振動ﾛｰﾗ(舗装用)_搭乗・ｺﾝﾊﾞｲﾝﾄﾞ式_第2次_無_運転質量：11～12t</v>
      </c>
      <c r="Y1769" s="726" t="s">
        <v>497</v>
      </c>
      <c r="Z1769" s="726" t="s">
        <v>10376</v>
      </c>
      <c r="AA1769" s="726" t="s">
        <v>10347</v>
      </c>
      <c r="AB1769" s="726" t="s">
        <v>5111</v>
      </c>
    </row>
    <row r="1770" spans="17:28" ht="14.45" customHeight="1">
      <c r="Q1770" s="720" t="s">
        <v>9039</v>
      </c>
      <c r="R1770" s="720" t="s">
        <v>12248</v>
      </c>
      <c r="S1770" s="720" t="s">
        <v>10643</v>
      </c>
      <c r="T1770" s="720" t="s">
        <v>12165</v>
      </c>
      <c r="U1770" s="720" t="s">
        <v>563</v>
      </c>
      <c r="V1770" s="720"/>
      <c r="W1770" s="952" t="str">
        <f t="shared" si="62"/>
        <v>振動ﾛｰﾗ(舗装用)_搭乗・ｺﾝﾊﾞｲﾝﾄﾞ式_第2次_無</v>
      </c>
      <c r="X1770" s="952" t="str">
        <f t="shared" si="61"/>
        <v>振動ﾛｰﾗ(舗装用)_搭乗・ｺﾝﾊﾞｲﾝﾄﾞ式_第2次_無_運転質量：15t</v>
      </c>
      <c r="Y1770" s="726" t="s">
        <v>497</v>
      </c>
      <c r="Z1770" s="726" t="s">
        <v>10376</v>
      </c>
      <c r="AA1770" s="726" t="s">
        <v>10307</v>
      </c>
      <c r="AB1770" s="726" t="s">
        <v>5111</v>
      </c>
    </row>
    <row r="1771" spans="17:28" ht="14.45" customHeight="1">
      <c r="Q1771" s="720" t="s">
        <v>9039</v>
      </c>
      <c r="R1771" s="720" t="s">
        <v>12248</v>
      </c>
      <c r="S1771" s="720" t="s">
        <v>10645</v>
      </c>
      <c r="T1771" s="720" t="s">
        <v>12165</v>
      </c>
      <c r="U1771" s="720" t="s">
        <v>549</v>
      </c>
      <c r="V1771" s="720"/>
      <c r="W1771" s="952" t="str">
        <f t="shared" si="62"/>
        <v>振動ﾛｰﾗ(舗装用)_搭乗・ｺﾝﾊﾞｲﾝﾄﾞ式_第3次_無</v>
      </c>
      <c r="X1771" s="952" t="str">
        <f t="shared" si="61"/>
        <v>振動ﾛｰﾗ(舗装用)_搭乗・ｺﾝﾊﾞｲﾝﾄﾞ式_第3次_無_運転質量：1.2～1.5t</v>
      </c>
      <c r="Y1771" s="726" t="s">
        <v>497</v>
      </c>
      <c r="Z1771" s="726" t="s">
        <v>10377</v>
      </c>
      <c r="AA1771" s="726" t="s">
        <v>10313</v>
      </c>
      <c r="AB1771" s="726" t="s">
        <v>5111</v>
      </c>
    </row>
    <row r="1772" spans="17:28" ht="14.45" customHeight="1">
      <c r="Q1772" s="720" t="s">
        <v>9039</v>
      </c>
      <c r="R1772" s="720" t="s">
        <v>12248</v>
      </c>
      <c r="S1772" s="720" t="s">
        <v>10645</v>
      </c>
      <c r="T1772" s="720" t="s">
        <v>12165</v>
      </c>
      <c r="U1772" s="720" t="s">
        <v>550</v>
      </c>
      <c r="V1772" s="720"/>
      <c r="W1772" s="952" t="str">
        <f t="shared" si="62"/>
        <v>振動ﾛｰﾗ(舗装用)_搭乗・ｺﾝﾊﾞｲﾝﾄﾞ式_第3次_無</v>
      </c>
      <c r="X1772" s="952" t="str">
        <f t="shared" si="61"/>
        <v>振動ﾛｰﾗ(舗装用)_搭乗・ｺﾝﾊﾞｲﾝﾄﾞ式_第3次_無_運転質量：2.4～2.6t</v>
      </c>
      <c r="Y1772" s="726" t="s">
        <v>497</v>
      </c>
      <c r="Z1772" s="726" t="s">
        <v>10377</v>
      </c>
      <c r="AA1772" s="726" t="s">
        <v>10326</v>
      </c>
      <c r="AB1772" s="726" t="s">
        <v>5111</v>
      </c>
    </row>
    <row r="1773" spans="17:28" ht="14.45" customHeight="1">
      <c r="Q1773" s="720" t="s">
        <v>9039</v>
      </c>
      <c r="R1773" s="720" t="s">
        <v>12248</v>
      </c>
      <c r="S1773" s="720" t="s">
        <v>10645</v>
      </c>
      <c r="T1773" s="720" t="s">
        <v>12165</v>
      </c>
      <c r="U1773" s="720" t="s">
        <v>537</v>
      </c>
      <c r="V1773" s="720"/>
      <c r="W1773" s="952" t="str">
        <f t="shared" si="62"/>
        <v>振動ﾛｰﾗ(舗装用)_搭乗・ｺﾝﾊﾞｲﾝﾄﾞ式_第3次_無</v>
      </c>
      <c r="X1773" s="952" t="str">
        <f t="shared" si="61"/>
        <v>振動ﾛｰﾗ(舗装用)_搭乗・ｺﾝﾊﾞｲﾝﾄﾞ式_第3次_無_運転質量：3～4t</v>
      </c>
      <c r="Y1773" s="726" t="s">
        <v>497</v>
      </c>
      <c r="Z1773" s="726" t="s">
        <v>10377</v>
      </c>
      <c r="AA1773" s="726" t="s">
        <v>10316</v>
      </c>
      <c r="AB1773" s="726" t="s">
        <v>5111</v>
      </c>
    </row>
    <row r="1774" spans="17:28" ht="14.45" customHeight="1">
      <c r="Q1774" s="720" t="s">
        <v>9039</v>
      </c>
      <c r="R1774" s="720" t="s">
        <v>12248</v>
      </c>
      <c r="S1774" s="720" t="s">
        <v>10645</v>
      </c>
      <c r="T1774" s="720" t="s">
        <v>12165</v>
      </c>
      <c r="U1774" s="720" t="s">
        <v>556</v>
      </c>
      <c r="V1774" s="720"/>
      <c r="W1774" s="952" t="str">
        <f t="shared" si="62"/>
        <v>振動ﾛｰﾗ(舗装用)_搭乗・ｺﾝﾊﾞｲﾝﾄﾞ式_第3次_無</v>
      </c>
      <c r="X1774" s="952" t="str">
        <f t="shared" si="61"/>
        <v>振動ﾛｰﾗ(舗装用)_搭乗・ｺﾝﾊﾞｲﾝﾄﾞ式_第3次_無_運転質量：5～7t</v>
      </c>
      <c r="Y1774" s="726" t="s">
        <v>497</v>
      </c>
      <c r="Z1774" s="726" t="s">
        <v>10377</v>
      </c>
      <c r="AA1774" s="726" t="s">
        <v>10317</v>
      </c>
      <c r="AB1774" s="726" t="s">
        <v>5111</v>
      </c>
    </row>
    <row r="1775" spans="17:28" ht="14.45" customHeight="1">
      <c r="Q1775" s="720" t="s">
        <v>9039</v>
      </c>
      <c r="R1775" s="720" t="s">
        <v>12248</v>
      </c>
      <c r="S1775" s="720" t="s">
        <v>10645</v>
      </c>
      <c r="T1775" s="720" t="s">
        <v>12165</v>
      </c>
      <c r="U1775" s="720" t="s">
        <v>560</v>
      </c>
      <c r="V1775" s="720"/>
      <c r="W1775" s="952" t="str">
        <f t="shared" si="62"/>
        <v>振動ﾛｰﾗ(舗装用)_搭乗・ｺﾝﾊﾞｲﾝﾄﾞ式_第3次_無</v>
      </c>
      <c r="X1775" s="952" t="str">
        <f t="shared" si="61"/>
        <v>振動ﾛｰﾗ(舗装用)_搭乗・ｺﾝﾊﾞｲﾝﾄﾞ式_第3次_無_運転質量：8～10t</v>
      </c>
      <c r="Y1775" s="726" t="s">
        <v>497</v>
      </c>
      <c r="Z1775" s="726" t="s">
        <v>10377</v>
      </c>
      <c r="AA1775" s="726" t="s">
        <v>10318</v>
      </c>
      <c r="AB1775" s="726" t="s">
        <v>5111</v>
      </c>
    </row>
    <row r="1776" spans="17:28" ht="14.45" customHeight="1">
      <c r="Q1776" s="720" t="s">
        <v>9039</v>
      </c>
      <c r="R1776" s="720" t="s">
        <v>12248</v>
      </c>
      <c r="S1776" s="720" t="s">
        <v>10645</v>
      </c>
      <c r="T1776" s="720" t="s">
        <v>12165</v>
      </c>
      <c r="U1776" s="720" t="s">
        <v>562</v>
      </c>
      <c r="V1776" s="720"/>
      <c r="W1776" s="952" t="str">
        <f t="shared" si="62"/>
        <v>振動ﾛｰﾗ(舗装用)_搭乗・ｺﾝﾊﾞｲﾝﾄﾞ式_第3次_無</v>
      </c>
      <c r="X1776" s="952" t="str">
        <f t="shared" si="61"/>
        <v>振動ﾛｰﾗ(舗装用)_搭乗・ｺﾝﾊﾞｲﾝﾄﾞ式_第3次_無_運転質量：11～12t</v>
      </c>
      <c r="Y1776" s="726" t="s">
        <v>497</v>
      </c>
      <c r="Z1776" s="726" t="s">
        <v>10377</v>
      </c>
      <c r="AA1776" s="726" t="s">
        <v>10347</v>
      </c>
      <c r="AB1776" s="726" t="s">
        <v>5111</v>
      </c>
    </row>
    <row r="1777" spans="17:28" ht="14.45" customHeight="1">
      <c r="Q1777" s="720" t="s">
        <v>9040</v>
      </c>
      <c r="R1777" s="720" t="s">
        <v>396</v>
      </c>
      <c r="S1777" s="720" t="s">
        <v>12332</v>
      </c>
      <c r="T1777" s="720" t="s">
        <v>12165</v>
      </c>
      <c r="U1777" s="720" t="s">
        <v>562</v>
      </c>
      <c r="V1777" s="720"/>
      <c r="W1777" s="952" t="str">
        <f t="shared" si="62"/>
        <v>振動ﾛｰﾗ(土工用)_ﾌﾗｯﾄ・ｼﾝｸﾞﾙﾄﾞﾗﾑ型_第1次_無</v>
      </c>
      <c r="X1777" s="952" t="str">
        <f t="shared" si="61"/>
        <v>振動ﾛｰﾗ(土工用)_ﾌﾗｯﾄ・ｼﾝｸﾞﾙﾄﾞﾗﾑ型_第1次_無_運転質量：11～12t</v>
      </c>
      <c r="Y1777" s="726" t="s">
        <v>517</v>
      </c>
      <c r="Z1777" s="726" t="s">
        <v>10404</v>
      </c>
      <c r="AA1777" s="726" t="s">
        <v>10347</v>
      </c>
      <c r="AB1777" s="726" t="s">
        <v>5111</v>
      </c>
    </row>
    <row r="1778" spans="17:28" ht="14.45" customHeight="1">
      <c r="Q1778" s="720" t="s">
        <v>9040</v>
      </c>
      <c r="R1778" s="720" t="s">
        <v>396</v>
      </c>
      <c r="S1778" s="720" t="s">
        <v>12332</v>
      </c>
      <c r="T1778" s="720" t="s">
        <v>12165</v>
      </c>
      <c r="U1778" s="720" t="s">
        <v>564</v>
      </c>
      <c r="V1778" s="720"/>
      <c r="W1778" s="952" t="str">
        <f t="shared" si="62"/>
        <v>振動ﾛｰﾗ(土工用)_ﾌﾗｯﾄ・ｼﾝｸﾞﾙﾄﾞﾗﾑ型_第1次_無</v>
      </c>
      <c r="X1778" s="952" t="str">
        <f t="shared" si="61"/>
        <v>振動ﾛｰﾗ(土工用)_ﾌﾗｯﾄ・ｼﾝｸﾞﾙﾄﾞﾗﾑ型_第1次_無_運転質量：15～18t</v>
      </c>
      <c r="Y1778" s="726" t="s">
        <v>517</v>
      </c>
      <c r="Z1778" s="726" t="s">
        <v>10404</v>
      </c>
      <c r="AA1778" s="726" t="s">
        <v>10308</v>
      </c>
      <c r="AB1778" s="726" t="s">
        <v>5111</v>
      </c>
    </row>
    <row r="1779" spans="17:28" ht="14.45" customHeight="1">
      <c r="Q1779" s="720" t="s">
        <v>9040</v>
      </c>
      <c r="R1779" s="720" t="s">
        <v>396</v>
      </c>
      <c r="S1779" s="720" t="s">
        <v>10643</v>
      </c>
      <c r="T1779" s="720" t="s">
        <v>12165</v>
      </c>
      <c r="U1779" s="720" t="s">
        <v>562</v>
      </c>
      <c r="V1779" s="720"/>
      <c r="W1779" s="952" t="str">
        <f t="shared" si="62"/>
        <v>振動ﾛｰﾗ(土工用)_ﾌﾗｯﾄ・ｼﾝｸﾞﾙﾄﾞﾗﾑ型_第2次_無</v>
      </c>
      <c r="X1779" s="952" t="str">
        <f t="shared" si="61"/>
        <v>振動ﾛｰﾗ(土工用)_ﾌﾗｯﾄ・ｼﾝｸﾞﾙﾄﾞﾗﾑ型_第2次_無_運転質量：11～12t</v>
      </c>
      <c r="Y1779" s="726" t="s">
        <v>517</v>
      </c>
      <c r="Z1779" s="726" t="s">
        <v>10364</v>
      </c>
      <c r="AA1779" s="726" t="s">
        <v>10347</v>
      </c>
      <c r="AB1779" s="726" t="s">
        <v>5111</v>
      </c>
    </row>
    <row r="1780" spans="17:28" ht="14.45" customHeight="1">
      <c r="Q1780" s="720" t="s">
        <v>9040</v>
      </c>
      <c r="R1780" s="720" t="s">
        <v>396</v>
      </c>
      <c r="S1780" s="720" t="s">
        <v>10643</v>
      </c>
      <c r="T1780" s="720" t="s">
        <v>12165</v>
      </c>
      <c r="U1780" s="720" t="s">
        <v>564</v>
      </c>
      <c r="V1780" s="720"/>
      <c r="W1780" s="952" t="str">
        <f t="shared" si="62"/>
        <v>振動ﾛｰﾗ(土工用)_ﾌﾗｯﾄ・ｼﾝｸﾞﾙﾄﾞﾗﾑ型_第2次_無</v>
      </c>
      <c r="X1780" s="952" t="str">
        <f t="shared" si="61"/>
        <v>振動ﾛｰﾗ(土工用)_ﾌﾗｯﾄ・ｼﾝｸﾞﾙﾄﾞﾗﾑ型_第2次_無_運転質量：15～18t</v>
      </c>
      <c r="Y1780" s="726" t="s">
        <v>517</v>
      </c>
      <c r="Z1780" s="726" t="s">
        <v>10364</v>
      </c>
      <c r="AA1780" s="726" t="s">
        <v>10308</v>
      </c>
      <c r="AB1780" s="726" t="s">
        <v>5111</v>
      </c>
    </row>
    <row r="1781" spans="17:28" ht="14.45" customHeight="1">
      <c r="Q1781" s="720" t="s">
        <v>9040</v>
      </c>
      <c r="R1781" s="720" t="s">
        <v>396</v>
      </c>
      <c r="S1781" s="720" t="s">
        <v>10643</v>
      </c>
      <c r="T1781" s="720" t="s">
        <v>12165</v>
      </c>
      <c r="U1781" s="720" t="s">
        <v>11268</v>
      </c>
      <c r="V1781" s="720"/>
      <c r="W1781" s="952" t="str">
        <f t="shared" si="62"/>
        <v>振動ﾛｰﾗ(土工用)_ﾌﾗｯﾄ・ｼﾝｸﾞﾙﾄﾞﾗﾑ型_第2次_無</v>
      </c>
      <c r="X1781" s="952" t="str">
        <f t="shared" si="61"/>
        <v>振動ﾛｰﾗ(土工用)_ﾌﾗｯﾄ・ｼﾝｸﾞﾙﾄﾞﾗﾑ型_第2次_無_運転質量：19～20t</v>
      </c>
      <c r="Y1781" s="726" t="s">
        <v>517</v>
      </c>
      <c r="Z1781" s="726" t="s">
        <v>10364</v>
      </c>
      <c r="AA1781" s="726" t="s">
        <v>10321</v>
      </c>
      <c r="AB1781" s="726" t="s">
        <v>5111</v>
      </c>
    </row>
    <row r="1782" spans="17:28" ht="14.45" customHeight="1">
      <c r="Q1782" s="720" t="s">
        <v>9040</v>
      </c>
      <c r="R1782" s="720" t="s">
        <v>396</v>
      </c>
      <c r="S1782" s="720" t="s">
        <v>10645</v>
      </c>
      <c r="T1782" s="720" t="s">
        <v>12165</v>
      </c>
      <c r="U1782" s="720" t="s">
        <v>562</v>
      </c>
      <c r="V1782" s="720"/>
      <c r="W1782" s="952" t="str">
        <f t="shared" si="62"/>
        <v>振動ﾛｰﾗ(土工用)_ﾌﾗｯﾄ・ｼﾝｸﾞﾙﾄﾞﾗﾑ型_第3次_無</v>
      </c>
      <c r="X1782" s="952" t="str">
        <f t="shared" si="61"/>
        <v>振動ﾛｰﾗ(土工用)_ﾌﾗｯﾄ・ｼﾝｸﾞﾙﾄﾞﾗﾑ型_第3次_無_運転質量：11～12t</v>
      </c>
      <c r="Y1782" s="726" t="s">
        <v>517</v>
      </c>
      <c r="Z1782" s="726" t="s">
        <v>10365</v>
      </c>
      <c r="AA1782" s="726" t="s">
        <v>10347</v>
      </c>
      <c r="AB1782" s="726" t="s">
        <v>5111</v>
      </c>
    </row>
    <row r="1783" spans="17:28" ht="14.45" customHeight="1">
      <c r="Q1783" s="720" t="s">
        <v>9040</v>
      </c>
      <c r="R1783" s="720" t="s">
        <v>396</v>
      </c>
      <c r="S1783" s="720" t="s">
        <v>10645</v>
      </c>
      <c r="T1783" s="720" t="s">
        <v>12165</v>
      </c>
      <c r="U1783" s="720" t="s">
        <v>564</v>
      </c>
      <c r="V1783" s="720"/>
      <c r="W1783" s="952" t="str">
        <f t="shared" si="62"/>
        <v>振動ﾛｰﾗ(土工用)_ﾌﾗｯﾄ・ｼﾝｸﾞﾙﾄﾞﾗﾑ型_第3次_無</v>
      </c>
      <c r="X1783" s="952" t="str">
        <f t="shared" si="61"/>
        <v>振動ﾛｰﾗ(土工用)_ﾌﾗｯﾄ・ｼﾝｸﾞﾙﾄﾞﾗﾑ型_第3次_無_運転質量：15～18t</v>
      </c>
      <c r="Y1783" s="726" t="s">
        <v>517</v>
      </c>
      <c r="Z1783" s="726" t="s">
        <v>10365</v>
      </c>
      <c r="AA1783" s="726" t="s">
        <v>10308</v>
      </c>
      <c r="AB1783" s="726" t="s">
        <v>5111</v>
      </c>
    </row>
    <row r="1784" spans="17:28" ht="14.45" customHeight="1">
      <c r="Q1784" s="720" t="s">
        <v>9040</v>
      </c>
      <c r="R1784" s="720" t="s">
        <v>396</v>
      </c>
      <c r="S1784" s="720" t="s">
        <v>10645</v>
      </c>
      <c r="T1784" s="720" t="s">
        <v>12165</v>
      </c>
      <c r="U1784" s="720" t="s">
        <v>11268</v>
      </c>
      <c r="V1784" s="720"/>
      <c r="W1784" s="952" t="str">
        <f t="shared" si="62"/>
        <v>振動ﾛｰﾗ(土工用)_ﾌﾗｯﾄ・ｼﾝｸﾞﾙﾄﾞﾗﾑ型_第3次_無</v>
      </c>
      <c r="X1784" s="952" t="str">
        <f t="shared" si="61"/>
        <v>振動ﾛｰﾗ(土工用)_ﾌﾗｯﾄ・ｼﾝｸﾞﾙﾄﾞﾗﾑ型_第3次_無_運転質量：19～20t</v>
      </c>
      <c r="Y1784" s="726" t="s">
        <v>517</v>
      </c>
      <c r="Z1784" s="726" t="s">
        <v>10365</v>
      </c>
      <c r="AA1784" s="726" t="s">
        <v>10321</v>
      </c>
      <c r="AB1784" s="726" t="s">
        <v>5111</v>
      </c>
    </row>
    <row r="1785" spans="17:28" ht="14.45" customHeight="1">
      <c r="Q1785" s="720" t="s">
        <v>9040</v>
      </c>
      <c r="R1785" s="720" t="s">
        <v>396</v>
      </c>
      <c r="S1785" s="720">
        <v>2011</v>
      </c>
      <c r="T1785" s="720" t="s">
        <v>12165</v>
      </c>
      <c r="U1785" s="720" t="s">
        <v>562</v>
      </c>
      <c r="V1785" s="720"/>
      <c r="W1785" s="952" t="str">
        <f t="shared" si="62"/>
        <v>振動ﾛｰﾗ(土工用)_ﾌﾗｯﾄ・ｼﾝｸﾞﾙﾄﾞﾗﾑ型_2011_無</v>
      </c>
      <c r="X1785" s="952" t="str">
        <f t="shared" si="61"/>
        <v>振動ﾛｰﾗ(土工用)_ﾌﾗｯﾄ・ｼﾝｸﾞﾙﾄﾞﾗﾑ型_2011_無_運転質量：11～12t</v>
      </c>
      <c r="Y1785" s="726" t="s">
        <v>517</v>
      </c>
      <c r="Z1785" s="726" t="s">
        <v>10367</v>
      </c>
      <c r="AA1785" s="726" t="s">
        <v>10347</v>
      </c>
      <c r="AB1785" s="726" t="s">
        <v>5111</v>
      </c>
    </row>
    <row r="1786" spans="17:28" ht="14.45" customHeight="1">
      <c r="Q1786" s="720" t="s">
        <v>9040</v>
      </c>
      <c r="R1786" s="720" t="s">
        <v>397</v>
      </c>
      <c r="S1786" s="720" t="s">
        <v>12332</v>
      </c>
      <c r="T1786" s="720" t="s">
        <v>12165</v>
      </c>
      <c r="U1786" s="720" t="s">
        <v>562</v>
      </c>
      <c r="V1786" s="720"/>
      <c r="W1786" s="952" t="str">
        <f t="shared" si="62"/>
        <v>振動ﾛｰﾗ(土工用)_ﾀﾞﾝﾋﾟﾝｸﾞ・ｼﾝｸﾞﾙﾄﾞﾗﾑ型_第1次_無</v>
      </c>
      <c r="X1786" s="952" t="str">
        <f t="shared" si="61"/>
        <v>振動ﾛｰﾗ(土工用)_ﾀﾞﾝﾋﾟﾝｸﾞ・ｼﾝｸﾞﾙﾄﾞﾗﾑ型_第1次_無_運転質量：11～12t</v>
      </c>
      <c r="Y1786" s="726" t="s">
        <v>517</v>
      </c>
      <c r="Z1786" s="726" t="s">
        <v>6082</v>
      </c>
      <c r="AA1786" s="726" t="s">
        <v>10347</v>
      </c>
      <c r="AB1786" s="726" t="s">
        <v>5111</v>
      </c>
    </row>
    <row r="1787" spans="17:28" ht="14.45" customHeight="1">
      <c r="Q1787" s="720" t="s">
        <v>9040</v>
      </c>
      <c r="R1787" s="720" t="s">
        <v>397</v>
      </c>
      <c r="S1787" s="720" t="s">
        <v>12332</v>
      </c>
      <c r="T1787" s="720" t="s">
        <v>12165</v>
      </c>
      <c r="U1787" s="720" t="s">
        <v>564</v>
      </c>
      <c r="V1787" s="720"/>
      <c r="W1787" s="952" t="str">
        <f t="shared" si="62"/>
        <v>振動ﾛｰﾗ(土工用)_ﾀﾞﾝﾋﾟﾝｸﾞ・ｼﾝｸﾞﾙﾄﾞﾗﾑ型_第1次_無</v>
      </c>
      <c r="X1787" s="952" t="str">
        <f t="shared" si="61"/>
        <v>振動ﾛｰﾗ(土工用)_ﾀﾞﾝﾋﾟﾝｸﾞ・ｼﾝｸﾞﾙﾄﾞﾗﾑ型_第1次_無_運転質量：15～18t</v>
      </c>
      <c r="Y1787" s="726" t="s">
        <v>517</v>
      </c>
      <c r="Z1787" s="726" t="s">
        <v>6082</v>
      </c>
      <c r="AA1787" s="726" t="s">
        <v>10308</v>
      </c>
      <c r="AB1787" s="726" t="s">
        <v>5111</v>
      </c>
    </row>
    <row r="1788" spans="17:28" ht="14.45" customHeight="1">
      <c r="Q1788" s="720" t="s">
        <v>9040</v>
      </c>
      <c r="R1788" s="720" t="s">
        <v>397</v>
      </c>
      <c r="S1788" s="720" t="s">
        <v>10643</v>
      </c>
      <c r="T1788" s="720" t="s">
        <v>12165</v>
      </c>
      <c r="U1788" s="720" t="s">
        <v>562</v>
      </c>
      <c r="V1788" s="720"/>
      <c r="W1788" s="952" t="str">
        <f t="shared" si="62"/>
        <v>振動ﾛｰﾗ(土工用)_ﾀﾞﾝﾋﾟﾝｸﾞ・ｼﾝｸﾞﾙﾄﾞﾗﾑ型_第2次_無</v>
      </c>
      <c r="X1788" s="952" t="str">
        <f t="shared" si="61"/>
        <v>振動ﾛｰﾗ(土工用)_ﾀﾞﾝﾋﾟﾝｸﾞ・ｼﾝｸﾞﾙﾄﾞﾗﾑ型_第2次_無_運転質量：11～12t</v>
      </c>
      <c r="Y1788" s="726" t="s">
        <v>517</v>
      </c>
      <c r="Z1788" s="726" t="s">
        <v>10376</v>
      </c>
      <c r="AA1788" s="726" t="s">
        <v>10347</v>
      </c>
      <c r="AB1788" s="726" t="s">
        <v>5111</v>
      </c>
    </row>
    <row r="1789" spans="17:28" ht="14.45" customHeight="1">
      <c r="Q1789" s="720" t="s">
        <v>9040</v>
      </c>
      <c r="R1789" s="720" t="s">
        <v>397</v>
      </c>
      <c r="S1789" s="720" t="s">
        <v>10643</v>
      </c>
      <c r="T1789" s="720" t="s">
        <v>12165</v>
      </c>
      <c r="U1789" s="720" t="s">
        <v>564</v>
      </c>
      <c r="V1789" s="720"/>
      <c r="W1789" s="952" t="str">
        <f t="shared" si="62"/>
        <v>振動ﾛｰﾗ(土工用)_ﾀﾞﾝﾋﾟﾝｸﾞ・ｼﾝｸﾞﾙﾄﾞﾗﾑ型_第2次_無</v>
      </c>
      <c r="X1789" s="952" t="str">
        <f t="shared" si="61"/>
        <v>振動ﾛｰﾗ(土工用)_ﾀﾞﾝﾋﾟﾝｸﾞ・ｼﾝｸﾞﾙﾄﾞﾗﾑ型_第2次_無_運転質量：15～18t</v>
      </c>
      <c r="Y1789" s="726" t="s">
        <v>517</v>
      </c>
      <c r="Z1789" s="726" t="s">
        <v>10376</v>
      </c>
      <c r="AA1789" s="726" t="s">
        <v>10308</v>
      </c>
      <c r="AB1789" s="726" t="s">
        <v>5111</v>
      </c>
    </row>
    <row r="1790" spans="17:28" ht="14.45" customHeight="1">
      <c r="Q1790" s="720" t="s">
        <v>9040</v>
      </c>
      <c r="R1790" s="720" t="s">
        <v>397</v>
      </c>
      <c r="S1790" s="720" t="s">
        <v>10643</v>
      </c>
      <c r="T1790" s="720" t="s">
        <v>12165</v>
      </c>
      <c r="U1790" s="720" t="s">
        <v>11268</v>
      </c>
      <c r="V1790" s="720"/>
      <c r="W1790" s="952" t="str">
        <f t="shared" si="62"/>
        <v>振動ﾛｰﾗ(土工用)_ﾀﾞﾝﾋﾟﾝｸﾞ・ｼﾝｸﾞﾙﾄﾞﾗﾑ型_第2次_無</v>
      </c>
      <c r="X1790" s="952" t="str">
        <f t="shared" si="61"/>
        <v>振動ﾛｰﾗ(土工用)_ﾀﾞﾝﾋﾟﾝｸﾞ・ｼﾝｸﾞﾙﾄﾞﾗﾑ型_第2次_無_運転質量：19～20t</v>
      </c>
      <c r="Y1790" s="726" t="s">
        <v>517</v>
      </c>
      <c r="Z1790" s="726" t="s">
        <v>10376</v>
      </c>
      <c r="AA1790" s="726" t="s">
        <v>10321</v>
      </c>
      <c r="AB1790" s="726" t="s">
        <v>5111</v>
      </c>
    </row>
    <row r="1791" spans="17:28" ht="14.45" customHeight="1">
      <c r="Q1791" s="720" t="s">
        <v>9040</v>
      </c>
      <c r="R1791" s="720" t="s">
        <v>397</v>
      </c>
      <c r="S1791" s="720" t="s">
        <v>10645</v>
      </c>
      <c r="T1791" s="720" t="s">
        <v>12165</v>
      </c>
      <c r="U1791" s="720" t="s">
        <v>562</v>
      </c>
      <c r="V1791" s="720"/>
      <c r="W1791" s="952" t="str">
        <f t="shared" si="62"/>
        <v>振動ﾛｰﾗ(土工用)_ﾀﾞﾝﾋﾟﾝｸﾞ・ｼﾝｸﾞﾙﾄﾞﾗﾑ型_第3次_無</v>
      </c>
      <c r="X1791" s="952" t="str">
        <f t="shared" si="61"/>
        <v>振動ﾛｰﾗ(土工用)_ﾀﾞﾝﾋﾟﾝｸﾞ・ｼﾝｸﾞﾙﾄﾞﾗﾑ型_第3次_無_運転質量：11～12t</v>
      </c>
      <c r="Y1791" s="726" t="s">
        <v>517</v>
      </c>
      <c r="Z1791" s="726" t="s">
        <v>10377</v>
      </c>
      <c r="AA1791" s="726" t="s">
        <v>10347</v>
      </c>
      <c r="AB1791" s="726" t="s">
        <v>5111</v>
      </c>
    </row>
    <row r="1792" spans="17:28" ht="14.45" customHeight="1">
      <c r="Q1792" s="720" t="s">
        <v>9040</v>
      </c>
      <c r="R1792" s="720" t="s">
        <v>397</v>
      </c>
      <c r="S1792" s="720" t="s">
        <v>10645</v>
      </c>
      <c r="T1792" s="720" t="s">
        <v>12165</v>
      </c>
      <c r="U1792" s="720" t="s">
        <v>564</v>
      </c>
      <c r="V1792" s="720"/>
      <c r="W1792" s="952" t="str">
        <f t="shared" si="62"/>
        <v>振動ﾛｰﾗ(土工用)_ﾀﾞﾝﾋﾟﾝｸﾞ・ｼﾝｸﾞﾙﾄﾞﾗﾑ型_第3次_無</v>
      </c>
      <c r="X1792" s="952" t="str">
        <f t="shared" si="61"/>
        <v>振動ﾛｰﾗ(土工用)_ﾀﾞﾝﾋﾟﾝｸﾞ・ｼﾝｸﾞﾙﾄﾞﾗﾑ型_第3次_無_運転質量：15～18t</v>
      </c>
      <c r="Y1792" s="726" t="s">
        <v>517</v>
      </c>
      <c r="Z1792" s="726" t="s">
        <v>10377</v>
      </c>
      <c r="AA1792" s="726" t="s">
        <v>10308</v>
      </c>
      <c r="AB1792" s="726" t="s">
        <v>5111</v>
      </c>
    </row>
    <row r="1793" spans="17:28" ht="14.45" customHeight="1">
      <c r="Q1793" s="720" t="s">
        <v>9040</v>
      </c>
      <c r="R1793" s="720" t="s">
        <v>397</v>
      </c>
      <c r="S1793" s="720" t="s">
        <v>10645</v>
      </c>
      <c r="T1793" s="720" t="s">
        <v>12165</v>
      </c>
      <c r="U1793" s="720" t="s">
        <v>11268</v>
      </c>
      <c r="V1793" s="720"/>
      <c r="W1793" s="952" t="str">
        <f t="shared" si="62"/>
        <v>振動ﾛｰﾗ(土工用)_ﾀﾞﾝﾋﾟﾝｸﾞ・ｼﾝｸﾞﾙﾄﾞﾗﾑ型_第3次_無</v>
      </c>
      <c r="X1793" s="952" t="str">
        <f t="shared" si="61"/>
        <v>振動ﾛｰﾗ(土工用)_ﾀﾞﾝﾋﾟﾝｸﾞ・ｼﾝｸﾞﾙﾄﾞﾗﾑ型_第3次_無_運転質量：19～20t</v>
      </c>
      <c r="Y1793" s="726" t="s">
        <v>517</v>
      </c>
      <c r="Z1793" s="726" t="s">
        <v>10377</v>
      </c>
      <c r="AA1793" s="726" t="s">
        <v>10321</v>
      </c>
      <c r="AB1793" s="726" t="s">
        <v>5111</v>
      </c>
    </row>
    <row r="1794" spans="17:28" ht="14.45" customHeight="1">
      <c r="Q1794" s="720" t="s">
        <v>9040</v>
      </c>
      <c r="R1794" s="720" t="s">
        <v>397</v>
      </c>
      <c r="S1794" s="720">
        <v>2011</v>
      </c>
      <c r="T1794" s="720" t="s">
        <v>12165</v>
      </c>
      <c r="U1794" s="720" t="s">
        <v>562</v>
      </c>
      <c r="V1794" s="720"/>
      <c r="W1794" s="952" t="str">
        <f t="shared" si="62"/>
        <v>振動ﾛｰﾗ(土工用)_ﾀﾞﾝﾋﾟﾝｸﾞ・ｼﾝｸﾞﾙﾄﾞﾗﾑ型_2011_無</v>
      </c>
      <c r="X1794" s="952" t="str">
        <f t="shared" ref="X1794:X1857" si="63">IF($V1794="",$Q1794&amp;"_"&amp;$R1794&amp;"_"&amp;$S1794&amp;"_"&amp;$T1794&amp;"_"&amp;$U1794,$Q1794&amp;"_"&amp;$R1794&amp;"_"&amp;$S1794&amp;"_"&amp;$T1794&amp;"_"&amp;$U1794&amp;$V1794)</f>
        <v>振動ﾛｰﾗ(土工用)_ﾀﾞﾝﾋﾟﾝｸﾞ・ｼﾝｸﾞﾙﾄﾞﾗﾑ型_2011_無_運転質量：11～12t</v>
      </c>
      <c r="Y1794" s="726" t="s">
        <v>517</v>
      </c>
      <c r="Z1794" s="726" t="s">
        <v>6083</v>
      </c>
      <c r="AA1794" s="726" t="s">
        <v>10347</v>
      </c>
      <c r="AB1794" s="726" t="s">
        <v>5111</v>
      </c>
    </row>
    <row r="1795" spans="17:28" ht="14.45" customHeight="1">
      <c r="Q1795" s="720" t="s">
        <v>9040</v>
      </c>
      <c r="R1795" s="720" t="s">
        <v>569</v>
      </c>
      <c r="S1795" s="720" t="s">
        <v>10643</v>
      </c>
      <c r="T1795" s="720" t="s">
        <v>12165</v>
      </c>
      <c r="U1795" s="720" t="s">
        <v>11268</v>
      </c>
      <c r="V1795" s="720"/>
      <c r="W1795" s="952" t="str">
        <f t="shared" ref="W1795:W1858" si="64">$Q1795&amp;"_"&amp;$R1795&amp;"_"&amp;$S1795&amp;"_"&amp;T1795</f>
        <v>振動ﾛｰﾗ(土工用)_ﾌﾗｯﾄ・ｼﾝｸﾞﾙﾄﾞﾗﾑ・垂直振動型_第2次_無</v>
      </c>
      <c r="X1795" s="952" t="str">
        <f t="shared" si="63"/>
        <v>振動ﾛｰﾗ(土工用)_ﾌﾗｯﾄ・ｼﾝｸﾞﾙﾄﾞﾗﾑ・垂直振動型_第2次_無_運転質量：19～20t</v>
      </c>
      <c r="Y1795" s="726" t="s">
        <v>517</v>
      </c>
      <c r="Z1795" s="726" t="s">
        <v>10582</v>
      </c>
      <c r="AA1795" s="726" t="s">
        <v>10321</v>
      </c>
      <c r="AB1795" s="726" t="s">
        <v>5111</v>
      </c>
    </row>
    <row r="1796" spans="17:28" ht="14.45" customHeight="1">
      <c r="Q1796" s="720" t="s">
        <v>9040</v>
      </c>
      <c r="R1796" s="720" t="s">
        <v>570</v>
      </c>
      <c r="S1796" s="720" t="s">
        <v>10643</v>
      </c>
      <c r="T1796" s="720" t="s">
        <v>12165</v>
      </c>
      <c r="U1796" s="720" t="s">
        <v>11268</v>
      </c>
      <c r="V1796" s="720"/>
      <c r="W1796" s="952" t="str">
        <f t="shared" si="64"/>
        <v>振動ﾛｰﾗ(土工用)_ﾀﾞﾝﾋﾟﾝｸﾞ・ｼﾝｸﾞﾙﾄﾞﾗﾑ・垂直振動型_第2次_無</v>
      </c>
      <c r="X1796" s="952" t="str">
        <f t="shared" si="63"/>
        <v>振動ﾛｰﾗ(土工用)_ﾀﾞﾝﾋﾟﾝｸﾞ・ｼﾝｸﾞﾙﾄﾞﾗﾑ・垂直振動型_第2次_無_運転質量：19～20t</v>
      </c>
      <c r="Y1796" s="726" t="s">
        <v>517</v>
      </c>
      <c r="Z1796" s="726" t="s">
        <v>10583</v>
      </c>
      <c r="AA1796" s="726" t="s">
        <v>10321</v>
      </c>
      <c r="AB1796" s="726" t="s">
        <v>5111</v>
      </c>
    </row>
    <row r="1797" spans="17:28" ht="14.45" customHeight="1">
      <c r="Q1797" s="720" t="s">
        <v>10277</v>
      </c>
      <c r="R1797" s="720" t="s">
        <v>9700</v>
      </c>
      <c r="S1797" s="720" t="s">
        <v>12165</v>
      </c>
      <c r="T1797" s="720" t="s">
        <v>12165</v>
      </c>
      <c r="U1797" s="720" t="s">
        <v>11269</v>
      </c>
      <c r="V1797" s="720"/>
      <c r="W1797" s="952" t="str">
        <f t="shared" si="64"/>
        <v>ﾀﾝﾊﾟ及びﾗﾝﾏ_ﾗﾝﾏ_無_無</v>
      </c>
      <c r="X1797" s="952" t="str">
        <f t="shared" si="63"/>
        <v>ﾀﾝﾊﾟ及びﾗﾝﾏ_ﾗﾝﾏ_無_無_質量：60～80kg</v>
      </c>
      <c r="Y1797" s="726" t="s">
        <v>508</v>
      </c>
      <c r="Z1797" s="726" t="s">
        <v>10481</v>
      </c>
      <c r="AA1797" s="726" t="s">
        <v>10390</v>
      </c>
      <c r="AB1797" s="726" t="s">
        <v>5111</v>
      </c>
    </row>
    <row r="1798" spans="17:28" ht="14.45" customHeight="1">
      <c r="Q1798" s="720" t="s">
        <v>10277</v>
      </c>
      <c r="R1798" s="720" t="s">
        <v>9701</v>
      </c>
      <c r="S1798" s="720" t="s">
        <v>12165</v>
      </c>
      <c r="T1798" s="720" t="s">
        <v>12165</v>
      </c>
      <c r="U1798" s="720" t="s">
        <v>11270</v>
      </c>
      <c r="V1798" s="720"/>
      <c r="W1798" s="952" t="str">
        <f t="shared" si="64"/>
        <v>ﾀﾝﾊﾟ及びﾗﾝﾏ_ｴｱﾀﾝﾊﾟ_無_無</v>
      </c>
      <c r="X1798" s="952" t="str">
        <f t="shared" si="63"/>
        <v>ﾀﾝﾊﾟ及びﾗﾝﾏ_ｴｱﾀﾝﾊﾟ_無_無_質量：18kg級　ｴｱ消費量：1.1m3/min</v>
      </c>
      <c r="Y1798" s="726" t="s">
        <v>508</v>
      </c>
      <c r="Z1798" s="726" t="s">
        <v>10425</v>
      </c>
      <c r="AA1798" s="726" t="s">
        <v>10462</v>
      </c>
      <c r="AB1798" s="726" t="s">
        <v>5111</v>
      </c>
    </row>
    <row r="1799" spans="17:28" ht="14.45" customHeight="1">
      <c r="Q1799" s="720" t="s">
        <v>10278</v>
      </c>
      <c r="R1799" s="720" t="s">
        <v>696</v>
      </c>
      <c r="S1799" s="720" t="s">
        <v>12165</v>
      </c>
      <c r="T1799" s="720" t="s">
        <v>12165</v>
      </c>
      <c r="U1799" s="720" t="s">
        <v>11271</v>
      </c>
      <c r="V1799" s="720"/>
      <c r="W1799" s="952" t="str">
        <f t="shared" si="64"/>
        <v>振動ｺﾝﾊﾟｸﾀ_前進型_無_無</v>
      </c>
      <c r="X1799" s="952" t="str">
        <f t="shared" si="63"/>
        <v>振動ｺﾝﾊﾟｸﾀ_前進型_無_無_機械質量：40～60kg</v>
      </c>
      <c r="Y1799" s="726" t="s">
        <v>5156</v>
      </c>
      <c r="Z1799" s="726" t="s">
        <v>10318</v>
      </c>
      <c r="AA1799" s="726" t="s">
        <v>10304</v>
      </c>
      <c r="AB1799" s="726" t="s">
        <v>5111</v>
      </c>
    </row>
    <row r="1800" spans="17:28" ht="14.45" customHeight="1">
      <c r="Q1800" s="720" t="s">
        <v>10278</v>
      </c>
      <c r="R1800" s="720" t="s">
        <v>696</v>
      </c>
      <c r="S1800" s="720" t="s">
        <v>12165</v>
      </c>
      <c r="T1800" s="720" t="s">
        <v>12165</v>
      </c>
      <c r="U1800" s="720" t="s">
        <v>697</v>
      </c>
      <c r="V1800" s="720"/>
      <c r="W1800" s="952" t="str">
        <f t="shared" si="64"/>
        <v>振動ｺﾝﾊﾟｸﾀ_前進型_無_無</v>
      </c>
      <c r="X1800" s="952" t="str">
        <f t="shared" si="63"/>
        <v>振動ｺﾝﾊﾟｸﾀ_前進型_無_無_機械質量：70～80kg</v>
      </c>
      <c r="Y1800" s="726" t="s">
        <v>5156</v>
      </c>
      <c r="Z1800" s="726" t="s">
        <v>10318</v>
      </c>
      <c r="AA1800" s="726" t="s">
        <v>10390</v>
      </c>
      <c r="AB1800" s="726" t="s">
        <v>5111</v>
      </c>
    </row>
    <row r="1801" spans="17:28" ht="14.45" customHeight="1">
      <c r="Q1801" s="720" t="s">
        <v>10278</v>
      </c>
      <c r="R1801" s="720" t="s">
        <v>696</v>
      </c>
      <c r="S1801" s="720" t="s">
        <v>12165</v>
      </c>
      <c r="T1801" s="720" t="s">
        <v>12165</v>
      </c>
      <c r="U1801" s="720" t="s">
        <v>698</v>
      </c>
      <c r="V1801" s="720"/>
      <c r="W1801" s="952" t="str">
        <f t="shared" si="64"/>
        <v>振動ｺﾝﾊﾟｸﾀ_前進型_無_無</v>
      </c>
      <c r="X1801" s="952" t="str">
        <f t="shared" si="63"/>
        <v>振動ｺﾝﾊﾟｸﾀ_前進型_無_無_機械質量：90kg</v>
      </c>
      <c r="Y1801" s="726" t="s">
        <v>5156</v>
      </c>
      <c r="Z1801" s="726" t="s">
        <v>10318</v>
      </c>
      <c r="AA1801" s="726" t="s">
        <v>10305</v>
      </c>
      <c r="AB1801" s="726" t="s">
        <v>5111</v>
      </c>
    </row>
    <row r="1802" spans="17:28" ht="14.45" customHeight="1">
      <c r="Q1802" s="720" t="s">
        <v>10278</v>
      </c>
      <c r="R1802" s="720" t="s">
        <v>12178</v>
      </c>
      <c r="S1802" s="720" t="s">
        <v>12165</v>
      </c>
      <c r="T1802" s="720" t="s">
        <v>12165</v>
      </c>
      <c r="U1802" s="720" t="s">
        <v>12013</v>
      </c>
      <c r="V1802" s="720"/>
      <c r="W1802" s="952" t="str">
        <f t="shared" si="64"/>
        <v>振動ｺﾝﾊﾟｸﾀ_前後進型(ｶﾞｿﾘﾝｴﾝｼﾞﾝ駆動)_無_無</v>
      </c>
      <c r="X1802" s="952" t="str">
        <f t="shared" si="63"/>
        <v>振動ｺﾝﾊﾟｸﾀ_前後進型(ｶﾞｿﾘﾝｴﾝｼﾞﾝ駆動)_無_無_機械質量：60kg</v>
      </c>
      <c r="Y1802" s="726" t="s">
        <v>5156</v>
      </c>
      <c r="Z1802" s="726" t="s">
        <v>10309</v>
      </c>
      <c r="AA1802" s="726" t="s">
        <v>10304</v>
      </c>
      <c r="AB1802" s="726" t="s">
        <v>5111</v>
      </c>
    </row>
    <row r="1803" spans="17:28" ht="14.45" customHeight="1">
      <c r="Q1803" s="720" t="s">
        <v>10278</v>
      </c>
      <c r="R1803" s="720" t="s">
        <v>12178</v>
      </c>
      <c r="S1803" s="720" t="s">
        <v>12165</v>
      </c>
      <c r="T1803" s="720" t="s">
        <v>12165</v>
      </c>
      <c r="U1803" s="720" t="s">
        <v>12014</v>
      </c>
      <c r="V1803" s="720"/>
      <c r="W1803" s="952" t="str">
        <f t="shared" si="64"/>
        <v>振動ｺﾝﾊﾟｸﾀ_前後進型(ｶﾞｿﾘﾝｴﾝｼﾞﾝ駆動)_無_無</v>
      </c>
      <c r="X1803" s="952" t="str">
        <f t="shared" si="63"/>
        <v>振動ｺﾝﾊﾟｸﾀ_前後進型(ｶﾞｿﾘﾝｴﾝｼﾞﾝ駆動)_無_無_機械質量：110kg</v>
      </c>
      <c r="Y1803" s="726" t="s">
        <v>5156</v>
      </c>
      <c r="Z1803" s="726" t="s">
        <v>10309</v>
      </c>
      <c r="AA1803" s="726" t="s">
        <v>10306</v>
      </c>
      <c r="AB1803" s="726" t="s">
        <v>5111</v>
      </c>
    </row>
    <row r="1804" spans="17:28" ht="14.45" customHeight="1">
      <c r="Q1804" s="720" t="s">
        <v>10278</v>
      </c>
      <c r="R1804" s="720" t="s">
        <v>12179</v>
      </c>
      <c r="S1804" s="720" t="s">
        <v>12165</v>
      </c>
      <c r="T1804" s="720" t="s">
        <v>12165</v>
      </c>
      <c r="U1804" s="720" t="s">
        <v>12015</v>
      </c>
      <c r="V1804" s="720"/>
      <c r="W1804" s="952" t="str">
        <f t="shared" si="64"/>
        <v>振動ｺﾝﾊﾟｸﾀ_前後進型(ﾃﾞｨｰｾﾞﾙｴﾝｼﾞﾝ駆動)_無_無</v>
      </c>
      <c r="X1804" s="952" t="str">
        <f t="shared" si="63"/>
        <v>振動ｺﾝﾊﾟｸﾀ_前後進型(ﾃﾞｨｰｾﾞﾙｴﾝｼﾞﾝ駆動)_無_無_機械質量：160kg</v>
      </c>
      <c r="Y1804" s="726" t="s">
        <v>5156</v>
      </c>
      <c r="Z1804" s="726" t="s">
        <v>10435</v>
      </c>
      <c r="AA1804" s="726" t="s">
        <v>10320</v>
      </c>
      <c r="AB1804" s="726" t="s">
        <v>5111</v>
      </c>
    </row>
    <row r="1805" spans="17:28" ht="14.45" customHeight="1">
      <c r="Q1805" s="720" t="s">
        <v>10278</v>
      </c>
      <c r="R1805" s="720" t="s">
        <v>12179</v>
      </c>
      <c r="S1805" s="720" t="s">
        <v>12165</v>
      </c>
      <c r="T1805" s="720" t="s">
        <v>12165</v>
      </c>
      <c r="U1805" s="720" t="s">
        <v>12016</v>
      </c>
      <c r="V1805" s="720"/>
      <c r="W1805" s="952" t="str">
        <f t="shared" si="64"/>
        <v>振動ｺﾝﾊﾟｸﾀ_前後進型(ﾃﾞｨｰｾﾞﾙｴﾝｼﾞﾝ駆動)_無_無</v>
      </c>
      <c r="X1805" s="952" t="str">
        <f t="shared" si="63"/>
        <v>振動ｺﾝﾊﾟｸﾀ_前後進型(ﾃﾞｨｰｾﾞﾙｴﾝｼﾞﾝ駆動)_無_無_機械質量：200kg</v>
      </c>
      <c r="Y1805" s="726" t="s">
        <v>5156</v>
      </c>
      <c r="Z1805" s="726" t="s">
        <v>10435</v>
      </c>
      <c r="AA1805" s="726" t="s">
        <v>10321</v>
      </c>
      <c r="AB1805" s="726" t="s">
        <v>5111</v>
      </c>
    </row>
    <row r="1806" spans="17:28" ht="14.45" customHeight="1">
      <c r="Q1806" s="720" t="s">
        <v>10278</v>
      </c>
      <c r="R1806" s="720" t="s">
        <v>12179</v>
      </c>
      <c r="S1806" s="720" t="s">
        <v>12165</v>
      </c>
      <c r="T1806" s="720" t="s">
        <v>12165</v>
      </c>
      <c r="U1806" s="720" t="s">
        <v>12017</v>
      </c>
      <c r="V1806" s="720"/>
      <c r="W1806" s="952" t="str">
        <f t="shared" si="64"/>
        <v>振動ｺﾝﾊﾟｸﾀ_前後進型(ﾃﾞｨｰｾﾞﾙｴﾝｼﾞﾝ駆動)_無_無</v>
      </c>
      <c r="X1806" s="952" t="str">
        <f t="shared" si="63"/>
        <v>振動ｺﾝﾊﾟｸﾀ_前後進型(ﾃﾞｨｰｾﾞﾙｴﾝｼﾞﾝ駆動)_無_無_機械質量：330kg</v>
      </c>
      <c r="Y1806" s="726" t="s">
        <v>5156</v>
      </c>
      <c r="Z1806" s="726" t="s">
        <v>10435</v>
      </c>
      <c r="AA1806" s="726" t="s">
        <v>10430</v>
      </c>
      <c r="AB1806" s="726" t="s">
        <v>5111</v>
      </c>
    </row>
    <row r="1807" spans="17:28" ht="14.45" customHeight="1">
      <c r="Q1807" s="720" t="s">
        <v>10278</v>
      </c>
      <c r="R1807" s="720" t="s">
        <v>12179</v>
      </c>
      <c r="S1807" s="720" t="s">
        <v>12165</v>
      </c>
      <c r="T1807" s="720" t="s">
        <v>12165</v>
      </c>
      <c r="U1807" s="720" t="s">
        <v>12018</v>
      </c>
      <c r="V1807" s="720"/>
      <c r="W1807" s="952" t="str">
        <f t="shared" si="64"/>
        <v>振動ｺﾝﾊﾟｸﾀ_前後進型(ﾃﾞｨｰｾﾞﾙｴﾝｼﾞﾝ駆動)_無_無</v>
      </c>
      <c r="X1807" s="952" t="str">
        <f t="shared" si="63"/>
        <v>振動ｺﾝﾊﾟｸﾀ_前後進型(ﾃﾞｨｰｾﾞﾙｴﾝｼﾞﾝ駆動)_無_無_機械質量：440kg</v>
      </c>
      <c r="Y1807" s="726" t="s">
        <v>5156</v>
      </c>
      <c r="Z1807" s="726" t="s">
        <v>10435</v>
      </c>
      <c r="AA1807" s="726" t="s">
        <v>10334</v>
      </c>
      <c r="AB1807" s="726" t="s">
        <v>5111</v>
      </c>
    </row>
    <row r="1808" spans="17:28" ht="14.45" customHeight="1">
      <c r="Q1808" s="720" t="s">
        <v>1934</v>
      </c>
      <c r="R1808" s="720" t="s">
        <v>1941</v>
      </c>
      <c r="S1808" s="720" t="s">
        <v>12165</v>
      </c>
      <c r="T1808" s="720" t="s">
        <v>12165</v>
      </c>
      <c r="U1808" s="720" t="s">
        <v>11272</v>
      </c>
      <c r="V1808" s="720"/>
      <c r="W1808" s="952" t="str">
        <f t="shared" si="64"/>
        <v>ｺﾝｸﾘｰﾄﾌﾟﾗﾝﾄ_簡易傾胴型_無_無</v>
      </c>
      <c r="X1808" s="952" t="str">
        <f t="shared" si="63"/>
        <v>ｺﾝｸﾘｰﾄﾌﾟﾗﾝﾄ_簡易傾胴型_無_無_ﾐｷｻ容量×台数：0.4m3×1台</v>
      </c>
      <c r="Y1808" s="726" t="s">
        <v>3399</v>
      </c>
      <c r="Z1808" s="726" t="s">
        <v>10462</v>
      </c>
      <c r="AA1808" s="726" t="s">
        <v>10469</v>
      </c>
      <c r="AB1808" s="726" t="s">
        <v>5111</v>
      </c>
    </row>
    <row r="1809" spans="17:28" ht="14.45" customHeight="1">
      <c r="Q1809" s="720" t="s">
        <v>1934</v>
      </c>
      <c r="R1809" s="720" t="s">
        <v>1941</v>
      </c>
      <c r="S1809" s="720" t="s">
        <v>12165</v>
      </c>
      <c r="T1809" s="720" t="s">
        <v>12165</v>
      </c>
      <c r="U1809" s="720" t="s">
        <v>11273</v>
      </c>
      <c r="V1809" s="720"/>
      <c r="W1809" s="952" t="str">
        <f t="shared" si="64"/>
        <v>ｺﾝｸﾘｰﾄﾌﾟﾗﾝﾄ_簡易傾胴型_無_無</v>
      </c>
      <c r="X1809" s="952" t="str">
        <f t="shared" si="63"/>
        <v>ｺﾝｸﾘｰﾄﾌﾟﾗﾝﾄ_簡易傾胴型_無_無_ﾐｷｻ容量×台数：0.5m3×1台</v>
      </c>
      <c r="Y1809" s="726" t="s">
        <v>3399</v>
      </c>
      <c r="Z1809" s="726" t="s">
        <v>10462</v>
      </c>
      <c r="AA1809" s="726" t="s">
        <v>10333</v>
      </c>
      <c r="AB1809" s="726" t="s">
        <v>5111</v>
      </c>
    </row>
    <row r="1810" spans="17:28" ht="14.45" customHeight="1">
      <c r="Q1810" s="720" t="s">
        <v>1934</v>
      </c>
      <c r="R1810" s="720" t="s">
        <v>1941</v>
      </c>
      <c r="S1810" s="720" t="s">
        <v>12165</v>
      </c>
      <c r="T1810" s="720" t="s">
        <v>12165</v>
      </c>
      <c r="U1810" s="720" t="s">
        <v>11274</v>
      </c>
      <c r="V1810" s="720"/>
      <c r="W1810" s="952" t="str">
        <f t="shared" si="64"/>
        <v>ｺﾝｸﾘｰﾄﾌﾟﾗﾝﾄ_簡易傾胴型_無_無</v>
      </c>
      <c r="X1810" s="952" t="str">
        <f t="shared" si="63"/>
        <v>ｺﾝｸﾘｰﾄﾌﾟﾗﾝﾄ_簡易傾胴型_無_無_ﾐｷｻ容量×台数：0.6m3×1台</v>
      </c>
      <c r="Y1810" s="726" t="s">
        <v>3399</v>
      </c>
      <c r="Z1810" s="726" t="s">
        <v>10462</v>
      </c>
      <c r="AA1810" s="726" t="s">
        <v>10423</v>
      </c>
      <c r="AB1810" s="726" t="s">
        <v>5111</v>
      </c>
    </row>
    <row r="1811" spans="17:28" ht="14.45" customHeight="1">
      <c r="Q1811" s="720" t="s">
        <v>1934</v>
      </c>
      <c r="R1811" s="720" t="s">
        <v>1941</v>
      </c>
      <c r="S1811" s="720" t="s">
        <v>12165</v>
      </c>
      <c r="T1811" s="720" t="s">
        <v>12165</v>
      </c>
      <c r="U1811" s="720" t="s">
        <v>11275</v>
      </c>
      <c r="V1811" s="720"/>
      <c r="W1811" s="952" t="str">
        <f t="shared" si="64"/>
        <v>ｺﾝｸﾘｰﾄﾌﾟﾗﾝﾄ_簡易傾胴型_無_無</v>
      </c>
      <c r="X1811" s="952" t="str">
        <f t="shared" si="63"/>
        <v>ｺﾝｸﾘｰﾄﾌﾟﾗﾝﾄ_簡易傾胴型_無_無_ﾐｷｻ容量×台数：0.8m3×1台</v>
      </c>
      <c r="Y1811" s="726" t="s">
        <v>3399</v>
      </c>
      <c r="Z1811" s="726" t="s">
        <v>10462</v>
      </c>
      <c r="AA1811" s="726" t="s">
        <v>10563</v>
      </c>
      <c r="AB1811" s="726" t="s">
        <v>5111</v>
      </c>
    </row>
    <row r="1812" spans="17:28" ht="14.45" customHeight="1">
      <c r="Q1812" s="720" t="s">
        <v>1934</v>
      </c>
      <c r="R1812" s="720" t="s">
        <v>1941</v>
      </c>
      <c r="S1812" s="720" t="s">
        <v>12165</v>
      </c>
      <c r="T1812" s="720" t="s">
        <v>12165</v>
      </c>
      <c r="U1812" s="720" t="s">
        <v>11276</v>
      </c>
      <c r="V1812" s="720"/>
      <c r="W1812" s="952" t="str">
        <f t="shared" si="64"/>
        <v>ｺﾝｸﾘｰﾄﾌﾟﾗﾝﾄ_簡易傾胴型_無_無</v>
      </c>
      <c r="X1812" s="952" t="str">
        <f t="shared" si="63"/>
        <v>ｺﾝｸﾘｰﾄﾌﾟﾗﾝﾄ_簡易傾胴型_無_無_ﾐｷｻ容量×台数：1.0m3×1台</v>
      </c>
      <c r="Y1812" s="726" t="s">
        <v>3399</v>
      </c>
      <c r="Z1812" s="726" t="s">
        <v>10462</v>
      </c>
      <c r="AA1812" s="726" t="s">
        <v>10514</v>
      </c>
      <c r="AB1812" s="726" t="s">
        <v>5111</v>
      </c>
    </row>
    <row r="1813" spans="17:28" ht="14.45" customHeight="1">
      <c r="Q1813" s="720" t="s">
        <v>1934</v>
      </c>
      <c r="R1813" s="720" t="s">
        <v>12249</v>
      </c>
      <c r="S1813" s="720" t="s">
        <v>12165</v>
      </c>
      <c r="T1813" s="720" t="s">
        <v>12165</v>
      </c>
      <c r="U1813" s="720" t="s">
        <v>11277</v>
      </c>
      <c r="V1813" s="720"/>
      <c r="W1813" s="952" t="str">
        <f t="shared" si="64"/>
        <v>ｺﾝｸﾘｰﾄﾌﾟﾗﾝﾄ_全自動・強制練型_無_無</v>
      </c>
      <c r="X1813" s="952" t="str">
        <f t="shared" si="63"/>
        <v>ｺﾝｸﾘｰﾄﾌﾟﾗﾝﾄ_全自動・強制練型_無_無_能力：30m3/h　ﾐｷｻ容量×台数：0.5m3×1台</v>
      </c>
      <c r="Y1813" s="726" t="s">
        <v>3399</v>
      </c>
      <c r="Z1813" s="726" t="s">
        <v>10479</v>
      </c>
      <c r="AA1813" s="726" t="s">
        <v>10333</v>
      </c>
      <c r="AB1813" s="726" t="s">
        <v>5111</v>
      </c>
    </row>
    <row r="1814" spans="17:28" ht="14.45" customHeight="1">
      <c r="Q1814" s="720" t="s">
        <v>1934</v>
      </c>
      <c r="R1814" s="720" t="s">
        <v>12249</v>
      </c>
      <c r="S1814" s="720" t="s">
        <v>12165</v>
      </c>
      <c r="T1814" s="720" t="s">
        <v>12165</v>
      </c>
      <c r="U1814" s="720" t="s">
        <v>11278</v>
      </c>
      <c r="V1814" s="720"/>
      <c r="W1814" s="952" t="str">
        <f t="shared" si="64"/>
        <v>ｺﾝｸﾘｰﾄﾌﾟﾗﾝﾄ_全自動・強制練型_無_無</v>
      </c>
      <c r="X1814" s="952" t="str">
        <f t="shared" si="63"/>
        <v>ｺﾝｸﾘｰﾄﾌﾟﾗﾝﾄ_全自動・強制練型_無_無_能力：45m3/h　ﾐｷｻ容量×台数：0.75m3×1台</v>
      </c>
      <c r="Y1814" s="726" t="s">
        <v>3399</v>
      </c>
      <c r="Z1814" s="726" t="s">
        <v>10479</v>
      </c>
      <c r="AA1814" s="726" t="s">
        <v>10563</v>
      </c>
      <c r="AB1814" s="726" t="s">
        <v>5111</v>
      </c>
    </row>
    <row r="1815" spans="17:28" ht="14.45" customHeight="1">
      <c r="Q1815" s="720" t="s">
        <v>1934</v>
      </c>
      <c r="R1815" s="720" t="s">
        <v>12249</v>
      </c>
      <c r="S1815" s="720" t="s">
        <v>12165</v>
      </c>
      <c r="T1815" s="720" t="s">
        <v>12165</v>
      </c>
      <c r="U1815" s="720" t="s">
        <v>11279</v>
      </c>
      <c r="V1815" s="720"/>
      <c r="W1815" s="952" t="str">
        <f t="shared" si="64"/>
        <v>ｺﾝｸﾘｰﾄﾌﾟﾗﾝﾄ_全自動・強制練型_無_無</v>
      </c>
      <c r="X1815" s="952" t="str">
        <f t="shared" si="63"/>
        <v>ｺﾝｸﾘｰﾄﾌﾟﾗﾝﾄ_全自動・強制練型_無_無_能力：60m3/h　ﾐｷｻ容量×台数：1.0m3×1台</v>
      </c>
      <c r="Y1815" s="726" t="s">
        <v>3399</v>
      </c>
      <c r="Z1815" s="726" t="s">
        <v>10479</v>
      </c>
      <c r="AA1815" s="726" t="s">
        <v>10514</v>
      </c>
      <c r="AB1815" s="726" t="s">
        <v>5111</v>
      </c>
    </row>
    <row r="1816" spans="17:28" ht="14.45" customHeight="1">
      <c r="Q1816" s="720" t="s">
        <v>1934</v>
      </c>
      <c r="R1816" s="720" t="s">
        <v>12249</v>
      </c>
      <c r="S1816" s="720" t="s">
        <v>12165</v>
      </c>
      <c r="T1816" s="720" t="s">
        <v>12165</v>
      </c>
      <c r="U1816" s="720" t="s">
        <v>11280</v>
      </c>
      <c r="V1816" s="720"/>
      <c r="W1816" s="952" t="str">
        <f t="shared" si="64"/>
        <v>ｺﾝｸﾘｰﾄﾌﾟﾗﾝﾄ_全自動・強制練型_無_無</v>
      </c>
      <c r="X1816" s="952" t="str">
        <f t="shared" si="63"/>
        <v>ｺﾝｸﾘｰﾄﾌﾟﾗﾝﾄ_全自動・強制練型_無_無_能力：90m3/h　ﾐｷｻ容量×台数：1.5m3×1台</v>
      </c>
      <c r="Y1816" s="726" t="s">
        <v>3399</v>
      </c>
      <c r="Z1816" s="726" t="s">
        <v>10479</v>
      </c>
      <c r="AA1816" s="726" t="s">
        <v>10584</v>
      </c>
      <c r="AB1816" s="726" t="s">
        <v>5111</v>
      </c>
    </row>
    <row r="1817" spans="17:28" ht="14.45" customHeight="1">
      <c r="Q1817" s="720" t="s">
        <v>1934</v>
      </c>
      <c r="R1817" s="720" t="s">
        <v>12249</v>
      </c>
      <c r="S1817" s="720" t="s">
        <v>12165</v>
      </c>
      <c r="T1817" s="720" t="s">
        <v>12165</v>
      </c>
      <c r="U1817" s="720" t="s">
        <v>11281</v>
      </c>
      <c r="V1817" s="720"/>
      <c r="W1817" s="952" t="str">
        <f t="shared" si="64"/>
        <v>ｺﾝｸﾘｰﾄﾌﾟﾗﾝﾄ_全自動・強制練型_無_無</v>
      </c>
      <c r="X1817" s="952" t="str">
        <f t="shared" si="63"/>
        <v>ｺﾝｸﾘｰﾄﾌﾟﾗﾝﾄ_全自動・強制練型_無_無_能力：105m3/h　ﾐｷｻ容量×台数：1.75m3×1台</v>
      </c>
      <c r="Y1817" s="726" t="s">
        <v>3399</v>
      </c>
      <c r="Z1817" s="726" t="s">
        <v>10479</v>
      </c>
      <c r="AA1817" s="726" t="s">
        <v>10585</v>
      </c>
      <c r="AB1817" s="726" t="s">
        <v>5111</v>
      </c>
    </row>
    <row r="1818" spans="17:28" ht="14.45" customHeight="1">
      <c r="Q1818" s="720" t="s">
        <v>1934</v>
      </c>
      <c r="R1818" s="720" t="s">
        <v>12249</v>
      </c>
      <c r="S1818" s="720" t="s">
        <v>12165</v>
      </c>
      <c r="T1818" s="720" t="s">
        <v>12165</v>
      </c>
      <c r="U1818" s="720" t="s">
        <v>11282</v>
      </c>
      <c r="V1818" s="720"/>
      <c r="W1818" s="952" t="str">
        <f t="shared" si="64"/>
        <v>ｺﾝｸﾘｰﾄﾌﾟﾗﾝﾄ_全自動・強制練型_無_無</v>
      </c>
      <c r="X1818" s="952" t="str">
        <f t="shared" si="63"/>
        <v>ｺﾝｸﾘｰﾄﾌﾟﾗﾝﾄ_全自動・強制練型_無_無_能力：120m3/h　ﾐｷｻ容量×台数：2.0m3×1台</v>
      </c>
      <c r="Y1818" s="726" t="s">
        <v>3399</v>
      </c>
      <c r="Z1818" s="726" t="s">
        <v>10479</v>
      </c>
      <c r="AA1818" s="726" t="s">
        <v>10464</v>
      </c>
      <c r="AB1818" s="726" t="s">
        <v>5111</v>
      </c>
    </row>
    <row r="1819" spans="17:28" ht="14.45" customHeight="1">
      <c r="Q1819" s="720" t="s">
        <v>1934</v>
      </c>
      <c r="R1819" s="720" t="s">
        <v>12250</v>
      </c>
      <c r="S1819" s="720" t="s">
        <v>12165</v>
      </c>
      <c r="T1819" s="720" t="s">
        <v>12165</v>
      </c>
      <c r="U1819" s="720" t="s">
        <v>11276</v>
      </c>
      <c r="V1819" s="720"/>
      <c r="W1819" s="952" t="str">
        <f t="shared" si="64"/>
        <v>ｺﾝｸﾘｰﾄﾌﾟﾗﾝﾄ_全自動・傾胴型_無_無</v>
      </c>
      <c r="X1819" s="952" t="str">
        <f t="shared" si="63"/>
        <v>ｺﾝｸﾘｰﾄﾌﾟﾗﾝﾄ_全自動・傾胴型_無_無_ﾐｷｻ容量×台数：1.0m3×1台</v>
      </c>
      <c r="Y1819" s="726" t="s">
        <v>3399</v>
      </c>
      <c r="Z1819" s="726" t="s">
        <v>10480</v>
      </c>
      <c r="AA1819" s="726" t="s">
        <v>10514</v>
      </c>
      <c r="AB1819" s="726" t="s">
        <v>5111</v>
      </c>
    </row>
    <row r="1820" spans="17:28" ht="14.45" customHeight="1">
      <c r="Q1820" s="720" t="s">
        <v>1934</v>
      </c>
      <c r="R1820" s="720" t="s">
        <v>12250</v>
      </c>
      <c r="S1820" s="720" t="s">
        <v>12165</v>
      </c>
      <c r="T1820" s="720" t="s">
        <v>12165</v>
      </c>
      <c r="U1820" s="720" t="s">
        <v>11283</v>
      </c>
      <c r="V1820" s="720"/>
      <c r="W1820" s="952" t="str">
        <f t="shared" si="64"/>
        <v>ｺﾝｸﾘｰﾄﾌﾟﾗﾝﾄ_全自動・傾胴型_無_無</v>
      </c>
      <c r="X1820" s="952" t="str">
        <f t="shared" si="63"/>
        <v>ｺﾝｸﾘｰﾄﾌﾟﾗﾝﾄ_全自動・傾胴型_無_無_ﾐｷｻ容量×台数：1.0m3×2台</v>
      </c>
      <c r="Y1820" s="726" t="s">
        <v>3399</v>
      </c>
      <c r="Z1820" s="726" t="s">
        <v>10480</v>
      </c>
      <c r="AA1820" s="726" t="s">
        <v>10515</v>
      </c>
      <c r="AB1820" s="726" t="s">
        <v>5111</v>
      </c>
    </row>
    <row r="1821" spans="17:28" ht="14.45" customHeight="1">
      <c r="Q1821" s="720" t="s">
        <v>1934</v>
      </c>
      <c r="R1821" s="720" t="s">
        <v>12250</v>
      </c>
      <c r="S1821" s="720" t="s">
        <v>12165</v>
      </c>
      <c r="T1821" s="720" t="s">
        <v>12165</v>
      </c>
      <c r="U1821" s="720" t="s">
        <v>11284</v>
      </c>
      <c r="V1821" s="720"/>
      <c r="W1821" s="952" t="str">
        <f t="shared" si="64"/>
        <v>ｺﾝｸﾘｰﾄﾌﾟﾗﾝﾄ_全自動・傾胴型_無_無</v>
      </c>
      <c r="X1821" s="952" t="str">
        <f t="shared" si="63"/>
        <v>ｺﾝｸﾘｰﾄﾌﾟﾗﾝﾄ_全自動・傾胴型_無_無_ﾐｷｻ容量×台数：1.5m3×2台</v>
      </c>
      <c r="Y1821" s="726" t="s">
        <v>3399</v>
      </c>
      <c r="Z1821" s="726" t="s">
        <v>10480</v>
      </c>
      <c r="AA1821" s="726" t="s">
        <v>10513</v>
      </c>
      <c r="AB1821" s="726" t="s">
        <v>5111</v>
      </c>
    </row>
    <row r="1822" spans="17:28" ht="14.45" customHeight="1">
      <c r="Q1822" s="720" t="s">
        <v>1934</v>
      </c>
      <c r="R1822" s="720" t="s">
        <v>12250</v>
      </c>
      <c r="S1822" s="720" t="s">
        <v>12165</v>
      </c>
      <c r="T1822" s="720" t="s">
        <v>12165</v>
      </c>
      <c r="U1822" s="720" t="s">
        <v>11285</v>
      </c>
      <c r="V1822" s="720"/>
      <c r="W1822" s="952" t="str">
        <f t="shared" si="64"/>
        <v>ｺﾝｸﾘｰﾄﾌﾟﾗﾝﾄ_全自動・傾胴型_無_無</v>
      </c>
      <c r="X1822" s="952" t="str">
        <f t="shared" si="63"/>
        <v>ｺﾝｸﾘｰﾄﾌﾟﾗﾝﾄ_全自動・傾胴型_無_無_ﾐｷｻ容量×台数：2.0m3×2台</v>
      </c>
      <c r="Y1822" s="726" t="s">
        <v>3399</v>
      </c>
      <c r="Z1822" s="726" t="s">
        <v>10480</v>
      </c>
      <c r="AA1822" s="726" t="s">
        <v>10558</v>
      </c>
      <c r="AB1822" s="726" t="s">
        <v>5111</v>
      </c>
    </row>
    <row r="1823" spans="17:28" ht="14.45" customHeight="1">
      <c r="Q1823" s="720" t="s">
        <v>1934</v>
      </c>
      <c r="R1823" s="720" t="s">
        <v>12250</v>
      </c>
      <c r="S1823" s="720" t="s">
        <v>12165</v>
      </c>
      <c r="T1823" s="720" t="s">
        <v>12165</v>
      </c>
      <c r="U1823" s="720" t="s">
        <v>11286</v>
      </c>
      <c r="V1823" s="720"/>
      <c r="W1823" s="952" t="str">
        <f t="shared" si="64"/>
        <v>ｺﾝｸﾘｰﾄﾌﾟﾗﾝﾄ_全自動・傾胴型_無_無</v>
      </c>
      <c r="X1823" s="952" t="str">
        <f t="shared" si="63"/>
        <v>ｺﾝｸﾘｰﾄﾌﾟﾗﾝﾄ_全自動・傾胴型_無_無_ﾐｷｻ容量×台数：3.0m3×2台</v>
      </c>
      <c r="Y1823" s="726" t="s">
        <v>3399</v>
      </c>
      <c r="Z1823" s="726" t="s">
        <v>10480</v>
      </c>
      <c r="AA1823" s="726" t="s">
        <v>10343</v>
      </c>
      <c r="AB1823" s="726" t="s">
        <v>5111</v>
      </c>
    </row>
    <row r="1824" spans="17:28" ht="14.45" customHeight="1">
      <c r="Q1824" s="720" t="s">
        <v>1934</v>
      </c>
      <c r="R1824" s="720" t="s">
        <v>12251</v>
      </c>
      <c r="S1824" s="720" t="s">
        <v>12165</v>
      </c>
      <c r="T1824" s="720" t="s">
        <v>12165</v>
      </c>
      <c r="U1824" s="720" t="s">
        <v>11276</v>
      </c>
      <c r="V1824" s="720"/>
      <c r="W1824" s="952" t="str">
        <f t="shared" si="64"/>
        <v>ｺﾝｸﾘｰﾄﾌﾟﾗﾝﾄ_全自動・二軸強制練型_無_無</v>
      </c>
      <c r="X1824" s="952" t="str">
        <f t="shared" si="63"/>
        <v>ｺﾝｸﾘｰﾄﾌﾟﾗﾝﾄ_全自動・二軸強制練型_無_無_ﾐｷｻ容量×台数：1.0m3×1台</v>
      </c>
      <c r="Y1824" s="726" t="s">
        <v>3399</v>
      </c>
      <c r="Z1824" s="726" t="s">
        <v>10586</v>
      </c>
      <c r="AA1824" s="726" t="s">
        <v>10514</v>
      </c>
      <c r="AB1824" s="726" t="s">
        <v>5111</v>
      </c>
    </row>
    <row r="1825" spans="17:28" ht="14.45" customHeight="1">
      <c r="Q1825" s="720" t="s">
        <v>1934</v>
      </c>
      <c r="R1825" s="720" t="s">
        <v>12251</v>
      </c>
      <c r="S1825" s="720" t="s">
        <v>12165</v>
      </c>
      <c r="T1825" s="720" t="s">
        <v>12165</v>
      </c>
      <c r="U1825" s="720" t="s">
        <v>11287</v>
      </c>
      <c r="V1825" s="720"/>
      <c r="W1825" s="952" t="str">
        <f t="shared" si="64"/>
        <v>ｺﾝｸﾘｰﾄﾌﾟﾗﾝﾄ_全自動・二軸強制練型_無_無</v>
      </c>
      <c r="X1825" s="952" t="str">
        <f t="shared" si="63"/>
        <v>ｺﾝｸﾘｰﾄﾌﾟﾗﾝﾄ_全自動・二軸強制練型_無_無_ﾐｷｻ容量×台数：1.5m3×1台</v>
      </c>
      <c r="Y1825" s="726" t="s">
        <v>3399</v>
      </c>
      <c r="Z1825" s="726" t="s">
        <v>10586</v>
      </c>
      <c r="AA1825" s="726" t="s">
        <v>10584</v>
      </c>
      <c r="AB1825" s="726" t="s">
        <v>5111</v>
      </c>
    </row>
    <row r="1826" spans="17:28" ht="14.45" customHeight="1">
      <c r="Q1826" s="720" t="s">
        <v>1934</v>
      </c>
      <c r="R1826" s="720" t="s">
        <v>12251</v>
      </c>
      <c r="S1826" s="720" t="s">
        <v>12165</v>
      </c>
      <c r="T1826" s="720" t="s">
        <v>12165</v>
      </c>
      <c r="U1826" s="720" t="s">
        <v>11288</v>
      </c>
      <c r="V1826" s="720"/>
      <c r="W1826" s="952" t="str">
        <f t="shared" si="64"/>
        <v>ｺﾝｸﾘｰﾄﾌﾟﾗﾝﾄ_全自動・二軸強制練型_無_無</v>
      </c>
      <c r="X1826" s="952" t="str">
        <f t="shared" si="63"/>
        <v>ｺﾝｸﾘｰﾄﾌﾟﾗﾝﾄ_全自動・二軸強制練型_無_無_ﾐｷｻ容量×台数：2.0m3×1台</v>
      </c>
      <c r="Y1826" s="726" t="s">
        <v>3399</v>
      </c>
      <c r="Z1826" s="726" t="s">
        <v>10586</v>
      </c>
      <c r="AA1826" s="726" t="s">
        <v>10464</v>
      </c>
      <c r="AB1826" s="726" t="s">
        <v>5111</v>
      </c>
    </row>
    <row r="1827" spans="17:28" ht="14.45" customHeight="1">
      <c r="Q1827" s="720" t="s">
        <v>1934</v>
      </c>
      <c r="R1827" s="720" t="s">
        <v>12251</v>
      </c>
      <c r="S1827" s="720" t="s">
        <v>12165</v>
      </c>
      <c r="T1827" s="720" t="s">
        <v>12165</v>
      </c>
      <c r="U1827" s="720" t="s">
        <v>11289</v>
      </c>
      <c r="V1827" s="720"/>
      <c r="W1827" s="952" t="str">
        <f t="shared" si="64"/>
        <v>ｺﾝｸﾘｰﾄﾌﾟﾗﾝﾄ_全自動・二軸強制練型_無_無</v>
      </c>
      <c r="X1827" s="952" t="str">
        <f t="shared" si="63"/>
        <v>ｺﾝｸﾘｰﾄﾌﾟﾗﾝﾄ_全自動・二軸強制練型_無_無_ﾐｷｻ容量×台数：2.5m3×1台</v>
      </c>
      <c r="Y1827" s="726" t="s">
        <v>3399</v>
      </c>
      <c r="Z1827" s="726" t="s">
        <v>10586</v>
      </c>
      <c r="AA1827" s="726" t="s">
        <v>10587</v>
      </c>
      <c r="AB1827" s="726" t="s">
        <v>5111</v>
      </c>
    </row>
    <row r="1828" spans="17:28" ht="14.45" customHeight="1">
      <c r="Q1828" s="720" t="s">
        <v>1934</v>
      </c>
      <c r="R1828" s="720" t="s">
        <v>12251</v>
      </c>
      <c r="S1828" s="720" t="s">
        <v>12165</v>
      </c>
      <c r="T1828" s="720" t="s">
        <v>12165</v>
      </c>
      <c r="U1828" s="720" t="s">
        <v>11290</v>
      </c>
      <c r="V1828" s="720"/>
      <c r="W1828" s="952" t="str">
        <f t="shared" si="64"/>
        <v>ｺﾝｸﾘｰﾄﾌﾟﾗﾝﾄ_全自動・二軸強制練型_無_無</v>
      </c>
      <c r="X1828" s="952" t="str">
        <f t="shared" si="63"/>
        <v>ｺﾝｸﾘｰﾄﾌﾟﾗﾝﾄ_全自動・二軸強制練型_無_無_ﾐｷｻ容量×台数：3.0m3×1台</v>
      </c>
      <c r="Y1828" s="726" t="s">
        <v>3399</v>
      </c>
      <c r="Z1828" s="726" t="s">
        <v>10586</v>
      </c>
      <c r="AA1828" s="726" t="s">
        <v>10588</v>
      </c>
      <c r="AB1828" s="726" t="s">
        <v>5111</v>
      </c>
    </row>
    <row r="1829" spans="17:28" ht="14.45" customHeight="1">
      <c r="Q1829" s="720" t="s">
        <v>1934</v>
      </c>
      <c r="R1829" s="720" t="s">
        <v>12252</v>
      </c>
      <c r="S1829" s="720" t="s">
        <v>12165</v>
      </c>
      <c r="T1829" s="720" t="s">
        <v>12165</v>
      </c>
      <c r="U1829" s="720" t="s">
        <v>11282</v>
      </c>
      <c r="V1829" s="720"/>
      <c r="W1829" s="952" t="str">
        <f t="shared" si="64"/>
        <v>ｺﾝｸﾘｰﾄﾌﾟﾗﾝﾄ_強制練・ﾊﾟｸﾞﾐﾙ型・移動型_無_無</v>
      </c>
      <c r="X1829" s="952" t="str">
        <f t="shared" si="63"/>
        <v>ｺﾝｸﾘｰﾄﾌﾟﾗﾝﾄ_強制練・ﾊﾟｸﾞﾐﾙ型・移動型_無_無_能力：120m3/h　ﾐｷｻ容量×台数：2.0m3×1台</v>
      </c>
      <c r="Y1829" s="726" t="s">
        <v>3399</v>
      </c>
      <c r="Z1829" s="726" t="s">
        <v>10575</v>
      </c>
      <c r="AA1829" s="726" t="s">
        <v>10347</v>
      </c>
      <c r="AB1829" s="726" t="s">
        <v>5111</v>
      </c>
    </row>
    <row r="1830" spans="17:28" ht="14.45" customHeight="1">
      <c r="Q1830" s="720" t="s">
        <v>988</v>
      </c>
      <c r="R1830" s="720" t="s">
        <v>852</v>
      </c>
      <c r="S1830" s="720" t="s">
        <v>12165</v>
      </c>
      <c r="T1830" s="720" t="s">
        <v>12165</v>
      </c>
      <c r="U1830" s="720" t="s">
        <v>992</v>
      </c>
      <c r="V1830" s="720"/>
      <c r="W1830" s="952" t="str">
        <f t="shared" si="64"/>
        <v>ｱｼﾞﾃｰﾀﾄﾗｯｸ(ﾄﾗｯｸﾐｷｻ)_ﾄﾗｯｸ架装型_無_無</v>
      </c>
      <c r="X1830" s="952" t="str">
        <f t="shared" si="63"/>
        <v>ｱｼﾞﾃｰﾀﾄﾗｯｸ(ﾄﾗｯｸﾐｷｻ)_ﾄﾗｯｸ架装型_無_無_混合容量：0.8～0.9m3</v>
      </c>
      <c r="Y1830" s="726" t="s">
        <v>3345</v>
      </c>
      <c r="Z1830" s="726" t="s">
        <v>10302</v>
      </c>
      <c r="AA1830" s="726" t="s">
        <v>10355</v>
      </c>
      <c r="AB1830" s="726" t="s">
        <v>5111</v>
      </c>
    </row>
    <row r="1831" spans="17:28" ht="14.45" customHeight="1">
      <c r="Q1831" s="720" t="s">
        <v>988</v>
      </c>
      <c r="R1831" s="720" t="s">
        <v>852</v>
      </c>
      <c r="S1831" s="720" t="s">
        <v>12165</v>
      </c>
      <c r="T1831" s="720" t="s">
        <v>12165</v>
      </c>
      <c r="U1831" s="720" t="s">
        <v>993</v>
      </c>
      <c r="V1831" s="720"/>
      <c r="W1831" s="952" t="str">
        <f t="shared" si="64"/>
        <v>ｱｼﾞﾃｰﾀﾄﾗｯｸ(ﾄﾗｯｸﾐｷｻ)_ﾄﾗｯｸ架装型_無_無</v>
      </c>
      <c r="X1831" s="952" t="str">
        <f t="shared" si="63"/>
        <v>ｱｼﾞﾃｰﾀﾄﾗｯｸ(ﾄﾗｯｸﾐｷｻ)_ﾄﾗｯｸ架装型_無_無_混合容量：1.6～1.7m3</v>
      </c>
      <c r="Y1831" s="726" t="s">
        <v>3345</v>
      </c>
      <c r="Z1831" s="726" t="s">
        <v>10302</v>
      </c>
      <c r="AA1831" s="726" t="s">
        <v>10314</v>
      </c>
      <c r="AB1831" s="726" t="s">
        <v>5111</v>
      </c>
    </row>
    <row r="1832" spans="17:28" ht="14.45" customHeight="1">
      <c r="Q1832" s="720" t="s">
        <v>988</v>
      </c>
      <c r="R1832" s="720" t="s">
        <v>852</v>
      </c>
      <c r="S1832" s="720" t="s">
        <v>12165</v>
      </c>
      <c r="T1832" s="720" t="s">
        <v>12165</v>
      </c>
      <c r="U1832" s="720" t="s">
        <v>994</v>
      </c>
      <c r="V1832" s="720"/>
      <c r="W1832" s="952" t="str">
        <f t="shared" si="64"/>
        <v>ｱｼﾞﾃｰﾀﾄﾗｯｸ(ﾄﾗｯｸﾐｷｻ)_ﾄﾗｯｸ架装型_無_無</v>
      </c>
      <c r="X1832" s="952" t="str">
        <f t="shared" si="63"/>
        <v>ｱｼﾞﾃｰﾀﾄﾗｯｸ(ﾄﾗｯｸﾐｷｻ)_ﾄﾗｯｸ架装型_無_無_混合容量：3.0～3.2m3</v>
      </c>
      <c r="Y1832" s="726" t="s">
        <v>3345</v>
      </c>
      <c r="Z1832" s="726" t="s">
        <v>10302</v>
      </c>
      <c r="AA1832" s="726" t="s">
        <v>10327</v>
      </c>
      <c r="AB1832" s="726" t="s">
        <v>5111</v>
      </c>
    </row>
    <row r="1833" spans="17:28" ht="14.45" customHeight="1">
      <c r="Q1833" s="720" t="s">
        <v>988</v>
      </c>
      <c r="R1833" s="720" t="s">
        <v>852</v>
      </c>
      <c r="S1833" s="720" t="s">
        <v>12165</v>
      </c>
      <c r="T1833" s="720" t="s">
        <v>12165</v>
      </c>
      <c r="U1833" s="720" t="s">
        <v>995</v>
      </c>
      <c r="V1833" s="720"/>
      <c r="W1833" s="952" t="str">
        <f t="shared" si="64"/>
        <v>ｱｼﾞﾃｰﾀﾄﾗｯｸ(ﾄﾗｯｸﾐｷｻ)_ﾄﾗｯｸ架装型_無_無</v>
      </c>
      <c r="X1833" s="952" t="str">
        <f t="shared" si="63"/>
        <v>ｱｼﾞﾃｰﾀﾄﾗｯｸ(ﾄﾗｯｸﾐｷｻ)_ﾄﾗｯｸ架装型_無_無_混合容量：4.4m3</v>
      </c>
      <c r="Y1833" s="726" t="s">
        <v>3345</v>
      </c>
      <c r="Z1833" s="726" t="s">
        <v>10302</v>
      </c>
      <c r="AA1833" s="726" t="s">
        <v>10331</v>
      </c>
      <c r="AB1833" s="726" t="s">
        <v>5111</v>
      </c>
    </row>
    <row r="1834" spans="17:28" ht="14.45" customHeight="1">
      <c r="Q1834" s="720" t="s">
        <v>1942</v>
      </c>
      <c r="R1834" s="720" t="s">
        <v>12253</v>
      </c>
      <c r="S1834" s="720" t="s">
        <v>12165</v>
      </c>
      <c r="T1834" s="720" t="s">
        <v>12165</v>
      </c>
      <c r="U1834" s="720" t="s">
        <v>11291</v>
      </c>
      <c r="V1834" s="720"/>
      <c r="W1834" s="952" t="str">
        <f t="shared" si="64"/>
        <v>ｱｼﾞﾃｰﾀｶｰ_ﾚｰﾙ・被けん引式_無_無</v>
      </c>
      <c r="X1834" s="952" t="str">
        <f t="shared" si="63"/>
        <v>ｱｼﾞﾃｰﾀｶｰ_ﾚｰﾙ・被けん引式_無_無_運搬容量：2.0m3</v>
      </c>
      <c r="Y1834" s="726" t="s">
        <v>3400</v>
      </c>
      <c r="Z1834" s="726" t="s">
        <v>10314</v>
      </c>
      <c r="AA1834" s="726" t="s">
        <v>10388</v>
      </c>
      <c r="AB1834" s="726" t="s">
        <v>5111</v>
      </c>
    </row>
    <row r="1835" spans="17:28" ht="14.45" customHeight="1">
      <c r="Q1835" s="720" t="s">
        <v>1942</v>
      </c>
      <c r="R1835" s="720" t="s">
        <v>12253</v>
      </c>
      <c r="S1835" s="720" t="s">
        <v>12165</v>
      </c>
      <c r="T1835" s="720" t="s">
        <v>12165</v>
      </c>
      <c r="U1835" s="720" t="s">
        <v>11292</v>
      </c>
      <c r="V1835" s="720"/>
      <c r="W1835" s="952" t="str">
        <f t="shared" si="64"/>
        <v>ｱｼﾞﾃｰﾀｶｰ_ﾚｰﾙ・被けん引式_無_無</v>
      </c>
      <c r="X1835" s="952" t="str">
        <f t="shared" si="63"/>
        <v>ｱｼﾞﾃｰﾀｶｰ_ﾚｰﾙ・被けん引式_無_無_運搬容量：3.0m3</v>
      </c>
      <c r="Y1835" s="726" t="s">
        <v>3400</v>
      </c>
      <c r="Z1835" s="726" t="s">
        <v>10314</v>
      </c>
      <c r="AA1835" s="726" t="s">
        <v>10303</v>
      </c>
      <c r="AB1835" s="726" t="s">
        <v>5111</v>
      </c>
    </row>
    <row r="1836" spans="17:28" ht="14.45" customHeight="1">
      <c r="Q1836" s="720" t="s">
        <v>1942</v>
      </c>
      <c r="R1836" s="720" t="s">
        <v>12253</v>
      </c>
      <c r="S1836" s="720" t="s">
        <v>12165</v>
      </c>
      <c r="T1836" s="720" t="s">
        <v>12165</v>
      </c>
      <c r="U1836" s="720" t="s">
        <v>11293</v>
      </c>
      <c r="V1836" s="720"/>
      <c r="W1836" s="952" t="str">
        <f t="shared" si="64"/>
        <v>ｱｼﾞﾃｰﾀｶｰ_ﾚｰﾙ・被けん引式_無_無</v>
      </c>
      <c r="X1836" s="952" t="str">
        <f t="shared" si="63"/>
        <v>ｱｼﾞﾃｰﾀｶｰ_ﾚｰﾙ・被けん引式_無_無_運搬容量：6.0m3</v>
      </c>
      <c r="Y1836" s="726" t="s">
        <v>3400</v>
      </c>
      <c r="Z1836" s="726" t="s">
        <v>10314</v>
      </c>
      <c r="AA1836" s="726" t="s">
        <v>10304</v>
      </c>
      <c r="AB1836" s="726" t="s">
        <v>5111</v>
      </c>
    </row>
    <row r="1837" spans="17:28" ht="14.45" customHeight="1">
      <c r="Q1837" s="720" t="s">
        <v>1952</v>
      </c>
      <c r="R1837" s="720" t="s">
        <v>12253</v>
      </c>
      <c r="S1837" s="720" t="s">
        <v>12165</v>
      </c>
      <c r="T1837" s="720" t="s">
        <v>12165</v>
      </c>
      <c r="U1837" s="720" t="s">
        <v>11294</v>
      </c>
      <c r="V1837" s="720"/>
      <c r="W1837" s="952" t="str">
        <f t="shared" si="64"/>
        <v>ｺﾝｸﾘｰﾄﾌﾟﾚｰｻ_ﾚｰﾙ・被けん引式_無_無</v>
      </c>
      <c r="X1837" s="952" t="str">
        <f t="shared" si="63"/>
        <v>ｺﾝｸﾘｰﾄﾌﾟﾚｰｻ_ﾚｰﾙ・被けん引式_無_無_ﾊﾞｯﾁ容量：2.0m3</v>
      </c>
      <c r="Y1837" s="726" t="s">
        <v>3401</v>
      </c>
      <c r="Z1837" s="726" t="s">
        <v>10314</v>
      </c>
      <c r="AA1837" s="726" t="s">
        <v>10388</v>
      </c>
      <c r="AB1837" s="726" t="s">
        <v>5111</v>
      </c>
    </row>
    <row r="1838" spans="17:28" ht="14.45" customHeight="1">
      <c r="Q1838" s="720" t="s">
        <v>1952</v>
      </c>
      <c r="R1838" s="720" t="s">
        <v>12253</v>
      </c>
      <c r="S1838" s="720" t="s">
        <v>12165</v>
      </c>
      <c r="T1838" s="720" t="s">
        <v>12165</v>
      </c>
      <c r="U1838" s="720" t="s">
        <v>11295</v>
      </c>
      <c r="V1838" s="720"/>
      <c r="W1838" s="952" t="str">
        <f t="shared" si="64"/>
        <v>ｺﾝｸﾘｰﾄﾌﾟﾚｰｻ_ﾚｰﾙ・被けん引式_無_無</v>
      </c>
      <c r="X1838" s="952" t="str">
        <f t="shared" si="63"/>
        <v>ｺﾝｸﾘｰﾄﾌﾟﾚｰｻ_ﾚｰﾙ・被けん引式_無_無_ﾊﾞｯﾁ容量：3.0m3</v>
      </c>
      <c r="Y1838" s="726" t="s">
        <v>3401</v>
      </c>
      <c r="Z1838" s="726" t="s">
        <v>10314</v>
      </c>
      <c r="AA1838" s="726" t="s">
        <v>10303</v>
      </c>
      <c r="AB1838" s="726" t="s">
        <v>5111</v>
      </c>
    </row>
    <row r="1839" spans="17:28" ht="14.45" customHeight="1">
      <c r="Q1839" s="720" t="s">
        <v>1513</v>
      </c>
      <c r="R1839" s="720" t="s">
        <v>1535</v>
      </c>
      <c r="S1839" s="720" t="s">
        <v>12165</v>
      </c>
      <c r="T1839" s="720" t="s">
        <v>12165</v>
      </c>
      <c r="U1839" s="720" t="s">
        <v>1530</v>
      </c>
      <c r="V1839" s="720"/>
      <c r="W1839" s="952" t="str">
        <f t="shared" si="64"/>
        <v>ｺﾝｸﾘｰﾄﾎﾟﾝﾌﾟ車_ﾄﾗｯｸ架装・配管式_無_無</v>
      </c>
      <c r="X1839" s="952" t="str">
        <f t="shared" si="63"/>
        <v>ｺﾝｸﾘｰﾄﾎﾟﾝﾌﾟ車_ﾄﾗｯｸ架装・配管式_無_無_圧送能力：40～45m3/h</v>
      </c>
      <c r="Y1839" s="726" t="s">
        <v>3381</v>
      </c>
      <c r="Z1839" s="726" t="s">
        <v>10302</v>
      </c>
      <c r="AA1839" s="726" t="s">
        <v>10399</v>
      </c>
      <c r="AB1839" s="726" t="s">
        <v>5111</v>
      </c>
    </row>
    <row r="1840" spans="17:28" ht="14.45" customHeight="1">
      <c r="Q1840" s="720" t="s">
        <v>1513</v>
      </c>
      <c r="R1840" s="720" t="s">
        <v>1535</v>
      </c>
      <c r="S1840" s="720" t="s">
        <v>12165</v>
      </c>
      <c r="T1840" s="720" t="s">
        <v>12165</v>
      </c>
      <c r="U1840" s="720" t="s">
        <v>1525</v>
      </c>
      <c r="V1840" s="720"/>
      <c r="W1840" s="952" t="str">
        <f t="shared" si="64"/>
        <v>ｺﾝｸﾘｰﾄﾎﾟﾝﾌﾟ車_ﾄﾗｯｸ架装・配管式_無_無</v>
      </c>
      <c r="X1840" s="952" t="str">
        <f t="shared" si="63"/>
        <v>ｺﾝｸﾘｰﾄﾎﾟﾝﾌﾟ車_ﾄﾗｯｸ架装・配管式_無_無_圧送能力：55m3/h</v>
      </c>
      <c r="Y1840" s="726" t="s">
        <v>3381</v>
      </c>
      <c r="Z1840" s="726" t="s">
        <v>10302</v>
      </c>
      <c r="AA1840" s="726" t="s">
        <v>10340</v>
      </c>
      <c r="AB1840" s="726" t="s">
        <v>5111</v>
      </c>
    </row>
    <row r="1841" spans="17:28" ht="14.45" customHeight="1">
      <c r="Q1841" s="720" t="s">
        <v>1513</v>
      </c>
      <c r="R1841" s="720" t="s">
        <v>1535</v>
      </c>
      <c r="S1841" s="720" t="s">
        <v>12165</v>
      </c>
      <c r="T1841" s="720" t="s">
        <v>12165</v>
      </c>
      <c r="U1841" s="720" t="s">
        <v>1526</v>
      </c>
      <c r="V1841" s="720"/>
      <c r="W1841" s="952" t="str">
        <f t="shared" si="64"/>
        <v>ｺﾝｸﾘｰﾄﾎﾟﾝﾌﾟ車_ﾄﾗｯｸ架装・配管式_無_無</v>
      </c>
      <c r="X1841" s="952" t="str">
        <f t="shared" si="63"/>
        <v>ｺﾝｸﾘｰﾄﾎﾟﾝﾌﾟ車_ﾄﾗｯｸ架装・配管式_無_無_圧送能力：70m3/h</v>
      </c>
      <c r="Y1841" s="726" t="s">
        <v>3381</v>
      </c>
      <c r="Z1841" s="726" t="s">
        <v>10302</v>
      </c>
      <c r="AA1841" s="726" t="s">
        <v>10317</v>
      </c>
      <c r="AB1841" s="726" t="s">
        <v>5111</v>
      </c>
    </row>
    <row r="1842" spans="17:28" ht="14.45" customHeight="1">
      <c r="Q1842" s="720" t="s">
        <v>1513</v>
      </c>
      <c r="R1842" s="720" t="s">
        <v>1535</v>
      </c>
      <c r="S1842" s="720" t="s">
        <v>12165</v>
      </c>
      <c r="T1842" s="720" t="s">
        <v>12165</v>
      </c>
      <c r="U1842" s="720" t="s">
        <v>1527</v>
      </c>
      <c r="V1842" s="720"/>
      <c r="W1842" s="952" t="str">
        <f t="shared" si="64"/>
        <v>ｺﾝｸﾘｰﾄﾎﾟﾝﾌﾟ車_ﾄﾗｯｸ架装・配管式_無_無</v>
      </c>
      <c r="X1842" s="952" t="str">
        <f t="shared" si="63"/>
        <v>ｺﾝｸﾘｰﾄﾎﾟﾝﾌﾟ車_ﾄﾗｯｸ架装・配管式_無_無_圧送能力：90～100m3/h</v>
      </c>
      <c r="Y1842" s="726" t="s">
        <v>3381</v>
      </c>
      <c r="Z1842" s="726" t="s">
        <v>10302</v>
      </c>
      <c r="AA1842" s="726" t="s">
        <v>10318</v>
      </c>
      <c r="AB1842" s="726" t="s">
        <v>5111</v>
      </c>
    </row>
    <row r="1843" spans="17:28" ht="14.45" customHeight="1">
      <c r="Q1843" s="720" t="s">
        <v>1513</v>
      </c>
      <c r="R1843" s="720" t="s">
        <v>1536</v>
      </c>
      <c r="S1843" s="720" t="s">
        <v>12165</v>
      </c>
      <c r="T1843" s="720" t="s">
        <v>12165</v>
      </c>
      <c r="U1843" s="720" t="s">
        <v>1528</v>
      </c>
      <c r="V1843" s="720"/>
      <c r="W1843" s="952" t="str">
        <f t="shared" si="64"/>
        <v>ｺﾝｸﾘｰﾄﾎﾟﾝﾌﾟ車_ﾄﾗｯｸ架装・ﾌﾞｰﾑ式_無_無</v>
      </c>
      <c r="X1843" s="952" t="str">
        <f t="shared" si="63"/>
        <v>ｺﾝｸﾘｰﾄﾎﾟﾝﾌﾟ車_ﾄﾗｯｸ架装・ﾌﾞｰﾑ式_無_無_圧送能力：20m3/h</v>
      </c>
      <c r="Y1843" s="726" t="s">
        <v>3381</v>
      </c>
      <c r="Z1843" s="726" t="s">
        <v>10315</v>
      </c>
      <c r="AA1843" s="726" t="s">
        <v>10388</v>
      </c>
      <c r="AB1843" s="726" t="s">
        <v>5111</v>
      </c>
    </row>
    <row r="1844" spans="17:28" ht="14.45" customHeight="1">
      <c r="Q1844" s="720" t="s">
        <v>1513</v>
      </c>
      <c r="R1844" s="720" t="s">
        <v>1536</v>
      </c>
      <c r="S1844" s="720" t="s">
        <v>12165</v>
      </c>
      <c r="T1844" s="720" t="s">
        <v>12165</v>
      </c>
      <c r="U1844" s="720" t="s">
        <v>1529</v>
      </c>
      <c r="V1844" s="720"/>
      <c r="W1844" s="952" t="str">
        <f t="shared" si="64"/>
        <v>ｺﾝｸﾘｰﾄﾎﾟﾝﾌﾟ車_ﾄﾗｯｸ架装・ﾌﾞｰﾑ式_無_無</v>
      </c>
      <c r="X1844" s="952" t="str">
        <f t="shared" si="63"/>
        <v>ｺﾝｸﾘｰﾄﾎﾟﾝﾌﾟ車_ﾄﾗｯｸ架装・ﾌﾞｰﾑ式_無_無_圧送能力：30m3/h</v>
      </c>
      <c r="Y1844" s="726" t="s">
        <v>3381</v>
      </c>
      <c r="Z1844" s="726" t="s">
        <v>10315</v>
      </c>
      <c r="AA1844" s="726" t="s">
        <v>10303</v>
      </c>
      <c r="AB1844" s="726" t="s">
        <v>5111</v>
      </c>
    </row>
    <row r="1845" spans="17:28" ht="14.45" customHeight="1">
      <c r="Q1845" s="720" t="s">
        <v>1513</v>
      </c>
      <c r="R1845" s="720" t="s">
        <v>1536</v>
      </c>
      <c r="S1845" s="720" t="s">
        <v>12165</v>
      </c>
      <c r="T1845" s="720" t="s">
        <v>12165</v>
      </c>
      <c r="U1845" s="720" t="s">
        <v>1530</v>
      </c>
      <c r="V1845" s="720"/>
      <c r="W1845" s="952" t="str">
        <f t="shared" si="64"/>
        <v>ｺﾝｸﾘｰﾄﾎﾟﾝﾌﾟ車_ﾄﾗｯｸ架装・ﾌﾞｰﾑ式_無_無</v>
      </c>
      <c r="X1845" s="952" t="str">
        <f t="shared" si="63"/>
        <v>ｺﾝｸﾘｰﾄﾎﾟﾝﾌﾟ車_ﾄﾗｯｸ架装・ﾌﾞｰﾑ式_無_無_圧送能力：40～45m3/h</v>
      </c>
      <c r="Y1845" s="726" t="s">
        <v>3381</v>
      </c>
      <c r="Z1845" s="726" t="s">
        <v>10315</v>
      </c>
      <c r="AA1845" s="726" t="s">
        <v>10399</v>
      </c>
      <c r="AB1845" s="726" t="s">
        <v>5111</v>
      </c>
    </row>
    <row r="1846" spans="17:28" ht="14.45" customHeight="1">
      <c r="Q1846" s="720" t="s">
        <v>1513</v>
      </c>
      <c r="R1846" s="720" t="s">
        <v>1536</v>
      </c>
      <c r="S1846" s="720" t="s">
        <v>12165</v>
      </c>
      <c r="T1846" s="720" t="s">
        <v>12165</v>
      </c>
      <c r="U1846" s="720" t="s">
        <v>1531</v>
      </c>
      <c r="V1846" s="720"/>
      <c r="W1846" s="952" t="str">
        <f t="shared" si="64"/>
        <v>ｺﾝｸﾘｰﾄﾎﾟﾝﾌﾟ車_ﾄﾗｯｸ架装・ﾌﾞｰﾑ式_無_無</v>
      </c>
      <c r="X1846" s="952" t="str">
        <f t="shared" si="63"/>
        <v>ｺﾝｸﾘｰﾄﾎﾟﾝﾌﾟ車_ﾄﾗｯｸ架装・ﾌﾞｰﾑ式_無_無_圧送能力：55～60m3/h</v>
      </c>
      <c r="Y1846" s="726" t="s">
        <v>3381</v>
      </c>
      <c r="Z1846" s="726" t="s">
        <v>10315</v>
      </c>
      <c r="AA1846" s="726" t="s">
        <v>10304</v>
      </c>
      <c r="AB1846" s="726" t="s">
        <v>5111</v>
      </c>
    </row>
    <row r="1847" spans="17:28" ht="14.45" customHeight="1">
      <c r="Q1847" s="720" t="s">
        <v>1513</v>
      </c>
      <c r="R1847" s="720" t="s">
        <v>1536</v>
      </c>
      <c r="S1847" s="720" t="s">
        <v>12165</v>
      </c>
      <c r="T1847" s="720" t="s">
        <v>12165</v>
      </c>
      <c r="U1847" s="720" t="s">
        <v>1532</v>
      </c>
      <c r="V1847" s="720"/>
      <c r="W1847" s="952" t="str">
        <f t="shared" si="64"/>
        <v>ｺﾝｸﾘｰﾄﾎﾟﾝﾌﾟ車_ﾄﾗｯｸ架装・ﾌﾞｰﾑ式_無_無</v>
      </c>
      <c r="X1847" s="952" t="str">
        <f t="shared" si="63"/>
        <v>ｺﾝｸﾘｰﾄﾎﾟﾝﾌﾟ車_ﾄﾗｯｸ架装・ﾌﾞｰﾑ式_無_無_圧送能力：65～85m3/h</v>
      </c>
      <c r="Y1847" s="726" t="s">
        <v>3381</v>
      </c>
      <c r="Z1847" s="726" t="s">
        <v>10315</v>
      </c>
      <c r="AA1847" s="726" t="s">
        <v>10452</v>
      </c>
      <c r="AB1847" s="726" t="s">
        <v>5111</v>
      </c>
    </row>
    <row r="1848" spans="17:28" ht="14.45" customHeight="1">
      <c r="Q1848" s="720" t="s">
        <v>1513</v>
      </c>
      <c r="R1848" s="720" t="s">
        <v>1536</v>
      </c>
      <c r="S1848" s="720" t="s">
        <v>12165</v>
      </c>
      <c r="T1848" s="720" t="s">
        <v>12165</v>
      </c>
      <c r="U1848" s="720" t="s">
        <v>1533</v>
      </c>
      <c r="V1848" s="720"/>
      <c r="W1848" s="952" t="str">
        <f t="shared" si="64"/>
        <v>ｺﾝｸﾘｰﾄﾎﾟﾝﾌﾟ車_ﾄﾗｯｸ架装・ﾌﾞｰﾑ式_無_無</v>
      </c>
      <c r="X1848" s="952" t="str">
        <f t="shared" si="63"/>
        <v>ｺﾝｸﾘｰﾄﾎﾟﾝﾌﾟ車_ﾄﾗｯｸ架装・ﾌﾞｰﾑ式_無_無_圧送能力：90～110m3/h</v>
      </c>
      <c r="Y1848" s="726" t="s">
        <v>3381</v>
      </c>
      <c r="Z1848" s="726" t="s">
        <v>10315</v>
      </c>
      <c r="AA1848" s="726" t="s">
        <v>10306</v>
      </c>
      <c r="AB1848" s="726" t="s">
        <v>5111</v>
      </c>
    </row>
    <row r="1849" spans="17:28" ht="14.45" customHeight="1">
      <c r="Q1849" s="720" t="s">
        <v>1513</v>
      </c>
      <c r="R1849" s="720" t="s">
        <v>1536</v>
      </c>
      <c r="S1849" s="720" t="s">
        <v>12165</v>
      </c>
      <c r="T1849" s="720" t="s">
        <v>12165</v>
      </c>
      <c r="U1849" s="720" t="s">
        <v>1534</v>
      </c>
      <c r="V1849" s="720"/>
      <c r="W1849" s="952" t="str">
        <f t="shared" si="64"/>
        <v>ｺﾝｸﾘｰﾄﾎﾟﾝﾌﾟ車_ﾄﾗｯｸ架装・ﾌﾞｰﾑ式_無_無</v>
      </c>
      <c r="X1849" s="952" t="str">
        <f t="shared" si="63"/>
        <v>ｺﾝｸﾘｰﾄﾎﾟﾝﾌﾟ車_ﾄﾗｯｸ架装・ﾌﾞｰﾑ式_無_無_圧送能力：115～125m3/h</v>
      </c>
      <c r="Y1849" s="726" t="s">
        <v>3381</v>
      </c>
      <c r="Z1849" s="726" t="s">
        <v>10315</v>
      </c>
      <c r="AA1849" s="726" t="s">
        <v>10342</v>
      </c>
      <c r="AB1849" s="726" t="s">
        <v>5111</v>
      </c>
    </row>
    <row r="1850" spans="17:28" ht="14.45" customHeight="1">
      <c r="Q1850" s="720" t="s">
        <v>997</v>
      </c>
      <c r="R1850" s="720" t="s">
        <v>12254</v>
      </c>
      <c r="S1850" s="720" t="s">
        <v>12165</v>
      </c>
      <c r="T1850" s="720" t="s">
        <v>12165</v>
      </c>
      <c r="U1850" s="720" t="s">
        <v>1004</v>
      </c>
      <c r="V1850" s="720"/>
      <c r="W1850" s="952" t="str">
        <f t="shared" si="64"/>
        <v>ｺﾝｸﾘｰﾄﾎﾟﾝﾌﾟ_油圧・定置式_無_無</v>
      </c>
      <c r="X1850" s="952" t="str">
        <f t="shared" si="63"/>
        <v>ｺﾝｸﾘｰﾄﾎﾟﾝﾌﾟ_油圧・定置式_無_無_圧送能力：30～35m3/h</v>
      </c>
      <c r="Y1850" s="726" t="s">
        <v>3346</v>
      </c>
      <c r="Z1850" s="726" t="s">
        <v>10318</v>
      </c>
      <c r="AA1850" s="726" t="s">
        <v>5113</v>
      </c>
      <c r="AB1850" s="726" t="s">
        <v>5111</v>
      </c>
    </row>
    <row r="1851" spans="17:28" ht="14.45" customHeight="1">
      <c r="Q1851" s="720" t="s">
        <v>997</v>
      </c>
      <c r="R1851" s="720" t="s">
        <v>12254</v>
      </c>
      <c r="S1851" s="720" t="s">
        <v>12165</v>
      </c>
      <c r="T1851" s="720" t="s">
        <v>12165</v>
      </c>
      <c r="U1851" s="720" t="s">
        <v>1005</v>
      </c>
      <c r="V1851" s="720"/>
      <c r="W1851" s="952" t="str">
        <f t="shared" si="64"/>
        <v>ｺﾝｸﾘｰﾄﾎﾟﾝﾌﾟ_油圧・定置式_無_無</v>
      </c>
      <c r="X1851" s="952" t="str">
        <f t="shared" si="63"/>
        <v>ｺﾝｸﾘｰﾄﾎﾟﾝﾌﾟ_油圧・定置式_無_無_圧送能力：40～75m3/h</v>
      </c>
      <c r="Y1851" s="726" t="s">
        <v>3346</v>
      </c>
      <c r="Z1851" s="726" t="s">
        <v>10318</v>
      </c>
      <c r="AA1851" s="726" t="s">
        <v>10458</v>
      </c>
      <c r="AB1851" s="726" t="s">
        <v>5111</v>
      </c>
    </row>
    <row r="1852" spans="17:28" ht="14.45" customHeight="1">
      <c r="Q1852" s="720" t="s">
        <v>997</v>
      </c>
      <c r="R1852" s="720" t="s">
        <v>12254</v>
      </c>
      <c r="S1852" s="720" t="s">
        <v>12165</v>
      </c>
      <c r="T1852" s="720" t="s">
        <v>12165</v>
      </c>
      <c r="U1852" s="720" t="s">
        <v>1006</v>
      </c>
      <c r="V1852" s="720"/>
      <c r="W1852" s="952" t="str">
        <f t="shared" si="64"/>
        <v>ｺﾝｸﾘｰﾄﾎﾟﾝﾌﾟ_油圧・定置式_無_無</v>
      </c>
      <c r="X1852" s="952" t="str">
        <f t="shared" si="63"/>
        <v>ｺﾝｸﾘｰﾄﾎﾟﾝﾌﾟ_油圧・定置式_無_無_圧送能力：95～150m3/h</v>
      </c>
      <c r="Y1852" s="726" t="s">
        <v>3346</v>
      </c>
      <c r="Z1852" s="726" t="s">
        <v>10318</v>
      </c>
      <c r="AA1852" s="726" t="s">
        <v>10307</v>
      </c>
      <c r="AB1852" s="726" t="s">
        <v>5111</v>
      </c>
    </row>
    <row r="1853" spans="17:28" ht="14.45" customHeight="1">
      <c r="Q1853" s="720" t="s">
        <v>997</v>
      </c>
      <c r="R1853" s="720" t="s">
        <v>1001</v>
      </c>
      <c r="S1853" s="720" t="s">
        <v>12165</v>
      </c>
      <c r="T1853" s="720" t="s">
        <v>12165</v>
      </c>
      <c r="U1853" s="720" t="s">
        <v>12020</v>
      </c>
      <c r="V1853" s="720"/>
      <c r="W1853" s="952" t="str">
        <f t="shared" si="64"/>
        <v>ｺﾝｸﾘｰﾄﾎﾟﾝﾌﾟ_付属機器_無_無</v>
      </c>
      <c r="X1853" s="952" t="str">
        <f t="shared" si="63"/>
        <v>ｺﾝｸﾘｰﾄﾎﾟﾝﾌﾟ_付属機器_無_無_[直管]径×長さ：φ100mm×1m</v>
      </c>
      <c r="Y1853" s="726" t="s">
        <v>3346</v>
      </c>
      <c r="Z1853" s="726" t="s">
        <v>10500</v>
      </c>
      <c r="AA1853" s="726" t="s">
        <v>10306</v>
      </c>
      <c r="AB1853" s="726" t="s">
        <v>10356</v>
      </c>
    </row>
    <row r="1854" spans="17:28" ht="14.45" customHeight="1">
      <c r="Q1854" s="720" t="s">
        <v>997</v>
      </c>
      <c r="R1854" s="720" t="s">
        <v>1001</v>
      </c>
      <c r="S1854" s="720" t="s">
        <v>12165</v>
      </c>
      <c r="T1854" s="720" t="s">
        <v>12165</v>
      </c>
      <c r="U1854" s="720" t="s">
        <v>12021</v>
      </c>
      <c r="V1854" s="720"/>
      <c r="W1854" s="952" t="str">
        <f t="shared" si="64"/>
        <v>ｺﾝｸﾘｰﾄﾎﾟﾝﾌﾟ_付属機器_無_無</v>
      </c>
      <c r="X1854" s="952" t="str">
        <f t="shared" si="63"/>
        <v>ｺﾝｸﾘｰﾄﾎﾟﾝﾌﾟ_付属機器_無_無_[直管]径×長さ：φ100mm×3m</v>
      </c>
      <c r="Y1854" s="726" t="s">
        <v>3346</v>
      </c>
      <c r="Z1854" s="726" t="s">
        <v>10500</v>
      </c>
      <c r="AA1854" s="726" t="s">
        <v>10306</v>
      </c>
      <c r="AB1854" s="726" t="s">
        <v>10303</v>
      </c>
    </row>
    <row r="1855" spans="17:28" ht="14.45" customHeight="1">
      <c r="Q1855" s="720" t="s">
        <v>997</v>
      </c>
      <c r="R1855" s="720" t="s">
        <v>1001</v>
      </c>
      <c r="S1855" s="720" t="s">
        <v>12165</v>
      </c>
      <c r="T1855" s="720" t="s">
        <v>12165</v>
      </c>
      <c r="U1855" s="720" t="s">
        <v>12022</v>
      </c>
      <c r="V1855" s="720"/>
      <c r="W1855" s="952" t="str">
        <f t="shared" si="64"/>
        <v>ｺﾝｸﾘｰﾄﾎﾟﾝﾌﾟ_付属機器_無_無</v>
      </c>
      <c r="X1855" s="952" t="str">
        <f t="shared" si="63"/>
        <v>ｺﾝｸﾘｰﾄﾎﾟﾝﾌﾟ_付属機器_無_無_[直管]径×長さ：φ125mm×1m</v>
      </c>
      <c r="Y1855" s="726" t="s">
        <v>3346</v>
      </c>
      <c r="Z1855" s="726" t="s">
        <v>10500</v>
      </c>
      <c r="AA1855" s="726" t="s">
        <v>10351</v>
      </c>
      <c r="AB1855" s="726" t="s">
        <v>10356</v>
      </c>
    </row>
    <row r="1856" spans="17:28" ht="14.45" customHeight="1">
      <c r="Q1856" s="720" t="s">
        <v>997</v>
      </c>
      <c r="R1856" s="720" t="s">
        <v>1001</v>
      </c>
      <c r="S1856" s="720" t="s">
        <v>12165</v>
      </c>
      <c r="T1856" s="720" t="s">
        <v>12165</v>
      </c>
      <c r="U1856" s="720" t="s">
        <v>12023</v>
      </c>
      <c r="V1856" s="720"/>
      <c r="W1856" s="952" t="str">
        <f t="shared" si="64"/>
        <v>ｺﾝｸﾘｰﾄﾎﾟﾝﾌﾟ_付属機器_無_無</v>
      </c>
      <c r="X1856" s="952" t="str">
        <f t="shared" si="63"/>
        <v>ｺﾝｸﾘｰﾄﾎﾟﾝﾌﾟ_付属機器_無_無_[直管]径×長さ：φ125mm×2m</v>
      </c>
      <c r="Y1856" s="726" t="s">
        <v>3346</v>
      </c>
      <c r="Z1856" s="726" t="s">
        <v>10500</v>
      </c>
      <c r="AA1856" s="726" t="s">
        <v>10351</v>
      </c>
      <c r="AB1856" s="726" t="s">
        <v>10388</v>
      </c>
    </row>
    <row r="1857" spans="17:28" ht="14.45" customHeight="1">
      <c r="Q1857" s="720" t="s">
        <v>997</v>
      </c>
      <c r="R1857" s="720" t="s">
        <v>1001</v>
      </c>
      <c r="S1857" s="720" t="s">
        <v>12165</v>
      </c>
      <c r="T1857" s="720" t="s">
        <v>12165</v>
      </c>
      <c r="U1857" s="720" t="s">
        <v>12024</v>
      </c>
      <c r="V1857" s="720"/>
      <c r="W1857" s="952" t="str">
        <f t="shared" si="64"/>
        <v>ｺﾝｸﾘｰﾄﾎﾟﾝﾌﾟ_付属機器_無_無</v>
      </c>
      <c r="X1857" s="952" t="str">
        <f t="shared" si="63"/>
        <v>ｺﾝｸﾘｰﾄﾎﾟﾝﾌﾟ_付属機器_無_無_[直管]径×長さ：φ125mm×3m</v>
      </c>
      <c r="Y1857" s="726" t="s">
        <v>3346</v>
      </c>
      <c r="Z1857" s="726" t="s">
        <v>10500</v>
      </c>
      <c r="AA1857" s="726" t="s">
        <v>10351</v>
      </c>
      <c r="AB1857" s="726" t="s">
        <v>10303</v>
      </c>
    </row>
    <row r="1858" spans="17:28" ht="14.45" customHeight="1">
      <c r="Q1858" s="720" t="s">
        <v>997</v>
      </c>
      <c r="R1858" s="720" t="s">
        <v>1001</v>
      </c>
      <c r="S1858" s="720" t="s">
        <v>12165</v>
      </c>
      <c r="T1858" s="720" t="s">
        <v>12165</v>
      </c>
      <c r="U1858" s="720" t="s">
        <v>12025</v>
      </c>
      <c r="V1858" s="720"/>
      <c r="W1858" s="952" t="str">
        <f t="shared" si="64"/>
        <v>ｺﾝｸﾘｰﾄﾎﾟﾝﾌﾟ_付属機器_無_無</v>
      </c>
      <c r="X1858" s="952" t="str">
        <f t="shared" ref="X1858:X1921" si="65">IF($V1858="",$Q1858&amp;"_"&amp;$R1858&amp;"_"&amp;$S1858&amp;"_"&amp;$T1858&amp;"_"&amp;$U1858,$Q1858&amp;"_"&amp;$R1858&amp;"_"&amp;$S1858&amp;"_"&amp;$T1858&amp;"_"&amp;$U1858&amp;$V1858)</f>
        <v>ｺﾝｸﾘｰﾄﾎﾟﾝﾌﾟ_付属機器_無_無_[直管]径×長さ：φ150mm×1m</v>
      </c>
      <c r="Y1858" s="726" t="s">
        <v>3346</v>
      </c>
      <c r="Z1858" s="726" t="s">
        <v>10500</v>
      </c>
      <c r="AA1858" s="726" t="s">
        <v>10395</v>
      </c>
      <c r="AB1858" s="726" t="s">
        <v>10356</v>
      </c>
    </row>
    <row r="1859" spans="17:28" ht="14.45" customHeight="1">
      <c r="Q1859" s="720" t="s">
        <v>997</v>
      </c>
      <c r="R1859" s="720" t="s">
        <v>1001</v>
      </c>
      <c r="S1859" s="720" t="s">
        <v>12165</v>
      </c>
      <c r="T1859" s="720" t="s">
        <v>12165</v>
      </c>
      <c r="U1859" s="720" t="s">
        <v>12026</v>
      </c>
      <c r="V1859" s="720"/>
      <c r="W1859" s="952" t="str">
        <f t="shared" ref="W1859:W1922" si="66">$Q1859&amp;"_"&amp;$R1859&amp;"_"&amp;$S1859&amp;"_"&amp;T1859</f>
        <v>ｺﾝｸﾘｰﾄﾎﾟﾝﾌﾟ_付属機器_無_無</v>
      </c>
      <c r="X1859" s="952" t="str">
        <f t="shared" si="65"/>
        <v>ｺﾝｸﾘｰﾄﾎﾟﾝﾌﾟ_付属機器_無_無_[直管]径×長さ：φ150mm×3m</v>
      </c>
      <c r="Y1859" s="726" t="s">
        <v>3346</v>
      </c>
      <c r="Z1859" s="726" t="s">
        <v>10500</v>
      </c>
      <c r="AA1859" s="726" t="s">
        <v>10395</v>
      </c>
      <c r="AB1859" s="726" t="s">
        <v>10303</v>
      </c>
    </row>
    <row r="1860" spans="17:28" ht="14.45" customHeight="1">
      <c r="Q1860" s="720" t="s">
        <v>997</v>
      </c>
      <c r="R1860" s="720" t="s">
        <v>1001</v>
      </c>
      <c r="S1860" s="720" t="s">
        <v>12165</v>
      </c>
      <c r="T1860" s="720" t="s">
        <v>12165</v>
      </c>
      <c r="U1860" s="720" t="s">
        <v>12027</v>
      </c>
      <c r="V1860" s="720"/>
      <c r="W1860" s="952" t="str">
        <f t="shared" si="66"/>
        <v>ｺﾝｸﾘｰﾄﾎﾟﾝﾌﾟ_付属機器_無_無</v>
      </c>
      <c r="X1860" s="952" t="str">
        <f t="shared" si="65"/>
        <v>ｺﾝｸﾘｰﾄﾎﾟﾝﾌﾟ_付属機器_無_無_[直管]径×長さ：φ150mm×4m</v>
      </c>
      <c r="Y1860" s="726" t="s">
        <v>3346</v>
      </c>
      <c r="Z1860" s="726" t="s">
        <v>10500</v>
      </c>
      <c r="AA1860" s="726" t="s">
        <v>10395</v>
      </c>
      <c r="AB1860" s="726" t="s">
        <v>10316</v>
      </c>
    </row>
    <row r="1861" spans="17:28" ht="14.45" customHeight="1">
      <c r="Q1861" s="720" t="s">
        <v>997</v>
      </c>
      <c r="R1861" s="720" t="s">
        <v>1001</v>
      </c>
      <c r="S1861" s="720" t="s">
        <v>12165</v>
      </c>
      <c r="T1861" s="720" t="s">
        <v>12165</v>
      </c>
      <c r="U1861" s="720" t="s">
        <v>12033</v>
      </c>
      <c r="V1861" s="720"/>
      <c r="W1861" s="952" t="str">
        <f t="shared" si="66"/>
        <v>ｺﾝｸﾘｰﾄﾎﾟﾝﾌﾟ_付属機器_無_無</v>
      </c>
      <c r="X1861" s="952" t="str">
        <f t="shared" si="65"/>
        <v>ｺﾝｸﾘｰﾄﾎﾟﾝﾌﾟ_付属機器_無_無_[曲管]45°径×長さ：φ100mm×0.3m</v>
      </c>
      <c r="Y1861" s="726" t="s">
        <v>3346</v>
      </c>
      <c r="Z1861" s="726" t="s">
        <v>10500</v>
      </c>
      <c r="AA1861" s="726" t="s">
        <v>10309</v>
      </c>
      <c r="AB1861" s="726" t="s">
        <v>10352</v>
      </c>
    </row>
    <row r="1862" spans="17:28" ht="14.45" customHeight="1">
      <c r="Q1862" s="720" t="s">
        <v>997</v>
      </c>
      <c r="R1862" s="720" t="s">
        <v>1001</v>
      </c>
      <c r="S1862" s="720" t="s">
        <v>12165</v>
      </c>
      <c r="T1862" s="720" t="s">
        <v>12165</v>
      </c>
      <c r="U1862" s="720" t="s">
        <v>12035</v>
      </c>
      <c r="V1862" s="720"/>
      <c r="W1862" s="952" t="str">
        <f t="shared" si="66"/>
        <v>ｺﾝｸﾘｰﾄﾎﾟﾝﾌﾟ_付属機器_無_無</v>
      </c>
      <c r="X1862" s="952" t="str">
        <f t="shared" si="65"/>
        <v>ｺﾝｸﾘｰﾄﾎﾟﾝﾌﾟ_付属機器_無_無_[曲管]45°径×長さ：φ125mm×0.8m</v>
      </c>
      <c r="Y1862" s="726" t="s">
        <v>3346</v>
      </c>
      <c r="Z1862" s="726" t="s">
        <v>10500</v>
      </c>
      <c r="AA1862" s="726" t="s">
        <v>10404</v>
      </c>
      <c r="AB1862" s="726" t="s">
        <v>10355</v>
      </c>
    </row>
    <row r="1863" spans="17:28" ht="14.45" customHeight="1">
      <c r="Q1863" s="720" t="s">
        <v>997</v>
      </c>
      <c r="R1863" s="720" t="s">
        <v>1001</v>
      </c>
      <c r="S1863" s="720" t="s">
        <v>12165</v>
      </c>
      <c r="T1863" s="720" t="s">
        <v>12165</v>
      </c>
      <c r="U1863" s="720" t="s">
        <v>12037</v>
      </c>
      <c r="V1863" s="720"/>
      <c r="W1863" s="952" t="str">
        <f t="shared" si="66"/>
        <v>ｺﾝｸﾘｰﾄﾎﾟﾝﾌﾟ_付属機器_無_無</v>
      </c>
      <c r="X1863" s="952" t="str">
        <f t="shared" si="65"/>
        <v>ｺﾝｸﾘｰﾄﾎﾟﾝﾌﾟ_付属機器_無_無_[曲管]45°径×長さ：φ150mm×0.8m</v>
      </c>
      <c r="Y1863" s="726" t="s">
        <v>3346</v>
      </c>
      <c r="Z1863" s="726" t="s">
        <v>10500</v>
      </c>
      <c r="AA1863" s="726" t="s">
        <v>10367</v>
      </c>
      <c r="AB1863" s="726" t="s">
        <v>10355</v>
      </c>
    </row>
    <row r="1864" spans="17:28" ht="14.45" customHeight="1">
      <c r="Q1864" s="720" t="s">
        <v>997</v>
      </c>
      <c r="R1864" s="720" t="s">
        <v>1001</v>
      </c>
      <c r="S1864" s="720" t="s">
        <v>12165</v>
      </c>
      <c r="T1864" s="720" t="s">
        <v>12165</v>
      </c>
      <c r="U1864" s="720" t="s">
        <v>12039</v>
      </c>
      <c r="V1864" s="720"/>
      <c r="W1864" s="952" t="str">
        <f t="shared" si="66"/>
        <v>ｺﾝｸﾘｰﾄﾎﾟﾝﾌﾟ_付属機器_無_無</v>
      </c>
      <c r="X1864" s="952" t="str">
        <f t="shared" si="65"/>
        <v>ｺﾝｸﾘｰﾄﾎﾟﾝﾌﾟ_付属機器_無_無_[曲管]90°径×長さ：φ100mm×0.6m</v>
      </c>
      <c r="Y1864" s="726" t="s">
        <v>3346</v>
      </c>
      <c r="Z1864" s="726" t="s">
        <v>10500</v>
      </c>
      <c r="AA1864" s="726" t="s">
        <v>10484</v>
      </c>
      <c r="AB1864" s="726" t="s">
        <v>10354</v>
      </c>
    </row>
    <row r="1865" spans="17:28" ht="14.45" customHeight="1">
      <c r="Q1865" s="720" t="s">
        <v>997</v>
      </c>
      <c r="R1865" s="720" t="s">
        <v>1001</v>
      </c>
      <c r="S1865" s="720" t="s">
        <v>12165</v>
      </c>
      <c r="T1865" s="720" t="s">
        <v>12165</v>
      </c>
      <c r="U1865" s="720" t="s">
        <v>12041</v>
      </c>
      <c r="V1865" s="720"/>
      <c r="W1865" s="952" t="str">
        <f t="shared" si="66"/>
        <v>ｺﾝｸﾘｰﾄﾎﾟﾝﾌﾟ_付属機器_無_無</v>
      </c>
      <c r="X1865" s="952" t="str">
        <f t="shared" si="65"/>
        <v>ｺﾝｸﾘｰﾄﾎﾟﾝﾌﾟ_付属機器_無_無_[曲管]90°径×長さ：φ125mm×1.6m</v>
      </c>
      <c r="Y1865" s="726" t="s">
        <v>3346</v>
      </c>
      <c r="Z1865" s="726" t="s">
        <v>10500</v>
      </c>
      <c r="AA1865" s="726" t="s">
        <v>6082</v>
      </c>
      <c r="AB1865" s="726" t="s">
        <v>10314</v>
      </c>
    </row>
    <row r="1866" spans="17:28" ht="14.45" customHeight="1">
      <c r="Q1866" s="720" t="s">
        <v>997</v>
      </c>
      <c r="R1866" s="720" t="s">
        <v>1001</v>
      </c>
      <c r="S1866" s="720" t="s">
        <v>12165</v>
      </c>
      <c r="T1866" s="720" t="s">
        <v>12165</v>
      </c>
      <c r="U1866" s="720" t="s">
        <v>12043</v>
      </c>
      <c r="V1866" s="720"/>
      <c r="W1866" s="952" t="str">
        <f t="shared" si="66"/>
        <v>ｺﾝｸﾘｰﾄﾎﾟﾝﾌﾟ_付属機器_無_無</v>
      </c>
      <c r="X1866" s="952" t="str">
        <f t="shared" si="65"/>
        <v>ｺﾝｸﾘｰﾄﾎﾟﾝﾌﾟ_付属機器_無_無_[曲管]90°径×長さ：φ150mm×1.6m</v>
      </c>
      <c r="Y1866" s="726" t="s">
        <v>3346</v>
      </c>
      <c r="Z1866" s="726" t="s">
        <v>10500</v>
      </c>
      <c r="AA1866" s="726" t="s">
        <v>6083</v>
      </c>
      <c r="AB1866" s="726" t="s">
        <v>10314</v>
      </c>
    </row>
    <row r="1867" spans="17:28" ht="14.45" customHeight="1">
      <c r="Q1867" s="720" t="s">
        <v>997</v>
      </c>
      <c r="R1867" s="720" t="s">
        <v>1001</v>
      </c>
      <c r="S1867" s="720" t="s">
        <v>12165</v>
      </c>
      <c r="T1867" s="720" t="s">
        <v>12165</v>
      </c>
      <c r="U1867" s="720" t="s">
        <v>12028</v>
      </c>
      <c r="V1867" s="720"/>
      <c r="W1867" s="952" t="str">
        <f t="shared" si="66"/>
        <v>ｺﾝｸﾘｰﾄﾎﾟﾝﾌﾟ_付属機器_無_無</v>
      </c>
      <c r="X1867" s="952" t="str">
        <f t="shared" si="65"/>
        <v>ｺﾝｸﾘｰﾄﾎﾟﾝﾌﾟ_付属機器_無_無_[中間ﾎｰｽ]径×長さ：φ100mm×3m</v>
      </c>
      <c r="Y1867" s="726" t="s">
        <v>3346</v>
      </c>
      <c r="Z1867" s="726" t="s">
        <v>10500</v>
      </c>
      <c r="AA1867" s="726" t="s">
        <v>10476</v>
      </c>
      <c r="AB1867" s="726" t="s">
        <v>10303</v>
      </c>
    </row>
    <row r="1868" spans="17:28" ht="14.45" customHeight="1">
      <c r="Q1868" s="720" t="s">
        <v>997</v>
      </c>
      <c r="R1868" s="720" t="s">
        <v>1001</v>
      </c>
      <c r="S1868" s="720" t="s">
        <v>12165</v>
      </c>
      <c r="T1868" s="720" t="s">
        <v>12165</v>
      </c>
      <c r="U1868" s="720" t="s">
        <v>12029</v>
      </c>
      <c r="V1868" s="720"/>
      <c r="W1868" s="952" t="str">
        <f t="shared" si="66"/>
        <v>ｺﾝｸﾘｰﾄﾎﾟﾝﾌﾟ_付属機器_無_無</v>
      </c>
      <c r="X1868" s="952" t="str">
        <f t="shared" si="65"/>
        <v>ｺﾝｸﾘｰﾄﾎﾟﾝﾌﾟ_付属機器_無_無_[中間ﾎｰｽ]径×長さ：φ125mm×3m</v>
      </c>
      <c r="Y1868" s="726" t="s">
        <v>3346</v>
      </c>
      <c r="Z1868" s="726" t="s">
        <v>10500</v>
      </c>
      <c r="AA1868" s="726" t="s">
        <v>10589</v>
      </c>
      <c r="AB1868" s="726" t="s">
        <v>10303</v>
      </c>
    </row>
    <row r="1869" spans="17:28" ht="14.45" customHeight="1">
      <c r="Q1869" s="720" t="s">
        <v>997</v>
      </c>
      <c r="R1869" s="720" t="s">
        <v>1001</v>
      </c>
      <c r="S1869" s="720" t="s">
        <v>12165</v>
      </c>
      <c r="T1869" s="720" t="s">
        <v>12165</v>
      </c>
      <c r="U1869" s="720" t="s">
        <v>12030</v>
      </c>
      <c r="V1869" s="720"/>
      <c r="W1869" s="952" t="str">
        <f t="shared" si="66"/>
        <v>ｺﾝｸﾘｰﾄﾎﾟﾝﾌﾟ_付属機器_無_無</v>
      </c>
      <c r="X1869" s="952" t="str">
        <f t="shared" si="65"/>
        <v>ｺﾝｸﾘｰﾄﾎﾟﾝﾌﾟ_付属機器_無_無_[先端ﾎｰｽ]径×長さ：φ90mm×7m</v>
      </c>
      <c r="Y1869" s="726" t="s">
        <v>3346</v>
      </c>
      <c r="Z1869" s="726" t="s">
        <v>10500</v>
      </c>
      <c r="AA1869" s="726" t="s">
        <v>10590</v>
      </c>
      <c r="AB1869" s="726" t="s">
        <v>10317</v>
      </c>
    </row>
    <row r="1870" spans="17:28" ht="14.45" customHeight="1">
      <c r="Q1870" s="720" t="s">
        <v>997</v>
      </c>
      <c r="R1870" s="720" t="s">
        <v>1001</v>
      </c>
      <c r="S1870" s="720" t="s">
        <v>12165</v>
      </c>
      <c r="T1870" s="720" t="s">
        <v>12165</v>
      </c>
      <c r="U1870" s="720" t="s">
        <v>12031</v>
      </c>
      <c r="V1870" s="720"/>
      <c r="W1870" s="952" t="str">
        <f t="shared" si="66"/>
        <v>ｺﾝｸﾘｰﾄﾎﾟﾝﾌﾟ_付属機器_無_無</v>
      </c>
      <c r="X1870" s="952" t="str">
        <f t="shared" si="65"/>
        <v>ｺﾝｸﾘｰﾄﾎﾟﾝﾌﾟ_付属機器_無_無_[先端ﾎｰｽ]径×長さ：φ100mm×7m</v>
      </c>
      <c r="Y1870" s="726" t="s">
        <v>3346</v>
      </c>
      <c r="Z1870" s="726" t="s">
        <v>10500</v>
      </c>
      <c r="AA1870" s="726" t="s">
        <v>10496</v>
      </c>
      <c r="AB1870" s="726" t="s">
        <v>10317</v>
      </c>
    </row>
    <row r="1871" spans="17:28" ht="14.45" customHeight="1">
      <c r="Q1871" s="720" t="s">
        <v>997</v>
      </c>
      <c r="R1871" s="720" t="s">
        <v>1001</v>
      </c>
      <c r="S1871" s="720" t="s">
        <v>12165</v>
      </c>
      <c r="T1871" s="720" t="s">
        <v>12165</v>
      </c>
      <c r="U1871" s="720" t="s">
        <v>12032</v>
      </c>
      <c r="V1871" s="720"/>
      <c r="W1871" s="952" t="str">
        <f t="shared" si="66"/>
        <v>ｺﾝｸﾘｰﾄﾎﾟﾝﾌﾟ_付属機器_無_無</v>
      </c>
      <c r="X1871" s="952" t="str">
        <f t="shared" si="65"/>
        <v>ｺﾝｸﾘｰﾄﾎﾟﾝﾌﾟ_付属機器_無_無_[先端ﾎｰｽ]径×長さ：φ125mm×5m</v>
      </c>
      <c r="Y1871" s="726" t="s">
        <v>3346</v>
      </c>
      <c r="Z1871" s="726" t="s">
        <v>10500</v>
      </c>
      <c r="AA1871" s="726" t="s">
        <v>10591</v>
      </c>
      <c r="AB1871" s="726" t="s">
        <v>10389</v>
      </c>
    </row>
    <row r="1872" spans="17:28" ht="14.45" customHeight="1">
      <c r="Q1872" s="720" t="s">
        <v>910</v>
      </c>
      <c r="R1872" s="720" t="s">
        <v>936</v>
      </c>
      <c r="S1872" s="720" t="s">
        <v>12165</v>
      </c>
      <c r="T1872" s="720" t="s">
        <v>12165</v>
      </c>
      <c r="U1872" s="720" t="s">
        <v>11296</v>
      </c>
      <c r="V1872" s="720"/>
      <c r="W1872" s="952" t="str">
        <f t="shared" si="66"/>
        <v>ｱｽﾌｧﾙﾄﾌﾟﾗﾝﾄ_ﾊﾞｯﾁ式・工場用_無_無</v>
      </c>
      <c r="X1872" s="952" t="str">
        <f t="shared" si="65"/>
        <v>ｱｽﾌｧﾙﾄﾌﾟﾗﾝﾄ_ﾊﾞｯﾁ式・工場用_無_無_ﾐｷｻ能力：500kg/ﾊﾞｯﾁ　製造能力：30t/h</v>
      </c>
      <c r="Y1872" s="726" t="s">
        <v>3321</v>
      </c>
      <c r="Z1872" s="726" t="s">
        <v>10462</v>
      </c>
      <c r="AA1872" s="726" t="s">
        <v>10389</v>
      </c>
      <c r="AB1872" s="726" t="s">
        <v>5111</v>
      </c>
    </row>
    <row r="1873" spans="17:28" ht="14.45" customHeight="1">
      <c r="Q1873" s="720" t="s">
        <v>910</v>
      </c>
      <c r="R1873" s="720" t="s">
        <v>936</v>
      </c>
      <c r="S1873" s="720" t="s">
        <v>12165</v>
      </c>
      <c r="T1873" s="720" t="s">
        <v>12165</v>
      </c>
      <c r="U1873" s="720" t="s">
        <v>11297</v>
      </c>
      <c r="V1873" s="720"/>
      <c r="W1873" s="952" t="str">
        <f t="shared" si="66"/>
        <v>ｱｽﾌｧﾙﾄﾌﾟﾗﾝﾄ_ﾊﾞｯﾁ式・工場用_無_無</v>
      </c>
      <c r="X1873" s="952" t="str">
        <f t="shared" si="65"/>
        <v>ｱｽﾌｧﾙﾄﾌﾟﾗﾝﾄ_ﾊﾞｯﾁ式・工場用_無_無_ﾐｷｻ能力：600～700kg/ﾊﾞｯﾁ　製造能力：40t/h</v>
      </c>
      <c r="Y1873" s="726" t="s">
        <v>3321</v>
      </c>
      <c r="Z1873" s="726" t="s">
        <v>10462</v>
      </c>
      <c r="AA1873" s="726" t="s">
        <v>10317</v>
      </c>
      <c r="AB1873" s="726" t="s">
        <v>5111</v>
      </c>
    </row>
    <row r="1874" spans="17:28" ht="14.45" customHeight="1">
      <c r="Q1874" s="720" t="s">
        <v>910</v>
      </c>
      <c r="R1874" s="720" t="s">
        <v>936</v>
      </c>
      <c r="S1874" s="720" t="s">
        <v>12165</v>
      </c>
      <c r="T1874" s="720" t="s">
        <v>12165</v>
      </c>
      <c r="U1874" s="720" t="s">
        <v>11298</v>
      </c>
      <c r="V1874" s="720"/>
      <c r="W1874" s="952" t="str">
        <f t="shared" si="66"/>
        <v>ｱｽﾌｧﾙﾄﾌﾟﾗﾝﾄ_ﾊﾞｯﾁ式・工場用_無_無</v>
      </c>
      <c r="X1874" s="952" t="str">
        <f t="shared" si="65"/>
        <v>ｱｽﾌｧﾙﾄﾌﾟﾗﾝﾄ_ﾊﾞｯﾁ式・工場用_無_無_ﾐｷｻ能力：800kg/ﾊﾞｯﾁ　製造能力：50t/h</v>
      </c>
      <c r="Y1874" s="726" t="s">
        <v>3321</v>
      </c>
      <c r="Z1874" s="726" t="s">
        <v>10462</v>
      </c>
      <c r="AA1874" s="726" t="s">
        <v>10390</v>
      </c>
      <c r="AB1874" s="726" t="s">
        <v>5111</v>
      </c>
    </row>
    <row r="1875" spans="17:28" ht="14.45" customHeight="1">
      <c r="Q1875" s="720" t="s">
        <v>910</v>
      </c>
      <c r="R1875" s="720" t="s">
        <v>936</v>
      </c>
      <c r="S1875" s="720" t="s">
        <v>12165</v>
      </c>
      <c r="T1875" s="720" t="s">
        <v>12165</v>
      </c>
      <c r="U1875" s="720" t="s">
        <v>11299</v>
      </c>
      <c r="V1875" s="720"/>
      <c r="W1875" s="952" t="str">
        <f t="shared" si="66"/>
        <v>ｱｽﾌｧﾙﾄﾌﾟﾗﾝﾄ_ﾊﾞｯﾁ式・工場用_無_無</v>
      </c>
      <c r="X1875" s="952" t="str">
        <f t="shared" si="65"/>
        <v>ｱｽﾌｧﾙﾄﾌﾟﾗﾝﾄ_ﾊﾞｯﾁ式・工場用_無_無_ﾐｷｻ能力：1,000kg/ﾊﾞｯﾁ　製造能力：60t/h</v>
      </c>
      <c r="Y1875" s="726" t="s">
        <v>3321</v>
      </c>
      <c r="Z1875" s="726" t="s">
        <v>10462</v>
      </c>
      <c r="AA1875" s="726" t="s">
        <v>10318</v>
      </c>
      <c r="AB1875" s="726" t="s">
        <v>5111</v>
      </c>
    </row>
    <row r="1876" spans="17:28" ht="14.45" customHeight="1">
      <c r="Q1876" s="720" t="s">
        <v>910</v>
      </c>
      <c r="R1876" s="720" t="s">
        <v>936</v>
      </c>
      <c r="S1876" s="720" t="s">
        <v>12165</v>
      </c>
      <c r="T1876" s="720" t="s">
        <v>12165</v>
      </c>
      <c r="U1876" s="720" t="s">
        <v>11300</v>
      </c>
      <c r="V1876" s="720"/>
      <c r="W1876" s="952" t="str">
        <f t="shared" si="66"/>
        <v>ｱｽﾌｧﾙﾄﾌﾟﾗﾝﾄ_ﾊﾞｯﾁ式・工場用_無_無</v>
      </c>
      <c r="X1876" s="952" t="str">
        <f t="shared" si="65"/>
        <v>ｱｽﾌｧﾙﾄﾌﾟﾗﾝﾄ_ﾊﾞｯﾁ式・工場用_無_無_ﾐｷｻ能力：1,500～1,600kg/ﾊﾞｯﾁ　製造能力：100t/h</v>
      </c>
      <c r="Y1876" s="726" t="s">
        <v>3321</v>
      </c>
      <c r="Z1876" s="726" t="s">
        <v>10462</v>
      </c>
      <c r="AA1876" s="726" t="s">
        <v>10320</v>
      </c>
      <c r="AB1876" s="726" t="s">
        <v>5111</v>
      </c>
    </row>
    <row r="1877" spans="17:28" ht="14.45" customHeight="1">
      <c r="Q1877" s="720" t="s">
        <v>910</v>
      </c>
      <c r="R1877" s="720" t="s">
        <v>936</v>
      </c>
      <c r="S1877" s="720" t="s">
        <v>12165</v>
      </c>
      <c r="T1877" s="720" t="s">
        <v>12165</v>
      </c>
      <c r="U1877" s="720" t="s">
        <v>11301</v>
      </c>
      <c r="V1877" s="720"/>
      <c r="W1877" s="952" t="str">
        <f t="shared" si="66"/>
        <v>ｱｽﾌｧﾙﾄﾌﾟﾗﾝﾄ_ﾊﾞｯﾁ式・工場用_無_無</v>
      </c>
      <c r="X1877" s="952" t="str">
        <f t="shared" si="65"/>
        <v>ｱｽﾌｧﾙﾄﾌﾟﾗﾝﾄ_ﾊﾞｯﾁ式・工場用_無_無_ﾐｷｻ能力：2,000kg/ﾊﾞｯﾁ　製造能力：120t/h</v>
      </c>
      <c r="Y1877" s="726" t="s">
        <v>3321</v>
      </c>
      <c r="Z1877" s="726" t="s">
        <v>10462</v>
      </c>
      <c r="AA1877" s="726" t="s">
        <v>10321</v>
      </c>
      <c r="AB1877" s="726" t="s">
        <v>5111</v>
      </c>
    </row>
    <row r="1878" spans="17:28" ht="14.45" customHeight="1">
      <c r="Q1878" s="720" t="s">
        <v>910</v>
      </c>
      <c r="R1878" s="720" t="s">
        <v>936</v>
      </c>
      <c r="S1878" s="720" t="s">
        <v>12165</v>
      </c>
      <c r="T1878" s="720" t="s">
        <v>12165</v>
      </c>
      <c r="U1878" s="720" t="s">
        <v>11302</v>
      </c>
      <c r="V1878" s="720"/>
      <c r="W1878" s="952" t="str">
        <f t="shared" si="66"/>
        <v>ｱｽﾌｧﾙﾄﾌﾟﾗﾝﾄ_ﾊﾞｯﾁ式・工場用_無_無</v>
      </c>
      <c r="X1878" s="952" t="str">
        <f t="shared" si="65"/>
        <v>ｱｽﾌｧﾙﾄﾌﾟﾗﾝﾄ_ﾊﾞｯﾁ式・工場用_無_無_ﾐｷｻ能力：3,000kg/ﾊﾞｯﾁ　製造能力：180t/h</v>
      </c>
      <c r="Y1878" s="726" t="s">
        <v>3321</v>
      </c>
      <c r="Z1878" s="726" t="s">
        <v>10462</v>
      </c>
      <c r="AA1878" s="726" t="s">
        <v>10436</v>
      </c>
      <c r="AB1878" s="726" t="s">
        <v>5111</v>
      </c>
    </row>
    <row r="1879" spans="17:28" ht="14.45" customHeight="1">
      <c r="Q1879" s="720" t="s">
        <v>910</v>
      </c>
      <c r="R1879" s="720" t="s">
        <v>937</v>
      </c>
      <c r="S1879" s="720" t="s">
        <v>12165</v>
      </c>
      <c r="T1879" s="720" t="s">
        <v>12165</v>
      </c>
      <c r="U1879" s="720" t="s">
        <v>11301</v>
      </c>
      <c r="V1879" s="720"/>
      <c r="W1879" s="952" t="str">
        <f t="shared" si="66"/>
        <v>ｱｽﾌｧﾙﾄﾌﾟﾗﾝﾄ_ﾊﾞｯﾁ式・現場用_無_無</v>
      </c>
      <c r="X1879" s="952" t="str">
        <f t="shared" si="65"/>
        <v>ｱｽﾌｧﾙﾄﾌﾟﾗﾝﾄ_ﾊﾞｯﾁ式・現場用_無_無_ﾐｷｻ能力：2,000kg/ﾊﾞｯﾁ　製造能力：120t/h</v>
      </c>
      <c r="Y1879" s="726" t="s">
        <v>3321</v>
      </c>
      <c r="Z1879" s="726" t="s">
        <v>10533</v>
      </c>
      <c r="AA1879" s="726" t="s">
        <v>10321</v>
      </c>
      <c r="AB1879" s="726" t="s">
        <v>5111</v>
      </c>
    </row>
    <row r="1880" spans="17:28" ht="14.45" customHeight="1">
      <c r="Q1880" s="720" t="s">
        <v>910</v>
      </c>
      <c r="R1880" s="720" t="s">
        <v>937</v>
      </c>
      <c r="S1880" s="720" t="s">
        <v>12165</v>
      </c>
      <c r="T1880" s="720" t="s">
        <v>12165</v>
      </c>
      <c r="U1880" s="720" t="s">
        <v>11302</v>
      </c>
      <c r="V1880" s="720"/>
      <c r="W1880" s="952" t="str">
        <f t="shared" si="66"/>
        <v>ｱｽﾌｧﾙﾄﾌﾟﾗﾝﾄ_ﾊﾞｯﾁ式・現場用_無_無</v>
      </c>
      <c r="X1880" s="952" t="str">
        <f t="shared" si="65"/>
        <v>ｱｽﾌｧﾙﾄﾌﾟﾗﾝﾄ_ﾊﾞｯﾁ式・現場用_無_無_ﾐｷｻ能力：3,000kg/ﾊﾞｯﾁ　製造能力：180t/h</v>
      </c>
      <c r="Y1880" s="726" t="s">
        <v>3321</v>
      </c>
      <c r="Z1880" s="726" t="s">
        <v>10533</v>
      </c>
      <c r="AA1880" s="726" t="s">
        <v>10436</v>
      </c>
      <c r="AB1880" s="726" t="s">
        <v>5111</v>
      </c>
    </row>
    <row r="1881" spans="17:28" ht="14.45" customHeight="1">
      <c r="Q1881" s="720" t="s">
        <v>10279</v>
      </c>
      <c r="R1881" s="720" t="s">
        <v>12316</v>
      </c>
      <c r="S1881" s="720" t="s">
        <v>12165</v>
      </c>
      <c r="T1881" s="720" t="s">
        <v>12165</v>
      </c>
      <c r="U1881" s="720" t="s">
        <v>11303</v>
      </c>
      <c r="V1881" s="720"/>
      <c r="W1881" s="952" t="str">
        <f t="shared" si="66"/>
        <v>併設加熱型ﾘｻｲｸﾙﾌﾟﾗﾝﾄ_工場用_無_無</v>
      </c>
      <c r="X1881" s="952" t="str">
        <f t="shared" si="65"/>
        <v>併設加熱型ﾘｻｲｸﾙﾌﾟﾗﾝﾄ_工場用_無_無_再生能力：30t/h</v>
      </c>
      <c r="Y1881" s="726" t="s">
        <v>3332</v>
      </c>
      <c r="Z1881" s="726" t="s">
        <v>10462</v>
      </c>
      <c r="AA1881" s="726" t="s">
        <v>10303</v>
      </c>
      <c r="AB1881" s="726" t="s">
        <v>5111</v>
      </c>
    </row>
    <row r="1882" spans="17:28" ht="14.45" customHeight="1">
      <c r="Q1882" s="720" t="s">
        <v>10279</v>
      </c>
      <c r="R1882" s="720" t="s">
        <v>12316</v>
      </c>
      <c r="S1882" s="720" t="s">
        <v>12165</v>
      </c>
      <c r="T1882" s="720" t="s">
        <v>12165</v>
      </c>
      <c r="U1882" s="720" t="s">
        <v>11304</v>
      </c>
      <c r="V1882" s="720"/>
      <c r="W1882" s="952" t="str">
        <f t="shared" si="66"/>
        <v>併設加熱型ﾘｻｲｸﾙﾌﾟﾗﾝﾄ_工場用_無_無</v>
      </c>
      <c r="X1882" s="952" t="str">
        <f t="shared" si="65"/>
        <v>併設加熱型ﾘｻｲｸﾙﾌﾟﾗﾝﾄ_工場用_無_無_再生能力：45t/h</v>
      </c>
      <c r="Y1882" s="726" t="s">
        <v>3332</v>
      </c>
      <c r="Z1882" s="726" t="s">
        <v>10462</v>
      </c>
      <c r="AA1882" s="726" t="s">
        <v>10399</v>
      </c>
      <c r="AB1882" s="726" t="s">
        <v>5111</v>
      </c>
    </row>
    <row r="1883" spans="17:28" ht="14.45" customHeight="1">
      <c r="Q1883" s="720" t="s">
        <v>10279</v>
      </c>
      <c r="R1883" s="720" t="s">
        <v>12316</v>
      </c>
      <c r="S1883" s="720" t="s">
        <v>12165</v>
      </c>
      <c r="T1883" s="720" t="s">
        <v>12165</v>
      </c>
      <c r="U1883" s="720" t="s">
        <v>11305</v>
      </c>
      <c r="V1883" s="720"/>
      <c r="W1883" s="952" t="str">
        <f t="shared" si="66"/>
        <v>併設加熱型ﾘｻｲｸﾙﾌﾟﾗﾝﾄ_工場用_無_無</v>
      </c>
      <c r="X1883" s="952" t="str">
        <f t="shared" si="65"/>
        <v>併設加熱型ﾘｻｲｸﾙﾌﾟﾗﾝﾄ_工場用_無_無_再生能力：60t/h</v>
      </c>
      <c r="Y1883" s="726" t="s">
        <v>3332</v>
      </c>
      <c r="Z1883" s="726" t="s">
        <v>10462</v>
      </c>
      <c r="AA1883" s="726" t="s">
        <v>10304</v>
      </c>
      <c r="AB1883" s="726" t="s">
        <v>5111</v>
      </c>
    </row>
    <row r="1884" spans="17:28" ht="14.45" customHeight="1">
      <c r="Q1884" s="720" t="s">
        <v>10279</v>
      </c>
      <c r="R1884" s="720" t="s">
        <v>12316</v>
      </c>
      <c r="S1884" s="720" t="s">
        <v>12165</v>
      </c>
      <c r="T1884" s="720" t="s">
        <v>12165</v>
      </c>
      <c r="U1884" s="720" t="s">
        <v>11306</v>
      </c>
      <c r="V1884" s="720"/>
      <c r="W1884" s="952" t="str">
        <f t="shared" si="66"/>
        <v>併設加熱型ﾘｻｲｸﾙﾌﾟﾗﾝﾄ_工場用_無_無</v>
      </c>
      <c r="X1884" s="952" t="str">
        <f t="shared" si="65"/>
        <v>併設加熱型ﾘｻｲｸﾙﾌﾟﾗﾝﾄ_工場用_無_無_再生能力：100t/h</v>
      </c>
      <c r="Y1884" s="726" t="s">
        <v>3332</v>
      </c>
      <c r="Z1884" s="726" t="s">
        <v>10462</v>
      </c>
      <c r="AA1884" s="726" t="s">
        <v>10318</v>
      </c>
      <c r="AB1884" s="726" t="s">
        <v>5111</v>
      </c>
    </row>
    <row r="1885" spans="17:28" ht="14.45" customHeight="1">
      <c r="Q1885" s="720" t="s">
        <v>79</v>
      </c>
      <c r="R1885" s="720" t="s">
        <v>2142</v>
      </c>
      <c r="S1885" s="720" t="s">
        <v>12165</v>
      </c>
      <c r="T1885" s="720" t="s">
        <v>12165</v>
      </c>
      <c r="U1885" s="720" t="s">
        <v>523</v>
      </c>
      <c r="V1885" s="720"/>
      <c r="W1885" s="952" t="str">
        <f t="shared" si="66"/>
        <v>ｱｽﾌｧﾙﾄﾌｨﾆｯｼｬ_ｸﾛｰﾗ型_無_無</v>
      </c>
      <c r="X1885" s="952" t="str">
        <f t="shared" si="65"/>
        <v>ｱｽﾌｧﾙﾄﾌｨﾆｯｼｬ_ｸﾛｰﾗ型_無_無_舗装幅：1.4～3.0m</v>
      </c>
      <c r="Y1885" s="726" t="s">
        <v>495</v>
      </c>
      <c r="Z1885" s="726" t="s">
        <v>10345</v>
      </c>
      <c r="AA1885" s="726" t="s">
        <v>10303</v>
      </c>
      <c r="AB1885" s="726" t="s">
        <v>5111</v>
      </c>
    </row>
    <row r="1886" spans="17:28" ht="14.45" customHeight="1">
      <c r="Q1886" s="720" t="s">
        <v>79</v>
      </c>
      <c r="R1886" s="720" t="s">
        <v>2142</v>
      </c>
      <c r="S1886" s="720" t="s">
        <v>12165</v>
      </c>
      <c r="T1886" s="720" t="s">
        <v>12165</v>
      </c>
      <c r="U1886" s="720" t="s">
        <v>536</v>
      </c>
      <c r="V1886" s="720"/>
      <c r="W1886" s="952" t="str">
        <f t="shared" si="66"/>
        <v>ｱｽﾌｧﾙﾄﾌｨﾆｯｼｬ_ｸﾛｰﾗ型_無_無</v>
      </c>
      <c r="X1886" s="952" t="str">
        <f t="shared" si="65"/>
        <v>ｱｽﾌｧﾙﾄﾌｨﾆｯｼｬ_ｸﾛｰﾗ型_無_無_舗装幅：3.0～12.0m</v>
      </c>
      <c r="Y1886" s="726" t="s">
        <v>495</v>
      </c>
      <c r="Z1886" s="726" t="s">
        <v>10345</v>
      </c>
      <c r="AA1886" s="726" t="s">
        <v>10347</v>
      </c>
      <c r="AB1886" s="726" t="s">
        <v>5111</v>
      </c>
    </row>
    <row r="1887" spans="17:28" ht="14.45" customHeight="1">
      <c r="Q1887" s="720" t="s">
        <v>79</v>
      </c>
      <c r="R1887" s="720" t="s">
        <v>2142</v>
      </c>
      <c r="S1887" s="720" t="s">
        <v>12332</v>
      </c>
      <c r="T1887" s="720" t="s">
        <v>12165</v>
      </c>
      <c r="U1887" s="720" t="s">
        <v>522</v>
      </c>
      <c r="V1887" s="720"/>
      <c r="W1887" s="952" t="str">
        <f t="shared" si="66"/>
        <v>ｱｽﾌｧﾙﾄﾌｨﾆｯｼｬ_ｸﾛｰﾗ型_第1次_無</v>
      </c>
      <c r="X1887" s="952" t="str">
        <f t="shared" si="65"/>
        <v>ｱｽﾌｧﾙﾄﾌｨﾆｯｼｬ_ｸﾛｰﾗ型_第1次_無_舗装幅：1.4～2.5m</v>
      </c>
      <c r="Y1887" s="726" t="s">
        <v>495</v>
      </c>
      <c r="Z1887" s="726" t="s">
        <v>10302</v>
      </c>
      <c r="AA1887" s="726" t="s">
        <v>10325</v>
      </c>
      <c r="AB1887" s="726" t="s">
        <v>5111</v>
      </c>
    </row>
    <row r="1888" spans="17:28" ht="14.45" customHeight="1">
      <c r="Q1888" s="720" t="s">
        <v>79</v>
      </c>
      <c r="R1888" s="720" t="s">
        <v>2142</v>
      </c>
      <c r="S1888" s="720" t="s">
        <v>12332</v>
      </c>
      <c r="T1888" s="720" t="s">
        <v>12165</v>
      </c>
      <c r="U1888" s="720" t="s">
        <v>525</v>
      </c>
      <c r="V1888" s="720"/>
      <c r="W1888" s="952" t="str">
        <f t="shared" si="66"/>
        <v>ｱｽﾌｧﾙﾄﾌｨﾆｯｼｬ_ｸﾛｰﾗ型_第1次_無</v>
      </c>
      <c r="X1888" s="952" t="str">
        <f t="shared" si="65"/>
        <v>ｱｽﾌｧﾙﾄﾌｨﾆｯｼｬ_ｸﾛｰﾗ型_第1次_無_舗装幅：1.7～3.1m</v>
      </c>
      <c r="Y1888" s="726" t="s">
        <v>495</v>
      </c>
      <c r="Z1888" s="726" t="s">
        <v>10302</v>
      </c>
      <c r="AA1888" s="726" t="s">
        <v>10422</v>
      </c>
      <c r="AB1888" s="726" t="s">
        <v>5111</v>
      </c>
    </row>
    <row r="1889" spans="17:28" ht="14.45" customHeight="1">
      <c r="Q1889" s="720" t="s">
        <v>79</v>
      </c>
      <c r="R1889" s="720" t="s">
        <v>2142</v>
      </c>
      <c r="S1889" s="720" t="s">
        <v>12332</v>
      </c>
      <c r="T1889" s="720" t="s">
        <v>12165</v>
      </c>
      <c r="U1889" s="720" t="s">
        <v>526</v>
      </c>
      <c r="V1889" s="720"/>
      <c r="W1889" s="952" t="str">
        <f t="shared" si="66"/>
        <v>ｱｽﾌｧﾙﾄﾌｨﾆｯｼｬ_ｸﾛｰﾗ型_第1次_無</v>
      </c>
      <c r="X1889" s="952" t="str">
        <f t="shared" si="65"/>
        <v>ｱｽﾌｧﾙﾄﾌｨﾆｯｼｬ_ｸﾛｰﾗ型_第1次_無_舗装幅：2.0～4.5m</v>
      </c>
      <c r="Y1889" s="726" t="s">
        <v>495</v>
      </c>
      <c r="Z1889" s="726" t="s">
        <v>10302</v>
      </c>
      <c r="AA1889" s="726" t="s">
        <v>10399</v>
      </c>
      <c r="AB1889" s="726" t="s">
        <v>5111</v>
      </c>
    </row>
    <row r="1890" spans="17:28" ht="14.45" customHeight="1">
      <c r="Q1890" s="720" t="s">
        <v>79</v>
      </c>
      <c r="R1890" s="720" t="s">
        <v>2142</v>
      </c>
      <c r="S1890" s="720" t="s">
        <v>12332</v>
      </c>
      <c r="T1890" s="720" t="s">
        <v>12165</v>
      </c>
      <c r="U1890" s="720" t="s">
        <v>530</v>
      </c>
      <c r="V1890" s="720"/>
      <c r="W1890" s="952" t="str">
        <f t="shared" si="66"/>
        <v>ｱｽﾌｧﾙﾄﾌｨﾆｯｼｬ_ｸﾛｰﾗ型_第1次_無</v>
      </c>
      <c r="X1890" s="952" t="str">
        <f t="shared" si="65"/>
        <v>ｱｽﾌｧﾙﾄﾌｨﾆｯｼｬ_ｸﾛｰﾗ型_第1次_無_舗装幅：2.4～6.0m</v>
      </c>
      <c r="Y1890" s="726" t="s">
        <v>495</v>
      </c>
      <c r="Z1890" s="726" t="s">
        <v>10302</v>
      </c>
      <c r="AA1890" s="726" t="s">
        <v>10304</v>
      </c>
      <c r="AB1890" s="726" t="s">
        <v>5111</v>
      </c>
    </row>
    <row r="1891" spans="17:28" ht="14.45" customHeight="1">
      <c r="Q1891" s="720" t="s">
        <v>79</v>
      </c>
      <c r="R1891" s="720" t="s">
        <v>2142</v>
      </c>
      <c r="S1891" s="720" t="s">
        <v>12332</v>
      </c>
      <c r="T1891" s="720" t="s">
        <v>12165</v>
      </c>
      <c r="U1891" s="720" t="s">
        <v>536</v>
      </c>
      <c r="V1891" s="720"/>
      <c r="W1891" s="952" t="str">
        <f t="shared" si="66"/>
        <v>ｱｽﾌｧﾙﾄﾌｨﾆｯｼｬ_ｸﾛｰﾗ型_第1次_無</v>
      </c>
      <c r="X1891" s="952" t="str">
        <f t="shared" si="65"/>
        <v>ｱｽﾌｧﾙﾄﾌｨﾆｯｼｬ_ｸﾛｰﾗ型_第1次_無_舗装幅：3.0～12.0m</v>
      </c>
      <c r="Y1891" s="726" t="s">
        <v>495</v>
      </c>
      <c r="Z1891" s="726" t="s">
        <v>10302</v>
      </c>
      <c r="AA1891" s="726" t="s">
        <v>10347</v>
      </c>
      <c r="AB1891" s="726" t="s">
        <v>5111</v>
      </c>
    </row>
    <row r="1892" spans="17:28" ht="14.45" customHeight="1">
      <c r="Q1892" s="720" t="s">
        <v>79</v>
      </c>
      <c r="R1892" s="720" t="s">
        <v>2142</v>
      </c>
      <c r="S1892" s="720" t="s">
        <v>10643</v>
      </c>
      <c r="T1892" s="720" t="s">
        <v>12165</v>
      </c>
      <c r="U1892" s="720" t="s">
        <v>522</v>
      </c>
      <c r="V1892" s="720"/>
      <c r="W1892" s="952" t="str">
        <f t="shared" si="66"/>
        <v>ｱｽﾌｧﾙﾄﾌｨﾆｯｼｬ_ｸﾛｰﾗ型_第2次_無</v>
      </c>
      <c r="X1892" s="952" t="str">
        <f t="shared" si="65"/>
        <v>ｱｽﾌｧﾙﾄﾌｨﾆｯｼｬ_ｸﾛｰﾗ型_第2次_無_舗装幅：1.4～2.5m</v>
      </c>
      <c r="Y1892" s="726" t="s">
        <v>495</v>
      </c>
      <c r="Z1892" s="726" t="s">
        <v>10311</v>
      </c>
      <c r="AA1892" s="726" t="s">
        <v>10325</v>
      </c>
      <c r="AB1892" s="726" t="s">
        <v>5111</v>
      </c>
    </row>
    <row r="1893" spans="17:28" ht="14.45" customHeight="1">
      <c r="Q1893" s="720" t="s">
        <v>79</v>
      </c>
      <c r="R1893" s="720" t="s">
        <v>2142</v>
      </c>
      <c r="S1893" s="720" t="s">
        <v>10643</v>
      </c>
      <c r="T1893" s="720" t="s">
        <v>12165</v>
      </c>
      <c r="U1893" s="720" t="s">
        <v>525</v>
      </c>
      <c r="V1893" s="720"/>
      <c r="W1893" s="952" t="str">
        <f t="shared" si="66"/>
        <v>ｱｽﾌｧﾙﾄﾌｨﾆｯｼｬ_ｸﾛｰﾗ型_第2次_無</v>
      </c>
      <c r="X1893" s="952" t="str">
        <f t="shared" si="65"/>
        <v>ｱｽﾌｧﾙﾄﾌｨﾆｯｼｬ_ｸﾛｰﾗ型_第2次_無_舗装幅：1.7～3.1m</v>
      </c>
      <c r="Y1893" s="726" t="s">
        <v>495</v>
      </c>
      <c r="Z1893" s="726" t="s">
        <v>10311</v>
      </c>
      <c r="AA1893" s="726" t="s">
        <v>10422</v>
      </c>
      <c r="AB1893" s="726" t="s">
        <v>5111</v>
      </c>
    </row>
    <row r="1894" spans="17:28" ht="14.45" customHeight="1">
      <c r="Q1894" s="720" t="s">
        <v>79</v>
      </c>
      <c r="R1894" s="720" t="s">
        <v>2142</v>
      </c>
      <c r="S1894" s="720" t="s">
        <v>10643</v>
      </c>
      <c r="T1894" s="720" t="s">
        <v>12165</v>
      </c>
      <c r="U1894" s="720" t="s">
        <v>526</v>
      </c>
      <c r="V1894" s="720"/>
      <c r="W1894" s="952" t="str">
        <f t="shared" si="66"/>
        <v>ｱｽﾌｧﾙﾄﾌｨﾆｯｼｬ_ｸﾛｰﾗ型_第2次_無</v>
      </c>
      <c r="X1894" s="952" t="str">
        <f t="shared" si="65"/>
        <v>ｱｽﾌｧﾙﾄﾌｨﾆｯｼｬ_ｸﾛｰﾗ型_第2次_無_舗装幅：2.0～4.5m</v>
      </c>
      <c r="Y1894" s="726" t="s">
        <v>495</v>
      </c>
      <c r="Z1894" s="726" t="s">
        <v>10311</v>
      </c>
      <c r="AA1894" s="726" t="s">
        <v>10399</v>
      </c>
      <c r="AB1894" s="726" t="s">
        <v>5111</v>
      </c>
    </row>
    <row r="1895" spans="17:28" ht="14.45" customHeight="1">
      <c r="Q1895" s="720" t="s">
        <v>79</v>
      </c>
      <c r="R1895" s="720" t="s">
        <v>2142</v>
      </c>
      <c r="S1895" s="720" t="s">
        <v>10643</v>
      </c>
      <c r="T1895" s="720" t="s">
        <v>12165</v>
      </c>
      <c r="U1895" s="720" t="s">
        <v>530</v>
      </c>
      <c r="V1895" s="720"/>
      <c r="W1895" s="952" t="str">
        <f t="shared" si="66"/>
        <v>ｱｽﾌｧﾙﾄﾌｨﾆｯｼｬ_ｸﾛｰﾗ型_第2次_無</v>
      </c>
      <c r="X1895" s="952" t="str">
        <f t="shared" si="65"/>
        <v>ｱｽﾌｧﾙﾄﾌｨﾆｯｼｬ_ｸﾛｰﾗ型_第2次_無_舗装幅：2.4～6.0m</v>
      </c>
      <c r="Y1895" s="726" t="s">
        <v>495</v>
      </c>
      <c r="Z1895" s="726" t="s">
        <v>10311</v>
      </c>
      <c r="AA1895" s="726" t="s">
        <v>10304</v>
      </c>
      <c r="AB1895" s="726" t="s">
        <v>5111</v>
      </c>
    </row>
    <row r="1896" spans="17:28" ht="14.45" customHeight="1">
      <c r="Q1896" s="720" t="s">
        <v>79</v>
      </c>
      <c r="R1896" s="720" t="s">
        <v>2142</v>
      </c>
      <c r="S1896" s="720" t="s">
        <v>10643</v>
      </c>
      <c r="T1896" s="720" t="s">
        <v>12165</v>
      </c>
      <c r="U1896" s="720" t="s">
        <v>534</v>
      </c>
      <c r="V1896" s="720"/>
      <c r="W1896" s="952" t="str">
        <f t="shared" si="66"/>
        <v>ｱｽﾌｧﾙﾄﾌｨﾆｯｼｬ_ｸﾛｰﾗ型_第2次_無</v>
      </c>
      <c r="X1896" s="952" t="str">
        <f t="shared" si="65"/>
        <v>ｱｽﾌｧﾙﾄﾌｨﾆｯｼｬ_ｸﾛｰﾗ型_第2次_無_舗装幅：2.5～8.0m</v>
      </c>
      <c r="Y1896" s="726" t="s">
        <v>495</v>
      </c>
      <c r="Z1896" s="726" t="s">
        <v>10311</v>
      </c>
      <c r="AA1896" s="726" t="s">
        <v>10390</v>
      </c>
      <c r="AB1896" s="726" t="s">
        <v>5111</v>
      </c>
    </row>
    <row r="1897" spans="17:28" ht="14.45" customHeight="1">
      <c r="Q1897" s="720" t="s">
        <v>79</v>
      </c>
      <c r="R1897" s="720" t="s">
        <v>2142</v>
      </c>
      <c r="S1897" s="720" t="s">
        <v>10643</v>
      </c>
      <c r="T1897" s="720" t="s">
        <v>12165</v>
      </c>
      <c r="U1897" s="720" t="s">
        <v>536</v>
      </c>
      <c r="V1897" s="720"/>
      <c r="W1897" s="952" t="str">
        <f t="shared" si="66"/>
        <v>ｱｽﾌｧﾙﾄﾌｨﾆｯｼｬ_ｸﾛｰﾗ型_第2次_無</v>
      </c>
      <c r="X1897" s="952" t="str">
        <f t="shared" si="65"/>
        <v>ｱｽﾌｧﾙﾄﾌｨﾆｯｼｬ_ｸﾛｰﾗ型_第2次_無_舗装幅：3.0～12.0m</v>
      </c>
      <c r="Y1897" s="726" t="s">
        <v>495</v>
      </c>
      <c r="Z1897" s="726" t="s">
        <v>10311</v>
      </c>
      <c r="AA1897" s="726" t="s">
        <v>10347</v>
      </c>
      <c r="AB1897" s="726" t="s">
        <v>5111</v>
      </c>
    </row>
    <row r="1898" spans="17:28" ht="14.45" customHeight="1">
      <c r="Q1898" s="720" t="s">
        <v>79</v>
      </c>
      <c r="R1898" s="720" t="s">
        <v>2142</v>
      </c>
      <c r="S1898" s="720" t="s">
        <v>10645</v>
      </c>
      <c r="T1898" s="720" t="s">
        <v>12165</v>
      </c>
      <c r="U1898" s="720" t="s">
        <v>11307</v>
      </c>
      <c r="V1898" s="720"/>
      <c r="W1898" s="952" t="str">
        <f t="shared" si="66"/>
        <v>ｱｽﾌｧﾙﾄﾌｨﾆｯｼｬ_ｸﾛｰﾗ型_第3次_無</v>
      </c>
      <c r="X1898" s="952" t="str">
        <f t="shared" si="65"/>
        <v>ｱｽﾌｧﾙﾄﾌｨﾆｯｼｬ_ｸﾛｰﾗ型_第3次_無_舗装幅：0.8～1.4m</v>
      </c>
      <c r="Y1898" s="726" t="s">
        <v>495</v>
      </c>
      <c r="Z1898" s="726" t="s">
        <v>10312</v>
      </c>
      <c r="AA1898" s="726" t="s">
        <v>10312</v>
      </c>
      <c r="AB1898" s="726" t="s">
        <v>5111</v>
      </c>
    </row>
    <row r="1899" spans="17:28" ht="14.45" customHeight="1">
      <c r="Q1899" s="720" t="s">
        <v>79</v>
      </c>
      <c r="R1899" s="720" t="s">
        <v>2142</v>
      </c>
      <c r="S1899" s="720" t="s">
        <v>10645</v>
      </c>
      <c r="T1899" s="720" t="s">
        <v>12165</v>
      </c>
      <c r="U1899" s="720" t="s">
        <v>523</v>
      </c>
      <c r="V1899" s="720"/>
      <c r="W1899" s="952" t="str">
        <f t="shared" si="66"/>
        <v>ｱｽﾌｧﾙﾄﾌｨﾆｯｼｬ_ｸﾛｰﾗ型_第3次_無</v>
      </c>
      <c r="X1899" s="952" t="str">
        <f t="shared" si="65"/>
        <v>ｱｽﾌｧﾙﾄﾌｨﾆｯｼｬ_ｸﾛｰﾗ型_第3次_無_舗装幅：1.4～3.0m</v>
      </c>
      <c r="Y1899" s="726" t="s">
        <v>495</v>
      </c>
      <c r="Z1899" s="726" t="s">
        <v>10312</v>
      </c>
      <c r="AA1899" s="726" t="s">
        <v>10303</v>
      </c>
      <c r="AB1899" s="726" t="s">
        <v>5111</v>
      </c>
    </row>
    <row r="1900" spans="17:28" ht="14.45" customHeight="1">
      <c r="Q1900" s="720" t="s">
        <v>79</v>
      </c>
      <c r="R1900" s="720" t="s">
        <v>2142</v>
      </c>
      <c r="S1900" s="720" t="s">
        <v>10645</v>
      </c>
      <c r="T1900" s="720" t="s">
        <v>12165</v>
      </c>
      <c r="U1900" s="720" t="s">
        <v>525</v>
      </c>
      <c r="V1900" s="720"/>
      <c r="W1900" s="952" t="str">
        <f t="shared" si="66"/>
        <v>ｱｽﾌｧﾙﾄﾌｨﾆｯｼｬ_ｸﾛｰﾗ型_第3次_無</v>
      </c>
      <c r="X1900" s="952" t="str">
        <f t="shared" si="65"/>
        <v>ｱｽﾌｧﾙﾄﾌｨﾆｯｼｬ_ｸﾛｰﾗ型_第3次_無_舗装幅：1.7～3.1m</v>
      </c>
      <c r="Y1900" s="726" t="s">
        <v>495</v>
      </c>
      <c r="Z1900" s="726" t="s">
        <v>10312</v>
      </c>
      <c r="AA1900" s="726" t="s">
        <v>10422</v>
      </c>
      <c r="AB1900" s="726" t="s">
        <v>5111</v>
      </c>
    </row>
    <row r="1901" spans="17:28" ht="14.45" customHeight="1">
      <c r="Q1901" s="720" t="s">
        <v>79</v>
      </c>
      <c r="R1901" s="720" t="s">
        <v>2142</v>
      </c>
      <c r="S1901" s="720" t="s">
        <v>10645</v>
      </c>
      <c r="T1901" s="720" t="s">
        <v>12165</v>
      </c>
      <c r="U1901" s="720" t="s">
        <v>526</v>
      </c>
      <c r="V1901" s="720"/>
      <c r="W1901" s="952" t="str">
        <f t="shared" si="66"/>
        <v>ｱｽﾌｧﾙﾄﾌｨﾆｯｼｬ_ｸﾛｰﾗ型_第3次_無</v>
      </c>
      <c r="X1901" s="952" t="str">
        <f t="shared" si="65"/>
        <v>ｱｽﾌｧﾙﾄﾌｨﾆｯｼｬ_ｸﾛｰﾗ型_第3次_無_舗装幅：2.0～4.5m</v>
      </c>
      <c r="Y1901" s="726" t="s">
        <v>495</v>
      </c>
      <c r="Z1901" s="726" t="s">
        <v>10312</v>
      </c>
      <c r="AA1901" s="726" t="s">
        <v>10399</v>
      </c>
      <c r="AB1901" s="726" t="s">
        <v>5111</v>
      </c>
    </row>
    <row r="1902" spans="17:28" ht="14.45" customHeight="1">
      <c r="Q1902" s="720" t="s">
        <v>79</v>
      </c>
      <c r="R1902" s="720" t="s">
        <v>2142</v>
      </c>
      <c r="S1902" s="720" t="s">
        <v>10645</v>
      </c>
      <c r="T1902" s="720" t="s">
        <v>12165</v>
      </c>
      <c r="U1902" s="720" t="s">
        <v>530</v>
      </c>
      <c r="V1902" s="720"/>
      <c r="W1902" s="952" t="str">
        <f t="shared" si="66"/>
        <v>ｱｽﾌｧﾙﾄﾌｨﾆｯｼｬ_ｸﾛｰﾗ型_第3次_無</v>
      </c>
      <c r="X1902" s="952" t="str">
        <f t="shared" si="65"/>
        <v>ｱｽﾌｧﾙﾄﾌｨﾆｯｼｬ_ｸﾛｰﾗ型_第3次_無_舗装幅：2.4～6.0m</v>
      </c>
      <c r="Y1902" s="726" t="s">
        <v>495</v>
      </c>
      <c r="Z1902" s="726" t="s">
        <v>10312</v>
      </c>
      <c r="AA1902" s="726" t="s">
        <v>10304</v>
      </c>
      <c r="AB1902" s="726" t="s">
        <v>5111</v>
      </c>
    </row>
    <row r="1903" spans="17:28" ht="14.45" customHeight="1">
      <c r="Q1903" s="720" t="s">
        <v>79</v>
      </c>
      <c r="R1903" s="720" t="s">
        <v>2005</v>
      </c>
      <c r="S1903" s="720" t="s">
        <v>12165</v>
      </c>
      <c r="T1903" s="720" t="s">
        <v>12165</v>
      </c>
      <c r="U1903" s="720" t="s">
        <v>530</v>
      </c>
      <c r="V1903" s="720"/>
      <c r="W1903" s="952" t="str">
        <f t="shared" si="66"/>
        <v>ｱｽﾌｧﾙﾄﾌｨﾆｯｼｬ_ﾎｲｰﾙ型_無_無</v>
      </c>
      <c r="X1903" s="952" t="str">
        <f t="shared" si="65"/>
        <v>ｱｽﾌｧﾙﾄﾌｨﾆｯｼｬ_ﾎｲｰﾙ型_無_無_舗装幅：2.4～6.0m</v>
      </c>
      <c r="Y1903" s="726" t="s">
        <v>495</v>
      </c>
      <c r="Z1903" s="726" t="s">
        <v>10421</v>
      </c>
      <c r="AA1903" s="726" t="s">
        <v>10304</v>
      </c>
      <c r="AB1903" s="726" t="s">
        <v>5111</v>
      </c>
    </row>
    <row r="1904" spans="17:28" ht="14.45" customHeight="1">
      <c r="Q1904" s="720" t="s">
        <v>79</v>
      </c>
      <c r="R1904" s="720" t="s">
        <v>2005</v>
      </c>
      <c r="S1904" s="720" t="s">
        <v>12332</v>
      </c>
      <c r="T1904" s="720" t="s">
        <v>12165</v>
      </c>
      <c r="U1904" s="720" t="s">
        <v>526</v>
      </c>
      <c r="V1904" s="720"/>
      <c r="W1904" s="952" t="str">
        <f t="shared" si="66"/>
        <v>ｱｽﾌｧﾙﾄﾌｨﾆｯｼｬ_ﾎｲｰﾙ型_第1次_無</v>
      </c>
      <c r="X1904" s="952" t="str">
        <f t="shared" si="65"/>
        <v>ｱｽﾌｧﾙﾄﾌｨﾆｯｼｬ_ﾎｲｰﾙ型_第1次_無_舗装幅：2.0～4.5m</v>
      </c>
      <c r="Y1904" s="726" t="s">
        <v>495</v>
      </c>
      <c r="Z1904" s="726" t="s">
        <v>10315</v>
      </c>
      <c r="AA1904" s="726" t="s">
        <v>10399</v>
      </c>
      <c r="AB1904" s="726" t="s">
        <v>5111</v>
      </c>
    </row>
    <row r="1905" spans="17:28" ht="14.45" customHeight="1">
      <c r="Q1905" s="720" t="s">
        <v>79</v>
      </c>
      <c r="R1905" s="720" t="s">
        <v>2005</v>
      </c>
      <c r="S1905" s="720" t="s">
        <v>12332</v>
      </c>
      <c r="T1905" s="720" t="s">
        <v>12165</v>
      </c>
      <c r="U1905" s="720" t="s">
        <v>530</v>
      </c>
      <c r="V1905" s="720"/>
      <c r="W1905" s="952" t="str">
        <f t="shared" si="66"/>
        <v>ｱｽﾌｧﾙﾄﾌｨﾆｯｼｬ_ﾎｲｰﾙ型_第1次_無</v>
      </c>
      <c r="X1905" s="952" t="str">
        <f t="shared" si="65"/>
        <v>ｱｽﾌｧﾙﾄﾌｨﾆｯｼｬ_ﾎｲｰﾙ型_第1次_無_舗装幅：2.4～6.0m</v>
      </c>
      <c r="Y1905" s="726" t="s">
        <v>495</v>
      </c>
      <c r="Z1905" s="726" t="s">
        <v>10315</v>
      </c>
      <c r="AA1905" s="726" t="s">
        <v>10304</v>
      </c>
      <c r="AB1905" s="726" t="s">
        <v>5111</v>
      </c>
    </row>
    <row r="1906" spans="17:28" ht="14.45" customHeight="1">
      <c r="Q1906" s="720" t="s">
        <v>79</v>
      </c>
      <c r="R1906" s="720" t="s">
        <v>2005</v>
      </c>
      <c r="S1906" s="720" t="s">
        <v>12332</v>
      </c>
      <c r="T1906" s="720" t="s">
        <v>12165</v>
      </c>
      <c r="U1906" s="720" t="s">
        <v>535</v>
      </c>
      <c r="V1906" s="720"/>
      <c r="W1906" s="952" t="str">
        <f t="shared" si="66"/>
        <v>ｱｽﾌｧﾙﾄﾌｨﾆｯｼｬ_ﾎｲｰﾙ型_第1次_無</v>
      </c>
      <c r="X1906" s="952" t="str">
        <f t="shared" si="65"/>
        <v>ｱｽﾌｧﾙﾄﾌｨﾆｯｼｬ_ﾎｲｰﾙ型_第1次_無_舗装幅：3.0～8.5m</v>
      </c>
      <c r="Y1906" s="726" t="s">
        <v>495</v>
      </c>
      <c r="Z1906" s="726" t="s">
        <v>10315</v>
      </c>
      <c r="AA1906" s="726" t="s">
        <v>10452</v>
      </c>
      <c r="AB1906" s="726" t="s">
        <v>5111</v>
      </c>
    </row>
    <row r="1907" spans="17:28" ht="14.45" customHeight="1">
      <c r="Q1907" s="720" t="s">
        <v>79</v>
      </c>
      <c r="R1907" s="720" t="s">
        <v>2005</v>
      </c>
      <c r="S1907" s="720" t="s">
        <v>10643</v>
      </c>
      <c r="T1907" s="720" t="s">
        <v>12165</v>
      </c>
      <c r="U1907" s="720" t="s">
        <v>523</v>
      </c>
      <c r="V1907" s="720"/>
      <c r="W1907" s="952" t="str">
        <f t="shared" si="66"/>
        <v>ｱｽﾌｧﾙﾄﾌｨﾆｯｼｬ_ﾎｲｰﾙ型_第2次_無</v>
      </c>
      <c r="X1907" s="952" t="str">
        <f t="shared" si="65"/>
        <v>ｱｽﾌｧﾙﾄﾌｨﾆｯｼｬ_ﾎｲｰﾙ型_第2次_無_舗装幅：1.4～3.0m</v>
      </c>
      <c r="Y1907" s="726" t="s">
        <v>495</v>
      </c>
      <c r="Z1907" s="726" t="s">
        <v>10323</v>
      </c>
      <c r="AA1907" s="726" t="s">
        <v>10303</v>
      </c>
      <c r="AB1907" s="726" t="s">
        <v>5111</v>
      </c>
    </row>
    <row r="1908" spans="17:28" ht="14.45" customHeight="1">
      <c r="Q1908" s="720" t="s">
        <v>79</v>
      </c>
      <c r="R1908" s="720" t="s">
        <v>2005</v>
      </c>
      <c r="S1908" s="720" t="s">
        <v>10643</v>
      </c>
      <c r="T1908" s="720" t="s">
        <v>12165</v>
      </c>
      <c r="U1908" s="720" t="s">
        <v>526</v>
      </c>
      <c r="V1908" s="720"/>
      <c r="W1908" s="952" t="str">
        <f t="shared" si="66"/>
        <v>ｱｽﾌｧﾙﾄﾌｨﾆｯｼｬ_ﾎｲｰﾙ型_第2次_無</v>
      </c>
      <c r="X1908" s="952" t="str">
        <f t="shared" si="65"/>
        <v>ｱｽﾌｧﾙﾄﾌｨﾆｯｼｬ_ﾎｲｰﾙ型_第2次_無_舗装幅：2.0～4.5m</v>
      </c>
      <c r="Y1908" s="726" t="s">
        <v>495</v>
      </c>
      <c r="Z1908" s="726" t="s">
        <v>10323</v>
      </c>
      <c r="AA1908" s="726" t="s">
        <v>10399</v>
      </c>
      <c r="AB1908" s="726" t="s">
        <v>5111</v>
      </c>
    </row>
    <row r="1909" spans="17:28" ht="14.45" customHeight="1">
      <c r="Q1909" s="720" t="s">
        <v>79</v>
      </c>
      <c r="R1909" s="720" t="s">
        <v>2005</v>
      </c>
      <c r="S1909" s="720" t="s">
        <v>10643</v>
      </c>
      <c r="T1909" s="720" t="s">
        <v>12165</v>
      </c>
      <c r="U1909" s="720" t="s">
        <v>530</v>
      </c>
      <c r="V1909" s="720"/>
      <c r="W1909" s="952" t="str">
        <f t="shared" si="66"/>
        <v>ｱｽﾌｧﾙﾄﾌｨﾆｯｼｬ_ﾎｲｰﾙ型_第2次_無</v>
      </c>
      <c r="X1909" s="952" t="str">
        <f t="shared" si="65"/>
        <v>ｱｽﾌｧﾙﾄﾌｨﾆｯｼｬ_ﾎｲｰﾙ型_第2次_無_舗装幅：2.4～6.0m</v>
      </c>
      <c r="Y1909" s="726" t="s">
        <v>495</v>
      </c>
      <c r="Z1909" s="726" t="s">
        <v>10323</v>
      </c>
      <c r="AA1909" s="726" t="s">
        <v>10304</v>
      </c>
      <c r="AB1909" s="726" t="s">
        <v>5111</v>
      </c>
    </row>
    <row r="1910" spans="17:28" ht="14.45" customHeight="1">
      <c r="Q1910" s="720" t="s">
        <v>79</v>
      </c>
      <c r="R1910" s="720" t="s">
        <v>2005</v>
      </c>
      <c r="S1910" s="720" t="s">
        <v>10643</v>
      </c>
      <c r="T1910" s="720" t="s">
        <v>12165</v>
      </c>
      <c r="U1910" s="720" t="s">
        <v>535</v>
      </c>
      <c r="V1910" s="720"/>
      <c r="W1910" s="952" t="str">
        <f t="shared" si="66"/>
        <v>ｱｽﾌｧﾙﾄﾌｨﾆｯｼｬ_ﾎｲｰﾙ型_第2次_無</v>
      </c>
      <c r="X1910" s="952" t="str">
        <f t="shared" si="65"/>
        <v>ｱｽﾌｧﾙﾄﾌｨﾆｯｼｬ_ﾎｲｰﾙ型_第2次_無_舗装幅：3.0～8.5m</v>
      </c>
      <c r="Y1910" s="726" t="s">
        <v>495</v>
      </c>
      <c r="Z1910" s="726" t="s">
        <v>10323</v>
      </c>
      <c r="AA1910" s="726" t="s">
        <v>10452</v>
      </c>
      <c r="AB1910" s="726" t="s">
        <v>5111</v>
      </c>
    </row>
    <row r="1911" spans="17:28" ht="14.45" customHeight="1">
      <c r="Q1911" s="720" t="s">
        <v>79</v>
      </c>
      <c r="R1911" s="720" t="s">
        <v>2005</v>
      </c>
      <c r="S1911" s="720" t="s">
        <v>10645</v>
      </c>
      <c r="T1911" s="720" t="s">
        <v>12165</v>
      </c>
      <c r="U1911" s="720" t="s">
        <v>523</v>
      </c>
      <c r="V1911" s="720"/>
      <c r="W1911" s="952" t="str">
        <f t="shared" si="66"/>
        <v>ｱｽﾌｧﾙﾄﾌｨﾆｯｼｬ_ﾎｲｰﾙ型_第3次_無</v>
      </c>
      <c r="X1911" s="952" t="str">
        <f t="shared" si="65"/>
        <v>ｱｽﾌｧﾙﾄﾌｨﾆｯｼｬ_ﾎｲｰﾙ型_第3次_無_舗装幅：1.4～3.0m</v>
      </c>
      <c r="Y1911" s="726" t="s">
        <v>495</v>
      </c>
      <c r="Z1911" s="726" t="s">
        <v>10324</v>
      </c>
      <c r="AA1911" s="726" t="s">
        <v>10303</v>
      </c>
      <c r="AB1911" s="726" t="s">
        <v>5111</v>
      </c>
    </row>
    <row r="1912" spans="17:28" ht="14.45" customHeight="1">
      <c r="Q1912" s="720" t="s">
        <v>79</v>
      </c>
      <c r="R1912" s="720" t="s">
        <v>2005</v>
      </c>
      <c r="S1912" s="720" t="s">
        <v>10645</v>
      </c>
      <c r="T1912" s="720" t="s">
        <v>12165</v>
      </c>
      <c r="U1912" s="720" t="s">
        <v>525</v>
      </c>
      <c r="V1912" s="720"/>
      <c r="W1912" s="952" t="str">
        <f t="shared" si="66"/>
        <v>ｱｽﾌｧﾙﾄﾌｨﾆｯｼｬ_ﾎｲｰﾙ型_第3次_無</v>
      </c>
      <c r="X1912" s="952" t="str">
        <f t="shared" si="65"/>
        <v>ｱｽﾌｧﾙﾄﾌｨﾆｯｼｬ_ﾎｲｰﾙ型_第3次_無_舗装幅：1.7～3.1m</v>
      </c>
      <c r="Y1912" s="726" t="s">
        <v>495</v>
      </c>
      <c r="Z1912" s="726" t="s">
        <v>10324</v>
      </c>
      <c r="AA1912" s="726" t="s">
        <v>10422</v>
      </c>
      <c r="AB1912" s="726" t="s">
        <v>5111</v>
      </c>
    </row>
    <row r="1913" spans="17:28" ht="14.45" customHeight="1">
      <c r="Q1913" s="720" t="s">
        <v>79</v>
      </c>
      <c r="R1913" s="720" t="s">
        <v>2005</v>
      </c>
      <c r="S1913" s="720" t="s">
        <v>10645</v>
      </c>
      <c r="T1913" s="720" t="s">
        <v>12165</v>
      </c>
      <c r="U1913" s="720" t="s">
        <v>526</v>
      </c>
      <c r="V1913" s="720"/>
      <c r="W1913" s="952" t="str">
        <f t="shared" si="66"/>
        <v>ｱｽﾌｧﾙﾄﾌｨﾆｯｼｬ_ﾎｲｰﾙ型_第3次_無</v>
      </c>
      <c r="X1913" s="952" t="str">
        <f t="shared" si="65"/>
        <v>ｱｽﾌｧﾙﾄﾌｨﾆｯｼｬ_ﾎｲｰﾙ型_第3次_無_舗装幅：2.0～4.5m</v>
      </c>
      <c r="Y1913" s="726" t="s">
        <v>495</v>
      </c>
      <c r="Z1913" s="726" t="s">
        <v>10324</v>
      </c>
      <c r="AA1913" s="726" t="s">
        <v>10399</v>
      </c>
      <c r="AB1913" s="726" t="s">
        <v>5111</v>
      </c>
    </row>
    <row r="1914" spans="17:28" ht="14.45" customHeight="1">
      <c r="Q1914" s="720" t="s">
        <v>79</v>
      </c>
      <c r="R1914" s="720" t="s">
        <v>2005</v>
      </c>
      <c r="S1914" s="720" t="s">
        <v>10645</v>
      </c>
      <c r="T1914" s="720" t="s">
        <v>12165</v>
      </c>
      <c r="U1914" s="720" t="s">
        <v>530</v>
      </c>
      <c r="V1914" s="720"/>
      <c r="W1914" s="952" t="str">
        <f t="shared" si="66"/>
        <v>ｱｽﾌｧﾙﾄﾌｨﾆｯｼｬ_ﾎｲｰﾙ型_第3次_無</v>
      </c>
      <c r="X1914" s="952" t="str">
        <f t="shared" si="65"/>
        <v>ｱｽﾌｧﾙﾄﾌｨﾆｯｼｬ_ﾎｲｰﾙ型_第3次_無_舗装幅：2.4～6.0m</v>
      </c>
      <c r="Y1914" s="726" t="s">
        <v>495</v>
      </c>
      <c r="Z1914" s="726" t="s">
        <v>10324</v>
      </c>
      <c r="AA1914" s="726" t="s">
        <v>10304</v>
      </c>
      <c r="AB1914" s="726" t="s">
        <v>5111</v>
      </c>
    </row>
    <row r="1915" spans="17:28" ht="14.45" customHeight="1">
      <c r="Q1915" s="720" t="s">
        <v>79</v>
      </c>
      <c r="R1915" s="720" t="s">
        <v>2005</v>
      </c>
      <c r="S1915" s="720">
        <v>2011</v>
      </c>
      <c r="T1915" s="720" t="s">
        <v>12165</v>
      </c>
      <c r="U1915" s="720" t="s">
        <v>527</v>
      </c>
      <c r="V1915" s="720"/>
      <c r="W1915" s="952" t="str">
        <f t="shared" si="66"/>
        <v>ｱｽﾌｧﾙﾄﾌｨﾆｯｼｬ_ﾎｲｰﾙ型_2011_無</v>
      </c>
      <c r="X1915" s="952" t="str">
        <f t="shared" si="65"/>
        <v>ｱｽﾌｧﾙﾄﾌｨﾆｯｼｬ_ﾎｲｰﾙ型_2011_無_舗装幅：2.0～5.0m</v>
      </c>
      <c r="Y1915" s="726" t="s">
        <v>495</v>
      </c>
      <c r="Z1915" s="726" t="s">
        <v>10325</v>
      </c>
      <c r="AA1915" s="726" t="s">
        <v>10399</v>
      </c>
      <c r="AB1915" s="726" t="s">
        <v>5111</v>
      </c>
    </row>
    <row r="1916" spans="17:28" ht="14.45" customHeight="1">
      <c r="Q1916" s="720" t="s">
        <v>79</v>
      </c>
      <c r="R1916" s="720" t="s">
        <v>2005</v>
      </c>
      <c r="S1916" s="720">
        <v>2011</v>
      </c>
      <c r="T1916" s="720" t="s">
        <v>12165</v>
      </c>
      <c r="U1916" s="720" t="s">
        <v>528</v>
      </c>
      <c r="V1916" s="720"/>
      <c r="W1916" s="952" t="str">
        <f t="shared" si="66"/>
        <v>ｱｽﾌｧﾙﾄﾌｨﾆｯｼｬ_ﾎｲｰﾙ型_2011_無</v>
      </c>
      <c r="X1916" s="952" t="str">
        <f t="shared" si="65"/>
        <v>ｱｽﾌｧﾙﾄﾌｨﾆｯｼｬ_ﾎｲｰﾙ型_2011_無_舗装幅：2.3～6.0m</v>
      </c>
      <c r="Y1916" s="726" t="s">
        <v>495</v>
      </c>
      <c r="Z1916" s="726" t="s">
        <v>10325</v>
      </c>
      <c r="AA1916" s="726" t="s">
        <v>10304</v>
      </c>
      <c r="AB1916" s="726" t="s">
        <v>5111</v>
      </c>
    </row>
    <row r="1917" spans="17:28" ht="14.45" customHeight="1">
      <c r="Q1917" s="720" t="s">
        <v>79</v>
      </c>
      <c r="R1917" s="720" t="s">
        <v>2005</v>
      </c>
      <c r="S1917" s="720">
        <v>2014</v>
      </c>
      <c r="T1917" s="720" t="s">
        <v>12165</v>
      </c>
      <c r="U1917" s="720" t="s">
        <v>11308</v>
      </c>
      <c r="V1917" s="720"/>
      <c r="W1917" s="952" t="str">
        <f t="shared" si="66"/>
        <v>ｱｽﾌｧﾙﾄﾌｨﾆｯｼｬ_ﾎｲｰﾙ型_2014_無</v>
      </c>
      <c r="X1917" s="952" t="str">
        <f t="shared" si="65"/>
        <v>ｱｽﾌｧﾙﾄﾌｨﾆｯｼｬ_ﾎｲｰﾙ型_2014_無_舗装幅：1.4～3.2m</v>
      </c>
      <c r="Y1917" s="726" t="s">
        <v>495</v>
      </c>
      <c r="Z1917" s="726" t="s">
        <v>10326</v>
      </c>
      <c r="AA1917" s="726" t="s">
        <v>10327</v>
      </c>
      <c r="AB1917" s="726" t="s">
        <v>5111</v>
      </c>
    </row>
    <row r="1918" spans="17:28" ht="14.45" customHeight="1">
      <c r="Q1918" s="720" t="s">
        <v>79</v>
      </c>
      <c r="R1918" s="720" t="s">
        <v>2005</v>
      </c>
      <c r="S1918" s="720">
        <v>2014</v>
      </c>
      <c r="T1918" s="720" t="s">
        <v>12165</v>
      </c>
      <c r="U1918" s="720" t="s">
        <v>526</v>
      </c>
      <c r="V1918" s="720"/>
      <c r="W1918" s="952" t="str">
        <f t="shared" si="66"/>
        <v>ｱｽﾌｧﾙﾄﾌｨﾆｯｼｬ_ﾎｲｰﾙ型_2014_無</v>
      </c>
      <c r="X1918" s="952" t="str">
        <f t="shared" si="65"/>
        <v>ｱｽﾌｧﾙﾄﾌｨﾆｯｼｬ_ﾎｲｰﾙ型_2014_無_舗装幅：2.0～4.5m</v>
      </c>
      <c r="Y1918" s="726" t="s">
        <v>495</v>
      </c>
      <c r="Z1918" s="726" t="s">
        <v>10326</v>
      </c>
      <c r="AA1918" s="726" t="s">
        <v>10399</v>
      </c>
      <c r="AB1918" s="726" t="s">
        <v>5111</v>
      </c>
    </row>
    <row r="1919" spans="17:28" ht="14.45" customHeight="1">
      <c r="Q1919" s="720" t="s">
        <v>79</v>
      </c>
      <c r="R1919" s="720" t="s">
        <v>2005</v>
      </c>
      <c r="S1919" s="720">
        <v>2014</v>
      </c>
      <c r="T1919" s="720" t="s">
        <v>12165</v>
      </c>
      <c r="U1919" s="720" t="s">
        <v>534</v>
      </c>
      <c r="V1919" s="720"/>
      <c r="W1919" s="952" t="str">
        <f t="shared" si="66"/>
        <v>ｱｽﾌｧﾙﾄﾌｨﾆｯｼｬ_ﾎｲｰﾙ型_2014_無</v>
      </c>
      <c r="X1919" s="952" t="str">
        <f t="shared" si="65"/>
        <v>ｱｽﾌｧﾙﾄﾌｨﾆｯｼｬ_ﾎｲｰﾙ型_2014_無_舗装幅：2.5～8.0m</v>
      </c>
      <c r="Y1919" s="726" t="s">
        <v>495</v>
      </c>
      <c r="Z1919" s="726" t="s">
        <v>10326</v>
      </c>
      <c r="AA1919" s="726" t="s">
        <v>10390</v>
      </c>
      <c r="AB1919" s="726" t="s">
        <v>5111</v>
      </c>
    </row>
    <row r="1920" spans="17:28" ht="14.45" customHeight="1">
      <c r="Q1920" s="720" t="s">
        <v>79</v>
      </c>
      <c r="R1920" s="720" t="s">
        <v>12317</v>
      </c>
      <c r="S1920" s="720" t="s">
        <v>12165</v>
      </c>
      <c r="T1920" s="720" t="s">
        <v>12165</v>
      </c>
      <c r="U1920" s="720" t="s">
        <v>533</v>
      </c>
      <c r="V1920" s="720"/>
      <c r="W1920" s="952" t="str">
        <f t="shared" si="66"/>
        <v>ｱｽﾌｧﾙﾄﾌｨﾆｯｼｬ_乳剤散布装置付ｱｽﾌｧﾙﾄﾌｨﾆｯｼｬ_無_無</v>
      </c>
      <c r="X1920" s="952" t="str">
        <f t="shared" si="65"/>
        <v>ｱｽﾌｧﾙﾄﾌｨﾆｯｼｬ_乳剤散布装置付ｱｽﾌｧﾙﾄﾌｨﾆｯｼｬ_無_無_舗装幅：2.5～6.0m</v>
      </c>
      <c r="Y1920" s="726" t="s">
        <v>495</v>
      </c>
      <c r="Z1920" s="726" t="s">
        <v>10422</v>
      </c>
      <c r="AA1920" s="726" t="s">
        <v>10304</v>
      </c>
      <c r="AB1920" s="726" t="s">
        <v>5111</v>
      </c>
    </row>
    <row r="1921" spans="17:28" ht="14.45" customHeight="1">
      <c r="Q1921" s="720" t="s">
        <v>79</v>
      </c>
      <c r="R1921" s="720" t="s">
        <v>402</v>
      </c>
      <c r="S1921" s="720" t="s">
        <v>12165</v>
      </c>
      <c r="T1921" s="720" t="s">
        <v>12165</v>
      </c>
      <c r="U1921" s="720" t="s">
        <v>531</v>
      </c>
      <c r="V1921" s="720"/>
      <c r="W1921" s="952" t="str">
        <f t="shared" si="66"/>
        <v>ｱｽﾌｧﾙﾄﾌｨﾆｯｼｬ_ｸﾞｰｽｱｽﾌｧﾙﾄﾌｨﾆｯｼｬ_無_無</v>
      </c>
      <c r="X1921" s="952" t="str">
        <f t="shared" si="65"/>
        <v>ｱｽﾌｧﾙﾄﾌｨﾆｯｼｬ_ｸﾞｰｽｱｽﾌｧﾙﾄﾌｨﾆｯｼｬ_無_無_舗装幅：2.5～4.5m</v>
      </c>
      <c r="Y1921" s="726" t="s">
        <v>495</v>
      </c>
      <c r="Z1921" s="726" t="s">
        <v>10469</v>
      </c>
      <c r="AA1921" s="726" t="s">
        <v>10399</v>
      </c>
      <c r="AB1921" s="726" t="s">
        <v>5111</v>
      </c>
    </row>
    <row r="1922" spans="17:28" ht="14.45" customHeight="1">
      <c r="Q1922" s="720" t="s">
        <v>79</v>
      </c>
      <c r="R1922" s="720" t="s">
        <v>402</v>
      </c>
      <c r="S1922" s="720" t="s">
        <v>10645</v>
      </c>
      <c r="T1922" s="720" t="s">
        <v>12165</v>
      </c>
      <c r="U1922" s="720" t="s">
        <v>529</v>
      </c>
      <c r="V1922" s="720"/>
      <c r="W1922" s="952" t="str">
        <f t="shared" si="66"/>
        <v>ｱｽﾌｧﾙﾄﾌｨﾆｯｼｬ_ｸﾞｰｽｱｽﾌｧﾙﾄﾌｨﾆｯｼｬ_第3次_無</v>
      </c>
      <c r="X1922" s="952" t="str">
        <f t="shared" ref="X1922:X1985" si="67">IF($V1922="",$Q1922&amp;"_"&amp;$R1922&amp;"_"&amp;$S1922&amp;"_"&amp;$T1922&amp;"_"&amp;$U1922,$Q1922&amp;"_"&amp;$R1922&amp;"_"&amp;$S1922&amp;"_"&amp;$T1922&amp;"_"&amp;$U1922&amp;$V1922)</f>
        <v>ｱｽﾌｧﾙﾄﾌｨﾆｯｼｬ_ｸﾞｰｽｱｽﾌｧﾙﾄﾌｨﾆｯｼｬ_第3次_無_舗装幅：2.4～4.5m</v>
      </c>
      <c r="Y1922" s="726" t="s">
        <v>495</v>
      </c>
      <c r="Z1922" s="726" t="s">
        <v>10331</v>
      </c>
      <c r="AA1922" s="726" t="s">
        <v>10399</v>
      </c>
      <c r="AB1922" s="726" t="s">
        <v>5111</v>
      </c>
    </row>
    <row r="1923" spans="17:28" ht="14.45" customHeight="1">
      <c r="Q1923" s="720" t="s">
        <v>79</v>
      </c>
      <c r="R1923" s="720" t="s">
        <v>12181</v>
      </c>
      <c r="S1923" s="720" t="s">
        <v>12165</v>
      </c>
      <c r="T1923" s="720" t="s">
        <v>12165</v>
      </c>
      <c r="U1923" s="720" t="s">
        <v>524</v>
      </c>
      <c r="V1923" s="720"/>
      <c r="W1923" s="952" t="str">
        <f t="shared" ref="W1923:W1986" si="68">$Q1923&amp;"_"&amp;$R1923&amp;"_"&amp;$S1923&amp;"_"&amp;T1923</f>
        <v>ｱｽﾌｧﾙﾄﾌｨﾆｯｼｬ_ｸﾞｰｽｱｽﾌｧﾙﾄﾌｨﾆｯｼｬ(歩道用)_無_無</v>
      </c>
      <c r="X1923" s="952" t="str">
        <f t="shared" si="67"/>
        <v>ｱｽﾌｧﾙﾄﾌｨﾆｯｼｬ_ｸﾞｰｽｱｽﾌｧﾙﾄﾌｨﾆｯｼｬ(歩道用)_無_無_舗装幅：1.7m</v>
      </c>
      <c r="Y1923" s="726" t="s">
        <v>495</v>
      </c>
      <c r="Z1923" s="726" t="s">
        <v>10333</v>
      </c>
      <c r="AA1923" s="726" t="s">
        <v>10481</v>
      </c>
      <c r="AB1923" s="726" t="s">
        <v>5111</v>
      </c>
    </row>
    <row r="1924" spans="17:28" ht="14.45" customHeight="1">
      <c r="Q1924" s="720" t="s">
        <v>79</v>
      </c>
      <c r="R1924" s="720" t="s">
        <v>12318</v>
      </c>
      <c r="S1924" s="720" t="s">
        <v>12165</v>
      </c>
      <c r="T1924" s="720" t="s">
        <v>12165</v>
      </c>
      <c r="U1924" s="720" t="s">
        <v>532</v>
      </c>
      <c r="V1924" s="720"/>
      <c r="W1924" s="952" t="str">
        <f t="shared" si="68"/>
        <v>ｱｽﾌｧﾙﾄﾌｨﾆｯｼｬ_二層式同時敷均ｱｽﾌｧﾙﾄﾌｨﾆｯｼｬ_無_無</v>
      </c>
      <c r="X1924" s="952" t="str">
        <f t="shared" si="67"/>
        <v>ｱｽﾌｧﾙﾄﾌｨﾆｯｼｬ_二層式同時敷均ｱｽﾌｧﾙﾄﾌｨﾆｯｼｬ_無_無_舗装幅：2.5～5.2m</v>
      </c>
      <c r="Y1924" s="726" t="s">
        <v>495</v>
      </c>
      <c r="Z1924" s="726" t="s">
        <v>10423</v>
      </c>
      <c r="AA1924" s="726" t="s">
        <v>10389</v>
      </c>
      <c r="AB1924" s="726" t="s">
        <v>5111</v>
      </c>
    </row>
    <row r="1925" spans="17:28" ht="14.45" customHeight="1">
      <c r="Q1925" s="720" t="s">
        <v>79</v>
      </c>
      <c r="R1925" s="720" t="s">
        <v>12318</v>
      </c>
      <c r="S1925" s="720" t="s">
        <v>12165</v>
      </c>
      <c r="T1925" s="720" t="s">
        <v>12165</v>
      </c>
      <c r="U1925" s="720" t="s">
        <v>533</v>
      </c>
      <c r="V1925" s="720"/>
      <c r="W1925" s="952" t="str">
        <f t="shared" si="68"/>
        <v>ｱｽﾌｧﾙﾄﾌｨﾆｯｼｬ_二層式同時敷均ｱｽﾌｧﾙﾄﾌｨﾆｯｼｬ_無_無</v>
      </c>
      <c r="X1925" s="952" t="str">
        <f t="shared" si="67"/>
        <v>ｱｽﾌｧﾙﾄﾌｨﾆｯｼｬ_二層式同時敷均ｱｽﾌｧﾙﾄﾌｨﾆｯｼｬ_無_無_舗装幅：2.5～6.0m</v>
      </c>
      <c r="Y1925" s="726" t="s">
        <v>495</v>
      </c>
      <c r="Z1925" s="726" t="s">
        <v>10423</v>
      </c>
      <c r="AA1925" s="726" t="s">
        <v>10304</v>
      </c>
      <c r="AB1925" s="726" t="s">
        <v>5111</v>
      </c>
    </row>
    <row r="1926" spans="17:28" ht="14.45" customHeight="1">
      <c r="Q1926" s="720" t="s">
        <v>3520</v>
      </c>
      <c r="R1926" s="720" t="s">
        <v>1033</v>
      </c>
      <c r="S1926" s="720" t="s">
        <v>12165</v>
      </c>
      <c r="T1926" s="720" t="s">
        <v>12165</v>
      </c>
      <c r="U1926" s="720" t="s">
        <v>11309</v>
      </c>
      <c r="V1926" s="720"/>
      <c r="W1926" s="952" t="str">
        <f t="shared" si="68"/>
        <v>ｱｽﾌｧﾙﾄｹｯﾄﾙ_定置式_無_無</v>
      </c>
      <c r="X1926" s="952" t="str">
        <f t="shared" si="67"/>
        <v>ｱｽﾌｧﾙﾄｹｯﾄﾙ_定置式_無_無_ﾀﾝｸ容量：200ℓ</v>
      </c>
      <c r="Y1926" s="726" t="s">
        <v>5141</v>
      </c>
      <c r="Z1926" s="726" t="s">
        <v>10462</v>
      </c>
      <c r="AA1926" s="726" t="s">
        <v>10350</v>
      </c>
      <c r="AB1926" s="726" t="s">
        <v>5111</v>
      </c>
    </row>
    <row r="1927" spans="17:28" ht="14.45" customHeight="1">
      <c r="Q1927" s="720" t="s">
        <v>3520</v>
      </c>
      <c r="R1927" s="720" t="s">
        <v>1033</v>
      </c>
      <c r="S1927" s="720" t="s">
        <v>12165</v>
      </c>
      <c r="T1927" s="720" t="s">
        <v>12165</v>
      </c>
      <c r="U1927" s="720" t="s">
        <v>11310</v>
      </c>
      <c r="V1927" s="720"/>
      <c r="W1927" s="952" t="str">
        <f t="shared" si="68"/>
        <v>ｱｽﾌｧﾙﾄｹｯﾄﾙ_定置式_無_無</v>
      </c>
      <c r="X1927" s="952" t="str">
        <f t="shared" si="67"/>
        <v>ｱｽﾌｧﾙﾄｹｯﾄﾙ_定置式_無_無_ﾀﾝｸ容量：3,000ℓ</v>
      </c>
      <c r="Y1927" s="726" t="s">
        <v>5141</v>
      </c>
      <c r="Z1927" s="726" t="s">
        <v>10462</v>
      </c>
      <c r="AA1927" s="726" t="s">
        <v>10303</v>
      </c>
      <c r="AB1927" s="726" t="s">
        <v>5111</v>
      </c>
    </row>
    <row r="1928" spans="17:28" ht="14.45" customHeight="1">
      <c r="Q1928" s="720" t="s">
        <v>3520</v>
      </c>
      <c r="R1928" s="720" t="s">
        <v>1033</v>
      </c>
      <c r="S1928" s="720" t="s">
        <v>12165</v>
      </c>
      <c r="T1928" s="720" t="s">
        <v>12165</v>
      </c>
      <c r="U1928" s="720" t="s">
        <v>951</v>
      </c>
      <c r="V1928" s="720"/>
      <c r="W1928" s="952" t="str">
        <f t="shared" si="68"/>
        <v>ｱｽﾌｧﾙﾄｹｯﾄﾙ_定置式_無_無</v>
      </c>
      <c r="X1928" s="952" t="str">
        <f t="shared" si="67"/>
        <v>ｱｽﾌｧﾙﾄｹｯﾄﾙ_定置式_無_無_ﾀﾝｸ容量：6,000ℓ</v>
      </c>
      <c r="Y1928" s="726" t="s">
        <v>5141</v>
      </c>
      <c r="Z1928" s="726" t="s">
        <v>10462</v>
      </c>
      <c r="AA1928" s="726" t="s">
        <v>10304</v>
      </c>
      <c r="AB1928" s="726" t="s">
        <v>5111</v>
      </c>
    </row>
    <row r="1929" spans="17:28" ht="14.45" customHeight="1">
      <c r="Q1929" s="720" t="s">
        <v>913</v>
      </c>
      <c r="R1929" s="720" t="s">
        <v>12319</v>
      </c>
      <c r="S1929" s="720" t="s">
        <v>12165</v>
      </c>
      <c r="T1929" s="720" t="s">
        <v>12165</v>
      </c>
      <c r="U1929" s="720" t="s">
        <v>947</v>
      </c>
      <c r="V1929" s="720"/>
      <c r="W1929" s="952" t="str">
        <f t="shared" si="68"/>
        <v>ﾃﾞｨｽﾄﾘﾋﾞｭｰﾀ_自走式(ﾄﾗｯｸ架装式)_無_無</v>
      </c>
      <c r="X1929" s="952" t="str">
        <f t="shared" si="67"/>
        <v>ﾃﾞｨｽﾄﾘﾋﾞｭｰﾀ_自走式(ﾄﾗｯｸ架装式)_無_無_ﾀﾝｸ容量：1,000～1,500ℓ</v>
      </c>
      <c r="Y1929" s="726" t="s">
        <v>3333</v>
      </c>
      <c r="Z1929" s="726" t="s">
        <v>10315</v>
      </c>
      <c r="AA1929" s="726" t="s">
        <v>10307</v>
      </c>
      <c r="AB1929" s="726" t="s">
        <v>5111</v>
      </c>
    </row>
    <row r="1930" spans="17:28" ht="14.45" customHeight="1">
      <c r="Q1930" s="720" t="s">
        <v>913</v>
      </c>
      <c r="R1930" s="720" t="s">
        <v>12319</v>
      </c>
      <c r="S1930" s="720" t="s">
        <v>12165</v>
      </c>
      <c r="T1930" s="720" t="s">
        <v>12165</v>
      </c>
      <c r="U1930" s="720" t="s">
        <v>948</v>
      </c>
      <c r="V1930" s="720"/>
      <c r="W1930" s="952" t="str">
        <f t="shared" si="68"/>
        <v>ﾃﾞｨｽﾄﾘﾋﾞｭｰﾀ_自走式(ﾄﾗｯｸ架装式)_無_無</v>
      </c>
      <c r="X1930" s="952" t="str">
        <f t="shared" si="67"/>
        <v>ﾃﾞｨｽﾄﾘﾋﾞｭｰﾀ_自走式(ﾄﾗｯｸ架装式)_無_無_ﾀﾝｸ容量：2,000～3,000ℓ</v>
      </c>
      <c r="Y1930" s="726" t="s">
        <v>3333</v>
      </c>
      <c r="Z1930" s="726" t="s">
        <v>10315</v>
      </c>
      <c r="AA1930" s="726" t="s">
        <v>10436</v>
      </c>
      <c r="AB1930" s="726" t="s">
        <v>5111</v>
      </c>
    </row>
    <row r="1931" spans="17:28" ht="14.45" customHeight="1">
      <c r="Q1931" s="720" t="s">
        <v>913</v>
      </c>
      <c r="R1931" s="720" t="s">
        <v>12319</v>
      </c>
      <c r="S1931" s="720" t="s">
        <v>12165</v>
      </c>
      <c r="T1931" s="720" t="s">
        <v>12165</v>
      </c>
      <c r="U1931" s="720" t="s">
        <v>950</v>
      </c>
      <c r="V1931" s="720"/>
      <c r="W1931" s="952" t="str">
        <f t="shared" si="68"/>
        <v>ﾃﾞｨｽﾄﾘﾋﾞｭｰﾀ_自走式(ﾄﾗｯｸ架装式)_無_無</v>
      </c>
      <c r="X1931" s="952" t="str">
        <f t="shared" si="67"/>
        <v>ﾃﾞｨｽﾄﾘﾋﾞｭｰﾀ_自走式(ﾄﾗｯｸ架装式)_無_無_ﾀﾝｸ容量：4,000ℓ</v>
      </c>
      <c r="Y1931" s="726" t="s">
        <v>3333</v>
      </c>
      <c r="Z1931" s="726" t="s">
        <v>10315</v>
      </c>
      <c r="AA1931" s="726" t="s">
        <v>10431</v>
      </c>
      <c r="AB1931" s="726" t="s">
        <v>5111</v>
      </c>
    </row>
    <row r="1932" spans="17:28" ht="14.45" customHeight="1">
      <c r="Q1932" s="720" t="s">
        <v>913</v>
      </c>
      <c r="R1932" s="720" t="s">
        <v>12319</v>
      </c>
      <c r="S1932" s="720" t="s">
        <v>12165</v>
      </c>
      <c r="T1932" s="720" t="s">
        <v>12165</v>
      </c>
      <c r="U1932" s="720" t="s">
        <v>951</v>
      </c>
      <c r="V1932" s="720"/>
      <c r="W1932" s="952" t="str">
        <f t="shared" si="68"/>
        <v>ﾃﾞｨｽﾄﾘﾋﾞｭｰﾀ_自走式(ﾄﾗｯｸ架装式)_無_無</v>
      </c>
      <c r="X1932" s="952" t="str">
        <f t="shared" si="67"/>
        <v>ﾃﾞｨｽﾄﾘﾋﾞｭｰﾀ_自走式(ﾄﾗｯｸ架装式)_無_無_ﾀﾝｸ容量：6,000ℓ</v>
      </c>
      <c r="Y1932" s="726" t="s">
        <v>3333</v>
      </c>
      <c r="Z1932" s="726" t="s">
        <v>10315</v>
      </c>
      <c r="AA1932" s="726" t="s">
        <v>10473</v>
      </c>
      <c r="AB1932" s="726" t="s">
        <v>5111</v>
      </c>
    </row>
    <row r="1933" spans="17:28" ht="14.45" customHeight="1">
      <c r="Q1933" s="720" t="s">
        <v>1988</v>
      </c>
      <c r="R1933" s="720" t="s">
        <v>1996</v>
      </c>
      <c r="S1933" s="720" t="s">
        <v>12165</v>
      </c>
      <c r="T1933" s="720" t="s">
        <v>12165</v>
      </c>
      <c r="U1933" s="720" t="s">
        <v>11311</v>
      </c>
      <c r="V1933" s="720"/>
      <c r="W1933" s="952" t="str">
        <f t="shared" si="68"/>
        <v>ﾁｯﾌﾟｽﾌﾟﾚｯﾀﾞ_ﾊﾝｶﾞ式_無_無</v>
      </c>
      <c r="X1933" s="952" t="str">
        <f t="shared" si="67"/>
        <v>ﾁｯﾌﾟｽﾌﾟﾚｯﾀﾞ_ﾊﾝｶﾞ式_無_無_ﾎｯﾊﾟ容量：0.4m3　散布幅：2.0～5.0m</v>
      </c>
      <c r="Y1933" s="726" t="s">
        <v>3405</v>
      </c>
      <c r="Z1933" s="726" t="s">
        <v>10481</v>
      </c>
      <c r="AA1933" s="726" t="s">
        <v>10389</v>
      </c>
      <c r="AB1933" s="726" t="s">
        <v>5111</v>
      </c>
    </row>
    <row r="1934" spans="17:28" ht="14.45" customHeight="1">
      <c r="Q1934" s="720" t="s">
        <v>1988</v>
      </c>
      <c r="R1934" s="720" t="s">
        <v>1997</v>
      </c>
      <c r="S1934" s="720" t="s">
        <v>12165</v>
      </c>
      <c r="T1934" s="720" t="s">
        <v>12165</v>
      </c>
      <c r="U1934" s="720" t="s">
        <v>11312</v>
      </c>
      <c r="V1934" s="720"/>
      <c r="W1934" s="952" t="str">
        <f t="shared" si="68"/>
        <v>ﾁｯﾌﾟｽﾌﾟﾚｯﾀﾞ_ﾃｰﾙｹﾞｰﾄ式_無_無</v>
      </c>
      <c r="X1934" s="952" t="str">
        <f t="shared" si="67"/>
        <v>ﾁｯﾌﾟｽﾌﾟﾚｯﾀﾞ_ﾃｰﾙｹﾞｰﾄ式_無_無_ﾎｯﾊﾟ容量：0.25m3　散布幅：1.6～2.2m</v>
      </c>
      <c r="Y1934" s="726" t="s">
        <v>3405</v>
      </c>
      <c r="Z1934" s="726" t="s">
        <v>10425</v>
      </c>
      <c r="AA1934" s="726" t="s">
        <v>10315</v>
      </c>
      <c r="AB1934" s="726" t="s">
        <v>5111</v>
      </c>
    </row>
    <row r="1935" spans="17:28" ht="14.45" customHeight="1">
      <c r="Q1935" s="720" t="s">
        <v>1384</v>
      </c>
      <c r="R1935" s="720" t="s">
        <v>1388</v>
      </c>
      <c r="S1935" s="720" t="s">
        <v>12165</v>
      </c>
      <c r="T1935" s="720" t="s">
        <v>12165</v>
      </c>
      <c r="U1935" s="720" t="s">
        <v>11313</v>
      </c>
      <c r="V1935" s="720"/>
      <c r="W1935" s="952" t="str">
        <f t="shared" si="68"/>
        <v>ｱｽﾌｧﾙﾄｸｯｶ_ﾄﾗｯｸ架装・ﾊﾞｰﾅ加熱式_無_無</v>
      </c>
      <c r="X1935" s="952" t="str">
        <f t="shared" si="67"/>
        <v>ｱｽﾌｧﾙﾄｸｯｶ_ﾄﾗｯｸ架装・ﾊﾞｰﾅ加熱式_無_無_容量：3.0～4.0m3</v>
      </c>
      <c r="Y1935" s="726" t="s">
        <v>3371</v>
      </c>
      <c r="Z1935" s="726" t="s">
        <v>10318</v>
      </c>
      <c r="AA1935" s="726" t="s">
        <v>10431</v>
      </c>
      <c r="AB1935" s="726" t="s">
        <v>5111</v>
      </c>
    </row>
    <row r="1936" spans="17:28" ht="14.45" customHeight="1">
      <c r="Q1936" s="720" t="s">
        <v>1384</v>
      </c>
      <c r="R1936" s="720" t="s">
        <v>1389</v>
      </c>
      <c r="S1936" s="720" t="s">
        <v>12165</v>
      </c>
      <c r="T1936" s="720" t="s">
        <v>12165</v>
      </c>
      <c r="U1936" s="720" t="s">
        <v>11313</v>
      </c>
      <c r="V1936" s="720"/>
      <c r="W1936" s="952" t="str">
        <f t="shared" si="68"/>
        <v>ｱｽﾌｧﾙﾄｸｯｶ_ﾄﾗｯｸ架装・電気加熱式_無_無</v>
      </c>
      <c r="X1936" s="952" t="str">
        <f t="shared" si="67"/>
        <v>ｱｽﾌｧﾙﾄｸｯｶ_ﾄﾗｯｸ架装・電気加熱式_無_無_容量：3.0～4.0m3</v>
      </c>
      <c r="Y1936" s="726" t="s">
        <v>3371</v>
      </c>
      <c r="Z1936" s="726" t="s">
        <v>10321</v>
      </c>
      <c r="AA1936" s="726" t="s">
        <v>10431</v>
      </c>
      <c r="AB1936" s="726" t="s">
        <v>5111</v>
      </c>
    </row>
    <row r="1937" spans="17:28" ht="14.45" customHeight="1">
      <c r="Q1937" s="720" t="s">
        <v>915</v>
      </c>
      <c r="R1937" s="720" t="s">
        <v>954</v>
      </c>
      <c r="S1937" s="720" t="s">
        <v>12165</v>
      </c>
      <c r="T1937" s="720" t="s">
        <v>12165</v>
      </c>
      <c r="U1937" s="720" t="s">
        <v>959</v>
      </c>
      <c r="V1937" s="720"/>
      <c r="W1937" s="952" t="str">
        <f t="shared" si="68"/>
        <v>ｺﾝｸﾘｰﾄｽﾌﾟﾚｯﾀﾞ_ﾌﾞﾚｰﾄﾞ式_無_無</v>
      </c>
      <c r="X1937" s="952" t="str">
        <f t="shared" si="67"/>
        <v>ｺﾝｸﾘｰﾄｽﾌﾟﾚｯﾀﾞ_ﾌﾞﾚｰﾄﾞ式_無_無_舗装幅：3.0～7.5m</v>
      </c>
      <c r="Y1937" s="726" t="s">
        <v>3334</v>
      </c>
      <c r="Z1937" s="726" t="s">
        <v>10318</v>
      </c>
      <c r="AA1937" s="726" t="s">
        <v>10458</v>
      </c>
      <c r="AB1937" s="726" t="s">
        <v>5111</v>
      </c>
    </row>
    <row r="1938" spans="17:28" ht="14.45" customHeight="1">
      <c r="Q1938" s="720" t="s">
        <v>915</v>
      </c>
      <c r="R1938" s="720" t="s">
        <v>954</v>
      </c>
      <c r="S1938" s="720" t="s">
        <v>12165</v>
      </c>
      <c r="T1938" s="720" t="s">
        <v>12165</v>
      </c>
      <c r="U1938" s="720" t="s">
        <v>960</v>
      </c>
      <c r="V1938" s="720"/>
      <c r="W1938" s="952" t="str">
        <f t="shared" si="68"/>
        <v>ｺﾝｸﾘｰﾄｽﾌﾟﾚｯﾀﾞ_ﾌﾞﾚｰﾄﾞ式_無_無</v>
      </c>
      <c r="X1938" s="952" t="str">
        <f t="shared" si="67"/>
        <v>ｺﾝｸﾘｰﾄｽﾌﾟﾚｯﾀﾞ_ﾌﾞﾚｰﾄﾞ式_無_無_舗装幅：5.0～8.5m</v>
      </c>
      <c r="Y1938" s="726" t="s">
        <v>3334</v>
      </c>
      <c r="Z1938" s="726" t="s">
        <v>10318</v>
      </c>
      <c r="AA1938" s="726" t="s">
        <v>10452</v>
      </c>
      <c r="AB1938" s="726" t="s">
        <v>5111</v>
      </c>
    </row>
    <row r="1939" spans="17:28" ht="14.45" customHeight="1">
      <c r="Q1939" s="720" t="s">
        <v>915</v>
      </c>
      <c r="R1939" s="720" t="s">
        <v>955</v>
      </c>
      <c r="S1939" s="720" t="s">
        <v>12165</v>
      </c>
      <c r="T1939" s="720" t="s">
        <v>12165</v>
      </c>
      <c r="U1939" s="720" t="s">
        <v>960</v>
      </c>
      <c r="V1939" s="720"/>
      <c r="W1939" s="952" t="str">
        <f t="shared" si="68"/>
        <v>ｺﾝｸﾘｰﾄｽﾌﾟﾚｯﾀﾞ_勾配可変型・ﾌﾞﾚｰﾄﾞ式_無_無</v>
      </c>
      <c r="X1939" s="952" t="str">
        <f t="shared" si="67"/>
        <v>ｺﾝｸﾘｰﾄｽﾌﾟﾚｯﾀﾞ_勾配可変型・ﾌﾞﾚｰﾄﾞ式_無_無_舗装幅：5.0～8.5m</v>
      </c>
      <c r="Y1939" s="726" t="s">
        <v>3334</v>
      </c>
      <c r="Z1939" s="726" t="s">
        <v>10307</v>
      </c>
      <c r="AA1939" s="726" t="s">
        <v>10452</v>
      </c>
      <c r="AB1939" s="726" t="s">
        <v>5111</v>
      </c>
    </row>
    <row r="1940" spans="17:28" ht="14.45" customHeight="1">
      <c r="Q1940" s="720" t="s">
        <v>915</v>
      </c>
      <c r="R1940" s="720" t="s">
        <v>956</v>
      </c>
      <c r="S1940" s="720" t="s">
        <v>12165</v>
      </c>
      <c r="T1940" s="720" t="s">
        <v>12165</v>
      </c>
      <c r="U1940" s="720" t="s">
        <v>961</v>
      </c>
      <c r="V1940" s="720"/>
      <c r="W1940" s="952" t="str">
        <f t="shared" si="68"/>
        <v>ｺﾝｸﾘｰﾄｽﾌﾟﾚｯﾀﾞ_ﾎﾞｯｸｽ式_無_無</v>
      </c>
      <c r="X1940" s="952" t="str">
        <f t="shared" si="67"/>
        <v>ｺﾝｸﾘｰﾄｽﾌﾟﾚｯﾀﾞ_ﾎﾞｯｸｽ式_無_無_舗装幅：3.0～7.5m　ﾎﾞｯｸｽ容量：4.0m3</v>
      </c>
      <c r="Y1940" s="726" t="s">
        <v>3334</v>
      </c>
      <c r="Z1940" s="726" t="s">
        <v>10436</v>
      </c>
      <c r="AA1940" s="726" t="s">
        <v>10458</v>
      </c>
      <c r="AB1940" s="726" t="s">
        <v>5111</v>
      </c>
    </row>
    <row r="1941" spans="17:28" ht="14.45" customHeight="1">
      <c r="Q1941" s="720" t="s">
        <v>915</v>
      </c>
      <c r="R1941" s="720" t="s">
        <v>956</v>
      </c>
      <c r="S1941" s="720" t="s">
        <v>12165</v>
      </c>
      <c r="T1941" s="720" t="s">
        <v>12165</v>
      </c>
      <c r="U1941" s="720" t="s">
        <v>962</v>
      </c>
      <c r="V1941" s="720"/>
      <c r="W1941" s="952" t="str">
        <f t="shared" si="68"/>
        <v>ｺﾝｸﾘｰﾄｽﾌﾟﾚｯﾀﾞ_ﾎﾞｯｸｽ式_無_無</v>
      </c>
      <c r="X1941" s="952" t="str">
        <f t="shared" si="67"/>
        <v>ｺﾝｸﾘｰﾄｽﾌﾟﾚｯﾀﾞ_ﾎﾞｯｸｽ式_無_無_舗装幅：5.0～8.5m　ﾎﾞｯｸｽ容量：4.0m3</v>
      </c>
      <c r="Y1941" s="726" t="s">
        <v>3334</v>
      </c>
      <c r="Z1941" s="726" t="s">
        <v>10436</v>
      </c>
      <c r="AA1941" s="726" t="s">
        <v>10452</v>
      </c>
      <c r="AB1941" s="726" t="s">
        <v>5111</v>
      </c>
    </row>
    <row r="1942" spans="17:28" ht="14.45" customHeight="1">
      <c r="Q1942" s="720" t="s">
        <v>917</v>
      </c>
      <c r="R1942" s="720" t="s">
        <v>965</v>
      </c>
      <c r="S1942" s="720" t="s">
        <v>12165</v>
      </c>
      <c r="T1942" s="720" t="s">
        <v>12165</v>
      </c>
      <c r="U1942" s="720" t="s">
        <v>959</v>
      </c>
      <c r="V1942" s="720"/>
      <c r="W1942" s="952" t="str">
        <f t="shared" si="68"/>
        <v>ｺﾝｸﾘｰﾄﾌｨﾆｯｼｬ_勾配固定型_無_無</v>
      </c>
      <c r="X1942" s="952" t="str">
        <f t="shared" si="67"/>
        <v>ｺﾝｸﾘｰﾄﾌｨﾆｯｼｬ_勾配固定型_無_無_舗装幅：3.0～7.5m</v>
      </c>
      <c r="Y1942" s="726" t="s">
        <v>3335</v>
      </c>
      <c r="Z1942" s="726" t="s">
        <v>10313</v>
      </c>
      <c r="AA1942" s="726" t="s">
        <v>10458</v>
      </c>
      <c r="AB1942" s="726" t="s">
        <v>5111</v>
      </c>
    </row>
    <row r="1943" spans="17:28" ht="14.45" customHeight="1">
      <c r="Q1943" s="720" t="s">
        <v>917</v>
      </c>
      <c r="R1943" s="720" t="s">
        <v>965</v>
      </c>
      <c r="S1943" s="720" t="s">
        <v>12165</v>
      </c>
      <c r="T1943" s="720" t="s">
        <v>12165</v>
      </c>
      <c r="U1943" s="720" t="s">
        <v>960</v>
      </c>
      <c r="V1943" s="720"/>
      <c r="W1943" s="952" t="str">
        <f t="shared" si="68"/>
        <v>ｺﾝｸﾘｰﾄﾌｨﾆｯｼｬ_勾配固定型_無_無</v>
      </c>
      <c r="X1943" s="952" t="str">
        <f t="shared" si="67"/>
        <v>ｺﾝｸﾘｰﾄﾌｨﾆｯｼｬ_勾配固定型_無_無_舗装幅：5.0～8.5m</v>
      </c>
      <c r="Y1943" s="726" t="s">
        <v>3335</v>
      </c>
      <c r="Z1943" s="726" t="s">
        <v>10313</v>
      </c>
      <c r="AA1943" s="726" t="s">
        <v>10452</v>
      </c>
      <c r="AB1943" s="726" t="s">
        <v>5111</v>
      </c>
    </row>
    <row r="1944" spans="17:28" ht="14.45" customHeight="1">
      <c r="Q1944" s="720" t="s">
        <v>917</v>
      </c>
      <c r="R1944" s="720" t="s">
        <v>966</v>
      </c>
      <c r="S1944" s="720" t="s">
        <v>12165</v>
      </c>
      <c r="T1944" s="720" t="s">
        <v>12165</v>
      </c>
      <c r="U1944" s="720" t="s">
        <v>960</v>
      </c>
      <c r="V1944" s="720"/>
      <c r="W1944" s="952" t="str">
        <f t="shared" si="68"/>
        <v>ｺﾝｸﾘｰﾄﾌｨﾆｯｼｬ_勾配可変型_無_無</v>
      </c>
      <c r="X1944" s="952" t="str">
        <f t="shared" si="67"/>
        <v>ｺﾝｸﾘｰﾄﾌｨﾆｯｼｬ_勾配可変型_無_無_舗装幅：5.0～8.5m</v>
      </c>
      <c r="Y1944" s="726" t="s">
        <v>3335</v>
      </c>
      <c r="Z1944" s="726" t="s">
        <v>10325</v>
      </c>
      <c r="AA1944" s="726" t="s">
        <v>10452</v>
      </c>
      <c r="AB1944" s="726" t="s">
        <v>5111</v>
      </c>
    </row>
    <row r="1945" spans="17:28" ht="14.45" customHeight="1">
      <c r="Q1945" s="720" t="s">
        <v>919</v>
      </c>
      <c r="R1945" s="720" t="s">
        <v>965</v>
      </c>
      <c r="S1945" s="720" t="s">
        <v>12165</v>
      </c>
      <c r="T1945" s="720" t="s">
        <v>12165</v>
      </c>
      <c r="U1945" s="720" t="s">
        <v>959</v>
      </c>
      <c r="V1945" s="720"/>
      <c r="W1945" s="952" t="str">
        <f t="shared" si="68"/>
        <v>ｺﾝｸﾘｰﾄﾚﾍﾞﾗ_勾配固定型_無_無</v>
      </c>
      <c r="X1945" s="952" t="str">
        <f t="shared" si="67"/>
        <v>ｺﾝｸﾘｰﾄﾚﾍﾞﾗ_勾配固定型_無_無_舗装幅：3.0～7.5m</v>
      </c>
      <c r="Y1945" s="726" t="s">
        <v>3336</v>
      </c>
      <c r="Z1945" s="726" t="s">
        <v>10313</v>
      </c>
      <c r="AA1945" s="726" t="s">
        <v>10458</v>
      </c>
      <c r="AB1945" s="726" t="s">
        <v>5111</v>
      </c>
    </row>
    <row r="1946" spans="17:28" ht="14.45" customHeight="1">
      <c r="Q1946" s="720" t="s">
        <v>919</v>
      </c>
      <c r="R1946" s="720" t="s">
        <v>965</v>
      </c>
      <c r="S1946" s="720" t="s">
        <v>12165</v>
      </c>
      <c r="T1946" s="720" t="s">
        <v>12165</v>
      </c>
      <c r="U1946" s="720" t="s">
        <v>960</v>
      </c>
      <c r="V1946" s="720"/>
      <c r="W1946" s="952" t="str">
        <f t="shared" si="68"/>
        <v>ｺﾝｸﾘｰﾄﾚﾍﾞﾗ_勾配固定型_無_無</v>
      </c>
      <c r="X1946" s="952" t="str">
        <f t="shared" si="67"/>
        <v>ｺﾝｸﾘｰﾄﾚﾍﾞﾗ_勾配固定型_無_無_舗装幅：5.0～8.5m</v>
      </c>
      <c r="Y1946" s="726" t="s">
        <v>3336</v>
      </c>
      <c r="Z1946" s="726" t="s">
        <v>10313</v>
      </c>
      <c r="AA1946" s="726" t="s">
        <v>10452</v>
      </c>
      <c r="AB1946" s="726" t="s">
        <v>5111</v>
      </c>
    </row>
    <row r="1947" spans="17:28" ht="14.45" customHeight="1">
      <c r="Q1947" s="720" t="s">
        <v>919</v>
      </c>
      <c r="R1947" s="720" t="s">
        <v>966</v>
      </c>
      <c r="S1947" s="720" t="s">
        <v>12165</v>
      </c>
      <c r="T1947" s="720" t="s">
        <v>12165</v>
      </c>
      <c r="U1947" s="720" t="s">
        <v>960</v>
      </c>
      <c r="V1947" s="720"/>
      <c r="W1947" s="952" t="str">
        <f t="shared" si="68"/>
        <v>ｺﾝｸﾘｰﾄﾚﾍﾞﾗ_勾配可変型_無_無</v>
      </c>
      <c r="X1947" s="952" t="str">
        <f t="shared" si="67"/>
        <v>ｺﾝｸﾘｰﾄﾚﾍﾞﾗ_勾配可変型_無_無_舗装幅：5.0～8.5m</v>
      </c>
      <c r="Y1947" s="726" t="s">
        <v>3336</v>
      </c>
      <c r="Z1947" s="726" t="s">
        <v>10325</v>
      </c>
      <c r="AA1947" s="726" t="s">
        <v>10452</v>
      </c>
      <c r="AB1947" s="726" t="s">
        <v>5111</v>
      </c>
    </row>
    <row r="1948" spans="17:28" ht="14.45" customHeight="1">
      <c r="Q1948" s="720" t="s">
        <v>10280</v>
      </c>
      <c r="R1948" s="720" t="s">
        <v>12320</v>
      </c>
      <c r="S1948" s="720" t="s">
        <v>12165</v>
      </c>
      <c r="T1948" s="720" t="s">
        <v>12165</v>
      </c>
      <c r="U1948" s="720" t="s">
        <v>11314</v>
      </c>
      <c r="V1948" s="720"/>
      <c r="W1948" s="952" t="str">
        <f t="shared" si="68"/>
        <v>ｺﾝｸﾘｰﾄ簡易仕上機_ｴﾝｼﾞﾝ駆動式_無_無</v>
      </c>
      <c r="X1948" s="952" t="str">
        <f t="shared" si="67"/>
        <v>ｺﾝｸﾘｰﾄ簡易仕上機_ｴﾝｼﾞﾝ駆動式_無_無_舗装幅：3.5～5.0m</v>
      </c>
      <c r="Y1948" s="726" t="s">
        <v>3322</v>
      </c>
      <c r="Z1948" s="726" t="s">
        <v>10313</v>
      </c>
      <c r="AA1948" s="726" t="s">
        <v>10389</v>
      </c>
      <c r="AB1948" s="726" t="s">
        <v>5111</v>
      </c>
    </row>
    <row r="1949" spans="17:28" ht="14.45" customHeight="1">
      <c r="Q1949" s="720" t="s">
        <v>1998</v>
      </c>
      <c r="R1949" s="720" t="s">
        <v>2005</v>
      </c>
      <c r="S1949" s="720" t="s">
        <v>12165</v>
      </c>
      <c r="T1949" s="720" t="s">
        <v>12165</v>
      </c>
      <c r="U1949" s="720" t="s">
        <v>11315</v>
      </c>
      <c r="V1949" s="720"/>
      <c r="W1949" s="952" t="str">
        <f t="shared" si="68"/>
        <v>ｺﾝｸﾘｰﾄ横取機_ﾎｲｰﾙ型_無_無</v>
      </c>
      <c r="X1949" s="952" t="str">
        <f t="shared" si="67"/>
        <v>ｺﾝｸﾘｰﾄ横取機_ﾎｲｰﾙ型_無_無_最大供給能力：350m3/h</v>
      </c>
      <c r="Y1949" s="726" t="s">
        <v>3406</v>
      </c>
      <c r="Z1949" s="726" t="s">
        <v>10345</v>
      </c>
      <c r="AA1949" s="726" t="s">
        <v>4790</v>
      </c>
      <c r="AB1949" s="726" t="s">
        <v>5111</v>
      </c>
    </row>
    <row r="1950" spans="17:28" ht="14.45" customHeight="1">
      <c r="Q1950" s="720" t="s">
        <v>2241</v>
      </c>
      <c r="R1950" s="720" t="s">
        <v>2242</v>
      </c>
      <c r="S1950" s="720" t="s">
        <v>12165</v>
      </c>
      <c r="T1950" s="720" t="s">
        <v>12165</v>
      </c>
      <c r="U1950" s="720" t="s">
        <v>11316</v>
      </c>
      <c r="V1950" s="720"/>
      <c r="W1950" s="952" t="str">
        <f t="shared" si="68"/>
        <v>振動目地切機_舗装用_無_無</v>
      </c>
      <c r="X1950" s="952" t="str">
        <f t="shared" si="67"/>
        <v>振動目地切機_舗装用_無_無_施工幅：3.5～8.5m</v>
      </c>
      <c r="Y1950" s="726" t="s">
        <v>3427</v>
      </c>
      <c r="Z1950" s="726" t="s">
        <v>10313</v>
      </c>
      <c r="AA1950" s="726" t="s">
        <v>10452</v>
      </c>
      <c r="AB1950" s="726" t="s">
        <v>5111</v>
      </c>
    </row>
    <row r="1951" spans="17:28" ht="14.45" customHeight="1">
      <c r="Q1951" s="720" t="s">
        <v>2007</v>
      </c>
      <c r="R1951" s="720" t="s">
        <v>2008</v>
      </c>
      <c r="S1951" s="720" t="s">
        <v>12165</v>
      </c>
      <c r="T1951" s="720" t="s">
        <v>12165</v>
      </c>
      <c r="U1951" s="720" t="s">
        <v>11317</v>
      </c>
      <c r="V1951" s="720"/>
      <c r="W1951" s="952" t="str">
        <f t="shared" si="68"/>
        <v>ｽﾁｰﾙﾌｫｰﾑ_舗装用・軌条付_無_無</v>
      </c>
      <c r="X1951" s="952" t="str">
        <f t="shared" si="67"/>
        <v>ｽﾁｰﾙﾌｫｰﾑ_舗装用・軌条付_無_無_下面幅×高さ×長さ：25以上×20～25×300cm</v>
      </c>
      <c r="Y1951" s="726" t="s">
        <v>3407</v>
      </c>
      <c r="Z1951" s="726" t="s">
        <v>10481</v>
      </c>
      <c r="AA1951" s="726" t="s">
        <v>10592</v>
      </c>
      <c r="AB1951" s="726" t="s">
        <v>5111</v>
      </c>
    </row>
    <row r="1952" spans="17:28" ht="14.45" customHeight="1">
      <c r="Q1952" s="720" t="s">
        <v>2007</v>
      </c>
      <c r="R1952" s="720" t="s">
        <v>2008</v>
      </c>
      <c r="S1952" s="720" t="s">
        <v>12165</v>
      </c>
      <c r="T1952" s="720" t="s">
        <v>12165</v>
      </c>
      <c r="U1952" s="720" t="s">
        <v>11318</v>
      </c>
      <c r="V1952" s="720"/>
      <c r="W1952" s="952" t="str">
        <f t="shared" si="68"/>
        <v>ｽﾁｰﾙﾌｫｰﾑ_舗装用・軌条付_無_無</v>
      </c>
      <c r="X1952" s="952" t="str">
        <f t="shared" si="67"/>
        <v>ｽﾁｰﾙﾌｫｰﾑ_舗装用・軌条付_無_無_下面幅×高さ×長さ：25以上×28～30×300cm</v>
      </c>
      <c r="Y1952" s="726" t="s">
        <v>3407</v>
      </c>
      <c r="Z1952" s="726" t="s">
        <v>10481</v>
      </c>
      <c r="AA1952" s="726" t="s">
        <v>10593</v>
      </c>
      <c r="AB1952" s="726" t="s">
        <v>5111</v>
      </c>
    </row>
    <row r="1953" spans="17:28" ht="14.45" customHeight="1">
      <c r="Q1953" s="720" t="s">
        <v>2007</v>
      </c>
      <c r="R1953" s="720" t="s">
        <v>2008</v>
      </c>
      <c r="S1953" s="720" t="s">
        <v>12165</v>
      </c>
      <c r="T1953" s="720" t="s">
        <v>12165</v>
      </c>
      <c r="U1953" s="720" t="s">
        <v>11319</v>
      </c>
      <c r="V1953" s="720"/>
      <c r="W1953" s="952" t="str">
        <f t="shared" si="68"/>
        <v>ｽﾁｰﾙﾌｫｰﾑ_舗装用・軌条付_無_無</v>
      </c>
      <c r="X1953" s="952" t="str">
        <f t="shared" si="67"/>
        <v>ｽﾁｰﾙﾌｫｰﾑ_舗装用・軌条付_無_無_下面幅×高さ×長さ：30以上×42×300cm</v>
      </c>
      <c r="Y1953" s="726" t="s">
        <v>3407</v>
      </c>
      <c r="Z1953" s="726" t="s">
        <v>10481</v>
      </c>
      <c r="AA1953" s="726" t="s">
        <v>10532</v>
      </c>
      <c r="AB1953" s="726" t="s">
        <v>5111</v>
      </c>
    </row>
    <row r="1954" spans="17:28" ht="14.45" customHeight="1">
      <c r="Q1954" s="720" t="s">
        <v>2019</v>
      </c>
      <c r="R1954" s="720" t="s">
        <v>1773</v>
      </c>
      <c r="S1954" s="720" t="s">
        <v>12165</v>
      </c>
      <c r="T1954" s="720" t="s">
        <v>12165</v>
      </c>
      <c r="U1954" s="720" t="s">
        <v>11316</v>
      </c>
      <c r="V1954" s="720"/>
      <c r="W1954" s="952" t="str">
        <f t="shared" si="68"/>
        <v>ｲﾝﾅﾊﾞｲﾌﾞﾚｰﾀ_自走式_無_無</v>
      </c>
      <c r="X1954" s="952" t="str">
        <f t="shared" si="67"/>
        <v>ｲﾝﾅﾊﾞｲﾌﾞﾚｰﾀ_自走式_無_無_施工幅：3.5～8.5m</v>
      </c>
      <c r="Y1954" s="726" t="s">
        <v>3408</v>
      </c>
      <c r="Z1954" s="726" t="s">
        <v>10313</v>
      </c>
      <c r="AA1954" s="726" t="s">
        <v>10452</v>
      </c>
      <c r="AB1954" s="726" t="s">
        <v>5111</v>
      </c>
    </row>
    <row r="1955" spans="17:28" ht="14.45" customHeight="1">
      <c r="Q1955" s="720" t="s">
        <v>10281</v>
      </c>
      <c r="R1955" s="720" t="s">
        <v>977</v>
      </c>
      <c r="S1955" s="720" t="s">
        <v>12165</v>
      </c>
      <c r="T1955" s="720" t="s">
        <v>12165</v>
      </c>
      <c r="U1955" s="720" t="s">
        <v>11320</v>
      </c>
      <c r="V1955" s="720"/>
      <c r="W1955" s="952" t="str">
        <f t="shared" si="68"/>
        <v>ｱｽﾌｧﾙﾄｽﾌﾟﾚﾔ_ｶﾞｿﾘﾝｴﾝｼﾞﾝ駆動・手押し式_無_無</v>
      </c>
      <c r="X1955" s="952" t="str">
        <f t="shared" si="67"/>
        <v>ｱｽﾌｧﾙﾄｽﾌﾟﾚﾔ_ｶﾞｿﾘﾝｴﾝｼﾞﾝ駆動・手押し式_無_無_散布能力：15ℓ/min</v>
      </c>
      <c r="Y1955" s="726" t="s">
        <v>3337</v>
      </c>
      <c r="Z1955" s="726" t="s">
        <v>10481</v>
      </c>
      <c r="AA1955" s="726" t="s">
        <v>10313</v>
      </c>
      <c r="AB1955" s="726" t="s">
        <v>5111</v>
      </c>
    </row>
    <row r="1956" spans="17:28" ht="14.45" customHeight="1">
      <c r="Q1956" s="720" t="s">
        <v>10281</v>
      </c>
      <c r="R1956" s="720" t="s">
        <v>977</v>
      </c>
      <c r="S1956" s="720" t="s">
        <v>12165</v>
      </c>
      <c r="T1956" s="720" t="s">
        <v>12165</v>
      </c>
      <c r="U1956" s="720" t="s">
        <v>11321</v>
      </c>
      <c r="V1956" s="720"/>
      <c r="W1956" s="952" t="str">
        <f t="shared" si="68"/>
        <v>ｱｽﾌｧﾙﾄｽﾌﾟﾚﾔ_ｶﾞｿﾘﾝｴﾝｼﾞﾝ駆動・手押し式_無_無</v>
      </c>
      <c r="X1956" s="952" t="str">
        <f t="shared" si="67"/>
        <v>ｱｽﾌｧﾙﾄｽﾌﾟﾚﾔ_ｶﾞｿﾘﾝｴﾝｼﾞﾝ駆動・手押し式_無_無_散布能力：25ℓ/min</v>
      </c>
      <c r="Y1956" s="726" t="s">
        <v>3337</v>
      </c>
      <c r="Z1956" s="726" t="s">
        <v>10481</v>
      </c>
      <c r="AA1956" s="726" t="s">
        <v>10325</v>
      </c>
      <c r="AB1956" s="726" t="s">
        <v>5111</v>
      </c>
    </row>
    <row r="1957" spans="17:28" ht="14.45" customHeight="1">
      <c r="Q1957" s="720" t="s">
        <v>10281</v>
      </c>
      <c r="R1957" s="720" t="s">
        <v>978</v>
      </c>
      <c r="S1957" s="720" t="s">
        <v>12165</v>
      </c>
      <c r="T1957" s="720" t="s">
        <v>12165</v>
      </c>
      <c r="U1957" s="720" t="s">
        <v>11320</v>
      </c>
      <c r="V1957" s="720"/>
      <c r="W1957" s="952" t="str">
        <f t="shared" si="68"/>
        <v>ｱｽﾌｧﾙﾄｽﾌﾟﾚﾔ_ｶﾞｿﾘﾝｴﾝｼﾞﾝ駆動・車載式_無_無</v>
      </c>
      <c r="X1957" s="952" t="str">
        <f t="shared" si="67"/>
        <v>ｱｽﾌｧﾙﾄｽﾌﾟﾚﾔ_ｶﾞｿﾘﾝｴﾝｼﾞﾝ駆動・車載式_無_無_散布能力：15ℓ/min</v>
      </c>
      <c r="Y1957" s="726" t="s">
        <v>3337</v>
      </c>
      <c r="Z1957" s="726" t="s">
        <v>10425</v>
      </c>
      <c r="AA1957" s="726" t="s">
        <v>10313</v>
      </c>
      <c r="AB1957" s="726" t="s">
        <v>5111</v>
      </c>
    </row>
    <row r="1958" spans="17:28" ht="14.45" customHeight="1">
      <c r="Q1958" s="720" t="s">
        <v>10281</v>
      </c>
      <c r="R1958" s="720" t="s">
        <v>978</v>
      </c>
      <c r="S1958" s="720" t="s">
        <v>12165</v>
      </c>
      <c r="T1958" s="720" t="s">
        <v>12165</v>
      </c>
      <c r="U1958" s="720" t="s">
        <v>11321</v>
      </c>
      <c r="V1958" s="720"/>
      <c r="W1958" s="952" t="str">
        <f t="shared" si="68"/>
        <v>ｱｽﾌｧﾙﾄｽﾌﾟﾚﾔ_ｶﾞｿﾘﾝｴﾝｼﾞﾝ駆動・車載式_無_無</v>
      </c>
      <c r="X1958" s="952" t="str">
        <f t="shared" si="67"/>
        <v>ｱｽﾌｧﾙﾄｽﾌﾟﾚﾔ_ｶﾞｿﾘﾝｴﾝｼﾞﾝ駆動・車載式_無_無_散布能力：25ℓ/min</v>
      </c>
      <c r="Y1958" s="726" t="s">
        <v>3337</v>
      </c>
      <c r="Z1958" s="726" t="s">
        <v>10425</v>
      </c>
      <c r="AA1958" s="726" t="s">
        <v>10325</v>
      </c>
      <c r="AB1958" s="726" t="s">
        <v>5111</v>
      </c>
    </row>
    <row r="1959" spans="17:28" ht="14.45" customHeight="1">
      <c r="Q1959" s="720" t="s">
        <v>1700</v>
      </c>
      <c r="R1959" s="720" t="s">
        <v>1707</v>
      </c>
      <c r="S1959" s="720" t="s">
        <v>12165</v>
      </c>
      <c r="T1959" s="720" t="s">
        <v>12165</v>
      </c>
      <c r="U1959" s="720" t="s">
        <v>11322</v>
      </c>
      <c r="V1959" s="720"/>
      <c r="W1959" s="952" t="str">
        <f t="shared" si="68"/>
        <v>ｱｽﾌｧﾙﾄｶｰﾊﾞ_ｶﾞｿﾘﾝｴﾝｼﾞﾝ駆動式_無_無</v>
      </c>
      <c r="X1959" s="952" t="str">
        <f t="shared" si="67"/>
        <v>ｱｽﾌｧﾙﾄｶｰﾊﾞ_ｶﾞｿﾘﾝｴﾝｼﾞﾝ駆動式_無_無_能力：4.0～4.5m3/h</v>
      </c>
      <c r="Y1959" s="726" t="s">
        <v>3383</v>
      </c>
      <c r="Z1959" s="726" t="s">
        <v>10481</v>
      </c>
      <c r="AA1959" s="726" t="s">
        <v>10432</v>
      </c>
      <c r="AB1959" s="726" t="s">
        <v>5111</v>
      </c>
    </row>
    <row r="1960" spans="17:28" ht="14.45" customHeight="1">
      <c r="Q1960" s="720" t="s">
        <v>2249</v>
      </c>
      <c r="R1960" s="720" t="s">
        <v>1773</v>
      </c>
      <c r="S1960" s="720" t="s">
        <v>12165</v>
      </c>
      <c r="T1960" s="720" t="s">
        <v>12165</v>
      </c>
      <c r="U1960" s="720" t="s">
        <v>11323</v>
      </c>
      <c r="V1960" s="720"/>
      <c r="W1960" s="952" t="str">
        <f t="shared" si="68"/>
        <v>ﾌﾟﾚｰｻｽﾌﾟﾚｯﾀﾞ_自走式_無_無</v>
      </c>
      <c r="X1960" s="952" t="str">
        <f t="shared" si="67"/>
        <v>ﾌﾟﾚｰｻｽﾌﾟﾚｯﾀﾞ_自走式_無_無_施工幅：5～9.5m</v>
      </c>
      <c r="Y1960" s="726" t="s">
        <v>3428</v>
      </c>
      <c r="Z1960" s="726" t="s">
        <v>10481</v>
      </c>
      <c r="AA1960" s="726" t="s">
        <v>10318</v>
      </c>
      <c r="AB1960" s="726" t="s">
        <v>5111</v>
      </c>
    </row>
    <row r="1961" spans="17:28" ht="14.45" customHeight="1">
      <c r="Q1961" s="720" t="s">
        <v>923</v>
      </c>
      <c r="R1961" s="720" t="s">
        <v>985</v>
      </c>
      <c r="S1961" s="720" t="s">
        <v>12165</v>
      </c>
      <c r="T1961" s="720" t="s">
        <v>12165</v>
      </c>
      <c r="U1961" s="720" t="s">
        <v>987</v>
      </c>
      <c r="V1961" s="720"/>
      <c r="W1961" s="952" t="str">
        <f t="shared" si="68"/>
        <v>ｽﾘｯﾌﾟﾌｫｰﾑﾍﾟｰﾊﾞ_ｺﾝｸﾘｰﾄ構造物用_無_無</v>
      </c>
      <c r="X1961" s="952" t="str">
        <f t="shared" si="67"/>
        <v>ｽﾘｯﾌﾟﾌｫｰﾑﾍﾟｰﾊﾞ_ｺﾝｸﾘｰﾄ構造物用_無_無_縁石､ｶﾞｯﾀ､U字溝</v>
      </c>
      <c r="Y1961" s="726" t="s">
        <v>3338</v>
      </c>
      <c r="Z1961" s="726" t="s">
        <v>10345</v>
      </c>
      <c r="AA1961" s="726" t="s">
        <v>10304</v>
      </c>
      <c r="AB1961" s="726" t="s">
        <v>5111</v>
      </c>
    </row>
    <row r="1962" spans="17:28" ht="14.45" customHeight="1">
      <c r="Q1962" s="720" t="s">
        <v>923</v>
      </c>
      <c r="R1962" s="720" t="s">
        <v>985</v>
      </c>
      <c r="S1962" s="720" t="s">
        <v>12165</v>
      </c>
      <c r="T1962" s="720" t="s">
        <v>12165</v>
      </c>
      <c r="U1962" s="720" t="s">
        <v>11324</v>
      </c>
      <c r="V1962" s="720"/>
      <c r="W1962" s="952" t="str">
        <f t="shared" si="68"/>
        <v>ｽﾘｯﾌﾟﾌｫｰﾑﾍﾟｰﾊﾞ_ｺﾝｸﾘｰﾄ構造物用_無_無</v>
      </c>
      <c r="X1962" s="952" t="str">
        <f t="shared" si="67"/>
        <v>ｽﾘｯﾌﾟﾌｫｰﾑﾍﾟｰﾊﾞ_ｺﾝｸﾘｰﾄ構造物用_無_無_溝､防護柵､円形水路､ﾊﾟﾗﾍﾟｯﾄ</v>
      </c>
      <c r="Y1962" s="726" t="s">
        <v>3338</v>
      </c>
      <c r="Z1962" s="726" t="s">
        <v>10345</v>
      </c>
      <c r="AA1962" s="726" t="s">
        <v>10306</v>
      </c>
      <c r="AB1962" s="726" t="s">
        <v>5111</v>
      </c>
    </row>
    <row r="1963" spans="17:28" ht="14.45" customHeight="1">
      <c r="Q1963" s="720" t="s">
        <v>923</v>
      </c>
      <c r="R1963" s="720" t="s">
        <v>986</v>
      </c>
      <c r="S1963" s="720" t="s">
        <v>12165</v>
      </c>
      <c r="T1963" s="720" t="s">
        <v>12165</v>
      </c>
      <c r="U1963" s="720" t="s">
        <v>9748</v>
      </c>
      <c r="V1963" s="720"/>
      <c r="W1963" s="952" t="str">
        <f t="shared" si="68"/>
        <v>ｽﾘｯﾌﾟﾌｫｰﾑﾍﾟｰﾊﾞ_ｺﾝｸﾘｰﾄ舗装用_無_無</v>
      </c>
      <c r="X1963" s="952" t="str">
        <f t="shared" si="67"/>
        <v>ｽﾘｯﾌﾟﾌｫｰﾑﾍﾟｰﾊﾞ_ｺﾝｸﾘｰﾄ舗装用_無_無_最大舗装幅×舗装厚：6m×30cm</v>
      </c>
      <c r="Y1963" s="726" t="s">
        <v>3338</v>
      </c>
      <c r="Z1963" s="726" t="s">
        <v>10302</v>
      </c>
      <c r="AA1963" s="726" t="s">
        <v>10304</v>
      </c>
      <c r="AB1963" s="726" t="s">
        <v>5111</v>
      </c>
    </row>
    <row r="1964" spans="17:28" ht="14.45" customHeight="1">
      <c r="Q1964" s="720" t="s">
        <v>923</v>
      </c>
      <c r="R1964" s="720" t="s">
        <v>986</v>
      </c>
      <c r="S1964" s="720" t="s">
        <v>12165</v>
      </c>
      <c r="T1964" s="720" t="s">
        <v>12165</v>
      </c>
      <c r="U1964" s="720" t="s">
        <v>9747</v>
      </c>
      <c r="V1964" s="720"/>
      <c r="W1964" s="952" t="str">
        <f t="shared" si="68"/>
        <v>ｽﾘｯﾌﾟﾌｫｰﾑﾍﾟｰﾊﾞ_ｺﾝｸﾘｰﾄ舗装用_無_無</v>
      </c>
      <c r="X1964" s="952" t="str">
        <f t="shared" si="67"/>
        <v>ｽﾘｯﾌﾟﾌｫｰﾑﾍﾟｰﾊﾞ_ｺﾝｸﾘｰﾄ舗装用_無_無_最大舗装幅×舗装厚：9m×40cm</v>
      </c>
      <c r="Y1964" s="726" t="s">
        <v>3338</v>
      </c>
      <c r="Z1964" s="726" t="s">
        <v>10302</v>
      </c>
      <c r="AA1964" s="726" t="s">
        <v>10305</v>
      </c>
      <c r="AB1964" s="726" t="s">
        <v>5111</v>
      </c>
    </row>
    <row r="1965" spans="17:28" ht="14.45" customHeight="1">
      <c r="Q1965" s="720" t="s">
        <v>923</v>
      </c>
      <c r="R1965" s="720" t="s">
        <v>986</v>
      </c>
      <c r="S1965" s="720" t="s">
        <v>12165</v>
      </c>
      <c r="T1965" s="720" t="s">
        <v>12165</v>
      </c>
      <c r="U1965" s="720" t="s">
        <v>9746</v>
      </c>
      <c r="V1965" s="720"/>
      <c r="W1965" s="952" t="str">
        <f t="shared" si="68"/>
        <v>ｽﾘｯﾌﾟﾌｫｰﾑﾍﾟｰﾊﾞ_ｺﾝｸﾘｰﾄ舗装用_無_無</v>
      </c>
      <c r="X1965" s="952" t="str">
        <f t="shared" si="67"/>
        <v>ｽﾘｯﾌﾟﾌｫｰﾑﾍﾟｰﾊﾞ_ｺﾝｸﾘｰﾄ舗装用_無_無_最大舗装幅×舗装厚：10m×45cm</v>
      </c>
      <c r="Y1965" s="726" t="s">
        <v>3338</v>
      </c>
      <c r="Z1965" s="726" t="s">
        <v>10302</v>
      </c>
      <c r="AA1965" s="726" t="s">
        <v>10318</v>
      </c>
      <c r="AB1965" s="726" t="s">
        <v>5111</v>
      </c>
    </row>
    <row r="1966" spans="17:28" ht="14.45" customHeight="1">
      <c r="Q1966" s="720" t="s">
        <v>2257</v>
      </c>
      <c r="R1966" s="720" t="s">
        <v>1773</v>
      </c>
      <c r="S1966" s="720" t="s">
        <v>12165</v>
      </c>
      <c r="T1966" s="720" t="s">
        <v>12165</v>
      </c>
      <c r="U1966" s="720" t="s">
        <v>11325</v>
      </c>
      <c r="V1966" s="720"/>
      <c r="W1966" s="952" t="str">
        <f t="shared" si="68"/>
        <v>ｷｭｱﾘﾝｸﾞﾏｼﾝ_自走式_無_無</v>
      </c>
      <c r="X1966" s="952" t="str">
        <f t="shared" si="67"/>
        <v>ｷｭｱﾘﾝｸﾞﾏｼﾝ_自走式_無_無_施工幅：7～9.5m</v>
      </c>
      <c r="Y1966" s="726" t="s">
        <v>3429</v>
      </c>
      <c r="Z1966" s="726" t="s">
        <v>10481</v>
      </c>
      <c r="AA1966" s="726" t="s">
        <v>10318</v>
      </c>
      <c r="AB1966" s="726" t="s">
        <v>5111</v>
      </c>
    </row>
    <row r="1967" spans="17:28" ht="14.45" customHeight="1">
      <c r="Q1967" s="720" t="s">
        <v>10282</v>
      </c>
      <c r="R1967" s="720" t="s">
        <v>827</v>
      </c>
      <c r="S1967" s="720" t="s">
        <v>12165</v>
      </c>
      <c r="T1967" s="720" t="s">
        <v>12165</v>
      </c>
      <c r="U1967" s="720" t="s">
        <v>819</v>
      </c>
      <c r="V1967" s="720"/>
      <c r="W1967" s="952" t="str">
        <f t="shared" si="68"/>
        <v>路面清掃車_ﾌﾞﾗｼ・三輪式_無_無</v>
      </c>
      <c r="X1967" s="952" t="str">
        <f t="shared" si="67"/>
        <v>路面清掃車_ﾌﾞﾗｼ・三輪式_無_無_ﾎｯﾊﾟ容量：2.2m3</v>
      </c>
      <c r="Y1967" s="726" t="s">
        <v>3325</v>
      </c>
      <c r="Z1967" s="726" t="s">
        <v>10302</v>
      </c>
      <c r="AA1967" s="726" t="s">
        <v>10388</v>
      </c>
      <c r="AB1967" s="726" t="s">
        <v>5111</v>
      </c>
    </row>
    <row r="1968" spans="17:28" ht="14.45" customHeight="1">
      <c r="Q1968" s="720" t="s">
        <v>10282</v>
      </c>
      <c r="R1968" s="720" t="s">
        <v>828</v>
      </c>
      <c r="S1968" s="720" t="s">
        <v>12165</v>
      </c>
      <c r="T1968" s="720" t="s">
        <v>12165</v>
      </c>
      <c r="U1968" s="720" t="s">
        <v>818</v>
      </c>
      <c r="V1968" s="720"/>
      <c r="W1968" s="952" t="str">
        <f t="shared" si="68"/>
        <v>路面清掃車_ﾌﾞﾗｼ・四輪式_無_無</v>
      </c>
      <c r="X1968" s="952" t="str">
        <f t="shared" si="67"/>
        <v>路面清掃車_ﾌﾞﾗｼ・四輪式_無_無_ﾎｯﾊﾟ容量：1.5m3</v>
      </c>
      <c r="Y1968" s="726" t="s">
        <v>3325</v>
      </c>
      <c r="Z1968" s="726" t="s">
        <v>10312</v>
      </c>
      <c r="AA1968" s="726" t="s">
        <v>10313</v>
      </c>
      <c r="AB1968" s="726" t="s">
        <v>5111</v>
      </c>
    </row>
    <row r="1969" spans="17:28" ht="14.45" customHeight="1">
      <c r="Q1969" s="720" t="s">
        <v>10282</v>
      </c>
      <c r="R1969" s="720" t="s">
        <v>828</v>
      </c>
      <c r="S1969" s="720" t="s">
        <v>12165</v>
      </c>
      <c r="T1969" s="720" t="s">
        <v>12165</v>
      </c>
      <c r="U1969" s="720" t="s">
        <v>820</v>
      </c>
      <c r="V1969" s="720"/>
      <c r="W1969" s="952" t="str">
        <f t="shared" si="68"/>
        <v>路面清掃車_ﾌﾞﾗｼ・四輪式_無_無</v>
      </c>
      <c r="X1969" s="952" t="str">
        <f t="shared" si="67"/>
        <v>路面清掃車_ﾌﾞﾗｼ・四輪式_無_無_ﾎｯﾊﾟ容量：2.5～3.1m3</v>
      </c>
      <c r="Y1969" s="726" t="s">
        <v>3325</v>
      </c>
      <c r="Z1969" s="726" t="s">
        <v>10312</v>
      </c>
      <c r="AA1969" s="726" t="s">
        <v>10388</v>
      </c>
      <c r="AB1969" s="726" t="s">
        <v>5111</v>
      </c>
    </row>
    <row r="1970" spans="17:28" ht="14.45" customHeight="1">
      <c r="Q1970" s="720" t="s">
        <v>10282</v>
      </c>
      <c r="R1970" s="720" t="s">
        <v>9752</v>
      </c>
      <c r="S1970" s="720" t="s">
        <v>12165</v>
      </c>
      <c r="T1970" s="720" t="s">
        <v>12165</v>
      </c>
      <c r="U1970" s="720" t="s">
        <v>818</v>
      </c>
      <c r="V1970" s="720"/>
      <c r="W1970" s="952" t="str">
        <f t="shared" si="68"/>
        <v>路面清掃車_ﾌﾞﾗｼ・四輪式・路面切削工事用_無_無</v>
      </c>
      <c r="X1970" s="952" t="str">
        <f t="shared" si="67"/>
        <v>路面清掃車_ﾌﾞﾗｼ・四輪式・路面切削工事用_無_無_ﾎｯﾊﾟ容量：1.5m3</v>
      </c>
      <c r="Y1970" s="726" t="s">
        <v>3325</v>
      </c>
      <c r="Z1970" s="726" t="s">
        <v>10313</v>
      </c>
      <c r="AA1970" s="726" t="s">
        <v>10313</v>
      </c>
      <c r="AB1970" s="726" t="s">
        <v>5111</v>
      </c>
    </row>
    <row r="1971" spans="17:28" ht="14.45" customHeight="1">
      <c r="Q1971" s="720" t="s">
        <v>10282</v>
      </c>
      <c r="R1971" s="720" t="s">
        <v>9752</v>
      </c>
      <c r="S1971" s="720" t="s">
        <v>12165</v>
      </c>
      <c r="T1971" s="720" t="s">
        <v>12165</v>
      </c>
      <c r="U1971" s="720" t="s">
        <v>11326</v>
      </c>
      <c r="V1971" s="720"/>
      <c r="W1971" s="952" t="str">
        <f t="shared" si="68"/>
        <v>路面清掃車_ﾌﾞﾗｼ・四輪式・路面切削工事用_無_無</v>
      </c>
      <c r="X1971" s="952" t="str">
        <f t="shared" si="67"/>
        <v>路面清掃車_ﾌﾞﾗｼ・四輪式・路面切削工事用_無_無_ﾎｯﾊﾟ容量：2.5m3</v>
      </c>
      <c r="Y1971" s="726" t="s">
        <v>3325</v>
      </c>
      <c r="Z1971" s="726" t="s">
        <v>10313</v>
      </c>
      <c r="AA1971" s="726" t="s">
        <v>10325</v>
      </c>
      <c r="AB1971" s="726" t="s">
        <v>5111</v>
      </c>
    </row>
    <row r="1972" spans="17:28" ht="14.45" customHeight="1">
      <c r="Q1972" s="720" t="s">
        <v>10282</v>
      </c>
      <c r="R1972" s="720" t="s">
        <v>829</v>
      </c>
      <c r="S1972" s="720" t="s">
        <v>12165</v>
      </c>
      <c r="T1972" s="720" t="s">
        <v>12165</v>
      </c>
      <c r="U1972" s="720" t="s">
        <v>821</v>
      </c>
      <c r="V1972" s="720"/>
      <c r="W1972" s="952" t="str">
        <f t="shared" si="68"/>
        <v>路面清掃車_真空・ﾘﾔﾀﾞﾝﾌﾟ式_無_無</v>
      </c>
      <c r="X1972" s="952" t="str">
        <f t="shared" si="67"/>
        <v>路面清掃車_真空・ﾘﾔﾀﾞﾝﾌﾟ式_無_無_ﾎｯﾊﾟ容量：3.2m3</v>
      </c>
      <c r="Y1972" s="726" t="s">
        <v>3325</v>
      </c>
      <c r="Z1972" s="726" t="s">
        <v>10323</v>
      </c>
      <c r="AA1972" s="726" t="s">
        <v>10327</v>
      </c>
      <c r="AB1972" s="726" t="s">
        <v>5111</v>
      </c>
    </row>
    <row r="1973" spans="17:28" ht="14.45" customHeight="1">
      <c r="Q1973" s="720" t="s">
        <v>10282</v>
      </c>
      <c r="R1973" s="720" t="s">
        <v>829</v>
      </c>
      <c r="S1973" s="720" t="s">
        <v>12165</v>
      </c>
      <c r="T1973" s="720" t="s">
        <v>12165</v>
      </c>
      <c r="U1973" s="720" t="s">
        <v>823</v>
      </c>
      <c r="V1973" s="720"/>
      <c r="W1973" s="952" t="str">
        <f t="shared" si="68"/>
        <v>路面清掃車_真空・ﾘﾔﾀﾞﾝﾌﾟ式_無_無</v>
      </c>
      <c r="X1973" s="952" t="str">
        <f t="shared" si="67"/>
        <v>路面清掃車_真空・ﾘﾔﾀﾞﾝﾌﾟ式_無_無_ﾎｯﾊﾟ容量：4.5m3</v>
      </c>
      <c r="Y1973" s="726" t="s">
        <v>3325</v>
      </c>
      <c r="Z1973" s="726" t="s">
        <v>10323</v>
      </c>
      <c r="AA1973" s="726" t="s">
        <v>10399</v>
      </c>
      <c r="AB1973" s="726" t="s">
        <v>5111</v>
      </c>
    </row>
    <row r="1974" spans="17:28" ht="14.45" customHeight="1">
      <c r="Q1974" s="720" t="s">
        <v>10282</v>
      </c>
      <c r="R1974" s="720" t="s">
        <v>829</v>
      </c>
      <c r="S1974" s="720" t="s">
        <v>12165</v>
      </c>
      <c r="T1974" s="720" t="s">
        <v>12165</v>
      </c>
      <c r="U1974" s="720" t="s">
        <v>825</v>
      </c>
      <c r="V1974" s="720"/>
      <c r="W1974" s="952" t="str">
        <f t="shared" si="68"/>
        <v>路面清掃車_真空・ﾘﾔﾀﾞﾝﾌﾟ式_無_無</v>
      </c>
      <c r="X1974" s="952" t="str">
        <f t="shared" si="67"/>
        <v>路面清掃車_真空・ﾘﾔﾀﾞﾝﾌﾟ式_無_無_ﾎｯﾊﾟ容量：5.5～6.5m3</v>
      </c>
      <c r="Y1974" s="726" t="s">
        <v>3325</v>
      </c>
      <c r="Z1974" s="726" t="s">
        <v>10323</v>
      </c>
      <c r="AA1974" s="726" t="s">
        <v>10340</v>
      </c>
      <c r="AB1974" s="726" t="s">
        <v>5111</v>
      </c>
    </row>
    <row r="1975" spans="17:28" ht="14.45" customHeight="1">
      <c r="Q1975" s="720" t="s">
        <v>10282</v>
      </c>
      <c r="R1975" s="720" t="s">
        <v>829</v>
      </c>
      <c r="S1975" s="720" t="s">
        <v>12165</v>
      </c>
      <c r="T1975" s="720" t="s">
        <v>12165</v>
      </c>
      <c r="U1975" s="720" t="s">
        <v>826</v>
      </c>
      <c r="V1975" s="720"/>
      <c r="W1975" s="952" t="str">
        <f t="shared" si="68"/>
        <v>路面清掃車_真空・ﾘﾔﾀﾞﾝﾌﾟ式_無_無</v>
      </c>
      <c r="X1975" s="952" t="str">
        <f t="shared" si="67"/>
        <v>路面清掃車_真空・ﾘﾔﾀﾞﾝﾌﾟ式_無_無_ﾎｯﾊﾟ容量：8.0m3</v>
      </c>
      <c r="Y1975" s="726" t="s">
        <v>3325</v>
      </c>
      <c r="Z1975" s="726" t="s">
        <v>10323</v>
      </c>
      <c r="AA1975" s="726" t="s">
        <v>10390</v>
      </c>
      <c r="AB1975" s="726" t="s">
        <v>5111</v>
      </c>
    </row>
    <row r="1976" spans="17:28" ht="14.45" customHeight="1">
      <c r="Q1976" s="720" t="s">
        <v>10282</v>
      </c>
      <c r="R1976" s="720" t="s">
        <v>830</v>
      </c>
      <c r="S1976" s="720" t="s">
        <v>12165</v>
      </c>
      <c r="T1976" s="720" t="s">
        <v>12165</v>
      </c>
      <c r="U1976" s="720" t="s">
        <v>822</v>
      </c>
      <c r="V1976" s="720"/>
      <c r="W1976" s="952" t="str">
        <f t="shared" si="68"/>
        <v>路面清掃車_真空・ﾘﾔﾘﾌﾄ式_無_無</v>
      </c>
      <c r="X1976" s="952" t="str">
        <f t="shared" si="67"/>
        <v>路面清掃車_真空・ﾘﾔﾘﾌﾄ式_無_無_ﾎｯﾊﾟ容量：3.5m3</v>
      </c>
      <c r="Y1976" s="726" t="s">
        <v>3325</v>
      </c>
      <c r="Z1976" s="726" t="s">
        <v>10324</v>
      </c>
      <c r="AA1976" s="726" t="s">
        <v>5113</v>
      </c>
      <c r="AB1976" s="726" t="s">
        <v>5111</v>
      </c>
    </row>
    <row r="1977" spans="17:28" ht="14.45" customHeight="1">
      <c r="Q1977" s="720" t="s">
        <v>10282</v>
      </c>
      <c r="R1977" s="720" t="s">
        <v>830</v>
      </c>
      <c r="S1977" s="720" t="s">
        <v>12165</v>
      </c>
      <c r="T1977" s="720" t="s">
        <v>12165</v>
      </c>
      <c r="U1977" s="720" t="s">
        <v>824</v>
      </c>
      <c r="V1977" s="720"/>
      <c r="W1977" s="952" t="str">
        <f t="shared" si="68"/>
        <v>路面清掃車_真空・ﾘﾔﾘﾌﾄ式_無_無</v>
      </c>
      <c r="X1977" s="952" t="str">
        <f t="shared" si="67"/>
        <v>路面清掃車_真空・ﾘﾔﾘﾌﾄ式_無_無_ﾎｯﾊﾟ容量：5.5～6.1m3</v>
      </c>
      <c r="Y1977" s="726" t="s">
        <v>3325</v>
      </c>
      <c r="Z1977" s="726" t="s">
        <v>10324</v>
      </c>
      <c r="AA1977" s="726" t="s">
        <v>10340</v>
      </c>
      <c r="AB1977" s="726" t="s">
        <v>5111</v>
      </c>
    </row>
    <row r="1978" spans="17:28" ht="14.45" customHeight="1">
      <c r="Q1978" s="720" t="s">
        <v>10282</v>
      </c>
      <c r="R1978" s="720" t="s">
        <v>9753</v>
      </c>
      <c r="S1978" s="720" t="s">
        <v>12165</v>
      </c>
      <c r="T1978" s="720" t="s">
        <v>12165</v>
      </c>
      <c r="U1978" s="720" t="s">
        <v>11327</v>
      </c>
      <c r="V1978" s="720"/>
      <c r="W1978" s="952" t="str">
        <f t="shared" si="68"/>
        <v>路面清掃車_真空還流・ﾘﾔﾘﾌﾄ式_無_無</v>
      </c>
      <c r="X1978" s="952" t="str">
        <f t="shared" si="67"/>
        <v>路面清掃車_真空還流・ﾘﾔﾘﾌﾄ式_無_無_ﾎｯﾊﾟ容量：6.1m3</v>
      </c>
      <c r="Y1978" s="726" t="s">
        <v>3325</v>
      </c>
      <c r="Z1978" s="726" t="s">
        <v>10326</v>
      </c>
      <c r="AA1978" s="726" t="s">
        <v>10423</v>
      </c>
      <c r="AB1978" s="726" t="s">
        <v>5111</v>
      </c>
    </row>
    <row r="1979" spans="17:28" ht="14.45" customHeight="1">
      <c r="Q1979" s="720" t="s">
        <v>2295</v>
      </c>
      <c r="R1979" s="720" t="s">
        <v>2296</v>
      </c>
      <c r="S1979" s="720" t="s">
        <v>12165</v>
      </c>
      <c r="T1979" s="720" t="s">
        <v>12165</v>
      </c>
      <c r="U1979" s="720"/>
      <c r="V1979" s="720"/>
      <c r="W1979" s="952" t="str">
        <f t="shared" si="68"/>
        <v>ｶﾞｰﾄﾞﾚｰﾙ清掃車_ﾄﾗｯｸ架装・両ﾌﾞﾗｼ式_無_無</v>
      </c>
      <c r="X1979" s="952" t="str">
        <f t="shared" si="67"/>
        <v>ｶﾞｰﾄﾞﾚｰﾙ清掃車_ﾄﾗｯｸ架装・両ﾌﾞﾗｼ式_無_無_</v>
      </c>
      <c r="Y1979" s="726" t="s">
        <v>3433</v>
      </c>
      <c r="Z1979" s="726" t="s">
        <v>10309</v>
      </c>
      <c r="AA1979" s="726" t="s">
        <v>5111</v>
      </c>
      <c r="AB1979" s="726" t="s">
        <v>5111</v>
      </c>
    </row>
    <row r="1980" spans="17:28" ht="14.45" customHeight="1">
      <c r="Q1980" s="720" t="s">
        <v>2295</v>
      </c>
      <c r="R1980" s="720" t="s">
        <v>2297</v>
      </c>
      <c r="S1980" s="720" t="s">
        <v>12165</v>
      </c>
      <c r="T1980" s="720" t="s">
        <v>12165</v>
      </c>
      <c r="U1980" s="720"/>
      <c r="V1980" s="720"/>
      <c r="W1980" s="952" t="str">
        <f t="shared" si="68"/>
        <v>ｶﾞｰﾄﾞﾚｰﾙ清掃車_ﾄﾗｯｸ架装・両ﾌﾞﾗｼ式・自動追従型・ＣＮＧ型_無_無</v>
      </c>
      <c r="X1980" s="952" t="str">
        <f t="shared" si="67"/>
        <v>ｶﾞｰﾄﾞﾚｰﾙ清掃車_ﾄﾗｯｸ架装・両ﾌﾞﾗｼ式・自動追従型・ＣＮＧ型_無_無_</v>
      </c>
      <c r="Y1980" s="726" t="s">
        <v>3433</v>
      </c>
      <c r="Z1980" s="726" t="s">
        <v>10451</v>
      </c>
      <c r="AA1980" s="726" t="s">
        <v>5111</v>
      </c>
      <c r="AB1980" s="726" t="s">
        <v>5111</v>
      </c>
    </row>
    <row r="1981" spans="17:28" ht="14.45" customHeight="1">
      <c r="Q1981" s="720" t="s">
        <v>2302</v>
      </c>
      <c r="R1981" s="720" t="s">
        <v>2303</v>
      </c>
      <c r="S1981" s="720" t="s">
        <v>12165</v>
      </c>
      <c r="T1981" s="720" t="s">
        <v>12165</v>
      </c>
      <c r="U1981" s="720"/>
      <c r="V1981" s="720"/>
      <c r="W1981" s="952" t="str">
        <f t="shared" si="68"/>
        <v>ﾄﾝﾈﾙ清掃車_ﾄﾗｯｸ架装・2本ﾌﾞﾗｼ・自動追従型_無_無</v>
      </c>
      <c r="X1981" s="952" t="str">
        <f t="shared" si="67"/>
        <v>ﾄﾝﾈﾙ清掃車_ﾄﾗｯｸ架装・2本ﾌﾞﾗｼ・自動追従型_無_無_</v>
      </c>
      <c r="Y1981" s="726" t="s">
        <v>3434</v>
      </c>
      <c r="Z1981" s="726" t="s">
        <v>10451</v>
      </c>
      <c r="AA1981" s="726" t="s">
        <v>5111</v>
      </c>
      <c r="AB1981" s="726" t="s">
        <v>5111</v>
      </c>
    </row>
    <row r="1982" spans="17:28" ht="14.45" customHeight="1">
      <c r="Q1982" s="720" t="s">
        <v>10283</v>
      </c>
      <c r="R1982" s="720" t="s">
        <v>834</v>
      </c>
      <c r="S1982" s="720" t="s">
        <v>12165</v>
      </c>
      <c r="T1982" s="720" t="s">
        <v>12165</v>
      </c>
      <c r="U1982" s="720" t="s">
        <v>11328</v>
      </c>
      <c r="V1982" s="720"/>
      <c r="W1982" s="952" t="str">
        <f t="shared" si="68"/>
        <v>側溝清掃車_ﾌﾞﾛﾜ式_無_無</v>
      </c>
      <c r="X1982" s="952" t="str">
        <f t="shared" si="67"/>
        <v>側溝清掃車_ﾌﾞﾛﾜ式_無_無_ﾎｯﾊﾟ容量：3.0m3　風量：20m3/min</v>
      </c>
      <c r="Y1982" s="726" t="s">
        <v>3326</v>
      </c>
      <c r="Z1982" s="726" t="s">
        <v>10481</v>
      </c>
      <c r="AA1982" s="726" t="s">
        <v>10303</v>
      </c>
      <c r="AB1982" s="726" t="s">
        <v>10388</v>
      </c>
    </row>
    <row r="1983" spans="17:28" ht="14.45" customHeight="1">
      <c r="Q1983" s="720" t="s">
        <v>10283</v>
      </c>
      <c r="R1983" s="720" t="s">
        <v>834</v>
      </c>
      <c r="S1983" s="720" t="s">
        <v>12165</v>
      </c>
      <c r="T1983" s="720" t="s">
        <v>12165</v>
      </c>
      <c r="U1983" s="720" t="s">
        <v>11329</v>
      </c>
      <c r="V1983" s="720"/>
      <c r="W1983" s="952" t="str">
        <f t="shared" si="68"/>
        <v>側溝清掃車_ﾌﾞﾛﾜ式_無_無</v>
      </c>
      <c r="X1983" s="952" t="str">
        <f t="shared" si="67"/>
        <v>側溝清掃車_ﾌﾞﾛﾜ式_無_無_ﾎｯﾊﾟ容量：2.8m3　風量：40m3/min</v>
      </c>
      <c r="Y1983" s="726" t="s">
        <v>3326</v>
      </c>
      <c r="Z1983" s="726" t="s">
        <v>10481</v>
      </c>
      <c r="AA1983" s="726" t="s">
        <v>10303</v>
      </c>
      <c r="AB1983" s="726" t="s">
        <v>10316</v>
      </c>
    </row>
    <row r="1984" spans="17:28" ht="14.45" customHeight="1">
      <c r="Q1984" s="720" t="s">
        <v>10283</v>
      </c>
      <c r="R1984" s="720" t="s">
        <v>834</v>
      </c>
      <c r="S1984" s="720" t="s">
        <v>12165</v>
      </c>
      <c r="T1984" s="720" t="s">
        <v>12165</v>
      </c>
      <c r="U1984" s="720" t="s">
        <v>11330</v>
      </c>
      <c r="V1984" s="720"/>
      <c r="W1984" s="952" t="str">
        <f t="shared" si="68"/>
        <v>側溝清掃車_ﾌﾞﾛﾜ式_無_無</v>
      </c>
      <c r="X1984" s="952" t="str">
        <f t="shared" si="67"/>
        <v>側溝清掃車_ﾌﾞﾛﾜ式_無_無_ﾎｯﾊﾟ容量：4.5～5.0m3　風量：40m3/min</v>
      </c>
      <c r="Y1984" s="726" t="s">
        <v>3326</v>
      </c>
      <c r="Z1984" s="726" t="s">
        <v>10481</v>
      </c>
      <c r="AA1984" s="726" t="s">
        <v>10399</v>
      </c>
      <c r="AB1984" s="726" t="s">
        <v>10316</v>
      </c>
    </row>
    <row r="1985" spans="17:28" ht="14.45" customHeight="1">
      <c r="Q1985" s="720" t="s">
        <v>10283</v>
      </c>
      <c r="R1985" s="720" t="s">
        <v>834</v>
      </c>
      <c r="S1985" s="720" t="s">
        <v>12165</v>
      </c>
      <c r="T1985" s="720" t="s">
        <v>12165</v>
      </c>
      <c r="U1985" s="720" t="s">
        <v>11331</v>
      </c>
      <c r="V1985" s="720"/>
      <c r="W1985" s="952" t="str">
        <f t="shared" si="68"/>
        <v>側溝清掃車_ﾌﾞﾛﾜ式_無_無</v>
      </c>
      <c r="X1985" s="952" t="str">
        <f t="shared" si="67"/>
        <v>側溝清掃車_ﾌﾞﾛﾜ式_無_無_ﾎｯﾊﾟ容量：5.1m3　風量：40m3/min</v>
      </c>
      <c r="Y1985" s="726" t="s">
        <v>3326</v>
      </c>
      <c r="Z1985" s="726" t="s">
        <v>10481</v>
      </c>
      <c r="AA1985" s="726" t="s">
        <v>10389</v>
      </c>
      <c r="AB1985" s="726" t="s">
        <v>10316</v>
      </c>
    </row>
    <row r="1986" spans="17:28" ht="14.45" customHeight="1">
      <c r="Q1986" s="720" t="s">
        <v>10283</v>
      </c>
      <c r="R1986" s="720" t="s">
        <v>834</v>
      </c>
      <c r="S1986" s="720" t="s">
        <v>12165</v>
      </c>
      <c r="T1986" s="720" t="s">
        <v>12165</v>
      </c>
      <c r="U1986" s="720" t="s">
        <v>11332</v>
      </c>
      <c r="V1986" s="720"/>
      <c r="W1986" s="952" t="str">
        <f t="shared" si="68"/>
        <v>側溝清掃車_ﾌﾞﾛﾜ式_無_無</v>
      </c>
      <c r="X1986" s="952" t="str">
        <f t="shared" ref="X1986:X2049" si="69">IF($V1986="",$Q1986&amp;"_"&amp;$R1986&amp;"_"&amp;$S1986&amp;"_"&amp;$T1986&amp;"_"&amp;$U1986,$Q1986&amp;"_"&amp;$R1986&amp;"_"&amp;$S1986&amp;"_"&amp;$T1986&amp;"_"&amp;$U1986&amp;$V1986)</f>
        <v>側溝清掃車_ﾌﾞﾛﾜ式_無_無_ﾎｯﾊﾟ容量：9.0m3　風量：40m3/min</v>
      </c>
      <c r="Y1986" s="726" t="s">
        <v>3326</v>
      </c>
      <c r="Z1986" s="726" t="s">
        <v>10481</v>
      </c>
      <c r="AA1986" s="726" t="s">
        <v>10305</v>
      </c>
      <c r="AB1986" s="726" t="s">
        <v>10316</v>
      </c>
    </row>
    <row r="1987" spans="17:28" ht="14.45" customHeight="1">
      <c r="Q1987" s="720" t="s">
        <v>10283</v>
      </c>
      <c r="R1987" s="720" t="s">
        <v>834</v>
      </c>
      <c r="S1987" s="720" t="s">
        <v>12165</v>
      </c>
      <c r="T1987" s="720" t="s">
        <v>12165</v>
      </c>
      <c r="U1987" s="720" t="s">
        <v>11333</v>
      </c>
      <c r="V1987" s="720"/>
      <c r="W1987" s="952" t="str">
        <f t="shared" ref="W1987:W2050" si="70">$Q1987&amp;"_"&amp;$R1987&amp;"_"&amp;$S1987&amp;"_"&amp;T1987</f>
        <v>側溝清掃車_ﾌﾞﾛﾜ式_無_無</v>
      </c>
      <c r="X1987" s="952" t="str">
        <f t="shared" si="69"/>
        <v>側溝清掃車_ﾌﾞﾛﾜ式_無_無_ﾎｯﾊﾟ容量：10.3m3　風量：40m3/min</v>
      </c>
      <c r="Y1987" s="726" t="s">
        <v>3326</v>
      </c>
      <c r="Z1987" s="726" t="s">
        <v>10481</v>
      </c>
      <c r="AA1987" s="726" t="s">
        <v>10318</v>
      </c>
      <c r="AB1987" s="726" t="s">
        <v>10316</v>
      </c>
    </row>
    <row r="1988" spans="17:28" ht="14.45" customHeight="1">
      <c r="Q1988" s="720" t="s">
        <v>10284</v>
      </c>
      <c r="R1988" s="720" t="s">
        <v>838</v>
      </c>
      <c r="S1988" s="720" t="s">
        <v>12165</v>
      </c>
      <c r="T1988" s="720" t="s">
        <v>12165</v>
      </c>
      <c r="U1988" s="720" t="s">
        <v>839</v>
      </c>
      <c r="V1988" s="720"/>
      <c r="W1988" s="952" t="str">
        <f t="shared" si="70"/>
        <v>排水管清掃車_高圧水洗浄式_無_無</v>
      </c>
      <c r="X1988" s="952" t="str">
        <f t="shared" si="69"/>
        <v>排水管清掃車_高圧水洗浄式_無_無_ﾀﾝｸ容量：2.0m3　圧力：14MPa</v>
      </c>
      <c r="Y1988" s="726" t="s">
        <v>3327</v>
      </c>
      <c r="Z1988" s="726" t="s">
        <v>10481</v>
      </c>
      <c r="AA1988" s="726" t="s">
        <v>10388</v>
      </c>
      <c r="AB1988" s="726" t="s">
        <v>10312</v>
      </c>
    </row>
    <row r="1989" spans="17:28" ht="14.45" customHeight="1">
      <c r="Q1989" s="720" t="s">
        <v>10284</v>
      </c>
      <c r="R1989" s="720" t="s">
        <v>838</v>
      </c>
      <c r="S1989" s="720" t="s">
        <v>12165</v>
      </c>
      <c r="T1989" s="720" t="s">
        <v>12165</v>
      </c>
      <c r="U1989" s="720" t="s">
        <v>840</v>
      </c>
      <c r="V1989" s="720"/>
      <c r="W1989" s="952" t="str">
        <f t="shared" si="70"/>
        <v>排水管清掃車_高圧水洗浄式_無_無</v>
      </c>
      <c r="X1989" s="952" t="str">
        <f t="shared" si="69"/>
        <v>排水管清掃車_高圧水洗浄式_無_無_ﾀﾝｸ容量：2.2m3　圧力：54MPa</v>
      </c>
      <c r="Y1989" s="726" t="s">
        <v>3327</v>
      </c>
      <c r="Z1989" s="726" t="s">
        <v>10481</v>
      </c>
      <c r="AA1989" s="726" t="s">
        <v>10315</v>
      </c>
      <c r="AB1989" s="726" t="s">
        <v>10339</v>
      </c>
    </row>
    <row r="1990" spans="17:28" ht="14.45" customHeight="1">
      <c r="Q1990" s="720" t="s">
        <v>10284</v>
      </c>
      <c r="R1990" s="720" t="s">
        <v>838</v>
      </c>
      <c r="S1990" s="720" t="s">
        <v>12165</v>
      </c>
      <c r="T1990" s="720" t="s">
        <v>12165</v>
      </c>
      <c r="U1990" s="720" t="s">
        <v>841</v>
      </c>
      <c r="V1990" s="720"/>
      <c r="W1990" s="952" t="str">
        <f t="shared" si="70"/>
        <v>排水管清掃車_高圧水洗浄式_無_無</v>
      </c>
      <c r="X1990" s="952" t="str">
        <f t="shared" si="69"/>
        <v>排水管清掃車_高圧水洗浄式_無_無_ﾀﾝｸ容量：2.8m3　圧力：20MPa</v>
      </c>
      <c r="Y1990" s="726" t="s">
        <v>3327</v>
      </c>
      <c r="Z1990" s="726" t="s">
        <v>10481</v>
      </c>
      <c r="AA1990" s="726" t="s">
        <v>10533</v>
      </c>
      <c r="AB1990" s="726" t="s">
        <v>10388</v>
      </c>
    </row>
    <row r="1991" spans="17:28" ht="14.45" customHeight="1">
      <c r="Q1991" s="720" t="s">
        <v>10284</v>
      </c>
      <c r="R1991" s="720" t="s">
        <v>838</v>
      </c>
      <c r="S1991" s="720" t="s">
        <v>12165</v>
      </c>
      <c r="T1991" s="720" t="s">
        <v>12165</v>
      </c>
      <c r="U1991" s="720" t="s">
        <v>11334</v>
      </c>
      <c r="V1991" s="720"/>
      <c r="W1991" s="952" t="str">
        <f t="shared" si="70"/>
        <v>排水管清掃車_高圧水洗浄式_無_無</v>
      </c>
      <c r="X1991" s="952" t="str">
        <f t="shared" si="69"/>
        <v>排水管清掃車_高圧水洗浄式_無_無_(ｼﾞｪｯﾄ式)ﾀﾝｸ容量：5.3～5.8m3　圧力：12MPa</v>
      </c>
      <c r="Y1991" s="726" t="s">
        <v>3327</v>
      </c>
      <c r="Z1991" s="726" t="s">
        <v>10481</v>
      </c>
      <c r="AA1991" s="726" t="s">
        <v>10338</v>
      </c>
      <c r="AB1991" s="726" t="s">
        <v>10302</v>
      </c>
    </row>
    <row r="1992" spans="17:28" ht="14.45" customHeight="1">
      <c r="Q1992" s="720" t="s">
        <v>10285</v>
      </c>
      <c r="R1992" s="720" t="s">
        <v>852</v>
      </c>
      <c r="S1992" s="720" t="s">
        <v>12165</v>
      </c>
      <c r="T1992" s="720" t="s">
        <v>12165</v>
      </c>
      <c r="U1992" s="720" t="s">
        <v>847</v>
      </c>
      <c r="V1992" s="720"/>
      <c r="W1992" s="952" t="str">
        <f t="shared" si="70"/>
        <v>散水車_ﾄﾗｯｸ架装型_無_無</v>
      </c>
      <c r="X1992" s="952" t="str">
        <f t="shared" si="69"/>
        <v>散水車_ﾄﾗｯｸ架装型_無_無_ﾀﾝｸ容量：1,800ℓ</v>
      </c>
      <c r="Y1992" s="726" t="s">
        <v>3328</v>
      </c>
      <c r="Z1992" s="726" t="s">
        <v>10302</v>
      </c>
      <c r="AA1992" s="726" t="s">
        <v>10462</v>
      </c>
      <c r="AB1992" s="726" t="s">
        <v>5111</v>
      </c>
    </row>
    <row r="1993" spans="17:28" ht="14.45" customHeight="1">
      <c r="Q1993" s="720" t="s">
        <v>10285</v>
      </c>
      <c r="R1993" s="720" t="s">
        <v>852</v>
      </c>
      <c r="S1993" s="720" t="s">
        <v>12165</v>
      </c>
      <c r="T1993" s="720" t="s">
        <v>12165</v>
      </c>
      <c r="U1993" s="720" t="s">
        <v>849</v>
      </c>
      <c r="V1993" s="720"/>
      <c r="W1993" s="952" t="str">
        <f t="shared" si="70"/>
        <v>散水車_ﾄﾗｯｸ架装型_無_無</v>
      </c>
      <c r="X1993" s="952" t="str">
        <f t="shared" si="69"/>
        <v>散水車_ﾄﾗｯｸ架装型_無_無_ﾀﾝｸ容量：3,800ℓ</v>
      </c>
      <c r="Y1993" s="726" t="s">
        <v>3328</v>
      </c>
      <c r="Z1993" s="726" t="s">
        <v>10302</v>
      </c>
      <c r="AA1993" s="726" t="s">
        <v>10461</v>
      </c>
      <c r="AB1993" s="726" t="s">
        <v>5111</v>
      </c>
    </row>
    <row r="1994" spans="17:28" ht="14.45" customHeight="1">
      <c r="Q1994" s="720" t="s">
        <v>10285</v>
      </c>
      <c r="R1994" s="720" t="s">
        <v>852</v>
      </c>
      <c r="S1994" s="720" t="s">
        <v>12165</v>
      </c>
      <c r="T1994" s="720" t="s">
        <v>12165</v>
      </c>
      <c r="U1994" s="720" t="s">
        <v>850</v>
      </c>
      <c r="V1994" s="720"/>
      <c r="W1994" s="952" t="str">
        <f t="shared" si="70"/>
        <v>散水車_ﾄﾗｯｸ架装型_無_無</v>
      </c>
      <c r="X1994" s="952" t="str">
        <f t="shared" si="69"/>
        <v>散水車_ﾄﾗｯｸ架装型_無_無_ﾀﾝｸ容量：5,500～6,500ℓ</v>
      </c>
      <c r="Y1994" s="726" t="s">
        <v>3328</v>
      </c>
      <c r="Z1994" s="726" t="s">
        <v>10302</v>
      </c>
      <c r="AA1994" s="726" t="s">
        <v>10444</v>
      </c>
      <c r="AB1994" s="726" t="s">
        <v>5111</v>
      </c>
    </row>
    <row r="1995" spans="17:28" ht="14.45" customHeight="1">
      <c r="Q1995" s="720" t="s">
        <v>10285</v>
      </c>
      <c r="R1995" s="720" t="s">
        <v>852</v>
      </c>
      <c r="S1995" s="720" t="s">
        <v>12165</v>
      </c>
      <c r="T1995" s="720" t="s">
        <v>12165</v>
      </c>
      <c r="U1995" s="720" t="s">
        <v>851</v>
      </c>
      <c r="V1995" s="720"/>
      <c r="W1995" s="952" t="str">
        <f t="shared" si="70"/>
        <v>散水車_ﾄﾗｯｸ架装型_無_無</v>
      </c>
      <c r="X1995" s="952" t="str">
        <f t="shared" si="69"/>
        <v>散水車_ﾄﾗｯｸ架装型_無_無_ﾀﾝｸ容量：7,500～8,000ℓ</v>
      </c>
      <c r="Y1995" s="726" t="s">
        <v>3328</v>
      </c>
      <c r="Z1995" s="726" t="s">
        <v>10302</v>
      </c>
      <c r="AA1995" s="726" t="s">
        <v>10390</v>
      </c>
      <c r="AB1995" s="726" t="s">
        <v>5111</v>
      </c>
    </row>
    <row r="1996" spans="17:28" ht="14.45" customHeight="1">
      <c r="Q1996" s="720" t="s">
        <v>10285</v>
      </c>
      <c r="R1996" s="720" t="s">
        <v>852</v>
      </c>
      <c r="S1996" s="720" t="s">
        <v>12165</v>
      </c>
      <c r="T1996" s="720" t="s">
        <v>12165</v>
      </c>
      <c r="U1996" s="720" t="s">
        <v>848</v>
      </c>
      <c r="V1996" s="720"/>
      <c r="W1996" s="952" t="str">
        <f t="shared" si="70"/>
        <v>散水車_ﾄﾗｯｸ架装型_無_無</v>
      </c>
      <c r="X1996" s="952" t="str">
        <f t="shared" si="69"/>
        <v>散水車_ﾄﾗｯｸ架装型_無_無_ﾀﾝｸ容量：10,000ℓ</v>
      </c>
      <c r="Y1996" s="726" t="s">
        <v>3328</v>
      </c>
      <c r="Z1996" s="726" t="s">
        <v>10302</v>
      </c>
      <c r="AA1996" s="726" t="s">
        <v>10318</v>
      </c>
      <c r="AB1996" s="726" t="s">
        <v>5111</v>
      </c>
    </row>
    <row r="1997" spans="17:28" ht="14.45" customHeight="1">
      <c r="Q1997" s="720" t="s">
        <v>10286</v>
      </c>
      <c r="R1997" s="720" t="s">
        <v>803</v>
      </c>
      <c r="S1997" s="720" t="s">
        <v>12165</v>
      </c>
      <c r="T1997" s="720" t="s">
        <v>12165</v>
      </c>
      <c r="U1997" s="720" t="s">
        <v>11335</v>
      </c>
      <c r="V1997" s="720"/>
      <c r="W1997" s="952" t="str">
        <f t="shared" si="70"/>
        <v>路面ﾋｰﾀ_ﾊﾝﾄﾞｶﾞｲﾄﾞ式_無_無</v>
      </c>
      <c r="X1997" s="952" t="str">
        <f t="shared" si="69"/>
        <v>路面ﾋｰﾀ_ﾊﾝﾄﾞｶﾞｲﾄﾞ式_無_無_加熱幅×長さ：30×60cm　ﾊﾞｰﾅ本数：2本　発熱量：8万kJ/h</v>
      </c>
      <c r="Y1997" s="726" t="s">
        <v>3329</v>
      </c>
      <c r="Z1997" s="726" t="s">
        <v>10425</v>
      </c>
      <c r="AA1997" s="726" t="s">
        <v>10303</v>
      </c>
      <c r="AB1997" s="726" t="s">
        <v>5111</v>
      </c>
    </row>
    <row r="1998" spans="17:28" ht="14.45" customHeight="1">
      <c r="Q1998" s="720" t="s">
        <v>10286</v>
      </c>
      <c r="R1998" s="720" t="s">
        <v>803</v>
      </c>
      <c r="S1998" s="720" t="s">
        <v>12165</v>
      </c>
      <c r="T1998" s="720" t="s">
        <v>12165</v>
      </c>
      <c r="U1998" s="720" t="s">
        <v>11336</v>
      </c>
      <c r="V1998" s="720"/>
      <c r="W1998" s="952" t="str">
        <f t="shared" si="70"/>
        <v>路面ﾋｰﾀ_ﾊﾝﾄﾞｶﾞｲﾄﾞ式_無_無</v>
      </c>
      <c r="X1998" s="952" t="str">
        <f t="shared" si="69"/>
        <v>路面ﾋｰﾀ_ﾊﾝﾄﾞｶﾞｲﾄﾞ式_無_無_加熱幅×長さ：45×60cm　ﾊﾞｰﾅ本数：3本　発熱量：12万kJ/h</v>
      </c>
      <c r="Y1998" s="726" t="s">
        <v>3329</v>
      </c>
      <c r="Z1998" s="726" t="s">
        <v>10425</v>
      </c>
      <c r="AA1998" s="726" t="s">
        <v>10399</v>
      </c>
      <c r="AB1998" s="726" t="s">
        <v>5111</v>
      </c>
    </row>
    <row r="1999" spans="17:28" ht="14.45" customHeight="1">
      <c r="Q1999" s="720" t="s">
        <v>10286</v>
      </c>
      <c r="R1999" s="720" t="s">
        <v>803</v>
      </c>
      <c r="S1999" s="720" t="s">
        <v>12165</v>
      </c>
      <c r="T1999" s="720" t="s">
        <v>12165</v>
      </c>
      <c r="U1999" s="720" t="s">
        <v>11337</v>
      </c>
      <c r="V1999" s="720"/>
      <c r="W1999" s="952" t="str">
        <f t="shared" si="70"/>
        <v>路面ﾋｰﾀ_ﾊﾝﾄﾞｶﾞｲﾄﾞ式_無_無</v>
      </c>
      <c r="X1999" s="952" t="str">
        <f t="shared" si="69"/>
        <v>路面ﾋｰﾀ_ﾊﾝﾄﾞｶﾞｲﾄﾞ式_無_無_加熱幅×長さ：60×60cm　ﾊﾞｰﾅ本数：4本　発熱量：16万kJ/h</v>
      </c>
      <c r="Y1999" s="726" t="s">
        <v>3329</v>
      </c>
      <c r="Z1999" s="726" t="s">
        <v>10425</v>
      </c>
      <c r="AA1999" s="726" t="s">
        <v>10304</v>
      </c>
      <c r="AB1999" s="726" t="s">
        <v>5111</v>
      </c>
    </row>
    <row r="2000" spans="17:28" ht="14.45" customHeight="1">
      <c r="Q2000" s="720" t="s">
        <v>2307</v>
      </c>
      <c r="R2000" s="720" t="s">
        <v>2314</v>
      </c>
      <c r="S2000" s="720" t="s">
        <v>12165</v>
      </c>
      <c r="T2000" s="720" t="s">
        <v>12165</v>
      </c>
      <c r="U2000" s="720" t="s">
        <v>11338</v>
      </c>
      <c r="V2000" s="720"/>
      <c r="W2000" s="952" t="str">
        <f t="shared" si="70"/>
        <v>ｼﾞｮｲﾝﾄｼｰﾗ_可搬式_無_無</v>
      </c>
      <c r="X2000" s="952" t="str">
        <f t="shared" si="69"/>
        <v>ｼﾞｮｲﾝﾄｼｰﾗ_可搬式_無_無_ﾀﾝｸ容量：100ℓ</v>
      </c>
      <c r="Y2000" s="726" t="s">
        <v>3435</v>
      </c>
      <c r="Z2000" s="726" t="s">
        <v>10462</v>
      </c>
      <c r="AA2000" s="726" t="s">
        <v>5111</v>
      </c>
      <c r="AB2000" s="726" t="s">
        <v>5111</v>
      </c>
    </row>
    <row r="2001" spans="17:28" ht="14.45" customHeight="1">
      <c r="Q2001" s="720" t="s">
        <v>813</v>
      </c>
      <c r="R2001" s="720" t="s">
        <v>856</v>
      </c>
      <c r="S2001" s="720" t="s">
        <v>12165</v>
      </c>
      <c r="T2001" s="720" t="s">
        <v>12165</v>
      </c>
      <c r="U2001" s="720" t="s">
        <v>11339</v>
      </c>
      <c r="V2001" s="720"/>
      <c r="W2001" s="952" t="str">
        <f t="shared" si="70"/>
        <v>ﾗｲﾝﾏｰｶ_溶融・ﾊﾝﾄﾞｶﾞｲﾄﾞ式_無_無</v>
      </c>
      <c r="X2001" s="952" t="str">
        <f t="shared" si="69"/>
        <v>ﾗｲﾝﾏｰｶ_溶融・ﾊﾝﾄﾞｶﾞｲﾄﾞ式_無_無_ﾗｲﾝ幅：15･20cm　ﾎｯﾊﾟ容量：80～130kg</v>
      </c>
      <c r="Y2001" s="726" t="s">
        <v>3330</v>
      </c>
      <c r="Z2001" s="726" t="s">
        <v>10306</v>
      </c>
      <c r="AA2001" s="726" t="s">
        <v>10388</v>
      </c>
      <c r="AB2001" s="726" t="s">
        <v>5111</v>
      </c>
    </row>
    <row r="2002" spans="17:28" ht="14.45" customHeight="1">
      <c r="Q2002" s="720" t="s">
        <v>813</v>
      </c>
      <c r="R2002" s="720" t="s">
        <v>856</v>
      </c>
      <c r="S2002" s="720" t="s">
        <v>12165</v>
      </c>
      <c r="T2002" s="720" t="s">
        <v>12165</v>
      </c>
      <c r="U2002" s="720" t="s">
        <v>11340</v>
      </c>
      <c r="V2002" s="720"/>
      <c r="W2002" s="952" t="str">
        <f t="shared" si="70"/>
        <v>ﾗｲﾝﾏｰｶ_溶融・ﾊﾝﾄﾞｶﾞｲﾄﾞ式_無_無</v>
      </c>
      <c r="X2002" s="952" t="str">
        <f t="shared" si="69"/>
        <v>ﾗｲﾝﾏｰｶ_溶融・ﾊﾝﾄﾞｶﾞｲﾄﾞ式_無_無_ﾗｲﾝ幅：30･45cm　ﾎｯﾊﾟ容量：60kg</v>
      </c>
      <c r="Y2002" s="726" t="s">
        <v>3330</v>
      </c>
      <c r="Z2002" s="726" t="s">
        <v>10306</v>
      </c>
      <c r="AA2002" s="726" t="s">
        <v>10399</v>
      </c>
      <c r="AB2002" s="726" t="s">
        <v>5111</v>
      </c>
    </row>
    <row r="2003" spans="17:28" ht="14.45" customHeight="1">
      <c r="Q2003" s="720" t="s">
        <v>813</v>
      </c>
      <c r="R2003" s="720" t="s">
        <v>857</v>
      </c>
      <c r="S2003" s="720" t="s">
        <v>12165</v>
      </c>
      <c r="T2003" s="720" t="s">
        <v>12165</v>
      </c>
      <c r="U2003" s="720" t="s">
        <v>11341</v>
      </c>
      <c r="V2003" s="720"/>
      <c r="W2003" s="952" t="str">
        <f t="shared" si="70"/>
        <v>ﾗｲﾝﾏｰｶ_溶融・車載式_無_無</v>
      </c>
      <c r="X2003" s="952" t="str">
        <f t="shared" si="69"/>
        <v>ﾗｲﾝﾏｰｶ_溶融・車載式_無_無_ﾗｲﾝ幅：15･20･30cm　ﾎｯﾊﾟ容量：800kg</v>
      </c>
      <c r="Y2003" s="726" t="s">
        <v>3330</v>
      </c>
      <c r="Z2003" s="726" t="s">
        <v>10307</v>
      </c>
      <c r="AA2003" s="726" t="s">
        <v>10303</v>
      </c>
      <c r="AB2003" s="726" t="s">
        <v>5111</v>
      </c>
    </row>
    <row r="2004" spans="17:28" ht="14.45" customHeight="1">
      <c r="Q2004" s="720" t="s">
        <v>813</v>
      </c>
      <c r="R2004" s="720" t="s">
        <v>12255</v>
      </c>
      <c r="S2004" s="720" t="s">
        <v>12165</v>
      </c>
      <c r="T2004" s="720" t="s">
        <v>12165</v>
      </c>
      <c r="U2004" s="720" t="s">
        <v>11342</v>
      </c>
      <c r="V2004" s="720"/>
      <c r="W2004" s="952" t="str">
        <f t="shared" si="70"/>
        <v>ﾗｲﾝﾏｰｶ_ﾍﾟｲﾝﾄ・ﾊﾝﾄﾞｶﾞｲﾄﾞ式_無_無</v>
      </c>
      <c r="X2004" s="952" t="str">
        <f t="shared" si="69"/>
        <v>ﾗｲﾝﾏｰｶ_ﾍﾟｲﾝﾄ・ﾊﾝﾄﾞｶﾞｲﾄﾞ式_無_無_ﾗｲﾝ幅：15･20cm　吐出量：1.3ℓ/min</v>
      </c>
      <c r="Y2004" s="726" t="s">
        <v>3330</v>
      </c>
      <c r="Z2004" s="726" t="s">
        <v>10476</v>
      </c>
      <c r="AA2004" s="726" t="s">
        <v>10388</v>
      </c>
      <c r="AB2004" s="726" t="s">
        <v>5111</v>
      </c>
    </row>
    <row r="2005" spans="17:28" ht="14.45" customHeight="1">
      <c r="Q2005" s="720" t="s">
        <v>813</v>
      </c>
      <c r="R2005" s="720" t="s">
        <v>12256</v>
      </c>
      <c r="S2005" s="720" t="s">
        <v>12165</v>
      </c>
      <c r="T2005" s="720" t="s">
        <v>12165</v>
      </c>
      <c r="U2005" s="720" t="s">
        <v>11343</v>
      </c>
      <c r="V2005" s="720"/>
      <c r="W2005" s="952" t="str">
        <f t="shared" si="70"/>
        <v>ﾗｲﾝﾏｰｶ_ﾍﾟｲﾝﾄ・車載式_無_無</v>
      </c>
      <c r="X2005" s="952" t="str">
        <f t="shared" si="69"/>
        <v>ﾗｲﾝﾏｰｶ_ﾍﾟｲﾝﾄ・車載式_無_無_ﾗｲﾝ幅：15･20･30･45cm　吐出量：8.0ℓ/min</v>
      </c>
      <c r="Y2005" s="726" t="s">
        <v>3330</v>
      </c>
      <c r="Z2005" s="726" t="s">
        <v>10470</v>
      </c>
      <c r="AA2005" s="726" t="s">
        <v>10399</v>
      </c>
      <c r="AB2005" s="726" t="s">
        <v>5111</v>
      </c>
    </row>
    <row r="2006" spans="17:28" ht="14.45" customHeight="1">
      <c r="Q2006" s="720" t="s">
        <v>12152</v>
      </c>
      <c r="R2006" s="720" t="s">
        <v>2314</v>
      </c>
      <c r="S2006" s="720" t="s">
        <v>12165</v>
      </c>
      <c r="T2006" s="720" t="s">
        <v>12165</v>
      </c>
      <c r="U2006" s="720" t="s">
        <v>11344</v>
      </c>
      <c r="V2006" s="720"/>
      <c r="W2006" s="952" t="str">
        <f t="shared" si="70"/>
        <v>溶解槽(ﾆｰﾀﾞ)_可搬式_無_無</v>
      </c>
      <c r="X2006" s="952" t="str">
        <f t="shared" si="69"/>
        <v>溶解槽(ﾆｰﾀﾞ)_可搬式_無_無_200～350kg×2槽</v>
      </c>
      <c r="Y2006" s="726" t="s">
        <v>3478</v>
      </c>
      <c r="Z2006" s="726" t="s">
        <v>10481</v>
      </c>
      <c r="AA2006" s="726" t="s">
        <v>10466</v>
      </c>
      <c r="AB2006" s="726" t="s">
        <v>5111</v>
      </c>
    </row>
    <row r="2007" spans="17:28" ht="14.45" customHeight="1">
      <c r="Q2007" s="720" t="s">
        <v>5147</v>
      </c>
      <c r="R2007" s="720" t="s">
        <v>1367</v>
      </c>
      <c r="S2007" s="720" t="s">
        <v>12165</v>
      </c>
      <c r="T2007" s="720" t="s">
        <v>12165</v>
      </c>
      <c r="U2007" s="720"/>
      <c r="V2007" s="720"/>
      <c r="W2007" s="952" t="str">
        <f t="shared" si="70"/>
        <v>高視認性区画線施工機_溶融式_無_無</v>
      </c>
      <c r="X2007" s="952" t="str">
        <f t="shared" si="69"/>
        <v>高視認性区画線施工機_溶融式_無_無_</v>
      </c>
      <c r="Y2007" s="726" t="s">
        <v>3369</v>
      </c>
      <c r="Z2007" s="726" t="s">
        <v>10318</v>
      </c>
      <c r="AA2007" s="726" t="s">
        <v>10315</v>
      </c>
      <c r="AB2007" s="726" t="s">
        <v>5111</v>
      </c>
    </row>
    <row r="2008" spans="17:28" ht="14.45" customHeight="1">
      <c r="Q2008" s="720" t="s">
        <v>5147</v>
      </c>
      <c r="R2008" s="720" t="s">
        <v>1368</v>
      </c>
      <c r="S2008" s="720" t="s">
        <v>12165</v>
      </c>
      <c r="T2008" s="720" t="s">
        <v>12165</v>
      </c>
      <c r="U2008" s="720"/>
      <c r="V2008" s="720"/>
      <c r="W2008" s="952" t="str">
        <f t="shared" si="70"/>
        <v>高視認性区画線施工機_二液反応式_無_無</v>
      </c>
      <c r="X2008" s="952" t="str">
        <f t="shared" si="69"/>
        <v>高視認性区画線施工機_二液反応式_無_無_</v>
      </c>
      <c r="Y2008" s="726" t="s">
        <v>3369</v>
      </c>
      <c r="Z2008" s="726" t="s">
        <v>10321</v>
      </c>
      <c r="AA2008" s="726" t="s">
        <v>10436</v>
      </c>
      <c r="AB2008" s="726" t="s">
        <v>5111</v>
      </c>
    </row>
    <row r="2009" spans="17:28" ht="14.45" customHeight="1">
      <c r="Q2009" s="720" t="s">
        <v>5147</v>
      </c>
      <c r="R2009" s="720" t="s">
        <v>1369</v>
      </c>
      <c r="S2009" s="720" t="s">
        <v>12165</v>
      </c>
      <c r="T2009" s="720" t="s">
        <v>12165</v>
      </c>
      <c r="U2009" s="720"/>
      <c r="V2009" s="720"/>
      <c r="W2009" s="952" t="str">
        <f t="shared" si="70"/>
        <v>高視認性区画線施工機_ﾃｰﾌﾟ貼付機_無_無</v>
      </c>
      <c r="X2009" s="952" t="str">
        <f t="shared" si="69"/>
        <v>高視認性区画線施工機_ﾃｰﾌﾟ貼付機_無_無_</v>
      </c>
      <c r="Y2009" s="726" t="s">
        <v>3369</v>
      </c>
      <c r="Z2009" s="726" t="s">
        <v>10436</v>
      </c>
      <c r="AA2009" s="726" t="s">
        <v>10431</v>
      </c>
      <c r="AB2009" s="726" t="s">
        <v>5111</v>
      </c>
    </row>
    <row r="2010" spans="17:28" ht="14.45" customHeight="1">
      <c r="Q2010" s="720" t="s">
        <v>1350</v>
      </c>
      <c r="R2010" s="720" t="s">
        <v>803</v>
      </c>
      <c r="S2010" s="720" t="s">
        <v>12165</v>
      </c>
      <c r="T2010" s="720" t="s">
        <v>12165</v>
      </c>
      <c r="U2010" s="720"/>
      <c r="V2010" s="720"/>
      <c r="W2010" s="952" t="str">
        <f t="shared" si="70"/>
        <v>区画線消去機_ﾊﾝﾄﾞｶﾞｲﾄﾞ式_無_無</v>
      </c>
      <c r="X2010" s="952" t="str">
        <f t="shared" si="69"/>
        <v>区画線消去機_ﾊﾝﾄﾞｶﾞｲﾄﾞ式_無_無_</v>
      </c>
      <c r="Y2010" s="726" t="s">
        <v>3367</v>
      </c>
      <c r="Z2010" s="726" t="s">
        <v>10481</v>
      </c>
      <c r="AA2010" s="726" t="s">
        <v>10356</v>
      </c>
      <c r="AB2010" s="726" t="s">
        <v>5111</v>
      </c>
    </row>
    <row r="2011" spans="17:28" ht="14.45" customHeight="1">
      <c r="Q2011" s="720" t="s">
        <v>9026</v>
      </c>
      <c r="R2011" s="720" t="s">
        <v>12257</v>
      </c>
      <c r="S2011" s="720" t="s">
        <v>12165</v>
      </c>
      <c r="T2011" s="720" t="s">
        <v>12165</v>
      </c>
      <c r="U2011" s="720" t="s">
        <v>868</v>
      </c>
      <c r="V2011" s="720"/>
      <c r="W2011" s="952" t="str">
        <f t="shared" si="70"/>
        <v>路面切削機_ﾎｲｰﾙ式・廃材積込装置付_無_無</v>
      </c>
      <c r="X2011" s="952" t="str">
        <f t="shared" si="69"/>
        <v>路面切削機_ﾎｲｰﾙ式・廃材積込装置付_無_無_切削幅×深さ：0.35m×10cm</v>
      </c>
      <c r="Y2011" s="726" t="s">
        <v>3331</v>
      </c>
      <c r="Z2011" s="726" t="s">
        <v>10584</v>
      </c>
      <c r="AA2011" s="726" t="s">
        <v>5113</v>
      </c>
      <c r="AB2011" s="726" t="s">
        <v>5111</v>
      </c>
    </row>
    <row r="2012" spans="17:28" ht="14.45" customHeight="1">
      <c r="Q2012" s="720" t="s">
        <v>9026</v>
      </c>
      <c r="R2012" s="720" t="s">
        <v>12257</v>
      </c>
      <c r="S2012" s="720" t="s">
        <v>12165</v>
      </c>
      <c r="T2012" s="720" t="s">
        <v>12165</v>
      </c>
      <c r="U2012" s="720" t="s">
        <v>869</v>
      </c>
      <c r="V2012" s="720"/>
      <c r="W2012" s="952" t="str">
        <f t="shared" si="70"/>
        <v>路面切削機_ﾎｲｰﾙ式・廃材積込装置付_無_無</v>
      </c>
      <c r="X2012" s="952" t="str">
        <f t="shared" si="69"/>
        <v>路面切削機_ﾎｲｰﾙ式・廃材積込装置付_無_無_切削幅×深さ：0.5m×20cm</v>
      </c>
      <c r="Y2012" s="726" t="s">
        <v>3331</v>
      </c>
      <c r="Z2012" s="726" t="s">
        <v>10584</v>
      </c>
      <c r="AA2012" s="726" t="s">
        <v>10389</v>
      </c>
      <c r="AB2012" s="726" t="s">
        <v>5111</v>
      </c>
    </row>
    <row r="2013" spans="17:28" ht="14.45" customHeight="1">
      <c r="Q2013" s="720" t="s">
        <v>9026</v>
      </c>
      <c r="R2013" s="720" t="s">
        <v>12257</v>
      </c>
      <c r="S2013" s="720" t="s">
        <v>12165</v>
      </c>
      <c r="T2013" s="720" t="s">
        <v>12165</v>
      </c>
      <c r="U2013" s="720" t="s">
        <v>870</v>
      </c>
      <c r="V2013" s="720"/>
      <c r="W2013" s="952" t="str">
        <f t="shared" si="70"/>
        <v>路面切削機_ﾎｲｰﾙ式・廃材積込装置付_無_無</v>
      </c>
      <c r="X2013" s="952" t="str">
        <f t="shared" si="69"/>
        <v>路面切削機_ﾎｲｰﾙ式・廃材積込装置付_無_無_切削幅×深さ：1.0m×10cm</v>
      </c>
      <c r="Y2013" s="726" t="s">
        <v>3331</v>
      </c>
      <c r="Z2013" s="726" t="s">
        <v>10584</v>
      </c>
      <c r="AA2013" s="726" t="s">
        <v>10318</v>
      </c>
      <c r="AB2013" s="726" t="s">
        <v>5111</v>
      </c>
    </row>
    <row r="2014" spans="17:28" ht="14.45" customHeight="1">
      <c r="Q2014" s="720" t="s">
        <v>9026</v>
      </c>
      <c r="R2014" s="720" t="s">
        <v>12257</v>
      </c>
      <c r="S2014" s="720" t="s">
        <v>12165</v>
      </c>
      <c r="T2014" s="720" t="s">
        <v>12165</v>
      </c>
      <c r="U2014" s="720" t="s">
        <v>872</v>
      </c>
      <c r="V2014" s="720"/>
      <c r="W2014" s="952" t="str">
        <f t="shared" si="70"/>
        <v>路面切削機_ﾎｲｰﾙ式・廃材積込装置付_無_無</v>
      </c>
      <c r="X2014" s="952" t="str">
        <f t="shared" si="69"/>
        <v>路面切削機_ﾎｲｰﾙ式・廃材積込装置付_無_無_切削幅×深さ：1.2m×15cm</v>
      </c>
      <c r="Y2014" s="726" t="s">
        <v>3331</v>
      </c>
      <c r="Z2014" s="726" t="s">
        <v>10584</v>
      </c>
      <c r="AA2014" s="726" t="s">
        <v>10347</v>
      </c>
      <c r="AB2014" s="726" t="s">
        <v>5111</v>
      </c>
    </row>
    <row r="2015" spans="17:28" ht="14.45" customHeight="1">
      <c r="Q2015" s="720" t="s">
        <v>9026</v>
      </c>
      <c r="R2015" s="720" t="s">
        <v>12257</v>
      </c>
      <c r="S2015" s="720" t="s">
        <v>12165</v>
      </c>
      <c r="T2015" s="720" t="s">
        <v>12165</v>
      </c>
      <c r="U2015" s="720" t="s">
        <v>874</v>
      </c>
      <c r="V2015" s="720"/>
      <c r="W2015" s="952" t="str">
        <f t="shared" si="70"/>
        <v>路面切削機_ﾎｲｰﾙ式・廃材積込装置付_無_無</v>
      </c>
      <c r="X2015" s="952" t="str">
        <f t="shared" si="69"/>
        <v>路面切削機_ﾎｲｰﾙ式・廃材積込装置付_無_無_切削幅×深さ：2.0m×23cm</v>
      </c>
      <c r="Y2015" s="726" t="s">
        <v>3331</v>
      </c>
      <c r="Z2015" s="726" t="s">
        <v>10584</v>
      </c>
      <c r="AA2015" s="726" t="s">
        <v>10558</v>
      </c>
      <c r="AB2015" s="726" t="s">
        <v>5111</v>
      </c>
    </row>
    <row r="2016" spans="17:28" ht="14.45" customHeight="1">
      <c r="Q2016" s="720" t="s">
        <v>9026</v>
      </c>
      <c r="R2016" s="720" t="s">
        <v>12257</v>
      </c>
      <c r="S2016" s="720" t="s">
        <v>12332</v>
      </c>
      <c r="T2016" s="720" t="s">
        <v>12165</v>
      </c>
      <c r="U2016" s="720" t="s">
        <v>868</v>
      </c>
      <c r="V2016" s="720"/>
      <c r="W2016" s="952" t="str">
        <f t="shared" si="70"/>
        <v>路面切削機_ﾎｲｰﾙ式・廃材積込装置付_第1次_無</v>
      </c>
      <c r="X2016" s="952" t="str">
        <f t="shared" si="69"/>
        <v>路面切削機_ﾎｲｰﾙ式・廃材積込装置付_第1次_無_切削幅×深さ：0.35m×10cm</v>
      </c>
      <c r="Y2016" s="726" t="s">
        <v>3331</v>
      </c>
      <c r="Z2016" s="726" t="s">
        <v>10513</v>
      </c>
      <c r="AA2016" s="726" t="s">
        <v>5113</v>
      </c>
      <c r="AB2016" s="726" t="s">
        <v>5111</v>
      </c>
    </row>
    <row r="2017" spans="17:28" ht="14.45" customHeight="1">
      <c r="Q2017" s="720" t="s">
        <v>9026</v>
      </c>
      <c r="R2017" s="720" t="s">
        <v>12257</v>
      </c>
      <c r="S2017" s="720" t="s">
        <v>12332</v>
      </c>
      <c r="T2017" s="720" t="s">
        <v>12165</v>
      </c>
      <c r="U2017" s="720" t="s">
        <v>870</v>
      </c>
      <c r="V2017" s="720"/>
      <c r="W2017" s="952" t="str">
        <f t="shared" si="70"/>
        <v>路面切削機_ﾎｲｰﾙ式・廃材積込装置付_第1次_無</v>
      </c>
      <c r="X2017" s="952" t="str">
        <f t="shared" si="69"/>
        <v>路面切削機_ﾎｲｰﾙ式・廃材積込装置付_第1次_無_切削幅×深さ：1.0m×10cm</v>
      </c>
      <c r="Y2017" s="726" t="s">
        <v>3331</v>
      </c>
      <c r="Z2017" s="726" t="s">
        <v>10513</v>
      </c>
      <c r="AA2017" s="726" t="s">
        <v>10318</v>
      </c>
      <c r="AB2017" s="726" t="s">
        <v>5111</v>
      </c>
    </row>
    <row r="2018" spans="17:28" ht="14.45" customHeight="1">
      <c r="Q2018" s="720" t="s">
        <v>9026</v>
      </c>
      <c r="R2018" s="720" t="s">
        <v>12257</v>
      </c>
      <c r="S2018" s="720" t="s">
        <v>10643</v>
      </c>
      <c r="T2018" s="720" t="s">
        <v>12165</v>
      </c>
      <c r="U2018" s="720" t="s">
        <v>868</v>
      </c>
      <c r="V2018" s="720"/>
      <c r="W2018" s="952" t="str">
        <f t="shared" si="70"/>
        <v>路面切削機_ﾎｲｰﾙ式・廃材積込装置付_第2次_無</v>
      </c>
      <c r="X2018" s="952" t="str">
        <f t="shared" si="69"/>
        <v>路面切削機_ﾎｲｰﾙ式・廃材積込装置付_第2次_無_切削幅×深さ：0.35m×10cm</v>
      </c>
      <c r="Y2018" s="726" t="s">
        <v>3331</v>
      </c>
      <c r="Z2018" s="726" t="s">
        <v>10554</v>
      </c>
      <c r="AA2018" s="726" t="s">
        <v>5113</v>
      </c>
      <c r="AB2018" s="726" t="s">
        <v>5111</v>
      </c>
    </row>
    <row r="2019" spans="17:28" ht="14.45" customHeight="1">
      <c r="Q2019" s="720" t="s">
        <v>9026</v>
      </c>
      <c r="R2019" s="720" t="s">
        <v>12257</v>
      </c>
      <c r="S2019" s="720" t="s">
        <v>10643</v>
      </c>
      <c r="T2019" s="720" t="s">
        <v>12165</v>
      </c>
      <c r="U2019" s="720" t="s">
        <v>869</v>
      </c>
      <c r="V2019" s="720"/>
      <c r="W2019" s="952" t="str">
        <f t="shared" si="70"/>
        <v>路面切削機_ﾎｲｰﾙ式・廃材積込装置付_第2次_無</v>
      </c>
      <c r="X2019" s="952" t="str">
        <f t="shared" si="69"/>
        <v>路面切削機_ﾎｲｰﾙ式・廃材積込装置付_第2次_無_切削幅×深さ：0.5m×20cm</v>
      </c>
      <c r="Y2019" s="726" t="s">
        <v>3331</v>
      </c>
      <c r="Z2019" s="726" t="s">
        <v>10554</v>
      </c>
      <c r="AA2019" s="726" t="s">
        <v>10389</v>
      </c>
      <c r="AB2019" s="726" t="s">
        <v>5111</v>
      </c>
    </row>
    <row r="2020" spans="17:28" ht="14.45" customHeight="1">
      <c r="Q2020" s="720" t="s">
        <v>9026</v>
      </c>
      <c r="R2020" s="720" t="s">
        <v>12257</v>
      </c>
      <c r="S2020" s="720" t="s">
        <v>10643</v>
      </c>
      <c r="T2020" s="720" t="s">
        <v>12165</v>
      </c>
      <c r="U2020" s="720" t="s">
        <v>870</v>
      </c>
      <c r="V2020" s="720"/>
      <c r="W2020" s="952" t="str">
        <f t="shared" si="70"/>
        <v>路面切削機_ﾎｲｰﾙ式・廃材積込装置付_第2次_無</v>
      </c>
      <c r="X2020" s="952" t="str">
        <f t="shared" si="69"/>
        <v>路面切削機_ﾎｲｰﾙ式・廃材積込装置付_第2次_無_切削幅×深さ：1.0m×10cm</v>
      </c>
      <c r="Y2020" s="726" t="s">
        <v>3331</v>
      </c>
      <c r="Z2020" s="726" t="s">
        <v>10554</v>
      </c>
      <c r="AA2020" s="726" t="s">
        <v>10318</v>
      </c>
      <c r="AB2020" s="726" t="s">
        <v>5111</v>
      </c>
    </row>
    <row r="2021" spans="17:28" ht="14.45" customHeight="1">
      <c r="Q2021" s="720" t="s">
        <v>9026</v>
      </c>
      <c r="R2021" s="720" t="s">
        <v>12257</v>
      </c>
      <c r="S2021" s="720" t="s">
        <v>10643</v>
      </c>
      <c r="T2021" s="720" t="s">
        <v>12165</v>
      </c>
      <c r="U2021" s="720" t="s">
        <v>874</v>
      </c>
      <c r="V2021" s="720"/>
      <c r="W2021" s="952" t="str">
        <f t="shared" si="70"/>
        <v>路面切削機_ﾎｲｰﾙ式・廃材積込装置付_第2次_無</v>
      </c>
      <c r="X2021" s="952" t="str">
        <f t="shared" si="69"/>
        <v>路面切削機_ﾎｲｰﾙ式・廃材積込装置付_第2次_無_切削幅×深さ：2.0m×23cm</v>
      </c>
      <c r="Y2021" s="726" t="s">
        <v>3331</v>
      </c>
      <c r="Z2021" s="726" t="s">
        <v>10554</v>
      </c>
      <c r="AA2021" s="726" t="s">
        <v>10558</v>
      </c>
      <c r="AB2021" s="726" t="s">
        <v>5111</v>
      </c>
    </row>
    <row r="2022" spans="17:28" ht="14.45" customHeight="1">
      <c r="Q2022" s="720" t="s">
        <v>9026</v>
      </c>
      <c r="R2022" s="720" t="s">
        <v>12257</v>
      </c>
      <c r="S2022" s="720" t="s">
        <v>10645</v>
      </c>
      <c r="T2022" s="720" t="s">
        <v>12165</v>
      </c>
      <c r="U2022" s="720" t="s">
        <v>874</v>
      </c>
      <c r="V2022" s="720"/>
      <c r="W2022" s="952" t="str">
        <f t="shared" si="70"/>
        <v>路面切削機_ﾎｲｰﾙ式・廃材積込装置付_第3次_無</v>
      </c>
      <c r="X2022" s="952" t="str">
        <f t="shared" si="69"/>
        <v>路面切削機_ﾎｲｰﾙ式・廃材積込装置付_第3次_無_切削幅×深さ：2.0m×23cm</v>
      </c>
      <c r="Y2022" s="726" t="s">
        <v>3331</v>
      </c>
      <c r="Z2022" s="726" t="s">
        <v>10594</v>
      </c>
      <c r="AA2022" s="726" t="s">
        <v>10558</v>
      </c>
      <c r="AB2022" s="726" t="s">
        <v>5111</v>
      </c>
    </row>
    <row r="2023" spans="17:28" ht="14.45" customHeight="1">
      <c r="Q2023" s="720" t="s">
        <v>9026</v>
      </c>
      <c r="R2023" s="720" t="s">
        <v>12258</v>
      </c>
      <c r="S2023" s="720" t="s">
        <v>12165</v>
      </c>
      <c r="T2023" s="720" t="s">
        <v>12165</v>
      </c>
      <c r="U2023" s="720" t="s">
        <v>871</v>
      </c>
      <c r="V2023" s="720"/>
      <c r="W2023" s="952" t="str">
        <f t="shared" si="70"/>
        <v>路面切削機_ｸﾛｰﾗ式・廃材積込装置付_無_無</v>
      </c>
      <c r="X2023" s="952" t="str">
        <f t="shared" si="69"/>
        <v>路面切削機_ｸﾛｰﾗ式・廃材積込装置付_無_無_切削幅×深さ：1.0m×32cm</v>
      </c>
      <c r="Y2023" s="726" t="s">
        <v>3331</v>
      </c>
      <c r="Z2023" s="726" t="s">
        <v>10587</v>
      </c>
      <c r="AA2023" s="726" t="s">
        <v>10318</v>
      </c>
      <c r="AB2023" s="726" t="s">
        <v>5111</v>
      </c>
    </row>
    <row r="2024" spans="17:28" ht="14.45" customHeight="1">
      <c r="Q2024" s="720" t="s">
        <v>9026</v>
      </c>
      <c r="R2024" s="720" t="s">
        <v>12258</v>
      </c>
      <c r="S2024" s="720" t="s">
        <v>12165</v>
      </c>
      <c r="T2024" s="720" t="s">
        <v>12165</v>
      </c>
      <c r="U2024" s="720" t="s">
        <v>873</v>
      </c>
      <c r="V2024" s="720"/>
      <c r="W2024" s="952" t="str">
        <f t="shared" si="70"/>
        <v>路面切削機_ｸﾛｰﾗ式・廃材積込装置付_無_無</v>
      </c>
      <c r="X2024" s="952" t="str">
        <f t="shared" si="69"/>
        <v>路面切削機_ｸﾛｰﾗ式・廃材積込装置付_無_無_切削幅×深さ：1.2m×32cm</v>
      </c>
      <c r="Y2024" s="726" t="s">
        <v>3331</v>
      </c>
      <c r="Z2024" s="726" t="s">
        <v>10587</v>
      </c>
      <c r="AA2024" s="726" t="s">
        <v>10347</v>
      </c>
      <c r="AB2024" s="726" t="s">
        <v>5111</v>
      </c>
    </row>
    <row r="2025" spans="17:28" ht="14.45" customHeight="1">
      <c r="Q2025" s="720" t="s">
        <v>9026</v>
      </c>
      <c r="R2025" s="720" t="s">
        <v>12258</v>
      </c>
      <c r="S2025" s="720" t="s">
        <v>12165</v>
      </c>
      <c r="T2025" s="720" t="s">
        <v>12165</v>
      </c>
      <c r="U2025" s="720" t="s">
        <v>875</v>
      </c>
      <c r="V2025" s="720"/>
      <c r="W2025" s="952" t="str">
        <f t="shared" si="70"/>
        <v>路面切削機_ｸﾛｰﾗ式・廃材積込装置付_無_無</v>
      </c>
      <c r="X2025" s="952" t="str">
        <f t="shared" si="69"/>
        <v>路面切削機_ｸﾛｰﾗ式・廃材積込装置付_無_無_切削幅×深さ：2.0m×32cm</v>
      </c>
      <c r="Y2025" s="726" t="s">
        <v>3331</v>
      </c>
      <c r="Z2025" s="726" t="s">
        <v>10587</v>
      </c>
      <c r="AA2025" s="726" t="s">
        <v>10321</v>
      </c>
      <c r="AB2025" s="726" t="s">
        <v>5111</v>
      </c>
    </row>
    <row r="2026" spans="17:28" ht="14.45" customHeight="1">
      <c r="Q2026" s="720" t="s">
        <v>9026</v>
      </c>
      <c r="R2026" s="720" t="s">
        <v>12258</v>
      </c>
      <c r="S2026" s="720" t="s">
        <v>12165</v>
      </c>
      <c r="T2026" s="720" t="s">
        <v>12165</v>
      </c>
      <c r="U2026" s="720" t="s">
        <v>876</v>
      </c>
      <c r="V2026" s="720"/>
      <c r="W2026" s="952" t="str">
        <f t="shared" si="70"/>
        <v>路面切削機_ｸﾛｰﾗ式・廃材積込装置付_無_無</v>
      </c>
      <c r="X2026" s="952" t="str">
        <f t="shared" si="69"/>
        <v>路面切削機_ｸﾛｰﾗ式・廃材積込装置付_無_無_切削幅×深さ：2.1m×32cm</v>
      </c>
      <c r="Y2026" s="726" t="s">
        <v>3331</v>
      </c>
      <c r="Z2026" s="726" t="s">
        <v>10587</v>
      </c>
      <c r="AA2026" s="726" t="s">
        <v>10309</v>
      </c>
      <c r="AB2026" s="726" t="s">
        <v>5111</v>
      </c>
    </row>
    <row r="2027" spans="17:28" ht="14.45" customHeight="1">
      <c r="Q2027" s="720" t="s">
        <v>2027</v>
      </c>
      <c r="R2027" s="720" t="s">
        <v>2034</v>
      </c>
      <c r="S2027" s="720" t="s">
        <v>12165</v>
      </c>
      <c r="T2027" s="720" t="s">
        <v>12165</v>
      </c>
      <c r="U2027" s="720" t="s">
        <v>11345</v>
      </c>
      <c r="V2027" s="720"/>
      <c r="W2027" s="952" t="str">
        <f t="shared" si="70"/>
        <v>路上表層再生機_ﾘﾐｯｸｽ用_無_無</v>
      </c>
      <c r="X2027" s="952" t="str">
        <f t="shared" si="69"/>
        <v>路上表層再生機_ﾘﾐｯｸｽ用_無_無_施工幅×かきおこし深さ：2.3～4.0m×5.0cm</v>
      </c>
      <c r="Y2027" s="726" t="s">
        <v>3409</v>
      </c>
      <c r="Z2027" s="726" t="s">
        <v>10345</v>
      </c>
      <c r="AA2027" s="726" t="s">
        <v>10595</v>
      </c>
      <c r="AB2027" s="726" t="s">
        <v>5111</v>
      </c>
    </row>
    <row r="2028" spans="17:28" ht="14.45" customHeight="1">
      <c r="Q2028" s="720" t="s">
        <v>2027</v>
      </c>
      <c r="R2028" s="720" t="s">
        <v>2034</v>
      </c>
      <c r="S2028" s="720" t="s">
        <v>12165</v>
      </c>
      <c r="T2028" s="720" t="s">
        <v>12165</v>
      </c>
      <c r="U2028" s="720" t="s">
        <v>11346</v>
      </c>
      <c r="V2028" s="720"/>
      <c r="W2028" s="952" t="str">
        <f t="shared" si="70"/>
        <v>路上表層再生機_ﾘﾐｯｸｽ用_無_無</v>
      </c>
      <c r="X2028" s="952" t="str">
        <f t="shared" si="69"/>
        <v>路上表層再生機_ﾘﾐｯｸｽ用_無_無_施工幅×かきおこし深さ：2.5～4.0m×9.5cm</v>
      </c>
      <c r="Y2028" s="726" t="s">
        <v>3409</v>
      </c>
      <c r="Z2028" s="726" t="s">
        <v>10345</v>
      </c>
      <c r="AA2028" s="726" t="s">
        <v>10439</v>
      </c>
      <c r="AB2028" s="726" t="s">
        <v>5111</v>
      </c>
    </row>
    <row r="2029" spans="17:28" ht="14.45" customHeight="1">
      <c r="Q2029" s="720" t="s">
        <v>2027</v>
      </c>
      <c r="R2029" s="720" t="s">
        <v>2035</v>
      </c>
      <c r="S2029" s="720" t="s">
        <v>12165</v>
      </c>
      <c r="T2029" s="720" t="s">
        <v>12165</v>
      </c>
      <c r="U2029" s="720" t="s">
        <v>11345</v>
      </c>
      <c r="V2029" s="720"/>
      <c r="W2029" s="952" t="str">
        <f t="shared" si="70"/>
        <v>路上表層再生機_ﾘﾍﾟｰﾌﾞ用_無_無</v>
      </c>
      <c r="X2029" s="952" t="str">
        <f t="shared" si="69"/>
        <v>路上表層再生機_ﾘﾍﾟｰﾌﾞ用_無_無_施工幅×かきおこし深さ：2.3～4.0m×5.0cm</v>
      </c>
      <c r="Y2029" s="726" t="s">
        <v>3409</v>
      </c>
      <c r="Z2029" s="726" t="s">
        <v>10421</v>
      </c>
      <c r="AA2029" s="726" t="s">
        <v>10595</v>
      </c>
      <c r="AB2029" s="726" t="s">
        <v>5111</v>
      </c>
    </row>
    <row r="2030" spans="17:28" ht="14.45" customHeight="1">
      <c r="Q2030" s="720" t="s">
        <v>12139</v>
      </c>
      <c r="R2030" s="720" t="s">
        <v>2044</v>
      </c>
      <c r="S2030" s="720" t="s">
        <v>12165</v>
      </c>
      <c r="T2030" s="720" t="s">
        <v>12165</v>
      </c>
      <c r="U2030" s="720" t="s">
        <v>11347</v>
      </c>
      <c r="V2030" s="720"/>
      <c r="W2030" s="952" t="str">
        <f t="shared" si="70"/>
        <v>路面ﾋｰﾀ(路上表層再生用)_間接加熱式_無_無</v>
      </c>
      <c r="X2030" s="952" t="str">
        <f t="shared" si="69"/>
        <v>路面ﾋｰﾀ(路上表層再生用)_間接加熱式_無_無_加熱面積：13m2　発熱量：335万kJ/h</v>
      </c>
      <c r="Y2030" s="726" t="s">
        <v>3410</v>
      </c>
      <c r="Z2030" s="726" t="s">
        <v>10302</v>
      </c>
      <c r="AA2030" s="726" t="s">
        <v>10329</v>
      </c>
      <c r="AB2030" s="726" t="s">
        <v>5111</v>
      </c>
    </row>
    <row r="2031" spans="17:28" ht="14.45" customHeight="1">
      <c r="Q2031" s="720" t="s">
        <v>12139</v>
      </c>
      <c r="R2031" s="720" t="s">
        <v>2044</v>
      </c>
      <c r="S2031" s="720" t="s">
        <v>12165</v>
      </c>
      <c r="T2031" s="720" t="s">
        <v>12165</v>
      </c>
      <c r="U2031" s="720" t="s">
        <v>11348</v>
      </c>
      <c r="V2031" s="720"/>
      <c r="W2031" s="952" t="str">
        <f t="shared" si="70"/>
        <v>路面ﾋｰﾀ(路上表層再生用)_間接加熱式_無_無</v>
      </c>
      <c r="X2031" s="952" t="str">
        <f t="shared" si="69"/>
        <v>路面ﾋｰﾀ(路上表層再生用)_間接加熱式_無_無_加熱面積：20～23m2　発熱量：502～586万kJ/h</v>
      </c>
      <c r="Y2031" s="726" t="s">
        <v>3410</v>
      </c>
      <c r="Z2031" s="726" t="s">
        <v>10302</v>
      </c>
      <c r="AA2031" s="726" t="s">
        <v>10304</v>
      </c>
      <c r="AB2031" s="726" t="s">
        <v>5111</v>
      </c>
    </row>
    <row r="2032" spans="17:28" ht="14.45" customHeight="1">
      <c r="Q2032" s="720" t="s">
        <v>12139</v>
      </c>
      <c r="R2032" s="720" t="s">
        <v>2044</v>
      </c>
      <c r="S2032" s="720" t="s">
        <v>12165</v>
      </c>
      <c r="T2032" s="720" t="s">
        <v>12165</v>
      </c>
      <c r="U2032" s="720" t="s">
        <v>11349</v>
      </c>
      <c r="V2032" s="720"/>
      <c r="W2032" s="952" t="str">
        <f t="shared" si="70"/>
        <v>路面ﾋｰﾀ(路上表層再生用)_間接加熱式_無_無</v>
      </c>
      <c r="X2032" s="952" t="str">
        <f t="shared" si="69"/>
        <v>路面ﾋｰﾀ(路上表層再生用)_間接加熱式_無_無_加熱面積：38～40m2　発熱量：879～1,047万kJ/h</v>
      </c>
      <c r="Y2032" s="726" t="s">
        <v>3410</v>
      </c>
      <c r="Z2032" s="726" t="s">
        <v>10302</v>
      </c>
      <c r="AA2032" s="726" t="s">
        <v>10318</v>
      </c>
      <c r="AB2032" s="726" t="s">
        <v>5111</v>
      </c>
    </row>
    <row r="2033" spans="17:28" ht="14.45" customHeight="1">
      <c r="Q2033" s="720" t="s">
        <v>12139</v>
      </c>
      <c r="R2033" s="720" t="s">
        <v>2045</v>
      </c>
      <c r="S2033" s="720" t="s">
        <v>12165</v>
      </c>
      <c r="T2033" s="720" t="s">
        <v>12165</v>
      </c>
      <c r="U2033" s="720" t="s">
        <v>11350</v>
      </c>
      <c r="V2033" s="720"/>
      <c r="W2033" s="952" t="str">
        <f t="shared" si="70"/>
        <v>路面ﾋｰﾀ(路上表層再生用)_熱風循環式_無_無</v>
      </c>
      <c r="X2033" s="952" t="str">
        <f t="shared" si="69"/>
        <v>路面ﾋｰﾀ(路上表層再生用)_熱風循環式_無_無_加熱面積：20～22m2　発熱量：500～600万kJ/h</v>
      </c>
      <c r="Y2033" s="726" t="s">
        <v>3410</v>
      </c>
      <c r="Z2033" s="726" t="s">
        <v>10315</v>
      </c>
      <c r="AA2033" s="726" t="s">
        <v>10304</v>
      </c>
      <c r="AB2033" s="726" t="s">
        <v>5111</v>
      </c>
    </row>
    <row r="2034" spans="17:28" ht="14.45" customHeight="1">
      <c r="Q2034" s="720" t="s">
        <v>3594</v>
      </c>
      <c r="R2034" s="720" t="s">
        <v>12321</v>
      </c>
      <c r="S2034" s="720" t="s">
        <v>12165</v>
      </c>
      <c r="T2034" s="720" t="s">
        <v>12165</v>
      </c>
      <c r="U2034" s="720" t="s">
        <v>678</v>
      </c>
      <c r="V2034" s="720"/>
      <c r="W2034" s="952" t="str">
        <f t="shared" si="70"/>
        <v>ﾌｫｰﾑﾄﾞｽﾀﾋﾞﾗｲｻﾞ_ﾛｰﾘ接続型_無_無</v>
      </c>
      <c r="X2034" s="952" t="str">
        <f t="shared" si="69"/>
        <v>ﾌｫｰﾑﾄﾞｽﾀﾋﾞﾗｲｻﾞ_ﾛｰﾘ接続型_無_無_施工幅×切削深さ：2.4m×30cm</v>
      </c>
      <c r="Y2034" s="726" t="s">
        <v>5169</v>
      </c>
      <c r="Z2034" s="726" t="s">
        <v>10302</v>
      </c>
      <c r="AA2034" s="726" t="s">
        <v>10303</v>
      </c>
      <c r="AB2034" s="726" t="s">
        <v>5111</v>
      </c>
    </row>
    <row r="2035" spans="17:28" ht="14.45" customHeight="1">
      <c r="Q2035" s="720" t="s">
        <v>3594</v>
      </c>
      <c r="R2035" s="720" t="s">
        <v>12321</v>
      </c>
      <c r="S2035" s="720" t="s">
        <v>12165</v>
      </c>
      <c r="T2035" s="720" t="s">
        <v>12165</v>
      </c>
      <c r="U2035" s="720" t="s">
        <v>679</v>
      </c>
      <c r="V2035" s="720"/>
      <c r="W2035" s="952" t="str">
        <f t="shared" si="70"/>
        <v>ﾌｫｰﾑﾄﾞｽﾀﾋﾞﾗｲｻﾞ_ﾛｰﾘ接続型_無_無</v>
      </c>
      <c r="X2035" s="952" t="str">
        <f t="shared" si="69"/>
        <v>ﾌｫｰﾑﾄﾞｽﾀﾋﾞﾗｲｻﾞ_ﾛｰﾘ接続型_無_無_施工幅×切削深さ：2.4m×50cm</v>
      </c>
      <c r="Y2035" s="726" t="s">
        <v>5169</v>
      </c>
      <c r="Z2035" s="726" t="s">
        <v>10302</v>
      </c>
      <c r="AA2035" s="726" t="s">
        <v>10389</v>
      </c>
      <c r="AB2035" s="726" t="s">
        <v>5111</v>
      </c>
    </row>
    <row r="2036" spans="17:28" ht="14.45" customHeight="1">
      <c r="Q2036" s="720" t="s">
        <v>3594</v>
      </c>
      <c r="R2036" s="720" t="s">
        <v>12322</v>
      </c>
      <c r="S2036" s="720" t="s">
        <v>12165</v>
      </c>
      <c r="T2036" s="720" t="s">
        <v>12165</v>
      </c>
      <c r="U2036" s="720" t="s">
        <v>677</v>
      </c>
      <c r="V2036" s="720"/>
      <c r="W2036" s="952" t="str">
        <f t="shared" si="70"/>
        <v>ﾌｫｰﾑﾄﾞｽﾀﾋﾞﾗｲｻﾞ_ｱｽﾌｧﾙﾄﾀﾝｸ搭載型_無_無</v>
      </c>
      <c r="X2036" s="952" t="str">
        <f t="shared" si="69"/>
        <v>ﾌｫｰﾑﾄﾞｽﾀﾋﾞﾗｲｻﾞ_ｱｽﾌｧﾙﾄﾀﾝｸ搭載型_無_無_施工幅×切削深さ：2.0m×30cm</v>
      </c>
      <c r="Y2036" s="726" t="s">
        <v>5169</v>
      </c>
      <c r="Z2036" s="726" t="s">
        <v>10311</v>
      </c>
      <c r="AA2036" s="726" t="s">
        <v>10303</v>
      </c>
      <c r="AB2036" s="726" t="s">
        <v>5111</v>
      </c>
    </row>
    <row r="2037" spans="17:28" ht="14.45" customHeight="1">
      <c r="Q2037" s="720" t="s">
        <v>10287</v>
      </c>
      <c r="R2037" s="720" t="s">
        <v>12321</v>
      </c>
      <c r="S2037" s="720" t="s">
        <v>12165</v>
      </c>
      <c r="T2037" s="720" t="s">
        <v>12165</v>
      </c>
      <c r="U2037" s="720" t="s">
        <v>680</v>
      </c>
      <c r="V2037" s="720"/>
      <c r="W2037" s="952" t="str">
        <f t="shared" si="70"/>
        <v>乳剤ｽﾀﾋﾞﾗｲｻﾞ_ﾛｰﾘ接続型_無_無</v>
      </c>
      <c r="X2037" s="952" t="str">
        <f t="shared" si="69"/>
        <v>乳剤ｽﾀﾋﾞﾗｲｻﾞ_ﾛｰﾘ接続型_無_無_施工幅×切削深さ：2.0m×43cm</v>
      </c>
      <c r="Y2037" s="726" t="s">
        <v>5165</v>
      </c>
      <c r="Z2037" s="726" t="s">
        <v>10302</v>
      </c>
      <c r="AA2037" s="726" t="s">
        <v>10316</v>
      </c>
      <c r="AB2037" s="726" t="s">
        <v>5111</v>
      </c>
    </row>
    <row r="2038" spans="17:28" ht="14.45" customHeight="1">
      <c r="Q2038" s="720" t="s">
        <v>2316</v>
      </c>
      <c r="R2038" s="720" t="s">
        <v>2323</v>
      </c>
      <c r="S2038" s="720" t="s">
        <v>12165</v>
      </c>
      <c r="T2038" s="720" t="s">
        <v>12165</v>
      </c>
      <c r="U2038" s="720" t="s">
        <v>2325</v>
      </c>
      <c r="V2038" s="720"/>
      <c r="W2038" s="952" t="str">
        <f t="shared" si="70"/>
        <v>路面安全溝切削機(ｸﾞﾙｰﾋﾞﾝｸﾞ機械)_湿式_無_無</v>
      </c>
      <c r="X2038" s="952" t="str">
        <f t="shared" si="69"/>
        <v>路面安全溝切削機(ｸﾞﾙｰﾋﾞﾝｸﾞ機械)_湿式_無_無_施工幅：200mm</v>
      </c>
      <c r="Y2038" s="726" t="s">
        <v>3436</v>
      </c>
      <c r="Z2038" s="726" t="s">
        <v>10302</v>
      </c>
      <c r="AA2038" s="726" t="s">
        <v>10388</v>
      </c>
      <c r="AB2038" s="726" t="s">
        <v>5111</v>
      </c>
    </row>
    <row r="2039" spans="17:28" ht="14.45" customHeight="1">
      <c r="Q2039" s="720" t="s">
        <v>2316</v>
      </c>
      <c r="R2039" s="720" t="s">
        <v>2323</v>
      </c>
      <c r="S2039" s="720" t="s">
        <v>12165</v>
      </c>
      <c r="T2039" s="720" t="s">
        <v>12165</v>
      </c>
      <c r="U2039" s="720" t="s">
        <v>2326</v>
      </c>
      <c r="V2039" s="720"/>
      <c r="W2039" s="952" t="str">
        <f t="shared" si="70"/>
        <v>路面安全溝切削機(ｸﾞﾙｰﾋﾞﾝｸﾞ機械)_湿式_無_無</v>
      </c>
      <c r="X2039" s="952" t="str">
        <f t="shared" si="69"/>
        <v>路面安全溝切削機(ｸﾞﾙｰﾋﾞﾝｸﾞ機械)_湿式_無_無_施工幅：750mm</v>
      </c>
      <c r="Y2039" s="726" t="s">
        <v>3436</v>
      </c>
      <c r="Z2039" s="726" t="s">
        <v>10302</v>
      </c>
      <c r="AA2039" s="726" t="s">
        <v>10458</v>
      </c>
      <c r="AB2039" s="726" t="s">
        <v>5111</v>
      </c>
    </row>
    <row r="2040" spans="17:28" ht="14.45" customHeight="1">
      <c r="Q2040" s="720" t="s">
        <v>2316</v>
      </c>
      <c r="R2040" s="720" t="s">
        <v>2323</v>
      </c>
      <c r="S2040" s="720" t="s">
        <v>12165</v>
      </c>
      <c r="T2040" s="720" t="s">
        <v>12165</v>
      </c>
      <c r="U2040" s="720" t="s">
        <v>2327</v>
      </c>
      <c r="V2040" s="720"/>
      <c r="W2040" s="952" t="str">
        <f t="shared" si="70"/>
        <v>路面安全溝切削機(ｸﾞﾙｰﾋﾞﾝｸﾞ機械)_湿式_無_無</v>
      </c>
      <c r="X2040" s="952" t="str">
        <f t="shared" si="69"/>
        <v>路面安全溝切削機(ｸﾞﾙｰﾋﾞﾝｸﾞ機械)_湿式_無_無_施工幅：900mm</v>
      </c>
      <c r="Y2040" s="726" t="s">
        <v>3436</v>
      </c>
      <c r="Z2040" s="726" t="s">
        <v>10302</v>
      </c>
      <c r="AA2040" s="726" t="s">
        <v>10305</v>
      </c>
      <c r="AB2040" s="726" t="s">
        <v>5111</v>
      </c>
    </row>
    <row r="2041" spans="17:28" ht="14.45" customHeight="1">
      <c r="Q2041" s="720" t="s">
        <v>2316</v>
      </c>
      <c r="R2041" s="720" t="s">
        <v>2324</v>
      </c>
      <c r="S2041" s="720" t="s">
        <v>12165</v>
      </c>
      <c r="T2041" s="720" t="s">
        <v>12165</v>
      </c>
      <c r="U2041" s="720" t="s">
        <v>2328</v>
      </c>
      <c r="V2041" s="720"/>
      <c r="W2041" s="952" t="str">
        <f t="shared" si="70"/>
        <v>路面安全溝切削機(ｸﾞﾙｰﾋﾞﾝｸﾞ機械)_乾式_無_無</v>
      </c>
      <c r="X2041" s="952" t="str">
        <f t="shared" si="69"/>
        <v>路面安全溝切削機(ｸﾞﾙｰﾋﾞﾝｸﾞ機械)_乾式_無_無_施工幅：600mm</v>
      </c>
      <c r="Y2041" s="726" t="s">
        <v>3436</v>
      </c>
      <c r="Z2041" s="726" t="s">
        <v>10315</v>
      </c>
      <c r="AA2041" s="726" t="s">
        <v>10304</v>
      </c>
      <c r="AB2041" s="726" t="s">
        <v>5111</v>
      </c>
    </row>
    <row r="2042" spans="17:28" ht="14.45" customHeight="1">
      <c r="Q2042" s="720" t="s">
        <v>2316</v>
      </c>
      <c r="R2042" s="720" t="s">
        <v>2324</v>
      </c>
      <c r="S2042" s="720" t="s">
        <v>12165</v>
      </c>
      <c r="T2042" s="720" t="s">
        <v>12165</v>
      </c>
      <c r="U2042" s="720" t="s">
        <v>2329</v>
      </c>
      <c r="V2042" s="720"/>
      <c r="W2042" s="952" t="str">
        <f t="shared" si="70"/>
        <v>路面安全溝切削機(ｸﾞﾙｰﾋﾞﾝｸﾞ機械)_乾式_無_無</v>
      </c>
      <c r="X2042" s="952" t="str">
        <f t="shared" si="69"/>
        <v>路面安全溝切削機(ｸﾞﾙｰﾋﾞﾝｸﾞ機械)_乾式_無_無_施工幅：800mm</v>
      </c>
      <c r="Y2042" s="726" t="s">
        <v>3436</v>
      </c>
      <c r="Z2042" s="726" t="s">
        <v>10315</v>
      </c>
      <c r="AA2042" s="726" t="s">
        <v>10390</v>
      </c>
      <c r="AB2042" s="726" t="s">
        <v>5111</v>
      </c>
    </row>
    <row r="2043" spans="17:28" ht="14.45" customHeight="1">
      <c r="Q2043" s="720" t="s">
        <v>1754</v>
      </c>
      <c r="R2043" s="720" t="s">
        <v>1755</v>
      </c>
      <c r="S2043" s="720" t="s">
        <v>12165</v>
      </c>
      <c r="T2043" s="720" t="s">
        <v>12165</v>
      </c>
      <c r="U2043" s="720" t="s">
        <v>11351</v>
      </c>
      <c r="V2043" s="720"/>
      <c r="W2043" s="952" t="str">
        <f t="shared" si="70"/>
        <v>ｶﾞｰﾄﾞﾚｰﾙ支柱打込機_ﾓﾝｹﾝ式_無_無</v>
      </c>
      <c r="X2043" s="952" t="str">
        <f t="shared" si="69"/>
        <v>ｶﾞｰﾄﾞﾚｰﾙ支柱打込機_ﾓﾝｹﾝ式_無_無_ﾓﾝｹﾝ質量：400～600kg</v>
      </c>
      <c r="Y2043" s="726" t="s">
        <v>3388</v>
      </c>
      <c r="Z2043" s="726" t="s">
        <v>10302</v>
      </c>
      <c r="AA2043" s="726" t="s">
        <v>10473</v>
      </c>
      <c r="AB2043" s="726" t="s">
        <v>5111</v>
      </c>
    </row>
    <row r="2044" spans="17:28" ht="14.45" customHeight="1">
      <c r="Q2044" s="720" t="s">
        <v>1754</v>
      </c>
      <c r="R2044" s="720" t="s">
        <v>1756</v>
      </c>
      <c r="S2044" s="720" t="s">
        <v>12165</v>
      </c>
      <c r="T2044" s="720" t="s">
        <v>12165</v>
      </c>
      <c r="U2044" s="720" t="s">
        <v>11352</v>
      </c>
      <c r="V2044" s="720"/>
      <c r="W2044" s="952" t="str">
        <f t="shared" si="70"/>
        <v>ｶﾞｰﾄﾞﾚｰﾙ支柱打込機_ｴｱﾌﾞﾚｰｶ式_無_無</v>
      </c>
      <c r="X2044" s="952" t="str">
        <f t="shared" si="69"/>
        <v>ｶﾞｰﾄﾞﾚｰﾙ支柱打込機_ｴｱﾌﾞﾚｰｶ式_無_無_ﾌﾞﾚｰｶ質量：700kg級　打撃周波数：530bpm</v>
      </c>
      <c r="Y2044" s="726" t="s">
        <v>3388</v>
      </c>
      <c r="Z2044" s="726" t="s">
        <v>10311</v>
      </c>
      <c r="AA2044" s="726" t="s">
        <v>10317</v>
      </c>
      <c r="AB2044" s="726" t="s">
        <v>5111</v>
      </c>
    </row>
    <row r="2045" spans="17:28" ht="14.45" customHeight="1">
      <c r="Q2045" s="720" t="s">
        <v>1754</v>
      </c>
      <c r="R2045" s="720" t="s">
        <v>1756</v>
      </c>
      <c r="S2045" s="720" t="s">
        <v>12165</v>
      </c>
      <c r="T2045" s="720" t="s">
        <v>12165</v>
      </c>
      <c r="U2045" s="720" t="s">
        <v>11353</v>
      </c>
      <c r="V2045" s="720"/>
      <c r="W2045" s="952" t="str">
        <f t="shared" si="70"/>
        <v>ｶﾞｰﾄﾞﾚｰﾙ支柱打込機_ｴｱﾌﾞﾚｰｶ式_無_無</v>
      </c>
      <c r="X2045" s="952" t="str">
        <f t="shared" si="69"/>
        <v>ｶﾞｰﾄﾞﾚｰﾙ支柱打込機_ｴｱﾌﾞﾚｰｶ式_無_無_ﾌﾞﾚｰｶ質量：800kg級　打撃周波数：500bpm</v>
      </c>
      <c r="Y2045" s="726" t="s">
        <v>3388</v>
      </c>
      <c r="Z2045" s="726" t="s">
        <v>10311</v>
      </c>
      <c r="AA2045" s="726" t="s">
        <v>10390</v>
      </c>
      <c r="AB2045" s="726" t="s">
        <v>5111</v>
      </c>
    </row>
    <row r="2046" spans="17:28" ht="14.45" customHeight="1">
      <c r="Q2046" s="720" t="s">
        <v>2046</v>
      </c>
      <c r="R2046" s="720" t="s">
        <v>2053</v>
      </c>
      <c r="S2046" s="720" t="s">
        <v>12165</v>
      </c>
      <c r="T2046" s="720" t="s">
        <v>12165</v>
      </c>
      <c r="U2046" s="720" t="s">
        <v>11354</v>
      </c>
      <c r="V2046" s="720"/>
      <c r="W2046" s="952" t="str">
        <f t="shared" si="70"/>
        <v>床版上面増厚機_ｵﾝﾚｰﾙ式_無_無</v>
      </c>
      <c r="X2046" s="952" t="str">
        <f t="shared" si="69"/>
        <v>床版上面増厚機_ｵﾝﾚｰﾙ式_無_無_施工幅：3.0～5.5m</v>
      </c>
      <c r="Y2046" s="726" t="s">
        <v>3411</v>
      </c>
      <c r="Z2046" s="726" t="s">
        <v>10313</v>
      </c>
      <c r="AA2046" s="726" t="s">
        <v>10340</v>
      </c>
      <c r="AB2046" s="726" t="s">
        <v>5111</v>
      </c>
    </row>
    <row r="2047" spans="17:28" ht="14.45" customHeight="1">
      <c r="Q2047" s="720" t="s">
        <v>2046</v>
      </c>
      <c r="R2047" s="720" t="s">
        <v>2054</v>
      </c>
      <c r="S2047" s="720" t="s">
        <v>12165</v>
      </c>
      <c r="T2047" s="720" t="s">
        <v>12165</v>
      </c>
      <c r="U2047" s="720" t="s">
        <v>11355</v>
      </c>
      <c r="V2047" s="720"/>
      <c r="W2047" s="952" t="str">
        <f t="shared" si="70"/>
        <v>床版上面増厚機_ｵﾌﾚｰﾙ式_無_無</v>
      </c>
      <c r="X2047" s="952" t="str">
        <f t="shared" si="69"/>
        <v>床版上面増厚機_ｵﾌﾚｰﾙ式_無_無_施工幅：2.5～3.6m</v>
      </c>
      <c r="Y2047" s="726" t="s">
        <v>3411</v>
      </c>
      <c r="Z2047" s="726" t="s">
        <v>10325</v>
      </c>
      <c r="AA2047" s="726" t="s">
        <v>10454</v>
      </c>
      <c r="AB2047" s="726" t="s">
        <v>5111</v>
      </c>
    </row>
    <row r="2048" spans="17:28" ht="14.45" customHeight="1">
      <c r="Q2048" s="720" t="s">
        <v>2330</v>
      </c>
      <c r="R2048" s="720" t="s">
        <v>1773</v>
      </c>
      <c r="S2048" s="720" t="s">
        <v>12165</v>
      </c>
      <c r="T2048" s="720" t="s">
        <v>12165</v>
      </c>
      <c r="U2048" s="720" t="s">
        <v>11356</v>
      </c>
      <c r="V2048" s="720"/>
      <c r="W2048" s="952" t="str">
        <f t="shared" si="70"/>
        <v>ﾏｲｸﾛｻｰﾌｪｽﾏｼﾝ_自走式_無_無</v>
      </c>
      <c r="X2048" s="952" t="str">
        <f t="shared" si="69"/>
        <v>ﾏｲｸﾛｻｰﾌｪｽﾏｼﾝ_自走式_無_無_積載質量：9.0t</v>
      </c>
      <c r="Y2048" s="726" t="s">
        <v>3437</v>
      </c>
      <c r="Z2048" s="726" t="s">
        <v>10302</v>
      </c>
      <c r="AA2048" s="726" t="s">
        <v>10305</v>
      </c>
      <c r="AB2048" s="726" t="s">
        <v>5111</v>
      </c>
    </row>
    <row r="2049" spans="17:28" ht="14.45" customHeight="1">
      <c r="Q2049" s="720" t="s">
        <v>1766</v>
      </c>
      <c r="R2049" s="720" t="s">
        <v>1773</v>
      </c>
      <c r="S2049" s="720" t="s">
        <v>12165</v>
      </c>
      <c r="T2049" s="720" t="s">
        <v>12165</v>
      </c>
      <c r="U2049" s="720" t="s">
        <v>11357</v>
      </c>
      <c r="V2049" s="720"/>
      <c r="W2049" s="952" t="str">
        <f t="shared" si="70"/>
        <v>排水性舗装機能回復機_自走式_無_無</v>
      </c>
      <c r="X2049" s="952" t="str">
        <f t="shared" si="69"/>
        <v>排水性舗装機能回復機_自走式_無_無_作業幅：2.0～2.1m</v>
      </c>
      <c r="Y2049" s="726" t="s">
        <v>3389</v>
      </c>
      <c r="Z2049" s="726" t="s">
        <v>10302</v>
      </c>
      <c r="AA2049" s="726" t="s">
        <v>10421</v>
      </c>
      <c r="AB2049" s="726" t="s">
        <v>5111</v>
      </c>
    </row>
    <row r="2050" spans="17:28" ht="14.45" customHeight="1">
      <c r="Q2050" s="720" t="s">
        <v>815</v>
      </c>
      <c r="R2050" s="720" t="s">
        <v>407</v>
      </c>
      <c r="S2050" s="720" t="s">
        <v>12165</v>
      </c>
      <c r="T2050" s="720" t="s">
        <v>12165</v>
      </c>
      <c r="U2050" s="720" t="s">
        <v>11358</v>
      </c>
      <c r="V2050" s="720"/>
      <c r="W2050" s="952" t="str">
        <f t="shared" si="70"/>
        <v>ｺﾝｸﾘｰﾄｶｯﾀ_手動式・湿式_無_無</v>
      </c>
      <c r="X2050" s="952" t="str">
        <f t="shared" ref="X2050:X2113" si="71">IF($V2050="",$Q2050&amp;"_"&amp;$R2050&amp;"_"&amp;$S2050&amp;"_"&amp;$T2050&amp;"_"&amp;$U2050,$Q2050&amp;"_"&amp;$R2050&amp;"_"&amp;$S2050&amp;"_"&amp;$T2050&amp;"_"&amp;$U2050&amp;$V2050)</f>
        <v>ｺﾝｸﾘｰﾄｶｯﾀ_手動式・湿式_無_無_切削深：5cm級　ﾌﾞﾚｰﾄﾞ径：φ20cm</v>
      </c>
      <c r="Y2050" s="726" t="s">
        <v>3320</v>
      </c>
      <c r="Z2050" s="726" t="s">
        <v>10306</v>
      </c>
      <c r="AA2050" s="726" t="s">
        <v>5448</v>
      </c>
      <c r="AB2050" s="726" t="s">
        <v>5111</v>
      </c>
    </row>
    <row r="2051" spans="17:28" ht="14.45" customHeight="1">
      <c r="Q2051" s="720" t="s">
        <v>815</v>
      </c>
      <c r="R2051" s="720" t="s">
        <v>407</v>
      </c>
      <c r="S2051" s="720" t="s">
        <v>12165</v>
      </c>
      <c r="T2051" s="720" t="s">
        <v>12165</v>
      </c>
      <c r="U2051" s="720" t="s">
        <v>11359</v>
      </c>
      <c r="V2051" s="720"/>
      <c r="W2051" s="952" t="str">
        <f t="shared" ref="W2051:W2114" si="72">$Q2051&amp;"_"&amp;$R2051&amp;"_"&amp;$S2051&amp;"_"&amp;T2051</f>
        <v>ｺﾝｸﾘｰﾄｶｯﾀ_手動式・湿式_無_無</v>
      </c>
      <c r="X2051" s="952" t="str">
        <f t="shared" si="71"/>
        <v>ｺﾝｸﾘｰﾄｶｯﾀ_手動式・湿式_無_無_切削深：10cm級　ﾌﾞﾚｰﾄﾞ径：φ30cm</v>
      </c>
      <c r="Y2051" s="726" t="s">
        <v>3320</v>
      </c>
      <c r="Z2051" s="726" t="s">
        <v>10306</v>
      </c>
      <c r="AA2051" s="726" t="s">
        <v>10356</v>
      </c>
      <c r="AB2051" s="726" t="s">
        <v>5111</v>
      </c>
    </row>
    <row r="2052" spans="17:28" ht="14.45" customHeight="1">
      <c r="Q2052" s="720" t="s">
        <v>815</v>
      </c>
      <c r="R2052" s="720" t="s">
        <v>407</v>
      </c>
      <c r="S2052" s="720" t="s">
        <v>12165</v>
      </c>
      <c r="T2052" s="720" t="s">
        <v>12165</v>
      </c>
      <c r="U2052" s="720" t="s">
        <v>11360</v>
      </c>
      <c r="V2052" s="720"/>
      <c r="W2052" s="952" t="str">
        <f t="shared" si="72"/>
        <v>ｺﾝｸﾘｰﾄｶｯﾀ_手動式・湿式_無_無</v>
      </c>
      <c r="X2052" s="952" t="str">
        <f t="shared" si="71"/>
        <v>ｺﾝｸﾘｰﾄｶｯﾀ_手動式・湿式_無_無_切削深：15cm級　ﾌﾞﾚｰﾄﾞ径：φ45cm</v>
      </c>
      <c r="Y2052" s="726" t="s">
        <v>3320</v>
      </c>
      <c r="Z2052" s="726" t="s">
        <v>10306</v>
      </c>
      <c r="AA2052" s="726" t="s">
        <v>10313</v>
      </c>
      <c r="AB2052" s="726" t="s">
        <v>5111</v>
      </c>
    </row>
    <row r="2053" spans="17:28" ht="14.45" customHeight="1">
      <c r="Q2053" s="720" t="s">
        <v>815</v>
      </c>
      <c r="R2053" s="720" t="s">
        <v>861</v>
      </c>
      <c r="S2053" s="720" t="s">
        <v>12165</v>
      </c>
      <c r="T2053" s="720" t="s">
        <v>12165</v>
      </c>
      <c r="U2053" s="720" t="s">
        <v>11361</v>
      </c>
      <c r="V2053" s="720"/>
      <c r="W2053" s="952" t="str">
        <f t="shared" si="72"/>
        <v>ｺﾝｸﾘｰﾄｶｯﾀ_ﾊﾞｷｭｰﾑ式・湿式_無_無</v>
      </c>
      <c r="X2053" s="952" t="str">
        <f t="shared" si="71"/>
        <v>ｺﾝｸﾘｰﾄｶｯﾀ_ﾊﾞｷｭｰﾑ式・湿式_無_無_切削深：20cm級　ﾌﾞﾚｰﾄﾞ径：φ56cm</v>
      </c>
      <c r="Y2053" s="726" t="s">
        <v>3320</v>
      </c>
      <c r="Z2053" s="726" t="s">
        <v>10363</v>
      </c>
      <c r="AA2053" s="726" t="s">
        <v>10388</v>
      </c>
      <c r="AB2053" s="726" t="s">
        <v>5111</v>
      </c>
    </row>
    <row r="2054" spans="17:28" ht="14.45" customHeight="1">
      <c r="Q2054" s="720" t="s">
        <v>815</v>
      </c>
      <c r="R2054" s="720" t="s">
        <v>861</v>
      </c>
      <c r="S2054" s="720" t="s">
        <v>12165</v>
      </c>
      <c r="T2054" s="720" t="s">
        <v>12337</v>
      </c>
      <c r="U2054" s="720" t="s">
        <v>11362</v>
      </c>
      <c r="V2054" s="720"/>
      <c r="W2054" s="952" t="str">
        <f t="shared" si="72"/>
        <v>ｺﾝｸﾘｰﾄｶｯﾀ_ﾊﾞｷｭｰﾑ式・湿式_無_超低</v>
      </c>
      <c r="X2054" s="952" t="str">
        <f t="shared" si="71"/>
        <v>ｺﾝｸﾘｰﾄｶｯﾀ_ﾊﾞｷｭｰﾑ式・湿式_無_超低_切削深：30cm級　ﾌﾞﾚｰﾄﾞ径：φ75cm</v>
      </c>
      <c r="Y2054" s="726" t="s">
        <v>3320</v>
      </c>
      <c r="Z2054" s="726" t="s">
        <v>10367</v>
      </c>
      <c r="AA2054" s="726" t="s">
        <v>10303</v>
      </c>
      <c r="AB2054" s="726" t="s">
        <v>5111</v>
      </c>
    </row>
    <row r="2055" spans="17:28" ht="14.45" customHeight="1">
      <c r="Q2055" s="720" t="s">
        <v>815</v>
      </c>
      <c r="R2055" s="720" t="s">
        <v>861</v>
      </c>
      <c r="S2055" s="720" t="s">
        <v>12165</v>
      </c>
      <c r="T2055" s="720" t="s">
        <v>12337</v>
      </c>
      <c r="U2055" s="720" t="s">
        <v>11363</v>
      </c>
      <c r="V2055" s="720"/>
      <c r="W2055" s="952" t="str">
        <f t="shared" si="72"/>
        <v>ｺﾝｸﾘｰﾄｶｯﾀ_ﾊﾞｷｭｰﾑ式・湿式_無_超低</v>
      </c>
      <c r="X2055" s="952" t="str">
        <f t="shared" si="71"/>
        <v>ｺﾝｸﾘｰﾄｶｯﾀ_ﾊﾞｷｭｰﾑ式・湿式_無_超低_切削深：40cm級　ﾌﾞﾚｰﾄﾞ径：φ96cm</v>
      </c>
      <c r="Y2055" s="726" t="s">
        <v>3320</v>
      </c>
      <c r="Z2055" s="726" t="s">
        <v>10367</v>
      </c>
      <c r="AA2055" s="726" t="s">
        <v>10316</v>
      </c>
      <c r="AB2055" s="726" t="s">
        <v>5111</v>
      </c>
    </row>
    <row r="2056" spans="17:28" ht="14.45" customHeight="1">
      <c r="Q2056" s="720" t="s">
        <v>815</v>
      </c>
      <c r="R2056" s="720" t="s">
        <v>861</v>
      </c>
      <c r="S2056" s="720" t="s">
        <v>12165</v>
      </c>
      <c r="T2056" s="720" t="s">
        <v>12337</v>
      </c>
      <c r="U2056" s="720" t="s">
        <v>11364</v>
      </c>
      <c r="V2056" s="720"/>
      <c r="W2056" s="952" t="str">
        <f t="shared" si="72"/>
        <v>ｺﾝｸﾘｰﾄｶｯﾀ_ﾊﾞｷｭｰﾑ式・湿式_無_超低</v>
      </c>
      <c r="X2056" s="952" t="str">
        <f t="shared" si="71"/>
        <v>ｺﾝｸﾘｰﾄｶｯﾀ_ﾊﾞｷｭｰﾑ式・湿式_無_超低_切削深：50cm級　ﾌﾞﾚｰﾄﾞ径：φ116cm</v>
      </c>
      <c r="Y2056" s="726" t="s">
        <v>3320</v>
      </c>
      <c r="Z2056" s="726" t="s">
        <v>10367</v>
      </c>
      <c r="AA2056" s="726" t="s">
        <v>10389</v>
      </c>
      <c r="AB2056" s="726" t="s">
        <v>5111</v>
      </c>
    </row>
    <row r="2057" spans="17:28" ht="14.45" customHeight="1">
      <c r="Q2057" s="720" t="s">
        <v>815</v>
      </c>
      <c r="R2057" s="720" t="s">
        <v>861</v>
      </c>
      <c r="S2057" s="720" t="s">
        <v>12165</v>
      </c>
      <c r="T2057" s="720" t="s">
        <v>12337</v>
      </c>
      <c r="U2057" s="720" t="s">
        <v>11365</v>
      </c>
      <c r="V2057" s="720"/>
      <c r="W2057" s="952" t="str">
        <f t="shared" si="72"/>
        <v>ｺﾝｸﾘｰﾄｶｯﾀ_ﾊﾞｷｭｰﾑ式・湿式_無_超低</v>
      </c>
      <c r="X2057" s="952" t="str">
        <f t="shared" si="71"/>
        <v>ｺﾝｸﾘｰﾄｶｯﾀ_ﾊﾞｷｭｰﾑ式・湿式_無_超低_切削深：60cm級　ﾌﾞﾚｰﾄﾞ径：φ137cm</v>
      </c>
      <c r="Y2057" s="726" t="s">
        <v>3320</v>
      </c>
      <c r="Z2057" s="726" t="s">
        <v>10367</v>
      </c>
      <c r="AA2057" s="726" t="s">
        <v>10304</v>
      </c>
      <c r="AB2057" s="726" t="s">
        <v>5111</v>
      </c>
    </row>
    <row r="2058" spans="17:28" ht="14.45" customHeight="1">
      <c r="Q2058" s="720" t="s">
        <v>815</v>
      </c>
      <c r="R2058" s="720" t="s">
        <v>861</v>
      </c>
      <c r="S2058" s="720" t="s">
        <v>12165</v>
      </c>
      <c r="T2058" s="720" t="s">
        <v>12337</v>
      </c>
      <c r="U2058" s="720" t="s">
        <v>11366</v>
      </c>
      <c r="V2058" s="720"/>
      <c r="W2058" s="952" t="str">
        <f t="shared" si="72"/>
        <v>ｺﾝｸﾘｰﾄｶｯﾀ_ﾊﾞｷｭｰﾑ式・湿式_無_超低</v>
      </c>
      <c r="X2058" s="952" t="str">
        <f t="shared" si="71"/>
        <v>ｺﾝｸﾘｰﾄｶｯﾀ_ﾊﾞｷｭｰﾑ式・湿式_無_超低_切削深：70～80cm級　ﾌﾞﾚｰﾄﾞ径：φ178cm</v>
      </c>
      <c r="Y2058" s="726" t="s">
        <v>3320</v>
      </c>
      <c r="Z2058" s="726" t="s">
        <v>10367</v>
      </c>
      <c r="AA2058" s="726" t="s">
        <v>10390</v>
      </c>
      <c r="AB2058" s="726" t="s">
        <v>5111</v>
      </c>
    </row>
    <row r="2059" spans="17:28" ht="14.45" customHeight="1">
      <c r="Q2059" s="720" t="s">
        <v>815</v>
      </c>
      <c r="R2059" s="720" t="s">
        <v>2324</v>
      </c>
      <c r="S2059" s="720" t="s">
        <v>12165</v>
      </c>
      <c r="T2059" s="720" t="s">
        <v>12165</v>
      </c>
      <c r="U2059" s="720" t="s">
        <v>11367</v>
      </c>
      <c r="V2059" s="720"/>
      <c r="W2059" s="952" t="str">
        <f t="shared" si="72"/>
        <v>ｺﾝｸﾘｰﾄｶｯﾀ_乾式_無_無</v>
      </c>
      <c r="X2059" s="952" t="str">
        <f t="shared" si="71"/>
        <v>ｺﾝｸﾘｰﾄｶｯﾀ_乾式_無_無_切削深：20cm級　ﾌﾞﾚｰﾄﾞ径：φ44～56cm</v>
      </c>
      <c r="Y2059" s="726" t="s">
        <v>3320</v>
      </c>
      <c r="Z2059" s="726" t="s">
        <v>10472</v>
      </c>
      <c r="AA2059" s="726" t="s">
        <v>10388</v>
      </c>
      <c r="AB2059" s="726" t="s">
        <v>5111</v>
      </c>
    </row>
    <row r="2060" spans="17:28" ht="14.45" customHeight="1">
      <c r="Q2060" s="720" t="s">
        <v>815</v>
      </c>
      <c r="R2060" s="720" t="s">
        <v>12323</v>
      </c>
      <c r="S2060" s="720" t="s">
        <v>12165</v>
      </c>
      <c r="T2060" s="720" t="s">
        <v>12165</v>
      </c>
      <c r="U2060" s="720" t="s">
        <v>11368</v>
      </c>
      <c r="V2060" s="720"/>
      <c r="W2060" s="952" t="str">
        <f t="shared" si="72"/>
        <v>ｺﾝｸﾘｰﾄｶｯﾀ_人孔外周切断機_無_無</v>
      </c>
      <c r="X2060" s="952" t="str">
        <f t="shared" si="71"/>
        <v>ｺﾝｸﾘｰﾄｶｯﾀ_人孔外周切断機_無_無_最大切断線直径：φ1,800mm</v>
      </c>
      <c r="Y2060" s="726" t="s">
        <v>3320</v>
      </c>
      <c r="Z2060" s="726" t="s">
        <v>10524</v>
      </c>
      <c r="AA2060" s="726" t="s">
        <v>10308</v>
      </c>
      <c r="AB2060" s="726" t="s">
        <v>5111</v>
      </c>
    </row>
    <row r="2061" spans="17:28" ht="14.45" customHeight="1">
      <c r="Q2061" s="720" t="s">
        <v>815</v>
      </c>
      <c r="R2061" s="720" t="s">
        <v>410</v>
      </c>
      <c r="S2061" s="720" t="s">
        <v>12165</v>
      </c>
      <c r="T2061" s="720" t="s">
        <v>12165</v>
      </c>
      <c r="U2061" s="720" t="s">
        <v>11369</v>
      </c>
      <c r="V2061" s="720"/>
      <c r="W2061" s="952" t="str">
        <f t="shared" si="72"/>
        <v>ｺﾝｸﾘｰﾄｶｯﾀ_側溝水平切断機・湿式_無_無</v>
      </c>
      <c r="X2061" s="952" t="str">
        <f t="shared" si="71"/>
        <v>ｺﾝｸﾘｰﾄｶｯﾀ_側溝水平切断機・湿式_無_無_切削深：20cm級　ﾌﾞﾚｰﾄﾞ径：φ23～48cm</v>
      </c>
      <c r="Y2061" s="726" t="s">
        <v>3320</v>
      </c>
      <c r="Z2061" s="726" t="s">
        <v>10579</v>
      </c>
      <c r="AA2061" s="726" t="s">
        <v>10388</v>
      </c>
      <c r="AB2061" s="726" t="s">
        <v>5111</v>
      </c>
    </row>
    <row r="2062" spans="17:28" ht="14.45" customHeight="1">
      <c r="Q2062" s="720" t="s">
        <v>80</v>
      </c>
      <c r="R2062" s="720" t="s">
        <v>12259</v>
      </c>
      <c r="S2062" s="720" t="s">
        <v>12165</v>
      </c>
      <c r="T2062" s="720" t="s">
        <v>12165</v>
      </c>
      <c r="U2062" s="720" t="s">
        <v>11370</v>
      </c>
      <c r="V2062" s="720"/>
      <c r="W2062" s="952" t="str">
        <f t="shared" si="72"/>
        <v>空気圧縮機_可搬式・ｴﾝｼﾞﾝ駆動・ｽｸﾘｭ型_無_無</v>
      </c>
      <c r="X2062" s="952" t="str">
        <f t="shared" si="71"/>
        <v>空気圧縮機_可搬式・ｴﾝｼﾞﾝ駆動・ｽｸﾘｭ型_無_無_吐出量：25.5m3/min　吐出圧力：2.41MPa</v>
      </c>
      <c r="Y2062" s="726" t="s">
        <v>509</v>
      </c>
      <c r="Z2062" s="726" t="s">
        <v>10422</v>
      </c>
      <c r="AA2062" s="726" t="s">
        <v>10553</v>
      </c>
      <c r="AB2062" s="726" t="s">
        <v>10324</v>
      </c>
    </row>
    <row r="2063" spans="17:28" ht="14.45" customHeight="1">
      <c r="Q2063" s="720" t="s">
        <v>80</v>
      </c>
      <c r="R2063" s="720" t="s">
        <v>12259</v>
      </c>
      <c r="S2063" s="720" t="s">
        <v>12165</v>
      </c>
      <c r="T2063" s="720" t="s">
        <v>12165</v>
      </c>
      <c r="U2063" s="720" t="s">
        <v>11371</v>
      </c>
      <c r="V2063" s="720"/>
      <c r="W2063" s="952" t="str">
        <f t="shared" si="72"/>
        <v>空気圧縮機_可搬式・ｴﾝｼﾞﾝ駆動・ｽｸﾘｭ型_無_無</v>
      </c>
      <c r="X2063" s="952" t="str">
        <f t="shared" si="71"/>
        <v>空気圧縮機_可搬式・ｴﾝｼﾞﾝ駆動・ｽｸﾘｭ型_無_無_吐出量：36m3/min　吐出圧力：1.27/1.03MPa</v>
      </c>
      <c r="Y2063" s="726" t="s">
        <v>509</v>
      </c>
      <c r="Z2063" s="726" t="s">
        <v>10422</v>
      </c>
      <c r="AA2063" s="726" t="s">
        <v>10457</v>
      </c>
      <c r="AB2063" s="726" t="s">
        <v>10311</v>
      </c>
    </row>
    <row r="2064" spans="17:28" ht="14.45" customHeight="1">
      <c r="Q2064" s="720" t="s">
        <v>80</v>
      </c>
      <c r="R2064" s="720" t="s">
        <v>12259</v>
      </c>
      <c r="S2064" s="720" t="s">
        <v>12332</v>
      </c>
      <c r="T2064" s="720" t="s">
        <v>12165</v>
      </c>
      <c r="U2064" s="720" t="s">
        <v>11372</v>
      </c>
      <c r="V2064" s="720"/>
      <c r="W2064" s="952" t="str">
        <f t="shared" si="72"/>
        <v>空気圧縮機_可搬式・ｴﾝｼﾞﾝ駆動・ｽｸﾘｭ型_第1次_無</v>
      </c>
      <c r="X2064" s="952" t="str">
        <f t="shared" si="71"/>
        <v>空気圧縮機_可搬式・ｴﾝｼﾞﾝ駆動・ｽｸﾘｭ型_第1次_無_吐出量：1.4m3/min　吐出圧力：0.7MPa</v>
      </c>
      <c r="Y2064" s="726" t="s">
        <v>509</v>
      </c>
      <c r="Z2064" s="726" t="s">
        <v>10327</v>
      </c>
      <c r="AA2064" s="726" t="s">
        <v>10312</v>
      </c>
      <c r="AB2064" s="726" t="s">
        <v>10366</v>
      </c>
    </row>
    <row r="2065" spans="17:28" ht="14.45" customHeight="1">
      <c r="Q2065" s="720" t="s">
        <v>80</v>
      </c>
      <c r="R2065" s="720" t="s">
        <v>12259</v>
      </c>
      <c r="S2065" s="720" t="s">
        <v>12332</v>
      </c>
      <c r="T2065" s="720" t="s">
        <v>12165</v>
      </c>
      <c r="U2065" s="720" t="s">
        <v>11373</v>
      </c>
      <c r="V2065" s="720"/>
      <c r="W2065" s="952" t="str">
        <f t="shared" si="72"/>
        <v>空気圧縮機_可搬式・ｴﾝｼﾞﾝ駆動・ｽｸﾘｭ型_第1次_無</v>
      </c>
      <c r="X2065" s="952" t="str">
        <f t="shared" si="71"/>
        <v>空気圧縮機_可搬式・ｴﾝｼﾞﾝ駆動・ｽｸﾘｭ型_第1次_無_吐出量：2.0m3/min　吐出圧力：0.7MPa</v>
      </c>
      <c r="Y2065" s="726" t="s">
        <v>509</v>
      </c>
      <c r="Z2065" s="726" t="s">
        <v>10327</v>
      </c>
      <c r="AA2065" s="726" t="s">
        <v>10388</v>
      </c>
      <c r="AB2065" s="726" t="s">
        <v>10366</v>
      </c>
    </row>
    <row r="2066" spans="17:28" ht="14.45" customHeight="1">
      <c r="Q2066" s="720" t="s">
        <v>80</v>
      </c>
      <c r="R2066" s="720" t="s">
        <v>12259</v>
      </c>
      <c r="S2066" s="720" t="s">
        <v>12332</v>
      </c>
      <c r="T2066" s="720" t="s">
        <v>12165</v>
      </c>
      <c r="U2066" s="720" t="s">
        <v>11374</v>
      </c>
      <c r="V2066" s="720"/>
      <c r="W2066" s="952" t="str">
        <f t="shared" si="72"/>
        <v>空気圧縮機_可搬式・ｴﾝｼﾞﾝ駆動・ｽｸﾘｭ型_第1次_無</v>
      </c>
      <c r="X2066" s="952" t="str">
        <f t="shared" si="71"/>
        <v>空気圧縮機_可搬式・ｴﾝｼﾞﾝ駆動・ｽｸﾘｭ型_第1次_無_吐出量：2.5m3/min　吐出圧力：0.7MPa</v>
      </c>
      <c r="Y2066" s="726" t="s">
        <v>509</v>
      </c>
      <c r="Z2066" s="726" t="s">
        <v>10327</v>
      </c>
      <c r="AA2066" s="726" t="s">
        <v>10325</v>
      </c>
      <c r="AB2066" s="726" t="s">
        <v>10366</v>
      </c>
    </row>
    <row r="2067" spans="17:28" ht="14.45" customHeight="1">
      <c r="Q2067" s="720" t="s">
        <v>80</v>
      </c>
      <c r="R2067" s="720" t="s">
        <v>12259</v>
      </c>
      <c r="S2067" s="720" t="s">
        <v>12332</v>
      </c>
      <c r="T2067" s="720" t="s">
        <v>12165</v>
      </c>
      <c r="U2067" s="720" t="s">
        <v>11375</v>
      </c>
      <c r="V2067" s="720"/>
      <c r="W2067" s="952" t="str">
        <f t="shared" si="72"/>
        <v>空気圧縮機_可搬式・ｴﾝｼﾞﾝ駆動・ｽｸﾘｭ型_第1次_無</v>
      </c>
      <c r="X2067" s="952" t="str">
        <f t="shared" si="71"/>
        <v>空気圧縮機_可搬式・ｴﾝｼﾞﾝ駆動・ｽｸﾘｭ型_第1次_無_吐出量：3.5～3.7m3/min　吐出圧力：0.7MPa</v>
      </c>
      <c r="Y2067" s="726" t="s">
        <v>509</v>
      </c>
      <c r="Z2067" s="726" t="s">
        <v>10327</v>
      </c>
      <c r="AA2067" s="726" t="s">
        <v>10528</v>
      </c>
      <c r="AB2067" s="726" t="s">
        <v>10366</v>
      </c>
    </row>
    <row r="2068" spans="17:28" ht="14.45" customHeight="1">
      <c r="Q2068" s="720" t="s">
        <v>80</v>
      </c>
      <c r="R2068" s="720" t="s">
        <v>12259</v>
      </c>
      <c r="S2068" s="720" t="s">
        <v>12332</v>
      </c>
      <c r="T2068" s="720" t="s">
        <v>12165</v>
      </c>
      <c r="U2068" s="720" t="s">
        <v>11376</v>
      </c>
      <c r="V2068" s="720"/>
      <c r="W2068" s="952" t="str">
        <f t="shared" si="72"/>
        <v>空気圧縮機_可搬式・ｴﾝｼﾞﾝ駆動・ｽｸﾘｭ型_第1次_無</v>
      </c>
      <c r="X2068" s="952" t="str">
        <f t="shared" si="71"/>
        <v>空気圧縮機_可搬式・ｴﾝｼﾞﾝ駆動・ｽｸﾘｭ型_第1次_無_吐出量：5.0m3/min　吐出圧力：0.7MPa</v>
      </c>
      <c r="Y2068" s="726" t="s">
        <v>509</v>
      </c>
      <c r="Z2068" s="726" t="s">
        <v>10327</v>
      </c>
      <c r="AA2068" s="726" t="s">
        <v>10389</v>
      </c>
      <c r="AB2068" s="726" t="s">
        <v>10366</v>
      </c>
    </row>
    <row r="2069" spans="17:28" ht="14.45" customHeight="1">
      <c r="Q2069" s="720" t="s">
        <v>80</v>
      </c>
      <c r="R2069" s="720" t="s">
        <v>12259</v>
      </c>
      <c r="S2069" s="720" t="s">
        <v>12332</v>
      </c>
      <c r="T2069" s="720" t="s">
        <v>12165</v>
      </c>
      <c r="U2069" s="720" t="s">
        <v>11377</v>
      </c>
      <c r="V2069" s="720"/>
      <c r="W2069" s="952" t="str">
        <f t="shared" si="72"/>
        <v>空気圧縮機_可搬式・ｴﾝｼﾞﾝ駆動・ｽｸﾘｭ型_第1次_無</v>
      </c>
      <c r="X2069" s="952" t="str">
        <f t="shared" si="71"/>
        <v>空気圧縮機_可搬式・ｴﾝｼﾞﾝ駆動・ｽｸﾘｭ型_第1次_無_吐出量：7.5～7.8m3/min　吐出圧力：0.7MPa</v>
      </c>
      <c r="Y2069" s="726" t="s">
        <v>509</v>
      </c>
      <c r="Z2069" s="726" t="s">
        <v>10327</v>
      </c>
      <c r="AA2069" s="726" t="s">
        <v>10575</v>
      </c>
      <c r="AB2069" s="726" t="s">
        <v>10366</v>
      </c>
    </row>
    <row r="2070" spans="17:28" ht="14.45" customHeight="1">
      <c r="Q2070" s="720" t="s">
        <v>80</v>
      </c>
      <c r="R2070" s="720" t="s">
        <v>12259</v>
      </c>
      <c r="S2070" s="720" t="s">
        <v>12332</v>
      </c>
      <c r="T2070" s="720" t="s">
        <v>12165</v>
      </c>
      <c r="U2070" s="720" t="s">
        <v>11378</v>
      </c>
      <c r="V2070" s="720"/>
      <c r="W2070" s="952" t="str">
        <f t="shared" si="72"/>
        <v>空気圧縮機_可搬式・ｴﾝｼﾞﾝ駆動・ｽｸﾘｭ型_第1次_無</v>
      </c>
      <c r="X2070" s="952" t="str">
        <f t="shared" si="71"/>
        <v>空気圧縮機_可搬式・ｴﾝｼﾞﾝ駆動・ｽｸﾘｭ型_第1次_無_吐出量：10.5～11m3/min　吐出圧力：0.7MPa</v>
      </c>
      <c r="Y2070" s="726" t="s">
        <v>509</v>
      </c>
      <c r="Z2070" s="726" t="s">
        <v>10327</v>
      </c>
      <c r="AA2070" s="726" t="s">
        <v>10306</v>
      </c>
      <c r="AB2070" s="726" t="s">
        <v>10366</v>
      </c>
    </row>
    <row r="2071" spans="17:28" ht="14.45" customHeight="1">
      <c r="Q2071" s="720" t="s">
        <v>80</v>
      </c>
      <c r="R2071" s="720" t="s">
        <v>12259</v>
      </c>
      <c r="S2071" s="720" t="s">
        <v>12332</v>
      </c>
      <c r="T2071" s="720" t="s">
        <v>12165</v>
      </c>
      <c r="U2071" s="720" t="s">
        <v>11379</v>
      </c>
      <c r="V2071" s="720"/>
      <c r="W2071" s="952" t="str">
        <f t="shared" si="72"/>
        <v>空気圧縮機_可搬式・ｴﾝｼﾞﾝ駆動・ｽｸﾘｭ型_第1次_無</v>
      </c>
      <c r="X2071" s="952" t="str">
        <f t="shared" si="71"/>
        <v>空気圧縮機_可搬式・ｴﾝｼﾞﾝ駆動・ｽｸﾘｭ型_第1次_無_吐出量：14.2m3/min　吐出圧力：0.7MPa</v>
      </c>
      <c r="Y2071" s="726" t="s">
        <v>509</v>
      </c>
      <c r="Z2071" s="726" t="s">
        <v>10327</v>
      </c>
      <c r="AA2071" s="726" t="s">
        <v>10596</v>
      </c>
      <c r="AB2071" s="726" t="s">
        <v>10366</v>
      </c>
    </row>
    <row r="2072" spans="17:28" ht="14.45" customHeight="1">
      <c r="Q2072" s="720" t="s">
        <v>80</v>
      </c>
      <c r="R2072" s="720" t="s">
        <v>12259</v>
      </c>
      <c r="S2072" s="720" t="s">
        <v>12332</v>
      </c>
      <c r="T2072" s="720" t="s">
        <v>12165</v>
      </c>
      <c r="U2072" s="720" t="s">
        <v>11380</v>
      </c>
      <c r="V2072" s="720"/>
      <c r="W2072" s="952" t="str">
        <f t="shared" si="72"/>
        <v>空気圧縮機_可搬式・ｴﾝｼﾞﾝ駆動・ｽｸﾘｭ型_第1次_無</v>
      </c>
      <c r="X2072" s="952" t="str">
        <f t="shared" si="71"/>
        <v>空気圧縮機_可搬式・ｴﾝｼﾞﾝ駆動・ｽｸﾘｭ型_第1次_無_吐出量：18～19m3/min　吐出圧力：0.7MPa</v>
      </c>
      <c r="Y2072" s="726" t="s">
        <v>509</v>
      </c>
      <c r="Z2072" s="726" t="s">
        <v>10327</v>
      </c>
      <c r="AA2072" s="726" t="s">
        <v>10426</v>
      </c>
      <c r="AB2072" s="726" t="s">
        <v>10366</v>
      </c>
    </row>
    <row r="2073" spans="17:28" ht="14.45" customHeight="1">
      <c r="Q2073" s="720" t="s">
        <v>80</v>
      </c>
      <c r="R2073" s="720" t="s">
        <v>12259</v>
      </c>
      <c r="S2073" s="720" t="s">
        <v>12332</v>
      </c>
      <c r="T2073" s="720" t="s">
        <v>12165</v>
      </c>
      <c r="U2073" s="720" t="s">
        <v>11381</v>
      </c>
      <c r="V2073" s="720"/>
      <c r="W2073" s="952" t="str">
        <f t="shared" si="72"/>
        <v>空気圧縮機_可搬式・ｴﾝｼﾞﾝ駆動・ｽｸﾘｭ型_第1次_無</v>
      </c>
      <c r="X2073" s="952" t="str">
        <f t="shared" si="71"/>
        <v>空気圧縮機_可搬式・ｴﾝｼﾞﾝ駆動・ｽｸﾘｭ型_第1次_無_吐出量：20～21m3/min　吐出圧力：0.7MPa</v>
      </c>
      <c r="Y2073" s="726" t="s">
        <v>509</v>
      </c>
      <c r="Z2073" s="726" t="s">
        <v>10327</v>
      </c>
      <c r="AA2073" s="726" t="s">
        <v>10309</v>
      </c>
      <c r="AB2073" s="726" t="s">
        <v>10366</v>
      </c>
    </row>
    <row r="2074" spans="17:28" ht="14.45" customHeight="1">
      <c r="Q2074" s="720" t="s">
        <v>80</v>
      </c>
      <c r="R2074" s="720" t="s">
        <v>12259</v>
      </c>
      <c r="S2074" s="720" t="s">
        <v>10643</v>
      </c>
      <c r="T2074" s="720" t="s">
        <v>12165</v>
      </c>
      <c r="U2074" s="720" t="s">
        <v>11375</v>
      </c>
      <c r="V2074" s="720"/>
      <c r="W2074" s="952" t="str">
        <f t="shared" si="72"/>
        <v>空気圧縮機_可搬式・ｴﾝｼﾞﾝ駆動・ｽｸﾘｭ型_第2次_無</v>
      </c>
      <c r="X2074" s="952" t="str">
        <f t="shared" si="71"/>
        <v>空気圧縮機_可搬式・ｴﾝｼﾞﾝ駆動・ｽｸﾘｭ型_第2次_無_吐出量：3.5～3.7m3/min　吐出圧力：0.7MPa</v>
      </c>
      <c r="Y2074" s="726" t="s">
        <v>509</v>
      </c>
      <c r="Z2074" s="726" t="s">
        <v>10328</v>
      </c>
      <c r="AA2074" s="726" t="s">
        <v>10528</v>
      </c>
      <c r="AB2074" s="726" t="s">
        <v>10366</v>
      </c>
    </row>
    <row r="2075" spans="17:28" ht="14.45" customHeight="1">
      <c r="Q2075" s="720" t="s">
        <v>80</v>
      </c>
      <c r="R2075" s="720" t="s">
        <v>12259</v>
      </c>
      <c r="S2075" s="720" t="s">
        <v>10643</v>
      </c>
      <c r="T2075" s="720" t="s">
        <v>12165</v>
      </c>
      <c r="U2075" s="720" t="s">
        <v>11376</v>
      </c>
      <c r="V2075" s="720"/>
      <c r="W2075" s="952" t="str">
        <f t="shared" si="72"/>
        <v>空気圧縮機_可搬式・ｴﾝｼﾞﾝ駆動・ｽｸﾘｭ型_第2次_無</v>
      </c>
      <c r="X2075" s="952" t="str">
        <f t="shared" si="71"/>
        <v>空気圧縮機_可搬式・ｴﾝｼﾞﾝ駆動・ｽｸﾘｭ型_第2次_無_吐出量：5.0m3/min　吐出圧力：0.7MPa</v>
      </c>
      <c r="Y2075" s="726" t="s">
        <v>509</v>
      </c>
      <c r="Z2075" s="726" t="s">
        <v>10328</v>
      </c>
      <c r="AA2075" s="726" t="s">
        <v>10389</v>
      </c>
      <c r="AB2075" s="726" t="s">
        <v>10366</v>
      </c>
    </row>
    <row r="2076" spans="17:28" ht="14.45" customHeight="1">
      <c r="Q2076" s="720" t="s">
        <v>80</v>
      </c>
      <c r="R2076" s="720" t="s">
        <v>12259</v>
      </c>
      <c r="S2076" s="720" t="s">
        <v>10643</v>
      </c>
      <c r="T2076" s="720" t="s">
        <v>12165</v>
      </c>
      <c r="U2076" s="720" t="s">
        <v>11377</v>
      </c>
      <c r="V2076" s="720"/>
      <c r="W2076" s="952" t="str">
        <f t="shared" si="72"/>
        <v>空気圧縮機_可搬式・ｴﾝｼﾞﾝ駆動・ｽｸﾘｭ型_第2次_無</v>
      </c>
      <c r="X2076" s="952" t="str">
        <f t="shared" si="71"/>
        <v>空気圧縮機_可搬式・ｴﾝｼﾞﾝ駆動・ｽｸﾘｭ型_第2次_無_吐出量：7.5～7.8m3/min　吐出圧力：0.7MPa</v>
      </c>
      <c r="Y2076" s="726" t="s">
        <v>509</v>
      </c>
      <c r="Z2076" s="726" t="s">
        <v>10328</v>
      </c>
      <c r="AA2076" s="726" t="s">
        <v>10575</v>
      </c>
      <c r="AB2076" s="726" t="s">
        <v>10366</v>
      </c>
    </row>
    <row r="2077" spans="17:28" ht="14.45" customHeight="1">
      <c r="Q2077" s="720" t="s">
        <v>80</v>
      </c>
      <c r="R2077" s="720" t="s">
        <v>12259</v>
      </c>
      <c r="S2077" s="720" t="s">
        <v>10643</v>
      </c>
      <c r="T2077" s="720" t="s">
        <v>12165</v>
      </c>
      <c r="U2077" s="720" t="s">
        <v>11378</v>
      </c>
      <c r="V2077" s="720"/>
      <c r="W2077" s="952" t="str">
        <f t="shared" si="72"/>
        <v>空気圧縮機_可搬式・ｴﾝｼﾞﾝ駆動・ｽｸﾘｭ型_第2次_無</v>
      </c>
      <c r="X2077" s="952" t="str">
        <f t="shared" si="71"/>
        <v>空気圧縮機_可搬式・ｴﾝｼﾞﾝ駆動・ｽｸﾘｭ型_第2次_無_吐出量：10.5～11m3/min　吐出圧力：0.7MPa</v>
      </c>
      <c r="Y2077" s="726" t="s">
        <v>509</v>
      </c>
      <c r="Z2077" s="726" t="s">
        <v>10328</v>
      </c>
      <c r="AA2077" s="726" t="s">
        <v>10306</v>
      </c>
      <c r="AB2077" s="726" t="s">
        <v>10366</v>
      </c>
    </row>
    <row r="2078" spans="17:28" ht="14.45" customHeight="1">
      <c r="Q2078" s="720" t="s">
        <v>80</v>
      </c>
      <c r="R2078" s="720" t="s">
        <v>12259</v>
      </c>
      <c r="S2078" s="720" t="s">
        <v>10643</v>
      </c>
      <c r="T2078" s="720" t="s">
        <v>12165</v>
      </c>
      <c r="U2078" s="720" t="s">
        <v>11380</v>
      </c>
      <c r="V2078" s="720"/>
      <c r="W2078" s="952" t="str">
        <f t="shared" si="72"/>
        <v>空気圧縮機_可搬式・ｴﾝｼﾞﾝ駆動・ｽｸﾘｭ型_第2次_無</v>
      </c>
      <c r="X2078" s="952" t="str">
        <f t="shared" si="71"/>
        <v>空気圧縮機_可搬式・ｴﾝｼﾞﾝ駆動・ｽｸﾘｭ型_第2次_無_吐出量：18～19m3/min　吐出圧力：0.7MPa</v>
      </c>
      <c r="Y2078" s="726" t="s">
        <v>509</v>
      </c>
      <c r="Z2078" s="726" t="s">
        <v>10328</v>
      </c>
      <c r="AA2078" s="726" t="s">
        <v>10426</v>
      </c>
      <c r="AB2078" s="726" t="s">
        <v>10366</v>
      </c>
    </row>
    <row r="2079" spans="17:28" ht="14.45" customHeight="1">
      <c r="Q2079" s="720" t="s">
        <v>80</v>
      </c>
      <c r="R2079" s="720" t="s">
        <v>12259</v>
      </c>
      <c r="S2079" s="720" t="s">
        <v>10643</v>
      </c>
      <c r="T2079" s="720" t="s">
        <v>12165</v>
      </c>
      <c r="U2079" s="720" t="s">
        <v>11381</v>
      </c>
      <c r="V2079" s="720"/>
      <c r="W2079" s="952" t="str">
        <f t="shared" si="72"/>
        <v>空気圧縮機_可搬式・ｴﾝｼﾞﾝ駆動・ｽｸﾘｭ型_第2次_無</v>
      </c>
      <c r="X2079" s="952" t="str">
        <f t="shared" si="71"/>
        <v>空気圧縮機_可搬式・ｴﾝｼﾞﾝ駆動・ｽｸﾘｭ型_第2次_無_吐出量：20～21m3/min　吐出圧力：0.7MPa</v>
      </c>
      <c r="Y2079" s="726" t="s">
        <v>509</v>
      </c>
      <c r="Z2079" s="726" t="s">
        <v>10328</v>
      </c>
      <c r="AA2079" s="726" t="s">
        <v>10309</v>
      </c>
      <c r="AB2079" s="726" t="s">
        <v>10366</v>
      </c>
    </row>
    <row r="2080" spans="17:28" ht="14.45" customHeight="1">
      <c r="Q2080" s="720" t="s">
        <v>80</v>
      </c>
      <c r="R2080" s="720" t="s">
        <v>12259</v>
      </c>
      <c r="S2080" s="720" t="s">
        <v>12332</v>
      </c>
      <c r="T2080" s="720" t="s">
        <v>12337</v>
      </c>
      <c r="U2080" s="720" t="s">
        <v>11373</v>
      </c>
      <c r="V2080" s="720"/>
      <c r="W2080" s="952" t="str">
        <f t="shared" si="72"/>
        <v>空気圧縮機_可搬式・ｴﾝｼﾞﾝ駆動・ｽｸﾘｭ型_第1次_超低</v>
      </c>
      <c r="X2080" s="952" t="str">
        <f t="shared" si="71"/>
        <v>空気圧縮機_可搬式・ｴﾝｼﾞﾝ駆動・ｽｸﾘｭ型_第1次_超低_吐出量：2.0m3/min　吐出圧力：0.7MPa</v>
      </c>
      <c r="Y2080" s="726" t="s">
        <v>509</v>
      </c>
      <c r="Z2080" s="726" t="s">
        <v>10330</v>
      </c>
      <c r="AA2080" s="726" t="s">
        <v>10388</v>
      </c>
      <c r="AB2080" s="726" t="s">
        <v>10366</v>
      </c>
    </row>
    <row r="2081" spans="17:28" ht="14.45" customHeight="1">
      <c r="Q2081" s="720" t="s">
        <v>80</v>
      </c>
      <c r="R2081" s="720" t="s">
        <v>12259</v>
      </c>
      <c r="S2081" s="720" t="s">
        <v>12332</v>
      </c>
      <c r="T2081" s="720" t="s">
        <v>12337</v>
      </c>
      <c r="U2081" s="720" t="s">
        <v>11382</v>
      </c>
      <c r="V2081" s="720"/>
      <c r="W2081" s="952" t="str">
        <f t="shared" si="72"/>
        <v>空気圧縮機_可搬式・ｴﾝｼﾞﾝ駆動・ｽｸﾘｭ型_第1次_超低</v>
      </c>
      <c r="X2081" s="952" t="str">
        <f t="shared" si="71"/>
        <v>空気圧縮機_可搬式・ｴﾝｼﾞﾝ駆動・ｽｸﾘｭ型_第1次_超低_吐出量：7.5m3/min　吐出圧力：0.7MPa</v>
      </c>
      <c r="Y2081" s="726" t="s">
        <v>509</v>
      </c>
      <c r="Z2081" s="726" t="s">
        <v>10330</v>
      </c>
      <c r="AA2081" s="726" t="s">
        <v>10458</v>
      </c>
      <c r="AB2081" s="726" t="s">
        <v>10366</v>
      </c>
    </row>
    <row r="2082" spans="17:28" ht="14.45" customHeight="1">
      <c r="Q2082" s="720" t="s">
        <v>80</v>
      </c>
      <c r="R2082" s="720" t="s">
        <v>12259</v>
      </c>
      <c r="S2082" s="720" t="s">
        <v>10643</v>
      </c>
      <c r="T2082" s="720" t="s">
        <v>12337</v>
      </c>
      <c r="U2082" s="720" t="s">
        <v>11383</v>
      </c>
      <c r="V2082" s="720"/>
      <c r="W2082" s="952" t="str">
        <f t="shared" si="72"/>
        <v>空気圧縮機_可搬式・ｴﾝｼﾞﾝ駆動・ｽｸﾘｭ型_第2次_超低</v>
      </c>
      <c r="X2082" s="952" t="str">
        <f t="shared" si="71"/>
        <v>空気圧縮機_可搬式・ｴﾝｼﾞﾝ駆動・ｽｸﾘｭ型_第2次_超低_吐出量：1.7m3/min　吐出圧力：0.7MPa</v>
      </c>
      <c r="Y2082" s="726" t="s">
        <v>509</v>
      </c>
      <c r="Z2082" s="726" t="s">
        <v>5112</v>
      </c>
      <c r="AA2082" s="726" t="s">
        <v>10481</v>
      </c>
      <c r="AB2082" s="726" t="s">
        <v>10366</v>
      </c>
    </row>
    <row r="2083" spans="17:28" ht="14.45" customHeight="1">
      <c r="Q2083" s="720" t="s">
        <v>80</v>
      </c>
      <c r="R2083" s="720" t="s">
        <v>12259</v>
      </c>
      <c r="S2083" s="720" t="s">
        <v>10643</v>
      </c>
      <c r="T2083" s="720" t="s">
        <v>12337</v>
      </c>
      <c r="U2083" s="720" t="s">
        <v>11373</v>
      </c>
      <c r="V2083" s="720"/>
      <c r="W2083" s="952" t="str">
        <f t="shared" si="72"/>
        <v>空気圧縮機_可搬式・ｴﾝｼﾞﾝ駆動・ｽｸﾘｭ型_第2次_超低</v>
      </c>
      <c r="X2083" s="952" t="str">
        <f t="shared" si="71"/>
        <v>空気圧縮機_可搬式・ｴﾝｼﾞﾝ駆動・ｽｸﾘｭ型_第2次_超低_吐出量：2.0m3/min　吐出圧力：0.7MPa</v>
      </c>
      <c r="Y2083" s="726" t="s">
        <v>509</v>
      </c>
      <c r="Z2083" s="726" t="s">
        <v>5112</v>
      </c>
      <c r="AA2083" s="726" t="s">
        <v>10388</v>
      </c>
      <c r="AB2083" s="726" t="s">
        <v>10366</v>
      </c>
    </row>
    <row r="2084" spans="17:28" ht="14.45" customHeight="1">
      <c r="Q2084" s="720" t="s">
        <v>80</v>
      </c>
      <c r="R2084" s="720" t="s">
        <v>12259</v>
      </c>
      <c r="S2084" s="720" t="s">
        <v>10643</v>
      </c>
      <c r="T2084" s="720" t="s">
        <v>12337</v>
      </c>
      <c r="U2084" s="720" t="s">
        <v>11374</v>
      </c>
      <c r="V2084" s="720"/>
      <c r="W2084" s="952" t="str">
        <f t="shared" si="72"/>
        <v>空気圧縮機_可搬式・ｴﾝｼﾞﾝ駆動・ｽｸﾘｭ型_第2次_超低</v>
      </c>
      <c r="X2084" s="952" t="str">
        <f t="shared" si="71"/>
        <v>空気圧縮機_可搬式・ｴﾝｼﾞﾝ駆動・ｽｸﾘｭ型_第2次_超低_吐出量：2.5m3/min　吐出圧力：0.7MPa</v>
      </c>
      <c r="Y2084" s="726" t="s">
        <v>509</v>
      </c>
      <c r="Z2084" s="726" t="s">
        <v>5112</v>
      </c>
      <c r="AA2084" s="726" t="s">
        <v>10325</v>
      </c>
      <c r="AB2084" s="726" t="s">
        <v>10366</v>
      </c>
    </row>
    <row r="2085" spans="17:28" ht="14.45" customHeight="1">
      <c r="Q2085" s="720" t="s">
        <v>80</v>
      </c>
      <c r="R2085" s="720" t="s">
        <v>12259</v>
      </c>
      <c r="S2085" s="720" t="s">
        <v>10643</v>
      </c>
      <c r="T2085" s="720" t="s">
        <v>12337</v>
      </c>
      <c r="U2085" s="720" t="s">
        <v>11375</v>
      </c>
      <c r="V2085" s="720"/>
      <c r="W2085" s="952" t="str">
        <f t="shared" si="72"/>
        <v>空気圧縮機_可搬式・ｴﾝｼﾞﾝ駆動・ｽｸﾘｭ型_第2次_超低</v>
      </c>
      <c r="X2085" s="952" t="str">
        <f t="shared" si="71"/>
        <v>空気圧縮機_可搬式・ｴﾝｼﾞﾝ駆動・ｽｸﾘｭ型_第2次_超低_吐出量：3.5～3.7m3/min　吐出圧力：0.7MPa</v>
      </c>
      <c r="Y2085" s="726" t="s">
        <v>509</v>
      </c>
      <c r="Z2085" s="726" t="s">
        <v>5112</v>
      </c>
      <c r="AA2085" s="726" t="s">
        <v>10528</v>
      </c>
      <c r="AB2085" s="726" t="s">
        <v>10366</v>
      </c>
    </row>
    <row r="2086" spans="17:28" ht="14.45" customHeight="1">
      <c r="Q2086" s="720" t="s">
        <v>80</v>
      </c>
      <c r="R2086" s="720" t="s">
        <v>12259</v>
      </c>
      <c r="S2086" s="720" t="s">
        <v>10643</v>
      </c>
      <c r="T2086" s="720" t="s">
        <v>12337</v>
      </c>
      <c r="U2086" s="720" t="s">
        <v>11384</v>
      </c>
      <c r="V2086" s="720"/>
      <c r="W2086" s="952" t="str">
        <f t="shared" si="72"/>
        <v>空気圧縮機_可搬式・ｴﾝｼﾞﾝ駆動・ｽｸﾘｭ型_第2次_超低</v>
      </c>
      <c r="X2086" s="952" t="str">
        <f t="shared" si="71"/>
        <v>空気圧縮機_可搬式・ｴﾝｼﾞﾝ駆動・ｽｸﾘｭ型_第2次_超低_吐出量：5.0～5.1m3/min　吐出圧力：0.7MPa</v>
      </c>
      <c r="Y2086" s="726" t="s">
        <v>509</v>
      </c>
      <c r="Z2086" s="726" t="s">
        <v>5112</v>
      </c>
      <c r="AA2086" s="726" t="s">
        <v>10333</v>
      </c>
      <c r="AB2086" s="726" t="s">
        <v>10366</v>
      </c>
    </row>
    <row r="2087" spans="17:28" ht="14.45" customHeight="1">
      <c r="Q2087" s="720" t="s">
        <v>80</v>
      </c>
      <c r="R2087" s="720" t="s">
        <v>12259</v>
      </c>
      <c r="S2087" s="720" t="s">
        <v>10643</v>
      </c>
      <c r="T2087" s="720" t="s">
        <v>12337</v>
      </c>
      <c r="U2087" s="720" t="s">
        <v>11377</v>
      </c>
      <c r="V2087" s="720"/>
      <c r="W2087" s="952" t="str">
        <f t="shared" si="72"/>
        <v>空気圧縮機_可搬式・ｴﾝｼﾞﾝ駆動・ｽｸﾘｭ型_第2次_超低</v>
      </c>
      <c r="X2087" s="952" t="str">
        <f t="shared" si="71"/>
        <v>空気圧縮機_可搬式・ｴﾝｼﾞﾝ駆動・ｽｸﾘｭ型_第2次_超低_吐出量：7.5～7.8m3/min　吐出圧力：0.7MPa</v>
      </c>
      <c r="Y2087" s="726" t="s">
        <v>509</v>
      </c>
      <c r="Z2087" s="726" t="s">
        <v>5112</v>
      </c>
      <c r="AA2087" s="726" t="s">
        <v>10575</v>
      </c>
      <c r="AB2087" s="726" t="s">
        <v>10366</v>
      </c>
    </row>
    <row r="2088" spans="17:28" ht="14.45" customHeight="1">
      <c r="Q2088" s="720" t="s">
        <v>80</v>
      </c>
      <c r="R2088" s="720" t="s">
        <v>12259</v>
      </c>
      <c r="S2088" s="720" t="s">
        <v>10643</v>
      </c>
      <c r="T2088" s="720" t="s">
        <v>12337</v>
      </c>
      <c r="U2088" s="720" t="s">
        <v>11378</v>
      </c>
      <c r="V2088" s="720"/>
      <c r="W2088" s="952" t="str">
        <f t="shared" si="72"/>
        <v>空気圧縮機_可搬式・ｴﾝｼﾞﾝ駆動・ｽｸﾘｭ型_第2次_超低</v>
      </c>
      <c r="X2088" s="952" t="str">
        <f t="shared" si="71"/>
        <v>空気圧縮機_可搬式・ｴﾝｼﾞﾝ駆動・ｽｸﾘｭ型_第2次_超低_吐出量：10.5～11m3/min　吐出圧力：0.7MPa</v>
      </c>
      <c r="Y2088" s="726" t="s">
        <v>509</v>
      </c>
      <c r="Z2088" s="726" t="s">
        <v>5112</v>
      </c>
      <c r="AA2088" s="726" t="s">
        <v>10306</v>
      </c>
      <c r="AB2088" s="726" t="s">
        <v>10366</v>
      </c>
    </row>
    <row r="2089" spans="17:28" ht="14.45" customHeight="1">
      <c r="Q2089" s="720" t="s">
        <v>80</v>
      </c>
      <c r="R2089" s="720" t="s">
        <v>12259</v>
      </c>
      <c r="S2089" s="720" t="s">
        <v>10643</v>
      </c>
      <c r="T2089" s="720" t="s">
        <v>12337</v>
      </c>
      <c r="U2089" s="720" t="s">
        <v>11385</v>
      </c>
      <c r="V2089" s="720"/>
      <c r="W2089" s="952" t="str">
        <f t="shared" si="72"/>
        <v>空気圧縮機_可搬式・ｴﾝｼﾞﾝ駆動・ｽｸﾘｭ型_第2次_超低</v>
      </c>
      <c r="X2089" s="952" t="str">
        <f t="shared" si="71"/>
        <v>空気圧縮機_可搬式・ｴﾝｼﾞﾝ駆動・ｽｸﾘｭ型_第2次_超低_吐出量：15.0m3/min　吐出圧力：1.05MPa</v>
      </c>
      <c r="Y2089" s="726" t="s">
        <v>509</v>
      </c>
      <c r="Z2089" s="726" t="s">
        <v>5112</v>
      </c>
      <c r="AA2089" s="726" t="s">
        <v>10307</v>
      </c>
      <c r="AB2089" s="726" t="s">
        <v>10356</v>
      </c>
    </row>
    <row r="2090" spans="17:28" ht="14.45" customHeight="1">
      <c r="Q2090" s="720" t="s">
        <v>80</v>
      </c>
      <c r="R2090" s="720" t="s">
        <v>12259</v>
      </c>
      <c r="S2090" s="720" t="s">
        <v>10643</v>
      </c>
      <c r="T2090" s="720" t="s">
        <v>12337</v>
      </c>
      <c r="U2090" s="720" t="s">
        <v>11386</v>
      </c>
      <c r="V2090" s="720"/>
      <c r="W2090" s="952" t="str">
        <f t="shared" si="72"/>
        <v>空気圧縮機_可搬式・ｴﾝｼﾞﾝ駆動・ｽｸﾘｭ型_第2次_超低</v>
      </c>
      <c r="X2090" s="952" t="str">
        <f t="shared" si="71"/>
        <v>空気圧縮機_可搬式・ｴﾝｼﾞﾝ駆動・ｽｸﾘｭ型_第2次_超低_吐出量：17.0m3/min　吐出圧力：0.7MPa</v>
      </c>
      <c r="Y2090" s="726" t="s">
        <v>509</v>
      </c>
      <c r="Z2090" s="726" t="s">
        <v>5112</v>
      </c>
      <c r="AA2090" s="726" t="s">
        <v>10348</v>
      </c>
      <c r="AB2090" s="726" t="s">
        <v>10366</v>
      </c>
    </row>
    <row r="2091" spans="17:28" ht="14.45" customHeight="1">
      <c r="Q2091" s="720" t="s">
        <v>80</v>
      </c>
      <c r="R2091" s="720" t="s">
        <v>12259</v>
      </c>
      <c r="S2091" s="720" t="s">
        <v>10643</v>
      </c>
      <c r="T2091" s="720" t="s">
        <v>12337</v>
      </c>
      <c r="U2091" s="720" t="s">
        <v>11387</v>
      </c>
      <c r="V2091" s="720"/>
      <c r="W2091" s="952" t="str">
        <f t="shared" si="72"/>
        <v>空気圧縮機_可搬式・ｴﾝｼﾞﾝ駆動・ｽｸﾘｭ型_第2次_超低</v>
      </c>
      <c r="X2091" s="952" t="str">
        <f t="shared" si="71"/>
        <v>空気圧縮機_可搬式・ｴﾝｼﾞﾝ駆動・ｽｸﾘｭ型_第2次_超低_吐出量：19.4m3/min　吐出圧力：0.7MPa</v>
      </c>
      <c r="Y2091" s="726" t="s">
        <v>509</v>
      </c>
      <c r="Z2091" s="726" t="s">
        <v>5112</v>
      </c>
      <c r="AA2091" s="726" t="s">
        <v>10530</v>
      </c>
      <c r="AB2091" s="726" t="s">
        <v>10366</v>
      </c>
    </row>
    <row r="2092" spans="17:28" ht="14.45" customHeight="1">
      <c r="Q2092" s="720" t="s">
        <v>80</v>
      </c>
      <c r="R2092" s="720" t="s">
        <v>12259</v>
      </c>
      <c r="S2092" s="720" t="s">
        <v>10643</v>
      </c>
      <c r="T2092" s="720" t="s">
        <v>12337</v>
      </c>
      <c r="U2092" s="720" t="s">
        <v>11388</v>
      </c>
      <c r="V2092" s="720"/>
      <c r="W2092" s="952" t="str">
        <f t="shared" si="72"/>
        <v>空気圧縮機_可搬式・ｴﾝｼﾞﾝ駆動・ｽｸﾘｭ型_第2次_超低</v>
      </c>
      <c r="X2092" s="952" t="str">
        <f t="shared" si="71"/>
        <v>空気圧縮機_可搬式・ｴﾝｼﾞﾝ駆動・ｽｸﾘｭ型_第2次_超低_吐出量：22.7m3/min　吐出圧力：0.7MPa</v>
      </c>
      <c r="Y2092" s="726" t="s">
        <v>509</v>
      </c>
      <c r="Z2092" s="726" t="s">
        <v>5112</v>
      </c>
      <c r="AA2092" s="726" t="s">
        <v>10597</v>
      </c>
      <c r="AB2092" s="726" t="s">
        <v>10366</v>
      </c>
    </row>
    <row r="2093" spans="17:28" ht="14.45" customHeight="1">
      <c r="Q2093" s="720" t="s">
        <v>80</v>
      </c>
      <c r="R2093" s="720" t="s">
        <v>12259</v>
      </c>
      <c r="S2093" s="720" t="s">
        <v>10645</v>
      </c>
      <c r="T2093" s="720" t="s">
        <v>12337</v>
      </c>
      <c r="U2093" s="720" t="s">
        <v>11389</v>
      </c>
      <c r="V2093" s="720"/>
      <c r="W2093" s="952" t="str">
        <f t="shared" si="72"/>
        <v>空気圧縮機_可搬式・ｴﾝｼﾞﾝ駆動・ｽｸﾘｭ型_第3次_超低</v>
      </c>
      <c r="X2093" s="952" t="str">
        <f t="shared" si="71"/>
        <v>空気圧縮機_可搬式・ｴﾝｼﾞﾝ駆動・ｽｸﾘｭ型_第3次_超低_吐出量：1.6～1.7m3/min　吐出圧力：0.7MPa</v>
      </c>
      <c r="Y2093" s="726" t="s">
        <v>509</v>
      </c>
      <c r="Z2093" s="726" t="s">
        <v>10331</v>
      </c>
      <c r="AA2093" s="726" t="s">
        <v>10481</v>
      </c>
      <c r="AB2093" s="726" t="s">
        <v>10366</v>
      </c>
    </row>
    <row r="2094" spans="17:28" ht="14.45" customHeight="1">
      <c r="Q2094" s="720" t="s">
        <v>80</v>
      </c>
      <c r="R2094" s="720" t="s">
        <v>12259</v>
      </c>
      <c r="S2094" s="720" t="s">
        <v>10645</v>
      </c>
      <c r="T2094" s="720" t="s">
        <v>12337</v>
      </c>
      <c r="U2094" s="720" t="s">
        <v>11390</v>
      </c>
      <c r="V2094" s="720"/>
      <c r="W2094" s="952" t="str">
        <f t="shared" si="72"/>
        <v>空気圧縮機_可搬式・ｴﾝｼﾞﾝ駆動・ｽｸﾘｭ型_第3次_超低</v>
      </c>
      <c r="X2094" s="952" t="str">
        <f t="shared" si="71"/>
        <v>空気圧縮機_可搬式・ｴﾝｼﾞﾝ駆動・ｽｸﾘｭ型_第3次_超低_吐出量：2.0～2.1m3/min　吐出圧力：0.7MPa</v>
      </c>
      <c r="Y2094" s="726" t="s">
        <v>509</v>
      </c>
      <c r="Z2094" s="726" t="s">
        <v>10331</v>
      </c>
      <c r="AA2094" s="726" t="s">
        <v>10421</v>
      </c>
      <c r="AB2094" s="726" t="s">
        <v>10366</v>
      </c>
    </row>
    <row r="2095" spans="17:28" ht="14.45" customHeight="1">
      <c r="Q2095" s="720" t="s">
        <v>80</v>
      </c>
      <c r="R2095" s="720" t="s">
        <v>12259</v>
      </c>
      <c r="S2095" s="720" t="s">
        <v>10645</v>
      </c>
      <c r="T2095" s="720" t="s">
        <v>12337</v>
      </c>
      <c r="U2095" s="720" t="s">
        <v>11391</v>
      </c>
      <c r="V2095" s="720"/>
      <c r="W2095" s="952" t="str">
        <f t="shared" si="72"/>
        <v>空気圧縮機_可搬式・ｴﾝｼﾞﾝ駆動・ｽｸﾘｭ型_第3次_超低</v>
      </c>
      <c r="X2095" s="952" t="str">
        <f t="shared" si="71"/>
        <v>空気圧縮機_可搬式・ｴﾝｼﾞﾝ駆動・ｽｸﾘｭ型_第3次_超低_吐出量：2.5～2.8m3/min　吐出圧力：0.7MPa</v>
      </c>
      <c r="Y2095" s="726" t="s">
        <v>509</v>
      </c>
      <c r="Z2095" s="726" t="s">
        <v>10331</v>
      </c>
      <c r="AA2095" s="726" t="s">
        <v>10533</v>
      </c>
      <c r="AB2095" s="726" t="s">
        <v>10366</v>
      </c>
    </row>
    <row r="2096" spans="17:28" ht="14.45" customHeight="1">
      <c r="Q2096" s="720" t="s">
        <v>80</v>
      </c>
      <c r="R2096" s="720" t="s">
        <v>12259</v>
      </c>
      <c r="S2096" s="720" t="s">
        <v>10645</v>
      </c>
      <c r="T2096" s="720" t="s">
        <v>12337</v>
      </c>
      <c r="U2096" s="720" t="s">
        <v>11375</v>
      </c>
      <c r="V2096" s="720"/>
      <c r="W2096" s="952" t="str">
        <f t="shared" si="72"/>
        <v>空気圧縮機_可搬式・ｴﾝｼﾞﾝ駆動・ｽｸﾘｭ型_第3次_超低</v>
      </c>
      <c r="X2096" s="952" t="str">
        <f t="shared" si="71"/>
        <v>空気圧縮機_可搬式・ｴﾝｼﾞﾝ駆動・ｽｸﾘｭ型_第3次_超低_吐出量：3.5～3.7m3/min　吐出圧力：0.7MPa</v>
      </c>
      <c r="Y2096" s="726" t="s">
        <v>509</v>
      </c>
      <c r="Z2096" s="726" t="s">
        <v>10331</v>
      </c>
      <c r="AA2096" s="726" t="s">
        <v>10528</v>
      </c>
      <c r="AB2096" s="726" t="s">
        <v>10366</v>
      </c>
    </row>
    <row r="2097" spans="17:28" ht="14.45" customHeight="1">
      <c r="Q2097" s="720" t="s">
        <v>80</v>
      </c>
      <c r="R2097" s="720" t="s">
        <v>12259</v>
      </c>
      <c r="S2097" s="720" t="s">
        <v>10645</v>
      </c>
      <c r="T2097" s="720" t="s">
        <v>12337</v>
      </c>
      <c r="U2097" s="720" t="s">
        <v>11376</v>
      </c>
      <c r="V2097" s="720"/>
      <c r="W2097" s="952" t="str">
        <f t="shared" si="72"/>
        <v>空気圧縮機_可搬式・ｴﾝｼﾞﾝ駆動・ｽｸﾘｭ型_第3次_超低</v>
      </c>
      <c r="X2097" s="952" t="str">
        <f t="shared" si="71"/>
        <v>空気圧縮機_可搬式・ｴﾝｼﾞﾝ駆動・ｽｸﾘｭ型_第3次_超低_吐出量：5.0m3/min　吐出圧力：0.7MPa</v>
      </c>
      <c r="Y2097" s="726" t="s">
        <v>509</v>
      </c>
      <c r="Z2097" s="726" t="s">
        <v>10331</v>
      </c>
      <c r="AA2097" s="726" t="s">
        <v>10389</v>
      </c>
      <c r="AB2097" s="726" t="s">
        <v>10366</v>
      </c>
    </row>
    <row r="2098" spans="17:28" ht="14.45" customHeight="1">
      <c r="Q2098" s="720" t="s">
        <v>80</v>
      </c>
      <c r="R2098" s="720" t="s">
        <v>12259</v>
      </c>
      <c r="S2098" s="720" t="s">
        <v>10645</v>
      </c>
      <c r="T2098" s="720" t="s">
        <v>12337</v>
      </c>
      <c r="U2098" s="720" t="s">
        <v>11392</v>
      </c>
      <c r="V2098" s="720"/>
      <c r="W2098" s="952" t="str">
        <f t="shared" si="72"/>
        <v>空気圧縮機_可搬式・ｴﾝｼﾞﾝ駆動・ｽｸﾘｭ型_第3次_超低</v>
      </c>
      <c r="X2098" s="952" t="str">
        <f t="shared" si="71"/>
        <v>空気圧縮機_可搬式・ｴﾝｼﾞﾝ駆動・ｽｸﾘｭ型_第3次_超低_吐出量：12.2m3/min　吐出圧力：0.7MPa</v>
      </c>
      <c r="Y2098" s="726" t="s">
        <v>509</v>
      </c>
      <c r="Z2098" s="726" t="s">
        <v>10331</v>
      </c>
      <c r="AA2098" s="726" t="s">
        <v>10397</v>
      </c>
      <c r="AB2098" s="726" t="s">
        <v>10366</v>
      </c>
    </row>
    <row r="2099" spans="17:28" ht="14.45" customHeight="1">
      <c r="Q2099" s="720" t="s">
        <v>80</v>
      </c>
      <c r="R2099" s="720" t="s">
        <v>12259</v>
      </c>
      <c r="S2099" s="720" t="s">
        <v>10645</v>
      </c>
      <c r="T2099" s="720" t="s">
        <v>12337</v>
      </c>
      <c r="U2099" s="720" t="s">
        <v>11393</v>
      </c>
      <c r="V2099" s="720"/>
      <c r="W2099" s="952" t="str">
        <f t="shared" si="72"/>
        <v>空気圧縮機_可搬式・ｴﾝｼﾞﾝ駆動・ｽｸﾘｭ型_第3次_超低</v>
      </c>
      <c r="X2099" s="952" t="str">
        <f t="shared" si="71"/>
        <v>空気圧縮機_可搬式・ｴﾝｼﾞﾝ駆動・ｽｸﾘｭ型_第3次_超低_吐出量：25.5m3/min　吐出圧力：0.7MPa</v>
      </c>
      <c r="Y2099" s="726" t="s">
        <v>509</v>
      </c>
      <c r="Z2099" s="726" t="s">
        <v>10331</v>
      </c>
      <c r="AA2099" s="726" t="s">
        <v>10553</v>
      </c>
      <c r="AB2099" s="726" t="s">
        <v>10366</v>
      </c>
    </row>
    <row r="2100" spans="17:28" ht="14.45" customHeight="1">
      <c r="Q2100" s="720" t="s">
        <v>80</v>
      </c>
      <c r="R2100" s="720" t="s">
        <v>12260</v>
      </c>
      <c r="S2100" s="720" t="s">
        <v>12165</v>
      </c>
      <c r="T2100" s="720" t="s">
        <v>12165</v>
      </c>
      <c r="U2100" s="720" t="s">
        <v>11394</v>
      </c>
      <c r="V2100" s="720"/>
      <c r="W2100" s="952" t="str">
        <f t="shared" si="72"/>
        <v>空気圧縮機_定置式・ﾓｰﾀ駆動・ｽｸﾘｭ型_無_無</v>
      </c>
      <c r="X2100" s="952" t="str">
        <f t="shared" si="71"/>
        <v>空気圧縮機_定置式・ﾓｰﾀ駆動・ｽｸﾘｭ型_無_無_吐出量：1.4～1.7m3/min　吐出圧力：0.7～0.88MPa</v>
      </c>
      <c r="Y2100" s="726" t="s">
        <v>509</v>
      </c>
      <c r="Z2100" s="726" t="s">
        <v>10567</v>
      </c>
      <c r="AA2100" s="726" t="s">
        <v>10481</v>
      </c>
      <c r="AB2100" s="726" t="s">
        <v>10368</v>
      </c>
    </row>
    <row r="2101" spans="17:28" ht="14.45" customHeight="1">
      <c r="Q2101" s="720" t="s">
        <v>80</v>
      </c>
      <c r="R2101" s="720" t="s">
        <v>12260</v>
      </c>
      <c r="S2101" s="720" t="s">
        <v>12165</v>
      </c>
      <c r="T2101" s="720" t="s">
        <v>12165</v>
      </c>
      <c r="U2101" s="720" t="s">
        <v>11395</v>
      </c>
      <c r="V2101" s="720"/>
      <c r="W2101" s="952" t="str">
        <f t="shared" si="72"/>
        <v>空気圧縮機_定置式・ﾓｰﾀ駆動・ｽｸﾘｭ型_無_無</v>
      </c>
      <c r="X2101" s="952" t="str">
        <f t="shared" si="71"/>
        <v>空気圧縮機_定置式・ﾓｰﾀ駆動・ｽｸﾘｭ型_無_無_吐出量：1.9～2.4m3/min　吐出圧力：0.7～0.88MPa</v>
      </c>
      <c r="Y2101" s="726" t="s">
        <v>509</v>
      </c>
      <c r="Z2101" s="726" t="s">
        <v>10567</v>
      </c>
      <c r="AA2101" s="726" t="s">
        <v>10324</v>
      </c>
      <c r="AB2101" s="726" t="s">
        <v>10368</v>
      </c>
    </row>
    <row r="2102" spans="17:28" ht="14.45" customHeight="1">
      <c r="Q2102" s="720" t="s">
        <v>80</v>
      </c>
      <c r="R2102" s="720" t="s">
        <v>12260</v>
      </c>
      <c r="S2102" s="720" t="s">
        <v>12165</v>
      </c>
      <c r="T2102" s="720" t="s">
        <v>12165</v>
      </c>
      <c r="U2102" s="720" t="s">
        <v>11396</v>
      </c>
      <c r="V2102" s="720"/>
      <c r="W2102" s="952" t="str">
        <f t="shared" si="72"/>
        <v>空気圧縮機_定置式・ﾓｰﾀ駆動・ｽｸﾘｭ型_無_無</v>
      </c>
      <c r="X2102" s="952" t="str">
        <f t="shared" si="71"/>
        <v>空気圧縮機_定置式・ﾓｰﾀ駆動・ｽｸﾘｭ型_無_無_吐出量：3.0～3.7m3/min　吐出圧力：0.7～0.88MPa</v>
      </c>
      <c r="Y2102" s="726" t="s">
        <v>509</v>
      </c>
      <c r="Z2102" s="726" t="s">
        <v>10567</v>
      </c>
      <c r="AA2102" s="726" t="s">
        <v>10528</v>
      </c>
      <c r="AB2102" s="726" t="s">
        <v>10368</v>
      </c>
    </row>
    <row r="2103" spans="17:28" ht="14.45" customHeight="1">
      <c r="Q2103" s="720" t="s">
        <v>80</v>
      </c>
      <c r="R2103" s="720" t="s">
        <v>12260</v>
      </c>
      <c r="S2103" s="720" t="s">
        <v>12165</v>
      </c>
      <c r="T2103" s="720" t="s">
        <v>12165</v>
      </c>
      <c r="U2103" s="720" t="s">
        <v>11397</v>
      </c>
      <c r="V2103" s="720"/>
      <c r="W2103" s="952" t="str">
        <f t="shared" si="72"/>
        <v>空気圧縮機_定置式・ﾓｰﾀ駆動・ｽｸﾘｭ型_無_無</v>
      </c>
      <c r="X2103" s="952" t="str">
        <f t="shared" si="71"/>
        <v>空気圧縮機_定置式・ﾓｰﾀ駆動・ｽｸﾘｭ型_無_無_吐出量：5.2～6.1m3/min　吐出圧力：0.7～0.88MPa</v>
      </c>
      <c r="Y2103" s="726" t="s">
        <v>509</v>
      </c>
      <c r="Z2103" s="726" t="s">
        <v>10567</v>
      </c>
      <c r="AA2103" s="726" t="s">
        <v>10423</v>
      </c>
      <c r="AB2103" s="726" t="s">
        <v>10368</v>
      </c>
    </row>
    <row r="2104" spans="17:28" ht="14.45" customHeight="1">
      <c r="Q2104" s="720" t="s">
        <v>80</v>
      </c>
      <c r="R2104" s="720" t="s">
        <v>12260</v>
      </c>
      <c r="S2104" s="720" t="s">
        <v>12165</v>
      </c>
      <c r="T2104" s="720" t="s">
        <v>12165</v>
      </c>
      <c r="U2104" s="720" t="s">
        <v>11398</v>
      </c>
      <c r="V2104" s="720"/>
      <c r="W2104" s="952" t="str">
        <f t="shared" si="72"/>
        <v>空気圧縮機_定置式・ﾓｰﾀ駆動・ｽｸﾘｭ型_無_無</v>
      </c>
      <c r="X2104" s="952" t="str">
        <f t="shared" si="71"/>
        <v>空気圧縮機_定置式・ﾓｰﾀ駆動・ｽｸﾘｭ型_無_無_吐出量：8.1～9.1m3/min　吐出圧力：0.7～0.85MPa</v>
      </c>
      <c r="Y2104" s="726" t="s">
        <v>509</v>
      </c>
      <c r="Z2104" s="726" t="s">
        <v>10567</v>
      </c>
      <c r="AA2104" s="726" t="s">
        <v>10598</v>
      </c>
      <c r="AB2104" s="726" t="s">
        <v>10368</v>
      </c>
    </row>
    <row r="2105" spans="17:28" ht="14.45" customHeight="1">
      <c r="Q2105" s="720" t="s">
        <v>80</v>
      </c>
      <c r="R2105" s="720" t="s">
        <v>12260</v>
      </c>
      <c r="S2105" s="720" t="s">
        <v>12165</v>
      </c>
      <c r="T2105" s="720" t="s">
        <v>12165</v>
      </c>
      <c r="U2105" s="720" t="s">
        <v>11399</v>
      </c>
      <c r="V2105" s="720"/>
      <c r="W2105" s="952" t="str">
        <f t="shared" si="72"/>
        <v>空気圧縮機_定置式・ﾓｰﾀ駆動・ｽｸﾘｭ型_無_無</v>
      </c>
      <c r="X2105" s="952" t="str">
        <f t="shared" si="71"/>
        <v>空気圧縮機_定置式・ﾓｰﾀ駆動・ｽｸﾘｭ型_無_無_吐出量：11.0～12.4m3/min　吐出圧力：0.7～0.85MPa</v>
      </c>
      <c r="Y2105" s="726" t="s">
        <v>509</v>
      </c>
      <c r="Z2105" s="726" t="s">
        <v>10567</v>
      </c>
      <c r="AA2105" s="726" t="s">
        <v>10398</v>
      </c>
      <c r="AB2105" s="726" t="s">
        <v>10368</v>
      </c>
    </row>
    <row r="2106" spans="17:28" ht="14.45" customHeight="1">
      <c r="Q2106" s="720" t="s">
        <v>80</v>
      </c>
      <c r="R2106" s="720" t="s">
        <v>12260</v>
      </c>
      <c r="S2106" s="720" t="s">
        <v>12165</v>
      </c>
      <c r="T2106" s="720" t="s">
        <v>12165</v>
      </c>
      <c r="U2106" s="720" t="s">
        <v>11400</v>
      </c>
      <c r="V2106" s="720"/>
      <c r="W2106" s="952" t="str">
        <f t="shared" si="72"/>
        <v>空気圧縮機_定置式・ﾓｰﾀ駆動・ｽｸﾘｭ型_無_無</v>
      </c>
      <c r="X2106" s="952" t="str">
        <f t="shared" si="71"/>
        <v>空気圧縮機_定置式・ﾓｰﾀ駆動・ｽｸﾘｭ型_無_無_吐出量：20.0m3/min　吐出圧力：0.7MPa</v>
      </c>
      <c r="Y2106" s="726" t="s">
        <v>509</v>
      </c>
      <c r="Z2106" s="726" t="s">
        <v>10567</v>
      </c>
      <c r="AA2106" s="726" t="s">
        <v>10321</v>
      </c>
      <c r="AB2106" s="726" t="s">
        <v>10366</v>
      </c>
    </row>
    <row r="2107" spans="17:28" ht="14.45" customHeight="1">
      <c r="Q2107" s="720" t="s">
        <v>80</v>
      </c>
      <c r="R2107" s="720" t="s">
        <v>12260</v>
      </c>
      <c r="S2107" s="720" t="s">
        <v>12165</v>
      </c>
      <c r="T2107" s="720" t="s">
        <v>12165</v>
      </c>
      <c r="U2107" s="720" t="s">
        <v>11401</v>
      </c>
      <c r="V2107" s="720"/>
      <c r="W2107" s="952" t="str">
        <f t="shared" si="72"/>
        <v>空気圧縮機_定置式・ﾓｰﾀ駆動・ｽｸﾘｭ型_無_無</v>
      </c>
      <c r="X2107" s="952" t="str">
        <f t="shared" si="71"/>
        <v>空気圧縮機_定置式・ﾓｰﾀ駆動・ｽｸﾘｭ型_無_無_吐出量：28.5m3/min　吐出圧力：0.7MPa</v>
      </c>
      <c r="Y2107" s="726" t="s">
        <v>509</v>
      </c>
      <c r="Z2107" s="726" t="s">
        <v>10567</v>
      </c>
      <c r="AA2107" s="726" t="s">
        <v>10599</v>
      </c>
      <c r="AB2107" s="726" t="s">
        <v>10366</v>
      </c>
    </row>
    <row r="2108" spans="17:28" ht="14.45" customHeight="1">
      <c r="Q2108" s="720" t="s">
        <v>80</v>
      </c>
      <c r="R2108" s="720" t="s">
        <v>12260</v>
      </c>
      <c r="S2108" s="720" t="s">
        <v>12165</v>
      </c>
      <c r="T2108" s="720" t="s">
        <v>12165</v>
      </c>
      <c r="U2108" s="720" t="s">
        <v>11402</v>
      </c>
      <c r="V2108" s="720"/>
      <c r="W2108" s="952" t="str">
        <f t="shared" si="72"/>
        <v>空気圧縮機_定置式・ﾓｰﾀ駆動・ｽｸﾘｭ型_無_無</v>
      </c>
      <c r="X2108" s="952" t="str">
        <f t="shared" si="71"/>
        <v>空気圧縮機_定置式・ﾓｰﾀ駆動・ｽｸﾘｭ型_無_無_吐出量：37m3/min　吐出圧力：1.27MPa</v>
      </c>
      <c r="Y2108" s="726" t="s">
        <v>509</v>
      </c>
      <c r="Z2108" s="726" t="s">
        <v>10567</v>
      </c>
      <c r="AA2108" s="726" t="s">
        <v>10438</v>
      </c>
      <c r="AB2108" s="726" t="s">
        <v>10311</v>
      </c>
    </row>
    <row r="2109" spans="17:28" ht="14.45" customHeight="1">
      <c r="Q2109" s="720" t="s">
        <v>80</v>
      </c>
      <c r="R2109" s="720" t="s">
        <v>12260</v>
      </c>
      <c r="S2109" s="720" t="s">
        <v>12165</v>
      </c>
      <c r="T2109" s="720" t="s">
        <v>12165</v>
      </c>
      <c r="U2109" s="720" t="s">
        <v>11403</v>
      </c>
      <c r="V2109" s="720"/>
      <c r="W2109" s="952" t="str">
        <f t="shared" si="72"/>
        <v>空気圧縮機_定置式・ﾓｰﾀ駆動・ｽｸﾘｭ型_無_無</v>
      </c>
      <c r="X2109" s="952" t="str">
        <f t="shared" si="71"/>
        <v>空気圧縮機_定置式・ﾓｰﾀ駆動・ｽｸﾘｭ型_無_無_吐出量：52m3/min　吐出圧力：0.7MPa</v>
      </c>
      <c r="Y2109" s="726" t="s">
        <v>509</v>
      </c>
      <c r="Z2109" s="726" t="s">
        <v>10567</v>
      </c>
      <c r="AA2109" s="726" t="s">
        <v>10517</v>
      </c>
      <c r="AB2109" s="726" t="s">
        <v>10366</v>
      </c>
    </row>
    <row r="2110" spans="17:28" ht="14.45" customHeight="1">
      <c r="Q2110" s="720" t="s">
        <v>1775</v>
      </c>
      <c r="R2110" s="720" t="s">
        <v>1782</v>
      </c>
      <c r="S2110" s="720" t="s">
        <v>12165</v>
      </c>
      <c r="T2110" s="720" t="s">
        <v>12165</v>
      </c>
      <c r="U2110" s="720" t="s">
        <v>1783</v>
      </c>
      <c r="V2110" s="720"/>
      <c r="W2110" s="952" t="str">
        <f t="shared" si="72"/>
        <v>送風機_可変風量型ﾌﾞﾛﾜ_無_無</v>
      </c>
      <c r="X2110" s="952" t="str">
        <f t="shared" si="71"/>
        <v>送風機_可変風量型ﾌﾞﾛﾜ_無_無_吐出量：30m3/min</v>
      </c>
      <c r="Y2110" s="726" t="s">
        <v>3390</v>
      </c>
      <c r="Z2110" s="726" t="s">
        <v>10533</v>
      </c>
      <c r="AA2110" s="726" t="s">
        <v>10303</v>
      </c>
      <c r="AB2110" s="726" t="s">
        <v>5111</v>
      </c>
    </row>
    <row r="2111" spans="17:28" ht="14.45" customHeight="1">
      <c r="Q2111" s="720" t="s">
        <v>1775</v>
      </c>
      <c r="R2111" s="720" t="s">
        <v>1782</v>
      </c>
      <c r="S2111" s="720" t="s">
        <v>12165</v>
      </c>
      <c r="T2111" s="720" t="s">
        <v>12165</v>
      </c>
      <c r="U2111" s="720" t="s">
        <v>1784</v>
      </c>
      <c r="V2111" s="720"/>
      <c r="W2111" s="952" t="str">
        <f t="shared" si="72"/>
        <v>送風機_可変風量型ﾌﾞﾛﾜ_無_無</v>
      </c>
      <c r="X2111" s="952" t="str">
        <f t="shared" si="71"/>
        <v>送風機_可変風量型ﾌﾞﾛﾜ_無_無_吐出量：60m3/min</v>
      </c>
      <c r="Y2111" s="726" t="s">
        <v>3390</v>
      </c>
      <c r="Z2111" s="726" t="s">
        <v>10533</v>
      </c>
      <c r="AA2111" s="726" t="s">
        <v>10304</v>
      </c>
      <c r="AB2111" s="726" t="s">
        <v>5111</v>
      </c>
    </row>
    <row r="2112" spans="17:28" ht="14.45" customHeight="1">
      <c r="Q2112" s="720" t="s">
        <v>1775</v>
      </c>
      <c r="R2112" s="720" t="s">
        <v>1782</v>
      </c>
      <c r="S2112" s="720" t="s">
        <v>12165</v>
      </c>
      <c r="T2112" s="720" t="s">
        <v>12165</v>
      </c>
      <c r="U2112" s="720" t="s">
        <v>1785</v>
      </c>
      <c r="V2112" s="720"/>
      <c r="W2112" s="952" t="str">
        <f t="shared" si="72"/>
        <v>送風機_可変風量型ﾌﾞﾛﾜ_無_無</v>
      </c>
      <c r="X2112" s="952" t="str">
        <f t="shared" si="71"/>
        <v>送風機_可変風量型ﾌﾞﾛﾜ_無_無_吐出量：70～80m3/min</v>
      </c>
      <c r="Y2112" s="726" t="s">
        <v>3390</v>
      </c>
      <c r="Z2112" s="726" t="s">
        <v>10533</v>
      </c>
      <c r="AA2112" s="726" t="s">
        <v>10390</v>
      </c>
      <c r="AB2112" s="726" t="s">
        <v>5111</v>
      </c>
    </row>
    <row r="2113" spans="17:28" ht="14.45" customHeight="1">
      <c r="Q2113" s="720" t="s">
        <v>1775</v>
      </c>
      <c r="R2113" s="720" t="s">
        <v>1782</v>
      </c>
      <c r="S2113" s="720" t="s">
        <v>12165</v>
      </c>
      <c r="T2113" s="720" t="s">
        <v>12165</v>
      </c>
      <c r="U2113" s="720" t="s">
        <v>1786</v>
      </c>
      <c r="V2113" s="720"/>
      <c r="W2113" s="952" t="str">
        <f t="shared" si="72"/>
        <v>送風機_可変風量型ﾌﾞﾛﾜ_無_無</v>
      </c>
      <c r="X2113" s="952" t="str">
        <f t="shared" si="71"/>
        <v>送風機_可変風量型ﾌﾞﾛﾜ_無_無_吐出量：115m3/min</v>
      </c>
      <c r="Y2113" s="726" t="s">
        <v>3390</v>
      </c>
      <c r="Z2113" s="726" t="s">
        <v>10533</v>
      </c>
      <c r="AA2113" s="726" t="s">
        <v>10395</v>
      </c>
      <c r="AB2113" s="726" t="s">
        <v>5111</v>
      </c>
    </row>
    <row r="2114" spans="17:28" ht="14.45" customHeight="1">
      <c r="Q2114" s="720" t="s">
        <v>1775</v>
      </c>
      <c r="R2114" s="720" t="s">
        <v>1782</v>
      </c>
      <c r="S2114" s="720" t="s">
        <v>12165</v>
      </c>
      <c r="T2114" s="720" t="s">
        <v>12165</v>
      </c>
      <c r="U2114" s="720" t="s">
        <v>1787</v>
      </c>
      <c r="V2114" s="720"/>
      <c r="W2114" s="952" t="str">
        <f t="shared" si="72"/>
        <v>送風機_可変風量型ﾌﾞﾛﾜ_無_無</v>
      </c>
      <c r="X2114" s="952" t="str">
        <f t="shared" ref="X2114:X2177" si="73">IF($V2114="",$Q2114&amp;"_"&amp;$R2114&amp;"_"&amp;$S2114&amp;"_"&amp;$T2114&amp;"_"&amp;$U2114,$Q2114&amp;"_"&amp;$R2114&amp;"_"&amp;$S2114&amp;"_"&amp;$T2114&amp;"_"&amp;$U2114&amp;$V2114)</f>
        <v>送風機_可変風量型ﾌﾞﾛﾜ_無_無_吐出量：120m3/min</v>
      </c>
      <c r="Y2114" s="726" t="s">
        <v>3390</v>
      </c>
      <c r="Z2114" s="726" t="s">
        <v>10533</v>
      </c>
      <c r="AA2114" s="726" t="s">
        <v>10347</v>
      </c>
      <c r="AB2114" s="726" t="s">
        <v>5111</v>
      </c>
    </row>
    <row r="2115" spans="17:28" ht="14.45" customHeight="1">
      <c r="Q2115" s="720" t="s">
        <v>1969</v>
      </c>
      <c r="R2115" s="720" t="s">
        <v>1976</v>
      </c>
      <c r="S2115" s="720" t="s">
        <v>12165</v>
      </c>
      <c r="T2115" s="720" t="s">
        <v>12165</v>
      </c>
      <c r="U2115" s="720" t="s">
        <v>11404</v>
      </c>
      <c r="V2115" s="720"/>
      <c r="W2115" s="952" t="str">
        <f t="shared" ref="W2115:W2178" si="74">$Q2115&amp;"_"&amp;$R2115&amp;"_"&amp;$S2115&amp;"_"&amp;T2115</f>
        <v>遠心ﾌｧﾝ_ﾀｰﾎﾞ遠心式_無_無</v>
      </c>
      <c r="X2115" s="952" t="str">
        <f t="shared" si="73"/>
        <v>遠心ﾌｧﾝ_ﾀｰﾎﾞ遠心式_無_無_風量：40m3/min　風圧：6.9kPa(700mmAq)</v>
      </c>
      <c r="Y2115" s="726" t="s">
        <v>3403</v>
      </c>
      <c r="Z2115" s="726" t="s">
        <v>10461</v>
      </c>
      <c r="AA2115" s="726" t="s">
        <v>10353</v>
      </c>
      <c r="AB2115" s="726" t="s">
        <v>5111</v>
      </c>
    </row>
    <row r="2116" spans="17:28" ht="14.45" customHeight="1">
      <c r="Q2116" s="720" t="s">
        <v>1969</v>
      </c>
      <c r="R2116" s="720" t="s">
        <v>1976</v>
      </c>
      <c r="S2116" s="720" t="s">
        <v>12165</v>
      </c>
      <c r="T2116" s="720" t="s">
        <v>12165</v>
      </c>
      <c r="U2116" s="720" t="s">
        <v>11405</v>
      </c>
      <c r="V2116" s="720"/>
      <c r="W2116" s="952" t="str">
        <f t="shared" si="74"/>
        <v>遠心ﾌｧﾝ_ﾀｰﾎﾞ遠心式_無_無</v>
      </c>
      <c r="X2116" s="952" t="str">
        <f t="shared" si="73"/>
        <v>遠心ﾌｧﾝ_ﾀｰﾎﾞ遠心式_無_無_風量：75m3/min　風圧：10.8kPa(1,100mmAq)</v>
      </c>
      <c r="Y2116" s="726" t="s">
        <v>3403</v>
      </c>
      <c r="Z2116" s="726" t="s">
        <v>10461</v>
      </c>
      <c r="AA2116" s="726" t="s">
        <v>10355</v>
      </c>
      <c r="AB2116" s="726" t="s">
        <v>5111</v>
      </c>
    </row>
    <row r="2117" spans="17:28" ht="14.45" customHeight="1">
      <c r="Q2117" s="720" t="s">
        <v>1969</v>
      </c>
      <c r="R2117" s="720" t="s">
        <v>1976</v>
      </c>
      <c r="S2117" s="720" t="s">
        <v>12165</v>
      </c>
      <c r="T2117" s="720" t="s">
        <v>12165</v>
      </c>
      <c r="U2117" s="720" t="s">
        <v>11406</v>
      </c>
      <c r="V2117" s="720"/>
      <c r="W2117" s="952" t="str">
        <f t="shared" si="74"/>
        <v>遠心ﾌｧﾝ_ﾀｰﾎﾞ遠心式_無_無</v>
      </c>
      <c r="X2117" s="952" t="str">
        <f t="shared" si="73"/>
        <v>遠心ﾌｧﾝ_ﾀｰﾎﾞ遠心式_無_無_風量：115m3/min　風圧：11.8kPa(1,200mmAq)</v>
      </c>
      <c r="Y2117" s="726" t="s">
        <v>3403</v>
      </c>
      <c r="Z2117" s="726" t="s">
        <v>10461</v>
      </c>
      <c r="AA2117" s="726" t="s">
        <v>10302</v>
      </c>
      <c r="AB2117" s="726" t="s">
        <v>5111</v>
      </c>
    </row>
    <row r="2118" spans="17:28" ht="14.45" customHeight="1">
      <c r="Q2118" s="720" t="s">
        <v>10288</v>
      </c>
      <c r="R2118" s="720" t="s">
        <v>747</v>
      </c>
      <c r="S2118" s="720" t="s">
        <v>12165</v>
      </c>
      <c r="T2118" s="720" t="s">
        <v>12165</v>
      </c>
      <c r="U2118" s="720" t="s">
        <v>12062</v>
      </c>
      <c r="V2118" s="720"/>
      <c r="W2118" s="952" t="str">
        <f t="shared" si="74"/>
        <v>軸流ﾌｧﾝ_軸流式・定風量型_無_無</v>
      </c>
      <c r="X2118" s="952" t="str">
        <f t="shared" si="73"/>
        <v>軸流ﾌｧﾝ_軸流式・定風量型_無_無_風量：50/60m3/min(50/60Hz)　風圧：0.3/0.4kPa</v>
      </c>
      <c r="Y2118" s="726" t="s">
        <v>5150</v>
      </c>
      <c r="Z2118" s="726" t="s">
        <v>10306</v>
      </c>
      <c r="AA2118" s="726" t="s">
        <v>10354</v>
      </c>
      <c r="AB2118" s="726" t="s">
        <v>5111</v>
      </c>
    </row>
    <row r="2119" spans="17:28" ht="14.45" customHeight="1">
      <c r="Q2119" s="720" t="s">
        <v>10288</v>
      </c>
      <c r="R2119" s="720" t="s">
        <v>747</v>
      </c>
      <c r="S2119" s="720" t="s">
        <v>12165</v>
      </c>
      <c r="T2119" s="720" t="s">
        <v>12165</v>
      </c>
      <c r="U2119" s="720" t="s">
        <v>12063</v>
      </c>
      <c r="V2119" s="720"/>
      <c r="W2119" s="952" t="str">
        <f t="shared" si="74"/>
        <v>軸流ﾌｧﾝ_軸流式・定風量型_無_無</v>
      </c>
      <c r="X2119" s="952" t="str">
        <f t="shared" si="73"/>
        <v>軸流ﾌｧﾝ_軸流式・定風量型_無_無_風量：120/144m3/min(50/60Hz)　風圧：0.4/0.6kPa</v>
      </c>
      <c r="Y2119" s="726" t="s">
        <v>5150</v>
      </c>
      <c r="Z2119" s="726" t="s">
        <v>10306</v>
      </c>
      <c r="AA2119" s="726" t="s">
        <v>10312</v>
      </c>
      <c r="AB2119" s="726" t="s">
        <v>5111</v>
      </c>
    </row>
    <row r="2120" spans="17:28" ht="14.45" customHeight="1">
      <c r="Q2120" s="720" t="s">
        <v>10288</v>
      </c>
      <c r="R2120" s="720" t="s">
        <v>747</v>
      </c>
      <c r="S2120" s="720" t="s">
        <v>12165</v>
      </c>
      <c r="T2120" s="720" t="s">
        <v>12165</v>
      </c>
      <c r="U2120" s="720" t="s">
        <v>12064</v>
      </c>
      <c r="V2120" s="720"/>
      <c r="W2120" s="952" t="str">
        <f t="shared" si="74"/>
        <v>軸流ﾌｧﾝ_軸流式・定風量型_無_無</v>
      </c>
      <c r="X2120" s="952" t="str">
        <f t="shared" si="73"/>
        <v>軸流ﾌｧﾝ_軸流式・定風量型_無_無_風量：150/180m3/min(50/60Hz)　風圧：0.6/0.8kPa</v>
      </c>
      <c r="Y2120" s="726" t="s">
        <v>5150</v>
      </c>
      <c r="Z2120" s="726" t="s">
        <v>10306</v>
      </c>
      <c r="AA2120" s="726" t="s">
        <v>10462</v>
      </c>
      <c r="AB2120" s="726" t="s">
        <v>5111</v>
      </c>
    </row>
    <row r="2121" spans="17:28" ht="14.45" customHeight="1">
      <c r="Q2121" s="720" t="s">
        <v>10288</v>
      </c>
      <c r="R2121" s="720" t="s">
        <v>747</v>
      </c>
      <c r="S2121" s="720" t="s">
        <v>12165</v>
      </c>
      <c r="T2121" s="720" t="s">
        <v>12165</v>
      </c>
      <c r="U2121" s="720" t="s">
        <v>11407</v>
      </c>
      <c r="V2121" s="720"/>
      <c r="W2121" s="952" t="str">
        <f t="shared" si="74"/>
        <v>軸流ﾌｧﾝ_軸流式・定風量型_無_無</v>
      </c>
      <c r="X2121" s="952" t="str">
        <f t="shared" si="73"/>
        <v>軸流ﾌｧﾝ_軸流式・定風量型_無_無_風量：1,400m3/min　風圧：0.2kPa</v>
      </c>
      <c r="Y2121" s="726" t="s">
        <v>5150</v>
      </c>
      <c r="Z2121" s="726" t="s">
        <v>10306</v>
      </c>
      <c r="AA2121" s="726" t="s">
        <v>10428</v>
      </c>
      <c r="AB2121" s="726" t="s">
        <v>5111</v>
      </c>
    </row>
    <row r="2122" spans="17:28" ht="14.45" customHeight="1">
      <c r="Q2122" s="720" t="s">
        <v>10288</v>
      </c>
      <c r="R2122" s="720" t="s">
        <v>747</v>
      </c>
      <c r="S2122" s="720" t="s">
        <v>12165</v>
      </c>
      <c r="T2122" s="720" t="s">
        <v>12165</v>
      </c>
      <c r="U2122" s="720" t="s">
        <v>11408</v>
      </c>
      <c r="V2122" s="720"/>
      <c r="W2122" s="952" t="str">
        <f t="shared" si="74"/>
        <v>軸流ﾌｧﾝ_軸流式・定風量型_無_無</v>
      </c>
      <c r="X2122" s="952" t="str">
        <f t="shared" si="73"/>
        <v>軸流ﾌｧﾝ_軸流式・定風量型_無_無_風量：2,100m3/min　風圧：0.3kPa</v>
      </c>
      <c r="Y2122" s="726" t="s">
        <v>5150</v>
      </c>
      <c r="Z2122" s="726" t="s">
        <v>10306</v>
      </c>
      <c r="AA2122" s="726" t="s">
        <v>10309</v>
      </c>
      <c r="AB2122" s="726" t="s">
        <v>5111</v>
      </c>
    </row>
    <row r="2123" spans="17:28" ht="14.45" customHeight="1">
      <c r="Q2123" s="720" t="s">
        <v>10288</v>
      </c>
      <c r="R2123" s="720" t="s">
        <v>748</v>
      </c>
      <c r="S2123" s="720" t="s">
        <v>12165</v>
      </c>
      <c r="T2123" s="720" t="s">
        <v>12165</v>
      </c>
      <c r="U2123" s="720" t="s">
        <v>11409</v>
      </c>
      <c r="V2123" s="720"/>
      <c r="W2123" s="952" t="str">
        <f t="shared" si="74"/>
        <v>軸流ﾌｧﾝ_軸流式・可変風量型(ｻｲﾚﾝｻ型)_無_無</v>
      </c>
      <c r="X2123" s="952" t="str">
        <f t="shared" si="73"/>
        <v>軸流ﾌｧﾝ_軸流式・可変風量型(ｻｲﾚﾝｻ型)_無_無_風量：2,000m3/min　風圧：1.5kPa</v>
      </c>
      <c r="Y2123" s="726" t="s">
        <v>5150</v>
      </c>
      <c r="Z2123" s="726" t="s">
        <v>10519</v>
      </c>
      <c r="AA2123" s="726" t="s">
        <v>10321</v>
      </c>
      <c r="AB2123" s="726" t="s">
        <v>5111</v>
      </c>
    </row>
    <row r="2124" spans="17:28" ht="14.45" customHeight="1">
      <c r="Q2124" s="720" t="s">
        <v>10288</v>
      </c>
      <c r="R2124" s="720" t="s">
        <v>749</v>
      </c>
      <c r="S2124" s="720" t="s">
        <v>12165</v>
      </c>
      <c r="T2124" s="720" t="s">
        <v>12165</v>
      </c>
      <c r="U2124" s="720" t="s">
        <v>11410</v>
      </c>
      <c r="V2124" s="720"/>
      <c r="W2124" s="952" t="str">
        <f t="shared" si="74"/>
        <v>軸流ﾌｧﾝ_反転軸流式・定風量型_無_無</v>
      </c>
      <c r="X2124" s="952" t="str">
        <f t="shared" si="73"/>
        <v>軸流ﾌｧﾝ_反転軸流式・定風量型_無_無_風量：150m3/min　風圧：2.5kPa</v>
      </c>
      <c r="Y2124" s="726" t="s">
        <v>5150</v>
      </c>
      <c r="Z2124" s="726" t="s">
        <v>10309</v>
      </c>
      <c r="AA2124" s="726" t="s">
        <v>10313</v>
      </c>
      <c r="AB2124" s="726" t="s">
        <v>5111</v>
      </c>
    </row>
    <row r="2125" spans="17:28" ht="14.45" customHeight="1">
      <c r="Q2125" s="720" t="s">
        <v>10288</v>
      </c>
      <c r="R2125" s="720" t="s">
        <v>749</v>
      </c>
      <c r="S2125" s="720" t="s">
        <v>12165</v>
      </c>
      <c r="T2125" s="720" t="s">
        <v>12165</v>
      </c>
      <c r="U2125" s="720" t="s">
        <v>11411</v>
      </c>
      <c r="V2125" s="720"/>
      <c r="W2125" s="952" t="str">
        <f t="shared" si="74"/>
        <v>軸流ﾌｧﾝ_反転軸流式・定風量型_無_無</v>
      </c>
      <c r="X2125" s="952" t="str">
        <f t="shared" si="73"/>
        <v>軸流ﾌｧﾝ_反転軸流式・定風量型_無_無_風量：400m3/min　風圧：3.4kPa</v>
      </c>
      <c r="Y2125" s="726" t="s">
        <v>5150</v>
      </c>
      <c r="Z2125" s="726" t="s">
        <v>10309</v>
      </c>
      <c r="AA2125" s="726" t="s">
        <v>10316</v>
      </c>
      <c r="AB2125" s="726" t="s">
        <v>5111</v>
      </c>
    </row>
    <row r="2126" spans="17:28" ht="14.45" customHeight="1">
      <c r="Q2126" s="720" t="s">
        <v>10288</v>
      </c>
      <c r="R2126" s="720" t="s">
        <v>750</v>
      </c>
      <c r="S2126" s="720" t="s">
        <v>12165</v>
      </c>
      <c r="T2126" s="720" t="s">
        <v>12165</v>
      </c>
      <c r="U2126" s="720" t="s">
        <v>11412</v>
      </c>
      <c r="V2126" s="720"/>
      <c r="W2126" s="952" t="str">
        <f t="shared" si="74"/>
        <v>軸流ﾌｧﾝ_反転軸流式・可変風量型_無_無</v>
      </c>
      <c r="X2126" s="952" t="str">
        <f t="shared" si="73"/>
        <v>軸流ﾌｧﾝ_反転軸流式・可変風量型_無_無_風量：500m3/min　風圧：4.9kPa</v>
      </c>
      <c r="Y2126" s="726" t="s">
        <v>5150</v>
      </c>
      <c r="Z2126" s="726" t="s">
        <v>10451</v>
      </c>
      <c r="AA2126" s="726" t="s">
        <v>10389</v>
      </c>
      <c r="AB2126" s="726" t="s">
        <v>5111</v>
      </c>
    </row>
    <row r="2127" spans="17:28" ht="14.45" customHeight="1">
      <c r="Q2127" s="720" t="s">
        <v>10288</v>
      </c>
      <c r="R2127" s="720" t="s">
        <v>750</v>
      </c>
      <c r="S2127" s="720" t="s">
        <v>12165</v>
      </c>
      <c r="T2127" s="720" t="s">
        <v>12165</v>
      </c>
      <c r="U2127" s="720" t="s">
        <v>11413</v>
      </c>
      <c r="V2127" s="720"/>
      <c r="W2127" s="952" t="str">
        <f t="shared" si="74"/>
        <v>軸流ﾌｧﾝ_反転軸流式・可変風量型_無_無</v>
      </c>
      <c r="X2127" s="952" t="str">
        <f t="shared" si="73"/>
        <v>軸流ﾌｧﾝ_反転軸流式・可変風量型_無_無_風量：750m3/min　風圧：3.4kPa</v>
      </c>
      <c r="Y2127" s="726" t="s">
        <v>5150</v>
      </c>
      <c r="Z2127" s="726" t="s">
        <v>10451</v>
      </c>
      <c r="AA2127" s="726" t="s">
        <v>10458</v>
      </c>
      <c r="AB2127" s="726" t="s">
        <v>5111</v>
      </c>
    </row>
    <row r="2128" spans="17:28" ht="14.45" customHeight="1">
      <c r="Q2128" s="720" t="s">
        <v>10288</v>
      </c>
      <c r="R2128" s="720" t="s">
        <v>750</v>
      </c>
      <c r="S2128" s="720" t="s">
        <v>12165</v>
      </c>
      <c r="T2128" s="720" t="s">
        <v>12165</v>
      </c>
      <c r="U2128" s="720" t="s">
        <v>11414</v>
      </c>
      <c r="V2128" s="720"/>
      <c r="W2128" s="952" t="str">
        <f t="shared" si="74"/>
        <v>軸流ﾌｧﾝ_反転軸流式・可変風量型_無_無</v>
      </c>
      <c r="X2128" s="952" t="str">
        <f t="shared" si="73"/>
        <v>軸流ﾌｧﾝ_反転軸流式・可変風量型_無_無_風量：1,000m3/min　風圧：2.9kPa</v>
      </c>
      <c r="Y2128" s="726" t="s">
        <v>5150</v>
      </c>
      <c r="Z2128" s="726" t="s">
        <v>10451</v>
      </c>
      <c r="AA2128" s="726" t="s">
        <v>10318</v>
      </c>
      <c r="AB2128" s="726" t="s">
        <v>5111</v>
      </c>
    </row>
    <row r="2129" spans="17:28" ht="14.45" customHeight="1">
      <c r="Q2129" s="720" t="s">
        <v>10288</v>
      </c>
      <c r="R2129" s="720" t="s">
        <v>750</v>
      </c>
      <c r="S2129" s="720" t="s">
        <v>12165</v>
      </c>
      <c r="T2129" s="720" t="s">
        <v>12165</v>
      </c>
      <c r="U2129" s="720" t="s">
        <v>11415</v>
      </c>
      <c r="V2129" s="720"/>
      <c r="W2129" s="952" t="str">
        <f t="shared" si="74"/>
        <v>軸流ﾌｧﾝ_反転軸流式・可変風量型_無_無</v>
      </c>
      <c r="X2129" s="952" t="str">
        <f t="shared" si="73"/>
        <v>軸流ﾌｧﾝ_反転軸流式・可変風量型_無_無_風量：1,500m3/min　風圧：4.9kPa</v>
      </c>
      <c r="Y2129" s="726" t="s">
        <v>5150</v>
      </c>
      <c r="Z2129" s="726" t="s">
        <v>10451</v>
      </c>
      <c r="AA2129" s="726" t="s">
        <v>10307</v>
      </c>
      <c r="AB2129" s="726" t="s">
        <v>5111</v>
      </c>
    </row>
    <row r="2130" spans="17:28" ht="14.45" customHeight="1">
      <c r="Q2130" s="720" t="s">
        <v>10288</v>
      </c>
      <c r="R2130" s="720" t="s">
        <v>750</v>
      </c>
      <c r="S2130" s="720" t="s">
        <v>12165</v>
      </c>
      <c r="T2130" s="720" t="s">
        <v>12165</v>
      </c>
      <c r="U2130" s="720" t="s">
        <v>11416</v>
      </c>
      <c r="V2130" s="720"/>
      <c r="W2130" s="952" t="str">
        <f t="shared" si="74"/>
        <v>軸流ﾌｧﾝ_反転軸流式・可変風量型_無_無</v>
      </c>
      <c r="X2130" s="952" t="str">
        <f t="shared" si="73"/>
        <v>軸流ﾌｧﾝ_反転軸流式・可変風量型_無_無_風量：2,000m3/min　風圧：4.9kPa</v>
      </c>
      <c r="Y2130" s="726" t="s">
        <v>5150</v>
      </c>
      <c r="Z2130" s="726" t="s">
        <v>10451</v>
      </c>
      <c r="AA2130" s="726" t="s">
        <v>10321</v>
      </c>
      <c r="AB2130" s="726" t="s">
        <v>5111</v>
      </c>
    </row>
    <row r="2131" spans="17:28" ht="14.45" customHeight="1">
      <c r="Q2131" s="720" t="s">
        <v>10288</v>
      </c>
      <c r="R2131" s="720" t="s">
        <v>751</v>
      </c>
      <c r="S2131" s="720" t="s">
        <v>12165</v>
      </c>
      <c r="T2131" s="720" t="s">
        <v>12165</v>
      </c>
      <c r="U2131" s="720" t="s">
        <v>11412</v>
      </c>
      <c r="V2131" s="720"/>
      <c r="W2131" s="952" t="str">
        <f t="shared" si="74"/>
        <v>軸流ﾌｧﾝ_反転軸流式・可変風量型(ｻｲﾚﾝｻ型)_無_無</v>
      </c>
      <c r="X2131" s="952" t="str">
        <f t="shared" si="73"/>
        <v>軸流ﾌｧﾝ_反転軸流式・可変風量型(ｻｲﾚﾝｻ型)_無_無_風量：500m3/min　風圧：4.9kPa</v>
      </c>
      <c r="Y2131" s="726" t="s">
        <v>5150</v>
      </c>
      <c r="Z2131" s="726" t="s">
        <v>10553</v>
      </c>
      <c r="AA2131" s="726" t="s">
        <v>10389</v>
      </c>
      <c r="AB2131" s="726" t="s">
        <v>5111</v>
      </c>
    </row>
    <row r="2132" spans="17:28" ht="14.45" customHeight="1">
      <c r="Q2132" s="720" t="s">
        <v>10288</v>
      </c>
      <c r="R2132" s="720" t="s">
        <v>751</v>
      </c>
      <c r="S2132" s="720" t="s">
        <v>12165</v>
      </c>
      <c r="T2132" s="720" t="s">
        <v>12165</v>
      </c>
      <c r="U2132" s="720" t="s">
        <v>11413</v>
      </c>
      <c r="V2132" s="720"/>
      <c r="W2132" s="952" t="str">
        <f t="shared" si="74"/>
        <v>軸流ﾌｧﾝ_反転軸流式・可変風量型(ｻｲﾚﾝｻ型)_無_無</v>
      </c>
      <c r="X2132" s="952" t="str">
        <f t="shared" si="73"/>
        <v>軸流ﾌｧﾝ_反転軸流式・可変風量型(ｻｲﾚﾝｻ型)_無_無_風量：750m3/min　風圧：3.4kPa</v>
      </c>
      <c r="Y2132" s="726" t="s">
        <v>5150</v>
      </c>
      <c r="Z2132" s="726" t="s">
        <v>10553</v>
      </c>
      <c r="AA2132" s="726" t="s">
        <v>10458</v>
      </c>
      <c r="AB2132" s="726" t="s">
        <v>5111</v>
      </c>
    </row>
    <row r="2133" spans="17:28" ht="14.45" customHeight="1">
      <c r="Q2133" s="720" t="s">
        <v>10288</v>
      </c>
      <c r="R2133" s="720" t="s">
        <v>751</v>
      </c>
      <c r="S2133" s="720" t="s">
        <v>12165</v>
      </c>
      <c r="T2133" s="720" t="s">
        <v>12165</v>
      </c>
      <c r="U2133" s="720" t="s">
        <v>11414</v>
      </c>
      <c r="V2133" s="720"/>
      <c r="W2133" s="952" t="str">
        <f t="shared" si="74"/>
        <v>軸流ﾌｧﾝ_反転軸流式・可変風量型(ｻｲﾚﾝｻ型)_無_無</v>
      </c>
      <c r="X2133" s="952" t="str">
        <f t="shared" si="73"/>
        <v>軸流ﾌｧﾝ_反転軸流式・可変風量型(ｻｲﾚﾝｻ型)_無_無_風量：1,000m3/min　風圧：2.9kPa</v>
      </c>
      <c r="Y2133" s="726" t="s">
        <v>5150</v>
      </c>
      <c r="Z2133" s="726" t="s">
        <v>10553</v>
      </c>
      <c r="AA2133" s="726" t="s">
        <v>10318</v>
      </c>
      <c r="AB2133" s="726" t="s">
        <v>5111</v>
      </c>
    </row>
    <row r="2134" spans="17:28" ht="14.45" customHeight="1">
      <c r="Q2134" s="720" t="s">
        <v>10288</v>
      </c>
      <c r="R2134" s="720" t="s">
        <v>751</v>
      </c>
      <c r="S2134" s="720" t="s">
        <v>12165</v>
      </c>
      <c r="T2134" s="720" t="s">
        <v>12165</v>
      </c>
      <c r="U2134" s="720" t="s">
        <v>11417</v>
      </c>
      <c r="V2134" s="720"/>
      <c r="W2134" s="952" t="str">
        <f t="shared" si="74"/>
        <v>軸流ﾌｧﾝ_反転軸流式・可変風量型(ｻｲﾚﾝｻ型)_無_無</v>
      </c>
      <c r="X2134" s="952" t="str">
        <f t="shared" si="73"/>
        <v>軸流ﾌｧﾝ_反転軸流式・可変風量型(ｻｲﾚﾝｻ型)_無_無_風量：1,200m3/min　風圧：3.9kPa</v>
      </c>
      <c r="Y2134" s="726" t="s">
        <v>5150</v>
      </c>
      <c r="Z2134" s="726" t="s">
        <v>10553</v>
      </c>
      <c r="AA2134" s="726" t="s">
        <v>10347</v>
      </c>
      <c r="AB2134" s="726" t="s">
        <v>5111</v>
      </c>
    </row>
    <row r="2135" spans="17:28" ht="14.45" customHeight="1">
      <c r="Q2135" s="720" t="s">
        <v>10288</v>
      </c>
      <c r="R2135" s="720" t="s">
        <v>751</v>
      </c>
      <c r="S2135" s="720" t="s">
        <v>12165</v>
      </c>
      <c r="T2135" s="720" t="s">
        <v>12165</v>
      </c>
      <c r="U2135" s="720" t="s">
        <v>11415</v>
      </c>
      <c r="V2135" s="720"/>
      <c r="W2135" s="952" t="str">
        <f t="shared" si="74"/>
        <v>軸流ﾌｧﾝ_反転軸流式・可変風量型(ｻｲﾚﾝｻ型)_無_無</v>
      </c>
      <c r="X2135" s="952" t="str">
        <f t="shared" si="73"/>
        <v>軸流ﾌｧﾝ_反転軸流式・可変風量型(ｻｲﾚﾝｻ型)_無_無_風量：1,500m3/min　風圧：4.9kPa</v>
      </c>
      <c r="Y2135" s="726" t="s">
        <v>5150</v>
      </c>
      <c r="Z2135" s="726" t="s">
        <v>10553</v>
      </c>
      <c r="AA2135" s="726" t="s">
        <v>10307</v>
      </c>
      <c r="AB2135" s="726" t="s">
        <v>5111</v>
      </c>
    </row>
    <row r="2136" spans="17:28" ht="14.45" customHeight="1">
      <c r="Q2136" s="720" t="s">
        <v>10288</v>
      </c>
      <c r="R2136" s="720" t="s">
        <v>751</v>
      </c>
      <c r="S2136" s="720" t="s">
        <v>12165</v>
      </c>
      <c r="T2136" s="720" t="s">
        <v>12165</v>
      </c>
      <c r="U2136" s="720" t="s">
        <v>11418</v>
      </c>
      <c r="V2136" s="720"/>
      <c r="W2136" s="952" t="str">
        <f t="shared" si="74"/>
        <v>軸流ﾌｧﾝ_反転軸流式・可変風量型(ｻｲﾚﾝｻ型)_無_無</v>
      </c>
      <c r="X2136" s="952" t="str">
        <f t="shared" si="73"/>
        <v>軸流ﾌｧﾝ_反転軸流式・可変風量型(ｻｲﾚﾝｻ型)_無_無_風量：1,800m3/min　風圧：1.9kPa</v>
      </c>
      <c r="Y2136" s="726" t="s">
        <v>5150</v>
      </c>
      <c r="Z2136" s="726" t="s">
        <v>10553</v>
      </c>
      <c r="AA2136" s="726" t="s">
        <v>10308</v>
      </c>
      <c r="AB2136" s="726" t="s">
        <v>5111</v>
      </c>
    </row>
    <row r="2137" spans="17:28" ht="14.45" customHeight="1">
      <c r="Q2137" s="720" t="s">
        <v>10288</v>
      </c>
      <c r="R2137" s="720" t="s">
        <v>751</v>
      </c>
      <c r="S2137" s="720" t="s">
        <v>12165</v>
      </c>
      <c r="T2137" s="720" t="s">
        <v>12165</v>
      </c>
      <c r="U2137" s="720" t="s">
        <v>11416</v>
      </c>
      <c r="V2137" s="720"/>
      <c r="W2137" s="952" t="str">
        <f t="shared" si="74"/>
        <v>軸流ﾌｧﾝ_反転軸流式・可変風量型(ｻｲﾚﾝｻ型)_無_無</v>
      </c>
      <c r="X2137" s="952" t="str">
        <f t="shared" si="73"/>
        <v>軸流ﾌｧﾝ_反転軸流式・可変風量型(ｻｲﾚﾝｻ型)_無_無_風量：2,000m3/min　風圧：4.9kPa</v>
      </c>
      <c r="Y2137" s="726" t="s">
        <v>5150</v>
      </c>
      <c r="Z2137" s="726" t="s">
        <v>10553</v>
      </c>
      <c r="AA2137" s="726" t="s">
        <v>10321</v>
      </c>
      <c r="AB2137" s="726" t="s">
        <v>5111</v>
      </c>
    </row>
    <row r="2138" spans="17:28" ht="14.45" customHeight="1">
      <c r="Q2138" s="720" t="s">
        <v>10288</v>
      </c>
      <c r="R2138" s="720" t="s">
        <v>751</v>
      </c>
      <c r="S2138" s="720" t="s">
        <v>12165</v>
      </c>
      <c r="T2138" s="720" t="s">
        <v>12165</v>
      </c>
      <c r="U2138" s="720" t="s">
        <v>11419</v>
      </c>
      <c r="V2138" s="720"/>
      <c r="W2138" s="952" t="str">
        <f t="shared" si="74"/>
        <v>軸流ﾌｧﾝ_反転軸流式・可変風量型(ｻｲﾚﾝｻ型)_無_無</v>
      </c>
      <c r="X2138" s="952" t="str">
        <f t="shared" si="73"/>
        <v>軸流ﾌｧﾝ_反転軸流式・可変風量型(ｻｲﾚﾝｻ型)_無_無_風量：3,000m3/min　風圧：4.9kPa</v>
      </c>
      <c r="Y2138" s="726" t="s">
        <v>5150</v>
      </c>
      <c r="Z2138" s="726" t="s">
        <v>10553</v>
      </c>
      <c r="AA2138" s="726" t="s">
        <v>10436</v>
      </c>
      <c r="AB2138" s="726" t="s">
        <v>5111</v>
      </c>
    </row>
    <row r="2139" spans="17:28" ht="14.45" customHeight="1">
      <c r="Q2139" s="720" t="s">
        <v>10289</v>
      </c>
      <c r="R2139" s="720" t="s">
        <v>880</v>
      </c>
      <c r="S2139" s="720" t="s">
        <v>12165</v>
      </c>
      <c r="T2139" s="720" t="s">
        <v>12165</v>
      </c>
      <c r="U2139" s="720" t="s">
        <v>9890</v>
      </c>
      <c r="V2139" s="720"/>
      <c r="W2139" s="952" t="str">
        <f t="shared" si="74"/>
        <v>小型渦巻ﾎﾟﾝﾌﾟ_呼水・片吸込・ﾓｰﾀ駆動型_無_無</v>
      </c>
      <c r="X2139" s="952" t="str">
        <f t="shared" si="73"/>
        <v>小型渦巻ﾎﾟﾝﾌﾟ_呼水・片吸込・ﾓｰﾀ駆動型_無_無_口径：φ40mm　全揚程：10m</v>
      </c>
      <c r="Y2139" s="726" t="s">
        <v>3339</v>
      </c>
      <c r="Z2139" s="726" t="s">
        <v>10481</v>
      </c>
      <c r="AA2139" s="726" t="s">
        <v>10316</v>
      </c>
      <c r="AB2139" s="726" t="s">
        <v>10356</v>
      </c>
    </row>
    <row r="2140" spans="17:28" ht="14.45" customHeight="1">
      <c r="Q2140" s="720" t="s">
        <v>10289</v>
      </c>
      <c r="R2140" s="720" t="s">
        <v>880</v>
      </c>
      <c r="S2140" s="720" t="s">
        <v>12165</v>
      </c>
      <c r="T2140" s="720" t="s">
        <v>12165</v>
      </c>
      <c r="U2140" s="720" t="s">
        <v>9891</v>
      </c>
      <c r="V2140" s="720"/>
      <c r="W2140" s="952" t="str">
        <f t="shared" si="74"/>
        <v>小型渦巻ﾎﾟﾝﾌﾟ_呼水・片吸込・ﾓｰﾀ駆動型_無_無</v>
      </c>
      <c r="X2140" s="952" t="str">
        <f t="shared" si="73"/>
        <v>小型渦巻ﾎﾟﾝﾌﾟ_呼水・片吸込・ﾓｰﾀ駆動型_無_無_口径：φ40mm　全揚程：15m</v>
      </c>
      <c r="Y2140" s="726" t="s">
        <v>3339</v>
      </c>
      <c r="Z2140" s="726" t="s">
        <v>10481</v>
      </c>
      <c r="AA2140" s="726" t="s">
        <v>10316</v>
      </c>
      <c r="AB2140" s="726" t="s">
        <v>10313</v>
      </c>
    </row>
    <row r="2141" spans="17:28" ht="14.45" customHeight="1">
      <c r="Q2141" s="720" t="s">
        <v>10289</v>
      </c>
      <c r="R2141" s="720" t="s">
        <v>880</v>
      </c>
      <c r="S2141" s="720" t="s">
        <v>12165</v>
      </c>
      <c r="T2141" s="720" t="s">
        <v>12165</v>
      </c>
      <c r="U2141" s="720" t="s">
        <v>9892</v>
      </c>
      <c r="V2141" s="720"/>
      <c r="W2141" s="952" t="str">
        <f t="shared" si="74"/>
        <v>小型渦巻ﾎﾟﾝﾌﾟ_呼水・片吸込・ﾓｰﾀ駆動型_無_無</v>
      </c>
      <c r="X2141" s="952" t="str">
        <f t="shared" si="73"/>
        <v>小型渦巻ﾎﾟﾝﾌﾟ_呼水・片吸込・ﾓｰﾀ駆動型_無_無_口径：φ40mm　全揚程：20m</v>
      </c>
      <c r="Y2141" s="726" t="s">
        <v>3339</v>
      </c>
      <c r="Z2141" s="726" t="s">
        <v>10481</v>
      </c>
      <c r="AA2141" s="726" t="s">
        <v>10316</v>
      </c>
      <c r="AB2141" s="726" t="s">
        <v>10388</v>
      </c>
    </row>
    <row r="2142" spans="17:28" ht="14.45" customHeight="1">
      <c r="Q2142" s="720" t="s">
        <v>10289</v>
      </c>
      <c r="R2142" s="720" t="s">
        <v>880</v>
      </c>
      <c r="S2142" s="720" t="s">
        <v>12165</v>
      </c>
      <c r="T2142" s="720" t="s">
        <v>12165</v>
      </c>
      <c r="U2142" s="720" t="s">
        <v>9893</v>
      </c>
      <c r="V2142" s="720"/>
      <c r="W2142" s="952" t="str">
        <f t="shared" si="74"/>
        <v>小型渦巻ﾎﾟﾝﾌﾟ_呼水・片吸込・ﾓｰﾀ駆動型_無_無</v>
      </c>
      <c r="X2142" s="952" t="str">
        <f t="shared" si="73"/>
        <v>小型渦巻ﾎﾟﾝﾌﾟ_呼水・片吸込・ﾓｰﾀ駆動型_無_無_口径：φ40mm　全揚程：30m</v>
      </c>
      <c r="Y2142" s="726" t="s">
        <v>3339</v>
      </c>
      <c r="Z2142" s="726" t="s">
        <v>10481</v>
      </c>
      <c r="AA2142" s="726" t="s">
        <v>10316</v>
      </c>
      <c r="AB2142" s="726" t="s">
        <v>10303</v>
      </c>
    </row>
    <row r="2143" spans="17:28" ht="14.45" customHeight="1">
      <c r="Q2143" s="720" t="s">
        <v>10289</v>
      </c>
      <c r="R2143" s="720" t="s">
        <v>880</v>
      </c>
      <c r="S2143" s="720" t="s">
        <v>12165</v>
      </c>
      <c r="T2143" s="720" t="s">
        <v>12165</v>
      </c>
      <c r="U2143" s="720" t="s">
        <v>9896</v>
      </c>
      <c r="V2143" s="720"/>
      <c r="W2143" s="952" t="str">
        <f t="shared" si="74"/>
        <v>小型渦巻ﾎﾟﾝﾌﾟ_呼水・片吸込・ﾓｰﾀ駆動型_無_無</v>
      </c>
      <c r="X2143" s="952" t="str">
        <f t="shared" si="73"/>
        <v>小型渦巻ﾎﾟﾝﾌﾟ_呼水・片吸込・ﾓｰﾀ駆動型_無_無_口径：φ50mm　全揚程：10m</v>
      </c>
      <c r="Y2143" s="726" t="s">
        <v>3339</v>
      </c>
      <c r="Z2143" s="726" t="s">
        <v>10481</v>
      </c>
      <c r="AA2143" s="726" t="s">
        <v>10389</v>
      </c>
      <c r="AB2143" s="726" t="s">
        <v>10356</v>
      </c>
    </row>
    <row r="2144" spans="17:28" ht="14.45" customHeight="1">
      <c r="Q2144" s="720" t="s">
        <v>10289</v>
      </c>
      <c r="R2144" s="720" t="s">
        <v>880</v>
      </c>
      <c r="S2144" s="720" t="s">
        <v>12165</v>
      </c>
      <c r="T2144" s="720" t="s">
        <v>12165</v>
      </c>
      <c r="U2144" s="720" t="s">
        <v>9897</v>
      </c>
      <c r="V2144" s="720"/>
      <c r="W2144" s="952" t="str">
        <f t="shared" si="74"/>
        <v>小型渦巻ﾎﾟﾝﾌﾟ_呼水・片吸込・ﾓｰﾀ駆動型_無_無</v>
      </c>
      <c r="X2144" s="952" t="str">
        <f t="shared" si="73"/>
        <v>小型渦巻ﾎﾟﾝﾌﾟ_呼水・片吸込・ﾓｰﾀ駆動型_無_無_口径：φ50mm　全揚程：15m</v>
      </c>
      <c r="Y2144" s="726" t="s">
        <v>3339</v>
      </c>
      <c r="Z2144" s="726" t="s">
        <v>10481</v>
      </c>
      <c r="AA2144" s="726" t="s">
        <v>10389</v>
      </c>
      <c r="AB2144" s="726" t="s">
        <v>10313</v>
      </c>
    </row>
    <row r="2145" spans="17:28" ht="14.45" customHeight="1">
      <c r="Q2145" s="720" t="s">
        <v>10289</v>
      </c>
      <c r="R2145" s="720" t="s">
        <v>880</v>
      </c>
      <c r="S2145" s="720" t="s">
        <v>12165</v>
      </c>
      <c r="T2145" s="720" t="s">
        <v>12165</v>
      </c>
      <c r="U2145" s="720" t="s">
        <v>9898</v>
      </c>
      <c r="V2145" s="720"/>
      <c r="W2145" s="952" t="str">
        <f t="shared" si="74"/>
        <v>小型渦巻ﾎﾟﾝﾌﾟ_呼水・片吸込・ﾓｰﾀ駆動型_無_無</v>
      </c>
      <c r="X2145" s="952" t="str">
        <f t="shared" si="73"/>
        <v>小型渦巻ﾎﾟﾝﾌﾟ_呼水・片吸込・ﾓｰﾀ駆動型_無_無_口径：φ50mm　全揚程：20m</v>
      </c>
      <c r="Y2145" s="726" t="s">
        <v>3339</v>
      </c>
      <c r="Z2145" s="726" t="s">
        <v>10481</v>
      </c>
      <c r="AA2145" s="726" t="s">
        <v>10389</v>
      </c>
      <c r="AB2145" s="726" t="s">
        <v>10388</v>
      </c>
    </row>
    <row r="2146" spans="17:28" ht="14.45" customHeight="1">
      <c r="Q2146" s="720" t="s">
        <v>10289</v>
      </c>
      <c r="R2146" s="720" t="s">
        <v>880</v>
      </c>
      <c r="S2146" s="720" t="s">
        <v>12165</v>
      </c>
      <c r="T2146" s="720" t="s">
        <v>12165</v>
      </c>
      <c r="U2146" s="720" t="s">
        <v>9899</v>
      </c>
      <c r="V2146" s="720"/>
      <c r="W2146" s="952" t="str">
        <f t="shared" si="74"/>
        <v>小型渦巻ﾎﾟﾝﾌﾟ_呼水・片吸込・ﾓｰﾀ駆動型_無_無</v>
      </c>
      <c r="X2146" s="952" t="str">
        <f t="shared" si="73"/>
        <v>小型渦巻ﾎﾟﾝﾌﾟ_呼水・片吸込・ﾓｰﾀ駆動型_無_無_口径：φ50mm　全揚程：30m</v>
      </c>
      <c r="Y2146" s="726" t="s">
        <v>3339</v>
      </c>
      <c r="Z2146" s="726" t="s">
        <v>10481</v>
      </c>
      <c r="AA2146" s="726" t="s">
        <v>10389</v>
      </c>
      <c r="AB2146" s="726" t="s">
        <v>10303</v>
      </c>
    </row>
    <row r="2147" spans="17:28" ht="14.45" customHeight="1">
      <c r="Q2147" s="720" t="s">
        <v>10289</v>
      </c>
      <c r="R2147" s="720" t="s">
        <v>880</v>
      </c>
      <c r="S2147" s="720" t="s">
        <v>12165</v>
      </c>
      <c r="T2147" s="720" t="s">
        <v>12165</v>
      </c>
      <c r="U2147" s="720" t="s">
        <v>9901</v>
      </c>
      <c r="V2147" s="720"/>
      <c r="W2147" s="952" t="str">
        <f t="shared" si="74"/>
        <v>小型渦巻ﾎﾟﾝﾌﾟ_呼水・片吸込・ﾓｰﾀ駆動型_無_無</v>
      </c>
      <c r="X2147" s="952" t="str">
        <f t="shared" si="73"/>
        <v>小型渦巻ﾎﾟﾝﾌﾟ_呼水・片吸込・ﾓｰﾀ駆動型_無_無_口径：φ65mm　全揚程：10m</v>
      </c>
      <c r="Y2147" s="726" t="s">
        <v>3339</v>
      </c>
      <c r="Z2147" s="726" t="s">
        <v>10481</v>
      </c>
      <c r="AA2147" s="726" t="s">
        <v>10444</v>
      </c>
      <c r="AB2147" s="726" t="s">
        <v>10356</v>
      </c>
    </row>
    <row r="2148" spans="17:28" ht="14.45" customHeight="1">
      <c r="Q2148" s="720" t="s">
        <v>10289</v>
      </c>
      <c r="R2148" s="720" t="s">
        <v>880</v>
      </c>
      <c r="S2148" s="720" t="s">
        <v>12165</v>
      </c>
      <c r="T2148" s="720" t="s">
        <v>12165</v>
      </c>
      <c r="U2148" s="720" t="s">
        <v>9902</v>
      </c>
      <c r="V2148" s="720"/>
      <c r="W2148" s="952" t="str">
        <f t="shared" si="74"/>
        <v>小型渦巻ﾎﾟﾝﾌﾟ_呼水・片吸込・ﾓｰﾀ駆動型_無_無</v>
      </c>
      <c r="X2148" s="952" t="str">
        <f t="shared" si="73"/>
        <v>小型渦巻ﾎﾟﾝﾌﾟ_呼水・片吸込・ﾓｰﾀ駆動型_無_無_口径：φ65mm　全揚程：15m</v>
      </c>
      <c r="Y2148" s="726" t="s">
        <v>3339</v>
      </c>
      <c r="Z2148" s="726" t="s">
        <v>10481</v>
      </c>
      <c r="AA2148" s="726" t="s">
        <v>10444</v>
      </c>
      <c r="AB2148" s="726" t="s">
        <v>10313</v>
      </c>
    </row>
    <row r="2149" spans="17:28" ht="14.45" customHeight="1">
      <c r="Q2149" s="720" t="s">
        <v>10289</v>
      </c>
      <c r="R2149" s="720" t="s">
        <v>880</v>
      </c>
      <c r="S2149" s="720" t="s">
        <v>12165</v>
      </c>
      <c r="T2149" s="720" t="s">
        <v>12165</v>
      </c>
      <c r="U2149" s="720" t="s">
        <v>9903</v>
      </c>
      <c r="V2149" s="720"/>
      <c r="W2149" s="952" t="str">
        <f t="shared" si="74"/>
        <v>小型渦巻ﾎﾟﾝﾌﾟ_呼水・片吸込・ﾓｰﾀ駆動型_無_無</v>
      </c>
      <c r="X2149" s="952" t="str">
        <f t="shared" si="73"/>
        <v>小型渦巻ﾎﾟﾝﾌﾟ_呼水・片吸込・ﾓｰﾀ駆動型_無_無_口径：φ65mm　全揚程：20m</v>
      </c>
      <c r="Y2149" s="726" t="s">
        <v>3339</v>
      </c>
      <c r="Z2149" s="726" t="s">
        <v>10481</v>
      </c>
      <c r="AA2149" s="726" t="s">
        <v>10444</v>
      </c>
      <c r="AB2149" s="726" t="s">
        <v>10388</v>
      </c>
    </row>
    <row r="2150" spans="17:28" ht="14.45" customHeight="1">
      <c r="Q2150" s="720" t="s">
        <v>10289</v>
      </c>
      <c r="R2150" s="720" t="s">
        <v>880</v>
      </c>
      <c r="S2150" s="720" t="s">
        <v>12165</v>
      </c>
      <c r="T2150" s="720" t="s">
        <v>12165</v>
      </c>
      <c r="U2150" s="720" t="s">
        <v>9904</v>
      </c>
      <c r="V2150" s="720"/>
      <c r="W2150" s="952" t="str">
        <f t="shared" si="74"/>
        <v>小型渦巻ﾎﾟﾝﾌﾟ_呼水・片吸込・ﾓｰﾀ駆動型_無_無</v>
      </c>
      <c r="X2150" s="952" t="str">
        <f t="shared" si="73"/>
        <v>小型渦巻ﾎﾟﾝﾌﾟ_呼水・片吸込・ﾓｰﾀ駆動型_無_無_口径：φ65mm　全揚程：30m</v>
      </c>
      <c r="Y2150" s="726" t="s">
        <v>3339</v>
      </c>
      <c r="Z2150" s="726" t="s">
        <v>10481</v>
      </c>
      <c r="AA2150" s="726" t="s">
        <v>10444</v>
      </c>
      <c r="AB2150" s="726" t="s">
        <v>10303</v>
      </c>
    </row>
    <row r="2151" spans="17:28" ht="14.45" customHeight="1">
      <c r="Q2151" s="720" t="s">
        <v>10289</v>
      </c>
      <c r="R2151" s="720" t="s">
        <v>880</v>
      </c>
      <c r="S2151" s="720" t="s">
        <v>12165</v>
      </c>
      <c r="T2151" s="720" t="s">
        <v>12165</v>
      </c>
      <c r="U2151" s="720" t="s">
        <v>9906</v>
      </c>
      <c r="V2151" s="720"/>
      <c r="W2151" s="952" t="str">
        <f t="shared" si="74"/>
        <v>小型渦巻ﾎﾟﾝﾌﾟ_呼水・片吸込・ﾓｰﾀ駆動型_無_無</v>
      </c>
      <c r="X2151" s="952" t="str">
        <f t="shared" si="73"/>
        <v>小型渦巻ﾎﾟﾝﾌﾟ_呼水・片吸込・ﾓｰﾀ駆動型_無_無_口径：φ80mm　全揚程：10m</v>
      </c>
      <c r="Y2151" s="726" t="s">
        <v>3339</v>
      </c>
      <c r="Z2151" s="726" t="s">
        <v>10481</v>
      </c>
      <c r="AA2151" s="726" t="s">
        <v>10390</v>
      </c>
      <c r="AB2151" s="726" t="s">
        <v>10356</v>
      </c>
    </row>
    <row r="2152" spans="17:28" ht="14.45" customHeight="1">
      <c r="Q2152" s="720" t="s">
        <v>10289</v>
      </c>
      <c r="R2152" s="720" t="s">
        <v>880</v>
      </c>
      <c r="S2152" s="720" t="s">
        <v>12165</v>
      </c>
      <c r="T2152" s="720" t="s">
        <v>12165</v>
      </c>
      <c r="U2152" s="720" t="s">
        <v>9907</v>
      </c>
      <c r="V2152" s="720"/>
      <c r="W2152" s="952" t="str">
        <f t="shared" si="74"/>
        <v>小型渦巻ﾎﾟﾝﾌﾟ_呼水・片吸込・ﾓｰﾀ駆動型_無_無</v>
      </c>
      <c r="X2152" s="952" t="str">
        <f t="shared" si="73"/>
        <v>小型渦巻ﾎﾟﾝﾌﾟ_呼水・片吸込・ﾓｰﾀ駆動型_無_無_口径：φ80mm　全揚程：15m</v>
      </c>
      <c r="Y2152" s="726" t="s">
        <v>3339</v>
      </c>
      <c r="Z2152" s="726" t="s">
        <v>10481</v>
      </c>
      <c r="AA2152" s="726" t="s">
        <v>10390</v>
      </c>
      <c r="AB2152" s="726" t="s">
        <v>10313</v>
      </c>
    </row>
    <row r="2153" spans="17:28" ht="14.45" customHeight="1">
      <c r="Q2153" s="720" t="s">
        <v>10289</v>
      </c>
      <c r="R2153" s="720" t="s">
        <v>880</v>
      </c>
      <c r="S2153" s="720" t="s">
        <v>12165</v>
      </c>
      <c r="T2153" s="720" t="s">
        <v>12165</v>
      </c>
      <c r="U2153" s="720" t="s">
        <v>9908</v>
      </c>
      <c r="V2153" s="720"/>
      <c r="W2153" s="952" t="str">
        <f t="shared" si="74"/>
        <v>小型渦巻ﾎﾟﾝﾌﾟ_呼水・片吸込・ﾓｰﾀ駆動型_無_無</v>
      </c>
      <c r="X2153" s="952" t="str">
        <f t="shared" si="73"/>
        <v>小型渦巻ﾎﾟﾝﾌﾟ_呼水・片吸込・ﾓｰﾀ駆動型_無_無_口径：φ80mm　全揚程：20m</v>
      </c>
      <c r="Y2153" s="726" t="s">
        <v>3339</v>
      </c>
      <c r="Z2153" s="726" t="s">
        <v>10481</v>
      </c>
      <c r="AA2153" s="726" t="s">
        <v>10390</v>
      </c>
      <c r="AB2153" s="726" t="s">
        <v>10388</v>
      </c>
    </row>
    <row r="2154" spans="17:28" ht="14.45" customHeight="1">
      <c r="Q2154" s="720" t="s">
        <v>10289</v>
      </c>
      <c r="R2154" s="720" t="s">
        <v>880</v>
      </c>
      <c r="S2154" s="720" t="s">
        <v>12165</v>
      </c>
      <c r="T2154" s="720" t="s">
        <v>12165</v>
      </c>
      <c r="U2154" s="720" t="s">
        <v>9909</v>
      </c>
      <c r="V2154" s="720"/>
      <c r="W2154" s="952" t="str">
        <f t="shared" si="74"/>
        <v>小型渦巻ﾎﾟﾝﾌﾟ_呼水・片吸込・ﾓｰﾀ駆動型_無_無</v>
      </c>
      <c r="X2154" s="952" t="str">
        <f t="shared" si="73"/>
        <v>小型渦巻ﾎﾟﾝﾌﾟ_呼水・片吸込・ﾓｰﾀ駆動型_無_無_口径：φ80mm　全揚程：30m</v>
      </c>
      <c r="Y2154" s="726" t="s">
        <v>3339</v>
      </c>
      <c r="Z2154" s="726" t="s">
        <v>10481</v>
      </c>
      <c r="AA2154" s="726" t="s">
        <v>10390</v>
      </c>
      <c r="AB2154" s="726" t="s">
        <v>10303</v>
      </c>
    </row>
    <row r="2155" spans="17:28" ht="14.45" customHeight="1">
      <c r="Q2155" s="720" t="s">
        <v>10289</v>
      </c>
      <c r="R2155" s="720" t="s">
        <v>880</v>
      </c>
      <c r="S2155" s="720" t="s">
        <v>12165</v>
      </c>
      <c r="T2155" s="720" t="s">
        <v>12165</v>
      </c>
      <c r="U2155" s="720" t="s">
        <v>9838</v>
      </c>
      <c r="V2155" s="720"/>
      <c r="W2155" s="952" t="str">
        <f t="shared" si="74"/>
        <v>小型渦巻ﾎﾟﾝﾌﾟ_呼水・片吸込・ﾓｰﾀ駆動型_無_無</v>
      </c>
      <c r="X2155" s="952" t="str">
        <f t="shared" si="73"/>
        <v>小型渦巻ﾎﾟﾝﾌﾟ_呼水・片吸込・ﾓｰﾀ駆動型_無_無_口径：φ100mm　全揚程：10m</v>
      </c>
      <c r="Y2155" s="726" t="s">
        <v>3339</v>
      </c>
      <c r="Z2155" s="726" t="s">
        <v>10481</v>
      </c>
      <c r="AA2155" s="726" t="s">
        <v>10318</v>
      </c>
      <c r="AB2155" s="726" t="s">
        <v>10356</v>
      </c>
    </row>
    <row r="2156" spans="17:28" ht="14.45" customHeight="1">
      <c r="Q2156" s="720" t="s">
        <v>10289</v>
      </c>
      <c r="R2156" s="720" t="s">
        <v>880</v>
      </c>
      <c r="S2156" s="720" t="s">
        <v>12165</v>
      </c>
      <c r="T2156" s="720" t="s">
        <v>12165</v>
      </c>
      <c r="U2156" s="720" t="s">
        <v>9839</v>
      </c>
      <c r="V2156" s="720"/>
      <c r="W2156" s="952" t="str">
        <f t="shared" si="74"/>
        <v>小型渦巻ﾎﾟﾝﾌﾟ_呼水・片吸込・ﾓｰﾀ駆動型_無_無</v>
      </c>
      <c r="X2156" s="952" t="str">
        <f t="shared" si="73"/>
        <v>小型渦巻ﾎﾟﾝﾌﾟ_呼水・片吸込・ﾓｰﾀ駆動型_無_無_口径：φ100mm　全揚程：15m</v>
      </c>
      <c r="Y2156" s="726" t="s">
        <v>3339</v>
      </c>
      <c r="Z2156" s="726" t="s">
        <v>10481</v>
      </c>
      <c r="AA2156" s="726" t="s">
        <v>10318</v>
      </c>
      <c r="AB2156" s="726" t="s">
        <v>10313</v>
      </c>
    </row>
    <row r="2157" spans="17:28" ht="14.45" customHeight="1">
      <c r="Q2157" s="720" t="s">
        <v>10289</v>
      </c>
      <c r="R2157" s="720" t="s">
        <v>880</v>
      </c>
      <c r="S2157" s="720" t="s">
        <v>12165</v>
      </c>
      <c r="T2157" s="720" t="s">
        <v>12165</v>
      </c>
      <c r="U2157" s="720" t="s">
        <v>9840</v>
      </c>
      <c r="V2157" s="720"/>
      <c r="W2157" s="952" t="str">
        <f t="shared" si="74"/>
        <v>小型渦巻ﾎﾟﾝﾌﾟ_呼水・片吸込・ﾓｰﾀ駆動型_無_無</v>
      </c>
      <c r="X2157" s="952" t="str">
        <f t="shared" si="73"/>
        <v>小型渦巻ﾎﾟﾝﾌﾟ_呼水・片吸込・ﾓｰﾀ駆動型_無_無_口径：φ100mm　全揚程：20m</v>
      </c>
      <c r="Y2157" s="726" t="s">
        <v>3339</v>
      </c>
      <c r="Z2157" s="726" t="s">
        <v>10481</v>
      </c>
      <c r="AA2157" s="726" t="s">
        <v>10318</v>
      </c>
      <c r="AB2157" s="726" t="s">
        <v>10388</v>
      </c>
    </row>
    <row r="2158" spans="17:28" ht="14.45" customHeight="1">
      <c r="Q2158" s="720" t="s">
        <v>10289</v>
      </c>
      <c r="R2158" s="720" t="s">
        <v>880</v>
      </c>
      <c r="S2158" s="720" t="s">
        <v>12165</v>
      </c>
      <c r="T2158" s="720" t="s">
        <v>12165</v>
      </c>
      <c r="U2158" s="720" t="s">
        <v>9842</v>
      </c>
      <c r="V2158" s="720"/>
      <c r="W2158" s="952" t="str">
        <f t="shared" si="74"/>
        <v>小型渦巻ﾎﾟﾝﾌﾟ_呼水・片吸込・ﾓｰﾀ駆動型_無_無</v>
      </c>
      <c r="X2158" s="952" t="str">
        <f t="shared" si="73"/>
        <v>小型渦巻ﾎﾟﾝﾌﾟ_呼水・片吸込・ﾓｰﾀ駆動型_無_無_口径：φ100mm　全揚程：30m</v>
      </c>
      <c r="Y2158" s="726" t="s">
        <v>3339</v>
      </c>
      <c r="Z2158" s="726" t="s">
        <v>10481</v>
      </c>
      <c r="AA2158" s="726" t="s">
        <v>10318</v>
      </c>
      <c r="AB2158" s="726" t="s">
        <v>10303</v>
      </c>
    </row>
    <row r="2159" spans="17:28" ht="14.45" customHeight="1">
      <c r="Q2159" s="720" t="s">
        <v>10289</v>
      </c>
      <c r="R2159" s="720" t="s">
        <v>880</v>
      </c>
      <c r="S2159" s="720" t="s">
        <v>12165</v>
      </c>
      <c r="T2159" s="720" t="s">
        <v>12165</v>
      </c>
      <c r="U2159" s="720" t="s">
        <v>9844</v>
      </c>
      <c r="V2159" s="720"/>
      <c r="W2159" s="952" t="str">
        <f t="shared" si="74"/>
        <v>小型渦巻ﾎﾟﾝﾌﾟ_呼水・片吸込・ﾓｰﾀ駆動型_無_無</v>
      </c>
      <c r="X2159" s="952" t="str">
        <f t="shared" si="73"/>
        <v>小型渦巻ﾎﾟﾝﾌﾟ_呼水・片吸込・ﾓｰﾀ駆動型_無_無_口径：φ125mm　全揚程：10m</v>
      </c>
      <c r="Y2159" s="726" t="s">
        <v>3339</v>
      </c>
      <c r="Z2159" s="726" t="s">
        <v>10481</v>
      </c>
      <c r="AA2159" s="726" t="s">
        <v>10342</v>
      </c>
      <c r="AB2159" s="726" t="s">
        <v>10356</v>
      </c>
    </row>
    <row r="2160" spans="17:28" ht="14.45" customHeight="1">
      <c r="Q2160" s="720" t="s">
        <v>10289</v>
      </c>
      <c r="R2160" s="720" t="s">
        <v>880</v>
      </c>
      <c r="S2160" s="720" t="s">
        <v>12165</v>
      </c>
      <c r="T2160" s="720" t="s">
        <v>12165</v>
      </c>
      <c r="U2160" s="720" t="s">
        <v>9845</v>
      </c>
      <c r="V2160" s="720"/>
      <c r="W2160" s="952" t="str">
        <f t="shared" si="74"/>
        <v>小型渦巻ﾎﾟﾝﾌﾟ_呼水・片吸込・ﾓｰﾀ駆動型_無_無</v>
      </c>
      <c r="X2160" s="952" t="str">
        <f t="shared" si="73"/>
        <v>小型渦巻ﾎﾟﾝﾌﾟ_呼水・片吸込・ﾓｰﾀ駆動型_無_無_口径：φ125mm　全揚程：15m</v>
      </c>
      <c r="Y2160" s="726" t="s">
        <v>3339</v>
      </c>
      <c r="Z2160" s="726" t="s">
        <v>10481</v>
      </c>
      <c r="AA2160" s="726" t="s">
        <v>10342</v>
      </c>
      <c r="AB2160" s="726" t="s">
        <v>10313</v>
      </c>
    </row>
    <row r="2161" spans="17:28" ht="14.45" customHeight="1">
      <c r="Q2161" s="720" t="s">
        <v>10289</v>
      </c>
      <c r="R2161" s="720" t="s">
        <v>880</v>
      </c>
      <c r="S2161" s="720" t="s">
        <v>12165</v>
      </c>
      <c r="T2161" s="720" t="s">
        <v>12165</v>
      </c>
      <c r="U2161" s="720" t="s">
        <v>9846</v>
      </c>
      <c r="V2161" s="720"/>
      <c r="W2161" s="952" t="str">
        <f t="shared" si="74"/>
        <v>小型渦巻ﾎﾟﾝﾌﾟ_呼水・片吸込・ﾓｰﾀ駆動型_無_無</v>
      </c>
      <c r="X2161" s="952" t="str">
        <f t="shared" si="73"/>
        <v>小型渦巻ﾎﾟﾝﾌﾟ_呼水・片吸込・ﾓｰﾀ駆動型_無_無_口径：φ125mm　全揚程：20m</v>
      </c>
      <c r="Y2161" s="726" t="s">
        <v>3339</v>
      </c>
      <c r="Z2161" s="726" t="s">
        <v>10481</v>
      </c>
      <c r="AA2161" s="726" t="s">
        <v>10342</v>
      </c>
      <c r="AB2161" s="726" t="s">
        <v>10388</v>
      </c>
    </row>
    <row r="2162" spans="17:28" ht="14.45" customHeight="1">
      <c r="Q2162" s="720" t="s">
        <v>10289</v>
      </c>
      <c r="R2162" s="720" t="s">
        <v>880</v>
      </c>
      <c r="S2162" s="720" t="s">
        <v>12165</v>
      </c>
      <c r="T2162" s="720" t="s">
        <v>12165</v>
      </c>
      <c r="U2162" s="720" t="s">
        <v>9847</v>
      </c>
      <c r="V2162" s="720"/>
      <c r="W2162" s="952" t="str">
        <f t="shared" si="74"/>
        <v>小型渦巻ﾎﾟﾝﾌﾟ_呼水・片吸込・ﾓｰﾀ駆動型_無_無</v>
      </c>
      <c r="X2162" s="952" t="str">
        <f t="shared" si="73"/>
        <v>小型渦巻ﾎﾟﾝﾌﾟ_呼水・片吸込・ﾓｰﾀ駆動型_無_無_口径：φ125mm　全揚程：30m</v>
      </c>
      <c r="Y2162" s="726" t="s">
        <v>3339</v>
      </c>
      <c r="Z2162" s="726" t="s">
        <v>10481</v>
      </c>
      <c r="AA2162" s="726" t="s">
        <v>10342</v>
      </c>
      <c r="AB2162" s="726" t="s">
        <v>10303</v>
      </c>
    </row>
    <row r="2163" spans="17:28" ht="14.45" customHeight="1">
      <c r="Q2163" s="720" t="s">
        <v>10289</v>
      </c>
      <c r="R2163" s="720" t="s">
        <v>880</v>
      </c>
      <c r="S2163" s="720" t="s">
        <v>12165</v>
      </c>
      <c r="T2163" s="720" t="s">
        <v>12165</v>
      </c>
      <c r="U2163" s="720" t="s">
        <v>9848</v>
      </c>
      <c r="V2163" s="720"/>
      <c r="W2163" s="952" t="str">
        <f t="shared" si="74"/>
        <v>小型渦巻ﾎﾟﾝﾌﾟ_呼水・片吸込・ﾓｰﾀ駆動型_無_無</v>
      </c>
      <c r="X2163" s="952" t="str">
        <f t="shared" si="73"/>
        <v>小型渦巻ﾎﾟﾝﾌﾟ_呼水・片吸込・ﾓｰﾀ駆動型_無_無_口径：φ150mm　全揚程：10m</v>
      </c>
      <c r="Y2163" s="726" t="s">
        <v>3339</v>
      </c>
      <c r="Z2163" s="726" t="s">
        <v>10481</v>
      </c>
      <c r="AA2163" s="726" t="s">
        <v>10307</v>
      </c>
      <c r="AB2163" s="726" t="s">
        <v>10356</v>
      </c>
    </row>
    <row r="2164" spans="17:28" ht="14.45" customHeight="1">
      <c r="Q2164" s="720" t="s">
        <v>10289</v>
      </c>
      <c r="R2164" s="720" t="s">
        <v>880</v>
      </c>
      <c r="S2164" s="720" t="s">
        <v>12165</v>
      </c>
      <c r="T2164" s="720" t="s">
        <v>12165</v>
      </c>
      <c r="U2164" s="720" t="s">
        <v>9849</v>
      </c>
      <c r="V2164" s="720"/>
      <c r="W2164" s="952" t="str">
        <f t="shared" si="74"/>
        <v>小型渦巻ﾎﾟﾝﾌﾟ_呼水・片吸込・ﾓｰﾀ駆動型_無_無</v>
      </c>
      <c r="X2164" s="952" t="str">
        <f t="shared" si="73"/>
        <v>小型渦巻ﾎﾟﾝﾌﾟ_呼水・片吸込・ﾓｰﾀ駆動型_無_無_口径：φ150mm　全揚程：15m</v>
      </c>
      <c r="Y2164" s="726" t="s">
        <v>3339</v>
      </c>
      <c r="Z2164" s="726" t="s">
        <v>10481</v>
      </c>
      <c r="AA2164" s="726" t="s">
        <v>10307</v>
      </c>
      <c r="AB2164" s="726" t="s">
        <v>10313</v>
      </c>
    </row>
    <row r="2165" spans="17:28" ht="14.45" customHeight="1">
      <c r="Q2165" s="720" t="s">
        <v>10289</v>
      </c>
      <c r="R2165" s="720" t="s">
        <v>880</v>
      </c>
      <c r="S2165" s="720" t="s">
        <v>12165</v>
      </c>
      <c r="T2165" s="720" t="s">
        <v>12165</v>
      </c>
      <c r="U2165" s="720" t="s">
        <v>9850</v>
      </c>
      <c r="V2165" s="720"/>
      <c r="W2165" s="952" t="str">
        <f t="shared" si="74"/>
        <v>小型渦巻ﾎﾟﾝﾌﾟ_呼水・片吸込・ﾓｰﾀ駆動型_無_無</v>
      </c>
      <c r="X2165" s="952" t="str">
        <f t="shared" si="73"/>
        <v>小型渦巻ﾎﾟﾝﾌﾟ_呼水・片吸込・ﾓｰﾀ駆動型_無_無_口径：φ150mm　全揚程：20m</v>
      </c>
      <c r="Y2165" s="726" t="s">
        <v>3339</v>
      </c>
      <c r="Z2165" s="726" t="s">
        <v>10481</v>
      </c>
      <c r="AA2165" s="726" t="s">
        <v>10307</v>
      </c>
      <c r="AB2165" s="726" t="s">
        <v>10388</v>
      </c>
    </row>
    <row r="2166" spans="17:28" ht="14.45" customHeight="1">
      <c r="Q2166" s="720" t="s">
        <v>10289</v>
      </c>
      <c r="R2166" s="720" t="s">
        <v>880</v>
      </c>
      <c r="S2166" s="720" t="s">
        <v>12165</v>
      </c>
      <c r="T2166" s="720" t="s">
        <v>12165</v>
      </c>
      <c r="U2166" s="720" t="s">
        <v>9851</v>
      </c>
      <c r="V2166" s="720"/>
      <c r="W2166" s="952" t="str">
        <f t="shared" si="74"/>
        <v>小型渦巻ﾎﾟﾝﾌﾟ_呼水・片吸込・ﾓｰﾀ駆動型_無_無</v>
      </c>
      <c r="X2166" s="952" t="str">
        <f t="shared" si="73"/>
        <v>小型渦巻ﾎﾟﾝﾌﾟ_呼水・片吸込・ﾓｰﾀ駆動型_無_無_口径：φ150mm　全揚程：30m</v>
      </c>
      <c r="Y2166" s="726" t="s">
        <v>3339</v>
      </c>
      <c r="Z2166" s="726" t="s">
        <v>10481</v>
      </c>
      <c r="AA2166" s="726" t="s">
        <v>10307</v>
      </c>
      <c r="AB2166" s="726" t="s">
        <v>10303</v>
      </c>
    </row>
    <row r="2167" spans="17:28" ht="14.45" customHeight="1">
      <c r="Q2167" s="720" t="s">
        <v>10289</v>
      </c>
      <c r="R2167" s="720" t="s">
        <v>881</v>
      </c>
      <c r="S2167" s="720" t="s">
        <v>12165</v>
      </c>
      <c r="T2167" s="720" t="s">
        <v>12165</v>
      </c>
      <c r="U2167" s="720" t="s">
        <v>9889</v>
      </c>
      <c r="V2167" s="720"/>
      <c r="W2167" s="952" t="str">
        <f t="shared" si="74"/>
        <v>小型渦巻ﾎﾟﾝﾌﾟ_自吸・片吸込・ﾓｰﾀ駆動型_無_無</v>
      </c>
      <c r="X2167" s="952" t="str">
        <f t="shared" si="73"/>
        <v>小型渦巻ﾎﾟﾝﾌﾟ_自吸・片吸込・ﾓｰﾀ駆動型_無_無_口径：φ40mm　全揚程：5m</v>
      </c>
      <c r="Y2167" s="726" t="s">
        <v>3339</v>
      </c>
      <c r="Z2167" s="726" t="s">
        <v>10425</v>
      </c>
      <c r="AA2167" s="726" t="s">
        <v>10316</v>
      </c>
      <c r="AB2167" s="726" t="s">
        <v>5448</v>
      </c>
    </row>
    <row r="2168" spans="17:28" ht="14.45" customHeight="1">
      <c r="Q2168" s="720" t="s">
        <v>10289</v>
      </c>
      <c r="R2168" s="720" t="s">
        <v>881</v>
      </c>
      <c r="S2168" s="720" t="s">
        <v>12165</v>
      </c>
      <c r="T2168" s="720" t="s">
        <v>12165</v>
      </c>
      <c r="U2168" s="720" t="s">
        <v>9890</v>
      </c>
      <c r="V2168" s="720"/>
      <c r="W2168" s="952" t="str">
        <f t="shared" si="74"/>
        <v>小型渦巻ﾎﾟﾝﾌﾟ_自吸・片吸込・ﾓｰﾀ駆動型_無_無</v>
      </c>
      <c r="X2168" s="952" t="str">
        <f t="shared" si="73"/>
        <v>小型渦巻ﾎﾟﾝﾌﾟ_自吸・片吸込・ﾓｰﾀ駆動型_無_無_口径：φ40mm　全揚程：10m</v>
      </c>
      <c r="Y2168" s="726" t="s">
        <v>3339</v>
      </c>
      <c r="Z2168" s="726" t="s">
        <v>10425</v>
      </c>
      <c r="AA2168" s="726" t="s">
        <v>10316</v>
      </c>
      <c r="AB2168" s="726" t="s">
        <v>10356</v>
      </c>
    </row>
    <row r="2169" spans="17:28" ht="14.45" customHeight="1">
      <c r="Q2169" s="720" t="s">
        <v>10289</v>
      </c>
      <c r="R2169" s="720" t="s">
        <v>881</v>
      </c>
      <c r="S2169" s="720" t="s">
        <v>12165</v>
      </c>
      <c r="T2169" s="720" t="s">
        <v>12165</v>
      </c>
      <c r="U2169" s="720" t="s">
        <v>9895</v>
      </c>
      <c r="V2169" s="720"/>
      <c r="W2169" s="952" t="str">
        <f t="shared" si="74"/>
        <v>小型渦巻ﾎﾟﾝﾌﾟ_自吸・片吸込・ﾓｰﾀ駆動型_無_無</v>
      </c>
      <c r="X2169" s="952" t="str">
        <f t="shared" si="73"/>
        <v>小型渦巻ﾎﾟﾝﾌﾟ_自吸・片吸込・ﾓｰﾀ駆動型_無_無_口径：φ50mm　全揚程：5m</v>
      </c>
      <c r="Y2169" s="726" t="s">
        <v>3339</v>
      </c>
      <c r="Z2169" s="726" t="s">
        <v>10425</v>
      </c>
      <c r="AA2169" s="726" t="s">
        <v>10389</v>
      </c>
      <c r="AB2169" s="726" t="s">
        <v>5448</v>
      </c>
    </row>
    <row r="2170" spans="17:28" ht="14.45" customHeight="1">
      <c r="Q2170" s="720" t="s">
        <v>10289</v>
      </c>
      <c r="R2170" s="720" t="s">
        <v>881</v>
      </c>
      <c r="S2170" s="720" t="s">
        <v>12165</v>
      </c>
      <c r="T2170" s="720" t="s">
        <v>12165</v>
      </c>
      <c r="U2170" s="720" t="s">
        <v>9896</v>
      </c>
      <c r="V2170" s="720"/>
      <c r="W2170" s="952" t="str">
        <f t="shared" si="74"/>
        <v>小型渦巻ﾎﾟﾝﾌﾟ_自吸・片吸込・ﾓｰﾀ駆動型_無_無</v>
      </c>
      <c r="X2170" s="952" t="str">
        <f t="shared" si="73"/>
        <v>小型渦巻ﾎﾟﾝﾌﾟ_自吸・片吸込・ﾓｰﾀ駆動型_無_無_口径：φ50mm　全揚程：10m</v>
      </c>
      <c r="Y2170" s="726" t="s">
        <v>3339</v>
      </c>
      <c r="Z2170" s="726" t="s">
        <v>10425</v>
      </c>
      <c r="AA2170" s="726" t="s">
        <v>10389</v>
      </c>
      <c r="AB2170" s="726" t="s">
        <v>10356</v>
      </c>
    </row>
    <row r="2171" spans="17:28" ht="14.45" customHeight="1">
      <c r="Q2171" s="720" t="s">
        <v>10289</v>
      </c>
      <c r="R2171" s="720" t="s">
        <v>881</v>
      </c>
      <c r="S2171" s="720" t="s">
        <v>12165</v>
      </c>
      <c r="T2171" s="720" t="s">
        <v>12165</v>
      </c>
      <c r="U2171" s="720" t="s">
        <v>9897</v>
      </c>
      <c r="V2171" s="720"/>
      <c r="W2171" s="952" t="str">
        <f t="shared" si="74"/>
        <v>小型渦巻ﾎﾟﾝﾌﾟ_自吸・片吸込・ﾓｰﾀ駆動型_無_無</v>
      </c>
      <c r="X2171" s="952" t="str">
        <f t="shared" si="73"/>
        <v>小型渦巻ﾎﾟﾝﾌﾟ_自吸・片吸込・ﾓｰﾀ駆動型_無_無_口径：φ50mm　全揚程：15m</v>
      </c>
      <c r="Y2171" s="726" t="s">
        <v>3339</v>
      </c>
      <c r="Z2171" s="726" t="s">
        <v>10425</v>
      </c>
      <c r="AA2171" s="726" t="s">
        <v>10389</v>
      </c>
      <c r="AB2171" s="726" t="s">
        <v>10313</v>
      </c>
    </row>
    <row r="2172" spans="17:28" ht="14.45" customHeight="1">
      <c r="Q2172" s="720" t="s">
        <v>10289</v>
      </c>
      <c r="R2172" s="720" t="s">
        <v>881</v>
      </c>
      <c r="S2172" s="720" t="s">
        <v>12165</v>
      </c>
      <c r="T2172" s="720" t="s">
        <v>12165</v>
      </c>
      <c r="U2172" s="720" t="s">
        <v>9900</v>
      </c>
      <c r="V2172" s="720"/>
      <c r="W2172" s="952" t="str">
        <f t="shared" si="74"/>
        <v>小型渦巻ﾎﾟﾝﾌﾟ_自吸・片吸込・ﾓｰﾀ駆動型_無_無</v>
      </c>
      <c r="X2172" s="952" t="str">
        <f t="shared" si="73"/>
        <v>小型渦巻ﾎﾟﾝﾌﾟ_自吸・片吸込・ﾓｰﾀ駆動型_無_無_口径：φ65mm　全揚程：5m</v>
      </c>
      <c r="Y2172" s="726" t="s">
        <v>3339</v>
      </c>
      <c r="Z2172" s="726" t="s">
        <v>10425</v>
      </c>
      <c r="AA2172" s="726" t="s">
        <v>10444</v>
      </c>
      <c r="AB2172" s="726" t="s">
        <v>5448</v>
      </c>
    </row>
    <row r="2173" spans="17:28" ht="14.45" customHeight="1">
      <c r="Q2173" s="720" t="s">
        <v>10289</v>
      </c>
      <c r="R2173" s="720" t="s">
        <v>881</v>
      </c>
      <c r="S2173" s="720" t="s">
        <v>12165</v>
      </c>
      <c r="T2173" s="720" t="s">
        <v>12165</v>
      </c>
      <c r="U2173" s="720" t="s">
        <v>9901</v>
      </c>
      <c r="V2173" s="720"/>
      <c r="W2173" s="952" t="str">
        <f t="shared" si="74"/>
        <v>小型渦巻ﾎﾟﾝﾌﾟ_自吸・片吸込・ﾓｰﾀ駆動型_無_無</v>
      </c>
      <c r="X2173" s="952" t="str">
        <f t="shared" si="73"/>
        <v>小型渦巻ﾎﾟﾝﾌﾟ_自吸・片吸込・ﾓｰﾀ駆動型_無_無_口径：φ65mm　全揚程：10m</v>
      </c>
      <c r="Y2173" s="726" t="s">
        <v>3339</v>
      </c>
      <c r="Z2173" s="726" t="s">
        <v>10425</v>
      </c>
      <c r="AA2173" s="726" t="s">
        <v>10444</v>
      </c>
      <c r="AB2173" s="726" t="s">
        <v>10356</v>
      </c>
    </row>
    <row r="2174" spans="17:28" ht="14.45" customHeight="1">
      <c r="Q2174" s="720" t="s">
        <v>10289</v>
      </c>
      <c r="R2174" s="720" t="s">
        <v>881</v>
      </c>
      <c r="S2174" s="720" t="s">
        <v>12165</v>
      </c>
      <c r="T2174" s="720" t="s">
        <v>12165</v>
      </c>
      <c r="U2174" s="720" t="s">
        <v>9902</v>
      </c>
      <c r="V2174" s="720"/>
      <c r="W2174" s="952" t="str">
        <f t="shared" si="74"/>
        <v>小型渦巻ﾎﾟﾝﾌﾟ_自吸・片吸込・ﾓｰﾀ駆動型_無_無</v>
      </c>
      <c r="X2174" s="952" t="str">
        <f t="shared" si="73"/>
        <v>小型渦巻ﾎﾟﾝﾌﾟ_自吸・片吸込・ﾓｰﾀ駆動型_無_無_口径：φ65mm　全揚程：15m</v>
      </c>
      <c r="Y2174" s="726" t="s">
        <v>3339</v>
      </c>
      <c r="Z2174" s="726" t="s">
        <v>10425</v>
      </c>
      <c r="AA2174" s="726" t="s">
        <v>10444</v>
      </c>
      <c r="AB2174" s="726" t="s">
        <v>10313</v>
      </c>
    </row>
    <row r="2175" spans="17:28" ht="14.45" customHeight="1">
      <c r="Q2175" s="720" t="s">
        <v>10289</v>
      </c>
      <c r="R2175" s="720" t="s">
        <v>881</v>
      </c>
      <c r="S2175" s="720" t="s">
        <v>12165</v>
      </c>
      <c r="T2175" s="720" t="s">
        <v>12165</v>
      </c>
      <c r="U2175" s="720" t="s">
        <v>9905</v>
      </c>
      <c r="V2175" s="720"/>
      <c r="W2175" s="952" t="str">
        <f t="shared" si="74"/>
        <v>小型渦巻ﾎﾟﾝﾌﾟ_自吸・片吸込・ﾓｰﾀ駆動型_無_無</v>
      </c>
      <c r="X2175" s="952" t="str">
        <f t="shared" si="73"/>
        <v>小型渦巻ﾎﾟﾝﾌﾟ_自吸・片吸込・ﾓｰﾀ駆動型_無_無_口径：φ80mm　全揚程：5m</v>
      </c>
      <c r="Y2175" s="726" t="s">
        <v>3339</v>
      </c>
      <c r="Z2175" s="726" t="s">
        <v>10425</v>
      </c>
      <c r="AA2175" s="726" t="s">
        <v>10390</v>
      </c>
      <c r="AB2175" s="726" t="s">
        <v>5448</v>
      </c>
    </row>
    <row r="2176" spans="17:28" ht="14.45" customHeight="1">
      <c r="Q2176" s="720" t="s">
        <v>10289</v>
      </c>
      <c r="R2176" s="720" t="s">
        <v>881</v>
      </c>
      <c r="S2176" s="720" t="s">
        <v>12165</v>
      </c>
      <c r="T2176" s="720" t="s">
        <v>12165</v>
      </c>
      <c r="U2176" s="720" t="s">
        <v>9906</v>
      </c>
      <c r="V2176" s="720"/>
      <c r="W2176" s="952" t="str">
        <f t="shared" si="74"/>
        <v>小型渦巻ﾎﾟﾝﾌﾟ_自吸・片吸込・ﾓｰﾀ駆動型_無_無</v>
      </c>
      <c r="X2176" s="952" t="str">
        <f t="shared" si="73"/>
        <v>小型渦巻ﾎﾟﾝﾌﾟ_自吸・片吸込・ﾓｰﾀ駆動型_無_無_口径：φ80mm　全揚程：10m</v>
      </c>
      <c r="Y2176" s="726" t="s">
        <v>3339</v>
      </c>
      <c r="Z2176" s="726" t="s">
        <v>10425</v>
      </c>
      <c r="AA2176" s="726" t="s">
        <v>10390</v>
      </c>
      <c r="AB2176" s="726" t="s">
        <v>10356</v>
      </c>
    </row>
    <row r="2177" spans="17:28" ht="14.45" customHeight="1">
      <c r="Q2177" s="720" t="s">
        <v>10289</v>
      </c>
      <c r="R2177" s="720" t="s">
        <v>881</v>
      </c>
      <c r="S2177" s="720" t="s">
        <v>12165</v>
      </c>
      <c r="T2177" s="720" t="s">
        <v>12165</v>
      </c>
      <c r="U2177" s="720" t="s">
        <v>9907</v>
      </c>
      <c r="V2177" s="720"/>
      <c r="W2177" s="952" t="str">
        <f t="shared" si="74"/>
        <v>小型渦巻ﾎﾟﾝﾌﾟ_自吸・片吸込・ﾓｰﾀ駆動型_無_無</v>
      </c>
      <c r="X2177" s="952" t="str">
        <f t="shared" si="73"/>
        <v>小型渦巻ﾎﾟﾝﾌﾟ_自吸・片吸込・ﾓｰﾀ駆動型_無_無_口径：φ80mm　全揚程：15m</v>
      </c>
      <c r="Y2177" s="726" t="s">
        <v>3339</v>
      </c>
      <c r="Z2177" s="726" t="s">
        <v>10425</v>
      </c>
      <c r="AA2177" s="726" t="s">
        <v>10390</v>
      </c>
      <c r="AB2177" s="726" t="s">
        <v>10313</v>
      </c>
    </row>
    <row r="2178" spans="17:28" ht="14.45" customHeight="1">
      <c r="Q2178" s="720" t="s">
        <v>10289</v>
      </c>
      <c r="R2178" s="720" t="s">
        <v>881</v>
      </c>
      <c r="S2178" s="720" t="s">
        <v>12165</v>
      </c>
      <c r="T2178" s="720" t="s">
        <v>12165</v>
      </c>
      <c r="U2178" s="720" t="s">
        <v>9839</v>
      </c>
      <c r="V2178" s="720"/>
      <c r="W2178" s="952" t="str">
        <f t="shared" si="74"/>
        <v>小型渦巻ﾎﾟﾝﾌﾟ_自吸・片吸込・ﾓｰﾀ駆動型_無_無</v>
      </c>
      <c r="X2178" s="952" t="str">
        <f t="shared" ref="X2178:X2241" si="75">IF($V2178="",$Q2178&amp;"_"&amp;$R2178&amp;"_"&amp;$S2178&amp;"_"&amp;$T2178&amp;"_"&amp;$U2178,$Q2178&amp;"_"&amp;$R2178&amp;"_"&amp;$S2178&amp;"_"&amp;$T2178&amp;"_"&amp;$U2178&amp;$V2178)</f>
        <v>小型渦巻ﾎﾟﾝﾌﾟ_自吸・片吸込・ﾓｰﾀ駆動型_無_無_口径：φ100mm　全揚程：15m</v>
      </c>
      <c r="Y2178" s="726" t="s">
        <v>3339</v>
      </c>
      <c r="Z2178" s="726" t="s">
        <v>10425</v>
      </c>
      <c r="AA2178" s="726" t="s">
        <v>10318</v>
      </c>
      <c r="AB2178" s="726" t="s">
        <v>10313</v>
      </c>
    </row>
    <row r="2179" spans="17:28" ht="14.45" customHeight="1">
      <c r="Q2179" s="720" t="s">
        <v>10289</v>
      </c>
      <c r="R2179" s="720" t="s">
        <v>881</v>
      </c>
      <c r="S2179" s="720" t="s">
        <v>12165</v>
      </c>
      <c r="T2179" s="720" t="s">
        <v>12165</v>
      </c>
      <c r="U2179" s="720" t="s">
        <v>9845</v>
      </c>
      <c r="V2179" s="720"/>
      <c r="W2179" s="952" t="str">
        <f t="shared" ref="W2179:W2242" si="76">$Q2179&amp;"_"&amp;$R2179&amp;"_"&amp;$S2179&amp;"_"&amp;T2179</f>
        <v>小型渦巻ﾎﾟﾝﾌﾟ_自吸・片吸込・ﾓｰﾀ駆動型_無_無</v>
      </c>
      <c r="X2179" s="952" t="str">
        <f t="shared" si="75"/>
        <v>小型渦巻ﾎﾟﾝﾌﾟ_自吸・片吸込・ﾓｰﾀ駆動型_無_無_口径：φ125mm　全揚程：15m</v>
      </c>
      <c r="Y2179" s="726" t="s">
        <v>3339</v>
      </c>
      <c r="Z2179" s="726" t="s">
        <v>10425</v>
      </c>
      <c r="AA2179" s="726" t="s">
        <v>10342</v>
      </c>
      <c r="AB2179" s="726" t="s">
        <v>10313</v>
      </c>
    </row>
    <row r="2180" spans="17:28" ht="14.45" customHeight="1">
      <c r="Q2180" s="720" t="s">
        <v>10289</v>
      </c>
      <c r="R2180" s="720" t="s">
        <v>881</v>
      </c>
      <c r="S2180" s="720" t="s">
        <v>12165</v>
      </c>
      <c r="T2180" s="720" t="s">
        <v>12165</v>
      </c>
      <c r="U2180" s="720" t="s">
        <v>9849</v>
      </c>
      <c r="V2180" s="720"/>
      <c r="W2180" s="952" t="str">
        <f t="shared" si="76"/>
        <v>小型渦巻ﾎﾟﾝﾌﾟ_自吸・片吸込・ﾓｰﾀ駆動型_無_無</v>
      </c>
      <c r="X2180" s="952" t="str">
        <f t="shared" si="75"/>
        <v>小型渦巻ﾎﾟﾝﾌﾟ_自吸・片吸込・ﾓｰﾀ駆動型_無_無_口径：φ150mm　全揚程：15m</v>
      </c>
      <c r="Y2180" s="726" t="s">
        <v>3339</v>
      </c>
      <c r="Z2180" s="726" t="s">
        <v>10425</v>
      </c>
      <c r="AA2180" s="726" t="s">
        <v>10307</v>
      </c>
      <c r="AB2180" s="726" t="s">
        <v>10313</v>
      </c>
    </row>
    <row r="2181" spans="17:28" ht="14.45" customHeight="1">
      <c r="Q2181" s="720" t="s">
        <v>10289</v>
      </c>
      <c r="R2181" s="720" t="s">
        <v>882</v>
      </c>
      <c r="S2181" s="720" t="s">
        <v>12165</v>
      </c>
      <c r="T2181" s="720" t="s">
        <v>12165</v>
      </c>
      <c r="U2181" s="720" t="s">
        <v>9893</v>
      </c>
      <c r="V2181" s="720"/>
      <c r="W2181" s="952" t="str">
        <f t="shared" si="76"/>
        <v>小型渦巻ﾎﾟﾝﾌﾟ_可搬・自吸・ｴﾝｼﾞﾝ駆動型_無_無</v>
      </c>
      <c r="X2181" s="952" t="str">
        <f t="shared" si="75"/>
        <v>小型渦巻ﾎﾟﾝﾌﾟ_可搬・自吸・ｴﾝｼﾞﾝ駆動型_無_無_口径：φ40mm　全揚程：30m</v>
      </c>
      <c r="Y2181" s="726" t="s">
        <v>3339</v>
      </c>
      <c r="Z2181" s="726" t="s">
        <v>10528</v>
      </c>
      <c r="AA2181" s="726" t="s">
        <v>10316</v>
      </c>
      <c r="AB2181" s="726" t="s">
        <v>10303</v>
      </c>
    </row>
    <row r="2182" spans="17:28" ht="14.45" customHeight="1">
      <c r="Q2182" s="720" t="s">
        <v>10289</v>
      </c>
      <c r="R2182" s="720" t="s">
        <v>882</v>
      </c>
      <c r="S2182" s="720" t="s">
        <v>12165</v>
      </c>
      <c r="T2182" s="720" t="s">
        <v>12165</v>
      </c>
      <c r="U2182" s="720" t="s">
        <v>9899</v>
      </c>
      <c r="V2182" s="720"/>
      <c r="W2182" s="952" t="str">
        <f t="shared" si="76"/>
        <v>小型渦巻ﾎﾟﾝﾌﾟ_可搬・自吸・ｴﾝｼﾞﾝ駆動型_無_無</v>
      </c>
      <c r="X2182" s="952" t="str">
        <f t="shared" si="75"/>
        <v>小型渦巻ﾎﾟﾝﾌﾟ_可搬・自吸・ｴﾝｼﾞﾝ駆動型_無_無_口径：φ50mm　全揚程：30m</v>
      </c>
      <c r="Y2182" s="726" t="s">
        <v>3339</v>
      </c>
      <c r="Z2182" s="726" t="s">
        <v>10528</v>
      </c>
      <c r="AA2182" s="726" t="s">
        <v>10389</v>
      </c>
      <c r="AB2182" s="726" t="s">
        <v>10303</v>
      </c>
    </row>
    <row r="2183" spans="17:28" ht="14.45" customHeight="1">
      <c r="Q2183" s="720" t="s">
        <v>10289</v>
      </c>
      <c r="R2183" s="720" t="s">
        <v>882</v>
      </c>
      <c r="S2183" s="720" t="s">
        <v>12165</v>
      </c>
      <c r="T2183" s="720" t="s">
        <v>12165</v>
      </c>
      <c r="U2183" s="720" t="s">
        <v>9909</v>
      </c>
      <c r="V2183" s="720"/>
      <c r="W2183" s="952" t="str">
        <f t="shared" si="76"/>
        <v>小型渦巻ﾎﾟﾝﾌﾟ_可搬・自吸・ｴﾝｼﾞﾝ駆動型_無_無</v>
      </c>
      <c r="X2183" s="952" t="str">
        <f t="shared" si="75"/>
        <v>小型渦巻ﾎﾟﾝﾌﾟ_可搬・自吸・ｴﾝｼﾞﾝ駆動型_無_無_口径：φ80mm　全揚程：30m</v>
      </c>
      <c r="Y2183" s="726" t="s">
        <v>3339</v>
      </c>
      <c r="Z2183" s="726" t="s">
        <v>10528</v>
      </c>
      <c r="AA2183" s="726" t="s">
        <v>10390</v>
      </c>
      <c r="AB2183" s="726" t="s">
        <v>10303</v>
      </c>
    </row>
    <row r="2184" spans="17:28" ht="14.45" customHeight="1">
      <c r="Q2184" s="720" t="s">
        <v>10290</v>
      </c>
      <c r="R2184" s="720" t="s">
        <v>892</v>
      </c>
      <c r="S2184" s="720" t="s">
        <v>12165</v>
      </c>
      <c r="T2184" s="720" t="s">
        <v>12165</v>
      </c>
      <c r="U2184" s="720" t="s">
        <v>9860</v>
      </c>
      <c r="V2184" s="720"/>
      <c r="W2184" s="952" t="str">
        <f t="shared" si="76"/>
        <v>小型多段遠心ﾎﾟﾝﾌﾟ(ﾀｰﾋﾞﾝﾎﾟﾝﾌﾟ)_片吸込・ﾓｰﾀ駆動型_無_無</v>
      </c>
      <c r="X2184" s="952" t="str">
        <f t="shared" si="75"/>
        <v>小型多段遠心ﾎﾟﾝﾌﾟ(ﾀｰﾋﾞﾝﾎﾟﾝﾌﾟ)_片吸込・ﾓｰﾀ駆動型_無_無_口径：φ40mm　2段　全揚程：15m</v>
      </c>
      <c r="Y2184" s="726" t="s">
        <v>3340</v>
      </c>
      <c r="Z2184" s="726" t="s">
        <v>10481</v>
      </c>
      <c r="AA2184" s="726" t="s">
        <v>10330</v>
      </c>
      <c r="AB2184" s="726" t="s">
        <v>10313</v>
      </c>
    </row>
    <row r="2185" spans="17:28" ht="14.45" customHeight="1">
      <c r="Q2185" s="720" t="s">
        <v>10290</v>
      </c>
      <c r="R2185" s="720" t="s">
        <v>892</v>
      </c>
      <c r="S2185" s="720" t="s">
        <v>12165</v>
      </c>
      <c r="T2185" s="720" t="s">
        <v>12165</v>
      </c>
      <c r="U2185" s="720" t="s">
        <v>9861</v>
      </c>
      <c r="V2185" s="720"/>
      <c r="W2185" s="952" t="str">
        <f t="shared" si="76"/>
        <v>小型多段遠心ﾎﾟﾝﾌﾟ(ﾀｰﾋﾞﾝﾎﾟﾝﾌﾟ)_片吸込・ﾓｰﾀ駆動型_無_無</v>
      </c>
      <c r="X2185" s="952" t="str">
        <f t="shared" si="75"/>
        <v>小型多段遠心ﾎﾟﾝﾌﾟ(ﾀｰﾋﾞﾝﾎﾟﾝﾌﾟ)_片吸込・ﾓｰﾀ駆動型_無_無_口径：φ40mm　3段　全揚程：25m</v>
      </c>
      <c r="Y2185" s="726" t="s">
        <v>3340</v>
      </c>
      <c r="Z2185" s="726" t="s">
        <v>10481</v>
      </c>
      <c r="AA2185" s="726" t="s">
        <v>5112</v>
      </c>
      <c r="AB2185" s="726" t="s">
        <v>10325</v>
      </c>
    </row>
    <row r="2186" spans="17:28" ht="14.45" customHeight="1">
      <c r="Q2186" s="720" t="s">
        <v>10290</v>
      </c>
      <c r="R2186" s="720" t="s">
        <v>892</v>
      </c>
      <c r="S2186" s="720" t="s">
        <v>12165</v>
      </c>
      <c r="T2186" s="720" t="s">
        <v>12165</v>
      </c>
      <c r="U2186" s="720" t="s">
        <v>9862</v>
      </c>
      <c r="V2186" s="720"/>
      <c r="W2186" s="952" t="str">
        <f t="shared" si="76"/>
        <v>小型多段遠心ﾎﾟﾝﾌﾟ(ﾀｰﾋﾞﾝﾎﾟﾝﾌﾟ)_片吸込・ﾓｰﾀ駆動型_無_無</v>
      </c>
      <c r="X2186" s="952" t="str">
        <f t="shared" si="75"/>
        <v>小型多段遠心ﾎﾟﾝﾌﾟ(ﾀｰﾋﾞﾝﾎﾟﾝﾌﾟ)_片吸込・ﾓｰﾀ駆動型_無_無_口径：φ40mm　4段　全揚程：30m</v>
      </c>
      <c r="Y2186" s="726" t="s">
        <v>3340</v>
      </c>
      <c r="Z2186" s="726" t="s">
        <v>10481</v>
      </c>
      <c r="AA2186" s="726" t="s">
        <v>10331</v>
      </c>
      <c r="AB2186" s="726" t="s">
        <v>10303</v>
      </c>
    </row>
    <row r="2187" spans="17:28" ht="14.45" customHeight="1">
      <c r="Q2187" s="720" t="s">
        <v>10290</v>
      </c>
      <c r="R2187" s="720" t="s">
        <v>892</v>
      </c>
      <c r="S2187" s="720" t="s">
        <v>12165</v>
      </c>
      <c r="T2187" s="720" t="s">
        <v>12165</v>
      </c>
      <c r="U2187" s="720" t="s">
        <v>9863</v>
      </c>
      <c r="V2187" s="720"/>
      <c r="W2187" s="952" t="str">
        <f t="shared" si="76"/>
        <v>小型多段遠心ﾎﾟﾝﾌﾟ(ﾀｰﾋﾞﾝﾎﾟﾝﾌﾟ)_片吸込・ﾓｰﾀ駆動型_無_無</v>
      </c>
      <c r="X2187" s="952" t="str">
        <f t="shared" si="75"/>
        <v>小型多段遠心ﾎﾟﾝﾌﾟ(ﾀｰﾋﾞﾝﾎﾟﾝﾌﾟ)_片吸込・ﾓｰﾀ駆動型_無_無_口径：φ40mm　5段　全揚程：40m</v>
      </c>
      <c r="Y2187" s="726" t="s">
        <v>3340</v>
      </c>
      <c r="Z2187" s="726" t="s">
        <v>10481</v>
      </c>
      <c r="AA2187" s="726" t="s">
        <v>10399</v>
      </c>
      <c r="AB2187" s="726" t="s">
        <v>10316</v>
      </c>
    </row>
    <row r="2188" spans="17:28" ht="14.45" customHeight="1">
      <c r="Q2188" s="720" t="s">
        <v>10290</v>
      </c>
      <c r="R2188" s="720" t="s">
        <v>892</v>
      </c>
      <c r="S2188" s="720" t="s">
        <v>12165</v>
      </c>
      <c r="T2188" s="720" t="s">
        <v>12165</v>
      </c>
      <c r="U2188" s="720" t="s">
        <v>11420</v>
      </c>
      <c r="V2188" s="720"/>
      <c r="W2188" s="952" t="str">
        <f t="shared" si="76"/>
        <v>小型多段遠心ﾎﾟﾝﾌﾟ(ﾀｰﾋﾞﾝﾎﾟﾝﾌﾟ)_片吸込・ﾓｰﾀ駆動型_無_無</v>
      </c>
      <c r="X2188" s="952" t="str">
        <f t="shared" si="75"/>
        <v>小型多段遠心ﾎﾟﾝﾌﾟ(ﾀｰﾋﾞﾝﾎﾟﾝﾌﾟ)_片吸込・ﾓｰﾀ駆動型_無_無_口径：φ50mm　2段　全揚程：20m</v>
      </c>
      <c r="Y2188" s="726" t="s">
        <v>3340</v>
      </c>
      <c r="Z2188" s="726" t="s">
        <v>10481</v>
      </c>
      <c r="AA2188" s="726" t="s">
        <v>10337</v>
      </c>
      <c r="AB2188" s="726" t="s">
        <v>10388</v>
      </c>
    </row>
    <row r="2189" spans="17:28" ht="14.45" customHeight="1">
      <c r="Q2189" s="720" t="s">
        <v>10290</v>
      </c>
      <c r="R2189" s="720" t="s">
        <v>892</v>
      </c>
      <c r="S2189" s="720" t="s">
        <v>12165</v>
      </c>
      <c r="T2189" s="720" t="s">
        <v>12165</v>
      </c>
      <c r="U2189" s="720" t="s">
        <v>11421</v>
      </c>
      <c r="V2189" s="720"/>
      <c r="W2189" s="952" t="str">
        <f t="shared" si="76"/>
        <v>小型多段遠心ﾎﾟﾝﾌﾟ(ﾀｰﾋﾞﾝﾎﾟﾝﾌﾟ)_片吸込・ﾓｰﾀ駆動型_無_無</v>
      </c>
      <c r="X2189" s="952" t="str">
        <f t="shared" si="75"/>
        <v>小型多段遠心ﾎﾟﾝﾌﾟ(ﾀｰﾋﾞﾝﾎﾟﾝﾌﾟ)_片吸込・ﾓｰﾀ駆動型_無_無_口径：φ50mm　3段　全揚程：30m</v>
      </c>
      <c r="Y2189" s="726" t="s">
        <v>3340</v>
      </c>
      <c r="Z2189" s="726" t="s">
        <v>10481</v>
      </c>
      <c r="AA2189" s="726" t="s">
        <v>10338</v>
      </c>
      <c r="AB2189" s="726" t="s">
        <v>10303</v>
      </c>
    </row>
    <row r="2190" spans="17:28" ht="14.45" customHeight="1">
      <c r="Q2190" s="720" t="s">
        <v>10290</v>
      </c>
      <c r="R2190" s="720" t="s">
        <v>892</v>
      </c>
      <c r="S2190" s="720" t="s">
        <v>12165</v>
      </c>
      <c r="T2190" s="720" t="s">
        <v>12165</v>
      </c>
      <c r="U2190" s="720" t="s">
        <v>11422</v>
      </c>
      <c r="V2190" s="720"/>
      <c r="W2190" s="952" t="str">
        <f t="shared" si="76"/>
        <v>小型多段遠心ﾎﾟﾝﾌﾟ(ﾀｰﾋﾞﾝﾎﾟﾝﾌﾟ)_片吸込・ﾓｰﾀ駆動型_無_無</v>
      </c>
      <c r="X2190" s="952" t="str">
        <f t="shared" si="75"/>
        <v>小型多段遠心ﾎﾟﾝﾌﾟ(ﾀｰﾋﾞﾝﾎﾟﾝﾌﾟ)_片吸込・ﾓｰﾀ駆動型_無_無_口径：φ50mm　4段　全揚程：35m</v>
      </c>
      <c r="Y2190" s="726" t="s">
        <v>3340</v>
      </c>
      <c r="Z2190" s="726" t="s">
        <v>10481</v>
      </c>
      <c r="AA2190" s="726" t="s">
        <v>10339</v>
      </c>
      <c r="AB2190" s="726" t="s">
        <v>5113</v>
      </c>
    </row>
    <row r="2191" spans="17:28" ht="14.45" customHeight="1">
      <c r="Q2191" s="720" t="s">
        <v>10290</v>
      </c>
      <c r="R2191" s="720" t="s">
        <v>892</v>
      </c>
      <c r="S2191" s="720" t="s">
        <v>12165</v>
      </c>
      <c r="T2191" s="720" t="s">
        <v>12165</v>
      </c>
      <c r="U2191" s="720" t="s">
        <v>11423</v>
      </c>
      <c r="V2191" s="720"/>
      <c r="W2191" s="952" t="str">
        <f t="shared" si="76"/>
        <v>小型多段遠心ﾎﾟﾝﾌﾟ(ﾀｰﾋﾞﾝﾎﾟﾝﾌﾟ)_片吸込・ﾓｰﾀ駆動型_無_無</v>
      </c>
      <c r="X2191" s="952" t="str">
        <f t="shared" si="75"/>
        <v>小型多段遠心ﾎﾟﾝﾌﾟ(ﾀｰﾋﾞﾝﾎﾟﾝﾌﾟ)_片吸込・ﾓｰﾀ駆動型_無_無_口径：φ50mm　5段　全揚程：45m</v>
      </c>
      <c r="Y2191" s="726" t="s">
        <v>3340</v>
      </c>
      <c r="Z2191" s="726" t="s">
        <v>10481</v>
      </c>
      <c r="AA2191" s="726" t="s">
        <v>10340</v>
      </c>
      <c r="AB2191" s="726" t="s">
        <v>10399</v>
      </c>
    </row>
    <row r="2192" spans="17:28" ht="14.45" customHeight="1">
      <c r="Q2192" s="720" t="s">
        <v>10290</v>
      </c>
      <c r="R2192" s="720" t="s">
        <v>892</v>
      </c>
      <c r="S2192" s="720" t="s">
        <v>12165</v>
      </c>
      <c r="T2192" s="720" t="s">
        <v>12165</v>
      </c>
      <c r="U2192" s="720" t="s">
        <v>11424</v>
      </c>
      <c r="V2192" s="720"/>
      <c r="W2192" s="952" t="str">
        <f t="shared" si="76"/>
        <v>小型多段遠心ﾎﾟﾝﾌﾟ(ﾀｰﾋﾞﾝﾎﾟﾝﾌﾟ)_片吸込・ﾓｰﾀ駆動型_無_無</v>
      </c>
      <c r="X2192" s="952" t="str">
        <f t="shared" si="75"/>
        <v>小型多段遠心ﾎﾟﾝﾌﾟ(ﾀｰﾋﾞﾝﾎﾟﾝﾌﾟ)_片吸込・ﾓｰﾀ駆動型_無_無_口径：φ65mm　2段　全揚程：20m</v>
      </c>
      <c r="Y2192" s="726" t="s">
        <v>3340</v>
      </c>
      <c r="Z2192" s="726" t="s">
        <v>10481</v>
      </c>
      <c r="AA2192" s="726" t="s">
        <v>10447</v>
      </c>
      <c r="AB2192" s="726" t="s">
        <v>10388</v>
      </c>
    </row>
    <row r="2193" spans="17:28" ht="14.45" customHeight="1">
      <c r="Q2193" s="720" t="s">
        <v>10290</v>
      </c>
      <c r="R2193" s="720" t="s">
        <v>892</v>
      </c>
      <c r="S2193" s="720" t="s">
        <v>12165</v>
      </c>
      <c r="T2193" s="720" t="s">
        <v>12165</v>
      </c>
      <c r="U2193" s="720" t="s">
        <v>11425</v>
      </c>
      <c r="V2193" s="720"/>
      <c r="W2193" s="952" t="str">
        <f t="shared" si="76"/>
        <v>小型多段遠心ﾎﾟﾝﾌﾟ(ﾀｰﾋﾞﾝﾎﾟﾝﾌﾟ)_片吸込・ﾓｰﾀ駆動型_無_無</v>
      </c>
      <c r="X2193" s="952" t="str">
        <f t="shared" si="75"/>
        <v>小型多段遠心ﾎﾟﾝﾌﾟ(ﾀｰﾋﾞﾝﾎﾟﾝﾌﾟ)_片吸込・ﾓｰﾀ駆動型_無_無_口径：φ65mm　2段　全揚程：25m</v>
      </c>
      <c r="Y2193" s="726" t="s">
        <v>3340</v>
      </c>
      <c r="Z2193" s="726" t="s">
        <v>10481</v>
      </c>
      <c r="AA2193" s="726" t="s">
        <v>10447</v>
      </c>
      <c r="AB2193" s="726" t="s">
        <v>10325</v>
      </c>
    </row>
    <row r="2194" spans="17:28" ht="14.45" customHeight="1">
      <c r="Q2194" s="720" t="s">
        <v>10290</v>
      </c>
      <c r="R2194" s="720" t="s">
        <v>892</v>
      </c>
      <c r="S2194" s="720" t="s">
        <v>12165</v>
      </c>
      <c r="T2194" s="720" t="s">
        <v>12165</v>
      </c>
      <c r="U2194" s="720" t="s">
        <v>11426</v>
      </c>
      <c r="V2194" s="720"/>
      <c r="W2194" s="952" t="str">
        <f t="shared" si="76"/>
        <v>小型多段遠心ﾎﾟﾝﾌﾟ(ﾀｰﾋﾞﾝﾎﾟﾝﾌﾟ)_片吸込・ﾓｰﾀ駆動型_無_無</v>
      </c>
      <c r="X2194" s="952" t="str">
        <f t="shared" si="75"/>
        <v>小型多段遠心ﾎﾟﾝﾌﾟ(ﾀｰﾋﾞﾝﾎﾟﾝﾌﾟ)_片吸込・ﾓｰﾀ駆動型_無_無_口径：φ65mm　3段　全揚程：35m</v>
      </c>
      <c r="Y2194" s="726" t="s">
        <v>3340</v>
      </c>
      <c r="Z2194" s="726" t="s">
        <v>10481</v>
      </c>
      <c r="AA2194" s="726" t="s">
        <v>10448</v>
      </c>
      <c r="AB2194" s="726" t="s">
        <v>5113</v>
      </c>
    </row>
    <row r="2195" spans="17:28" ht="14.45" customHeight="1">
      <c r="Q2195" s="720" t="s">
        <v>10290</v>
      </c>
      <c r="R2195" s="720" t="s">
        <v>892</v>
      </c>
      <c r="S2195" s="720" t="s">
        <v>12165</v>
      </c>
      <c r="T2195" s="720" t="s">
        <v>12165</v>
      </c>
      <c r="U2195" s="720" t="s">
        <v>11427</v>
      </c>
      <c r="V2195" s="720"/>
      <c r="W2195" s="952" t="str">
        <f t="shared" si="76"/>
        <v>小型多段遠心ﾎﾟﾝﾌﾟ(ﾀｰﾋﾞﾝﾎﾟﾝﾌﾟ)_片吸込・ﾓｰﾀ駆動型_無_無</v>
      </c>
      <c r="X2195" s="952" t="str">
        <f t="shared" si="75"/>
        <v>小型多段遠心ﾎﾟﾝﾌﾟ(ﾀｰﾋﾞﾝﾎﾟﾝﾌﾟ)_片吸込・ﾓｰﾀ駆動型_無_無_口径：φ65mm　4段　全揚程：45m</v>
      </c>
      <c r="Y2195" s="726" t="s">
        <v>3340</v>
      </c>
      <c r="Z2195" s="726" t="s">
        <v>10481</v>
      </c>
      <c r="AA2195" s="726" t="s">
        <v>10449</v>
      </c>
      <c r="AB2195" s="726" t="s">
        <v>10399</v>
      </c>
    </row>
    <row r="2196" spans="17:28" ht="14.45" customHeight="1">
      <c r="Q2196" s="720" t="s">
        <v>10290</v>
      </c>
      <c r="R2196" s="720" t="s">
        <v>892</v>
      </c>
      <c r="S2196" s="720" t="s">
        <v>12165</v>
      </c>
      <c r="T2196" s="720" t="s">
        <v>12165</v>
      </c>
      <c r="U2196" s="720" t="s">
        <v>11428</v>
      </c>
      <c r="V2196" s="720"/>
      <c r="W2196" s="952" t="str">
        <f t="shared" si="76"/>
        <v>小型多段遠心ﾎﾟﾝﾌﾟ(ﾀｰﾋﾞﾝﾎﾟﾝﾌﾟ)_片吸込・ﾓｰﾀ駆動型_無_無</v>
      </c>
      <c r="X2196" s="952" t="str">
        <f t="shared" si="75"/>
        <v>小型多段遠心ﾎﾟﾝﾌﾟ(ﾀｰﾋﾞﾝﾎﾟﾝﾌﾟ)_片吸込・ﾓｰﾀ駆動型_無_無_口径：φ65mm　5段　全揚程：60m</v>
      </c>
      <c r="Y2196" s="726" t="s">
        <v>3340</v>
      </c>
      <c r="Z2196" s="726" t="s">
        <v>10481</v>
      </c>
      <c r="AA2196" s="726" t="s">
        <v>10458</v>
      </c>
      <c r="AB2196" s="726" t="s">
        <v>10304</v>
      </c>
    </row>
    <row r="2197" spans="17:28" ht="14.45" customHeight="1">
      <c r="Q2197" s="720" t="s">
        <v>10290</v>
      </c>
      <c r="R2197" s="720" t="s">
        <v>892</v>
      </c>
      <c r="S2197" s="720" t="s">
        <v>12165</v>
      </c>
      <c r="T2197" s="720" t="s">
        <v>12165</v>
      </c>
      <c r="U2197" s="720" t="s">
        <v>11429</v>
      </c>
      <c r="V2197" s="720"/>
      <c r="W2197" s="952" t="str">
        <f t="shared" si="76"/>
        <v>小型多段遠心ﾎﾟﾝﾌﾟ(ﾀｰﾋﾞﾝﾎﾟﾝﾌﾟ)_片吸込・ﾓｰﾀ駆動型_無_無</v>
      </c>
      <c r="X2197" s="952" t="str">
        <f t="shared" si="75"/>
        <v>小型多段遠心ﾎﾟﾝﾌﾟ(ﾀｰﾋﾞﾝﾎﾟﾝﾌﾟ)_片吸込・ﾓｰﾀ駆動型_無_無_口径：φ80mm　2段　全揚程：30m</v>
      </c>
      <c r="Y2197" s="726" t="s">
        <v>3340</v>
      </c>
      <c r="Z2197" s="726" t="s">
        <v>10481</v>
      </c>
      <c r="AA2197" s="726" t="s">
        <v>10516</v>
      </c>
      <c r="AB2197" s="726" t="s">
        <v>10303</v>
      </c>
    </row>
    <row r="2198" spans="17:28" ht="14.45" customHeight="1">
      <c r="Q2198" s="720" t="s">
        <v>10290</v>
      </c>
      <c r="R2198" s="720" t="s">
        <v>892</v>
      </c>
      <c r="S2198" s="720" t="s">
        <v>12165</v>
      </c>
      <c r="T2198" s="720" t="s">
        <v>12165</v>
      </c>
      <c r="U2198" s="720" t="s">
        <v>11430</v>
      </c>
      <c r="V2198" s="720"/>
      <c r="W2198" s="952" t="str">
        <f t="shared" si="76"/>
        <v>小型多段遠心ﾎﾟﾝﾌﾟ(ﾀｰﾋﾞﾝﾎﾟﾝﾌﾟ)_片吸込・ﾓｰﾀ駆動型_無_無</v>
      </c>
      <c r="X2198" s="952" t="str">
        <f t="shared" si="75"/>
        <v>小型多段遠心ﾎﾟﾝﾌﾟ(ﾀｰﾋﾞﾝﾎﾟﾝﾌﾟ)_片吸込・ﾓｰﾀ駆動型_無_無_口径：φ80mm　3段　全揚程：40m</v>
      </c>
      <c r="Y2198" s="726" t="s">
        <v>3340</v>
      </c>
      <c r="Z2198" s="726" t="s">
        <v>10481</v>
      </c>
      <c r="AA2198" s="726" t="s">
        <v>10459</v>
      </c>
      <c r="AB2198" s="726" t="s">
        <v>10316</v>
      </c>
    </row>
    <row r="2199" spans="17:28" ht="14.45" customHeight="1">
      <c r="Q2199" s="720" t="s">
        <v>10290</v>
      </c>
      <c r="R2199" s="720" t="s">
        <v>892</v>
      </c>
      <c r="S2199" s="720" t="s">
        <v>12165</v>
      </c>
      <c r="T2199" s="720" t="s">
        <v>12165</v>
      </c>
      <c r="U2199" s="720" t="s">
        <v>9912</v>
      </c>
      <c r="V2199" s="720"/>
      <c r="W2199" s="952" t="str">
        <f t="shared" si="76"/>
        <v>小型多段遠心ﾎﾟﾝﾌﾟ(ﾀｰﾋﾞﾝﾎﾟﾝﾌﾟ)_片吸込・ﾓｰﾀ駆動型_無_無</v>
      </c>
      <c r="X2199" s="952" t="str">
        <f t="shared" si="75"/>
        <v>小型多段遠心ﾎﾟﾝﾌﾟ(ﾀｰﾋﾞﾝﾎﾟﾝﾌﾟ)_片吸込・ﾓｰﾀ駆動型_無_無_口径：φ80mm　4段　全揚程：50m</v>
      </c>
      <c r="Y2199" s="726" t="s">
        <v>3340</v>
      </c>
      <c r="Z2199" s="726" t="s">
        <v>10481</v>
      </c>
      <c r="AA2199" s="726" t="s">
        <v>10600</v>
      </c>
      <c r="AB2199" s="726" t="s">
        <v>10389</v>
      </c>
    </row>
    <row r="2200" spans="17:28" ht="14.45" customHeight="1">
      <c r="Q2200" s="720" t="s">
        <v>10290</v>
      </c>
      <c r="R2200" s="720" t="s">
        <v>892</v>
      </c>
      <c r="S2200" s="720" t="s">
        <v>12165</v>
      </c>
      <c r="T2200" s="720" t="s">
        <v>12165</v>
      </c>
      <c r="U2200" s="720" t="s">
        <v>9913</v>
      </c>
      <c r="V2200" s="720"/>
      <c r="W2200" s="952" t="str">
        <f t="shared" si="76"/>
        <v>小型多段遠心ﾎﾟﾝﾌﾟ(ﾀｰﾋﾞﾝﾎﾟﾝﾌﾟ)_片吸込・ﾓｰﾀ駆動型_無_無</v>
      </c>
      <c r="X2200" s="952" t="str">
        <f t="shared" si="75"/>
        <v>小型多段遠心ﾎﾟﾝﾌﾟ(ﾀｰﾋﾞﾝﾎﾟﾝﾌﾟ)_片吸込・ﾓｰﾀ駆動型_無_無_口径：φ80mm　5段　全揚程：70m</v>
      </c>
      <c r="Y2200" s="726" t="s">
        <v>3340</v>
      </c>
      <c r="Z2200" s="726" t="s">
        <v>10481</v>
      </c>
      <c r="AA2200" s="726" t="s">
        <v>10452</v>
      </c>
      <c r="AB2200" s="726" t="s">
        <v>10317</v>
      </c>
    </row>
    <row r="2201" spans="17:28" ht="14.45" customHeight="1">
      <c r="Q2201" s="720" t="s">
        <v>10290</v>
      </c>
      <c r="R2201" s="720" t="s">
        <v>892</v>
      </c>
      <c r="S2201" s="720" t="s">
        <v>12165</v>
      </c>
      <c r="T2201" s="720" t="s">
        <v>12165</v>
      </c>
      <c r="U2201" s="720" t="s">
        <v>11431</v>
      </c>
      <c r="V2201" s="720"/>
      <c r="W2201" s="952" t="str">
        <f t="shared" si="76"/>
        <v>小型多段遠心ﾎﾟﾝﾌﾟ(ﾀｰﾋﾞﾝﾎﾟﾝﾌﾟ)_片吸込・ﾓｰﾀ駆動型_無_無</v>
      </c>
      <c r="X2201" s="952" t="str">
        <f t="shared" si="75"/>
        <v>小型多段遠心ﾎﾟﾝﾌﾟ(ﾀｰﾋﾞﾝﾎﾟﾝﾌﾟ)_片吸込・ﾓｰﾀ駆動型_無_無_口径：φ80mm　6段　全揚程：80m</v>
      </c>
      <c r="Y2201" s="726" t="s">
        <v>3340</v>
      </c>
      <c r="Z2201" s="726" t="s">
        <v>10481</v>
      </c>
      <c r="AA2201" s="726" t="s">
        <v>10601</v>
      </c>
      <c r="AB2201" s="726" t="s">
        <v>10390</v>
      </c>
    </row>
    <row r="2202" spans="17:28" ht="14.45" customHeight="1">
      <c r="Q2202" s="720" t="s">
        <v>10290</v>
      </c>
      <c r="R2202" s="720" t="s">
        <v>892</v>
      </c>
      <c r="S2202" s="720" t="s">
        <v>12165</v>
      </c>
      <c r="T2202" s="720" t="s">
        <v>12165</v>
      </c>
      <c r="U2202" s="720" t="s">
        <v>11432</v>
      </c>
      <c r="V2202" s="720"/>
      <c r="W2202" s="952" t="str">
        <f t="shared" si="76"/>
        <v>小型多段遠心ﾎﾟﾝﾌﾟ(ﾀｰﾋﾞﾝﾎﾟﾝﾌﾟ)_片吸込・ﾓｰﾀ駆動型_無_無</v>
      </c>
      <c r="X2202" s="952" t="str">
        <f t="shared" si="75"/>
        <v>小型多段遠心ﾎﾟﾝﾌﾟ(ﾀｰﾋﾞﾝﾎﾟﾝﾌﾟ)_片吸込・ﾓｰﾀ駆動型_無_無_口径：φ100mm　2段　全揚程：40m</v>
      </c>
      <c r="Y2202" s="726" t="s">
        <v>3340</v>
      </c>
      <c r="Z2202" s="726" t="s">
        <v>10481</v>
      </c>
      <c r="AA2202" s="726" t="s">
        <v>10515</v>
      </c>
      <c r="AB2202" s="726" t="s">
        <v>10316</v>
      </c>
    </row>
    <row r="2203" spans="17:28" ht="14.45" customHeight="1">
      <c r="Q2203" s="720" t="s">
        <v>10290</v>
      </c>
      <c r="R2203" s="720" t="s">
        <v>892</v>
      </c>
      <c r="S2203" s="720" t="s">
        <v>12165</v>
      </c>
      <c r="T2203" s="720" t="s">
        <v>12165</v>
      </c>
      <c r="U2203" s="720" t="s">
        <v>11433</v>
      </c>
      <c r="V2203" s="720"/>
      <c r="W2203" s="952" t="str">
        <f t="shared" si="76"/>
        <v>小型多段遠心ﾎﾟﾝﾌﾟ(ﾀｰﾋﾞﾝﾎﾟﾝﾌﾟ)_片吸込・ﾓｰﾀ駆動型_無_無</v>
      </c>
      <c r="X2203" s="952" t="str">
        <f t="shared" si="75"/>
        <v>小型多段遠心ﾎﾟﾝﾌﾟ(ﾀｰﾋﾞﾝﾎﾟﾝﾌﾟ)_片吸込・ﾓｰﾀ駆動型_無_無_口径：φ100mm　3段　全揚程：60m</v>
      </c>
      <c r="Y2203" s="726" t="s">
        <v>3340</v>
      </c>
      <c r="Z2203" s="726" t="s">
        <v>10481</v>
      </c>
      <c r="AA2203" s="726" t="s">
        <v>10460</v>
      </c>
      <c r="AB2203" s="726" t="s">
        <v>10304</v>
      </c>
    </row>
    <row r="2204" spans="17:28" ht="14.45" customHeight="1">
      <c r="Q2204" s="720" t="s">
        <v>10290</v>
      </c>
      <c r="R2204" s="720" t="s">
        <v>892</v>
      </c>
      <c r="S2204" s="720" t="s">
        <v>12165</v>
      </c>
      <c r="T2204" s="720" t="s">
        <v>12165</v>
      </c>
      <c r="U2204" s="720" t="s">
        <v>11434</v>
      </c>
      <c r="V2204" s="720"/>
      <c r="W2204" s="952" t="str">
        <f t="shared" si="76"/>
        <v>小型多段遠心ﾎﾟﾝﾌﾟ(ﾀｰﾋﾞﾝﾎﾟﾝﾌﾟ)_片吸込・ﾓｰﾀ駆動型_無_無</v>
      </c>
      <c r="X2204" s="952" t="str">
        <f t="shared" si="75"/>
        <v>小型多段遠心ﾎﾟﾝﾌﾟ(ﾀｰﾋﾞﾝﾎﾟﾝﾌﾟ)_片吸込・ﾓｰﾀ駆動型_無_無_口径：φ100mm　4段　全揚程：70m</v>
      </c>
      <c r="Y2204" s="726" t="s">
        <v>3340</v>
      </c>
      <c r="Z2204" s="726" t="s">
        <v>10481</v>
      </c>
      <c r="AA2204" s="726" t="s">
        <v>10549</v>
      </c>
      <c r="AB2204" s="726" t="s">
        <v>10317</v>
      </c>
    </row>
    <row r="2205" spans="17:28" ht="14.45" customHeight="1">
      <c r="Q2205" s="720" t="s">
        <v>10290</v>
      </c>
      <c r="R2205" s="720" t="s">
        <v>892</v>
      </c>
      <c r="S2205" s="720" t="s">
        <v>12165</v>
      </c>
      <c r="T2205" s="720" t="s">
        <v>12165</v>
      </c>
      <c r="U2205" s="720" t="s">
        <v>11435</v>
      </c>
      <c r="V2205" s="720"/>
      <c r="W2205" s="952" t="str">
        <f t="shared" si="76"/>
        <v>小型多段遠心ﾎﾟﾝﾌﾟ(ﾀｰﾋﾞﾝﾎﾟﾝﾌﾟ)_片吸込・ﾓｰﾀ駆動型_無_無</v>
      </c>
      <c r="X2205" s="952" t="str">
        <f t="shared" si="75"/>
        <v>小型多段遠心ﾎﾟﾝﾌﾟ(ﾀｰﾋﾞﾝﾎﾟﾝﾌﾟ)_片吸込・ﾓｰﾀ駆動型_無_無_口径：φ100mm　5段　全揚程：85m</v>
      </c>
      <c r="Y2205" s="726" t="s">
        <v>3340</v>
      </c>
      <c r="Z2205" s="726" t="s">
        <v>10481</v>
      </c>
      <c r="AA2205" s="726" t="s">
        <v>10550</v>
      </c>
      <c r="AB2205" s="726" t="s">
        <v>10452</v>
      </c>
    </row>
    <row r="2206" spans="17:28" ht="14.45" customHeight="1">
      <c r="Q2206" s="720" t="s">
        <v>10290</v>
      </c>
      <c r="R2206" s="720" t="s">
        <v>892</v>
      </c>
      <c r="S2206" s="720" t="s">
        <v>12165</v>
      </c>
      <c r="T2206" s="720" t="s">
        <v>12165</v>
      </c>
      <c r="U2206" s="720" t="s">
        <v>11436</v>
      </c>
      <c r="V2206" s="720"/>
      <c r="W2206" s="952" t="str">
        <f t="shared" si="76"/>
        <v>小型多段遠心ﾎﾟﾝﾌﾟ(ﾀｰﾋﾞﾝﾎﾟﾝﾌﾟ)_片吸込・ﾓｰﾀ駆動型_無_無</v>
      </c>
      <c r="X2206" s="952" t="str">
        <f t="shared" si="75"/>
        <v>小型多段遠心ﾎﾟﾝﾌﾟ(ﾀｰﾋﾞﾝﾎﾟﾝﾌﾟ)_片吸込・ﾓｰﾀ駆動型_無_無_口径：φ125mm　2段　全揚程：45m</v>
      </c>
      <c r="Y2206" s="726" t="s">
        <v>3340</v>
      </c>
      <c r="Z2206" s="726" t="s">
        <v>10481</v>
      </c>
      <c r="AA2206" s="726" t="s">
        <v>10359</v>
      </c>
      <c r="AB2206" s="726" t="s">
        <v>10399</v>
      </c>
    </row>
    <row r="2207" spans="17:28" ht="14.45" customHeight="1">
      <c r="Q2207" s="720" t="s">
        <v>10290</v>
      </c>
      <c r="R2207" s="720" t="s">
        <v>892</v>
      </c>
      <c r="S2207" s="720" t="s">
        <v>12165</v>
      </c>
      <c r="T2207" s="720" t="s">
        <v>12165</v>
      </c>
      <c r="U2207" s="720" t="s">
        <v>11437</v>
      </c>
      <c r="V2207" s="720"/>
      <c r="W2207" s="952" t="str">
        <f t="shared" si="76"/>
        <v>小型多段遠心ﾎﾟﾝﾌﾟ(ﾀｰﾋﾞﾝﾎﾟﾝﾌﾟ)_片吸込・ﾓｰﾀ駆動型_無_無</v>
      </c>
      <c r="X2207" s="952" t="str">
        <f t="shared" si="75"/>
        <v>小型多段遠心ﾎﾟﾝﾌﾟ(ﾀｰﾋﾞﾝﾎﾟﾝﾌﾟ)_片吸込・ﾓｰﾀ駆動型_無_無_口径：φ125mm　3段　全揚程：70m</v>
      </c>
      <c r="Y2207" s="726" t="s">
        <v>3340</v>
      </c>
      <c r="Z2207" s="726" t="s">
        <v>10481</v>
      </c>
      <c r="AA2207" s="726" t="s">
        <v>10360</v>
      </c>
      <c r="AB2207" s="726" t="s">
        <v>10317</v>
      </c>
    </row>
    <row r="2208" spans="17:28" ht="14.45" customHeight="1">
      <c r="Q2208" s="720" t="s">
        <v>10290</v>
      </c>
      <c r="R2208" s="720" t="s">
        <v>892</v>
      </c>
      <c r="S2208" s="720" t="s">
        <v>12165</v>
      </c>
      <c r="T2208" s="720" t="s">
        <v>12165</v>
      </c>
      <c r="U2208" s="720" t="s">
        <v>11438</v>
      </c>
      <c r="V2208" s="720"/>
      <c r="W2208" s="952" t="str">
        <f t="shared" si="76"/>
        <v>小型多段遠心ﾎﾟﾝﾌﾟ(ﾀｰﾋﾞﾝﾎﾟﾝﾌﾟ)_片吸込・ﾓｰﾀ駆動型_無_無</v>
      </c>
      <c r="X2208" s="952" t="str">
        <f t="shared" si="75"/>
        <v>小型多段遠心ﾎﾟﾝﾌﾟ(ﾀｰﾋﾞﾝﾎﾟﾝﾌﾟ)_片吸込・ﾓｰﾀ駆動型_無_無_口径：φ125mm　4段　全揚程：95m</v>
      </c>
      <c r="Y2208" s="726" t="s">
        <v>3340</v>
      </c>
      <c r="Z2208" s="726" t="s">
        <v>10481</v>
      </c>
      <c r="AA2208" s="726" t="s">
        <v>10361</v>
      </c>
      <c r="AB2208" s="726" t="s">
        <v>10487</v>
      </c>
    </row>
    <row r="2209" spans="17:28" ht="14.45" customHeight="1">
      <c r="Q2209" s="720" t="s">
        <v>10290</v>
      </c>
      <c r="R2209" s="720" t="s">
        <v>892</v>
      </c>
      <c r="S2209" s="720" t="s">
        <v>12165</v>
      </c>
      <c r="T2209" s="720" t="s">
        <v>12165</v>
      </c>
      <c r="U2209" s="720" t="s">
        <v>11439</v>
      </c>
      <c r="V2209" s="720"/>
      <c r="W2209" s="952" t="str">
        <f t="shared" si="76"/>
        <v>小型多段遠心ﾎﾟﾝﾌﾟ(ﾀｰﾋﾞﾝﾎﾟﾝﾌﾟ)_片吸込・ﾓｰﾀ駆動型_無_無</v>
      </c>
      <c r="X2209" s="952" t="str">
        <f t="shared" si="75"/>
        <v>小型多段遠心ﾎﾟﾝﾌﾟ(ﾀｰﾋﾞﾝﾎﾟﾝﾌﾟ)_片吸込・ﾓｰﾀ駆動型_無_無_口径：φ150mm　2段　全揚程：60m</v>
      </c>
      <c r="Y2209" s="726" t="s">
        <v>3340</v>
      </c>
      <c r="Z2209" s="726" t="s">
        <v>10481</v>
      </c>
      <c r="AA2209" s="726" t="s">
        <v>10513</v>
      </c>
      <c r="AB2209" s="726" t="s">
        <v>10304</v>
      </c>
    </row>
    <row r="2210" spans="17:28" ht="14.45" customHeight="1">
      <c r="Q2210" s="720" t="s">
        <v>10290</v>
      </c>
      <c r="R2210" s="720" t="s">
        <v>892</v>
      </c>
      <c r="S2210" s="720" t="s">
        <v>12165</v>
      </c>
      <c r="T2210" s="720" t="s">
        <v>12165</v>
      </c>
      <c r="U2210" s="720" t="s">
        <v>11440</v>
      </c>
      <c r="V2210" s="720"/>
      <c r="W2210" s="952" t="str">
        <f t="shared" si="76"/>
        <v>小型多段遠心ﾎﾟﾝﾌﾟ(ﾀｰﾋﾞﾝﾎﾟﾝﾌﾟ)_片吸込・ﾓｰﾀ駆動型_無_無</v>
      </c>
      <c r="X2210" s="952" t="str">
        <f t="shared" si="75"/>
        <v>小型多段遠心ﾎﾟﾝﾌﾟ(ﾀｰﾋﾞﾝﾎﾟﾝﾌﾟ)_片吸込・ﾓｰﾀ駆動型_無_無_口径：φ150mm　3段　全揚程：75m</v>
      </c>
      <c r="Y2210" s="726" t="s">
        <v>3340</v>
      </c>
      <c r="Z2210" s="726" t="s">
        <v>10481</v>
      </c>
      <c r="AA2210" s="726" t="s">
        <v>10554</v>
      </c>
      <c r="AB2210" s="726" t="s">
        <v>10458</v>
      </c>
    </row>
    <row r="2211" spans="17:28" ht="14.45" customHeight="1">
      <c r="Q2211" s="720" t="s">
        <v>10290</v>
      </c>
      <c r="R2211" s="720" t="s">
        <v>892</v>
      </c>
      <c r="S2211" s="720" t="s">
        <v>12165</v>
      </c>
      <c r="T2211" s="720" t="s">
        <v>12165</v>
      </c>
      <c r="U2211" s="720" t="s">
        <v>10073</v>
      </c>
      <c r="V2211" s="720"/>
      <c r="W2211" s="952" t="str">
        <f t="shared" si="76"/>
        <v>小型多段遠心ﾎﾟﾝﾌﾟ(ﾀｰﾋﾞﾝﾎﾟﾝﾌﾟ)_片吸込・ﾓｰﾀ駆動型_無_無</v>
      </c>
      <c r="X2211" s="952" t="str">
        <f t="shared" si="75"/>
        <v>小型多段遠心ﾎﾟﾝﾌﾟ(ﾀｰﾋﾞﾝﾎﾟﾝﾌﾟ)_片吸込・ﾓｰﾀ駆動型_無_無_口径：φ150mm　3段　全揚程：90m</v>
      </c>
      <c r="Y2211" s="726" t="s">
        <v>3340</v>
      </c>
      <c r="Z2211" s="726" t="s">
        <v>10481</v>
      </c>
      <c r="AA2211" s="726" t="s">
        <v>10554</v>
      </c>
      <c r="AB2211" s="726" t="s">
        <v>10305</v>
      </c>
    </row>
    <row r="2212" spans="17:28" ht="14.45" customHeight="1">
      <c r="Q2212" s="720" t="s">
        <v>10291</v>
      </c>
      <c r="R2212" s="720" t="s">
        <v>896</v>
      </c>
      <c r="S2212" s="720" t="s">
        <v>12165</v>
      </c>
      <c r="T2212" s="720" t="s">
        <v>12165</v>
      </c>
      <c r="U2212" s="720" t="s">
        <v>11441</v>
      </c>
      <c r="V2212" s="720"/>
      <c r="W2212" s="952" t="str">
        <f t="shared" si="76"/>
        <v>深井戸用水中ﾓｰﾀﾎﾟﾝﾌﾟ_柱状型_無_無</v>
      </c>
      <c r="X2212" s="952" t="str">
        <f t="shared" si="75"/>
        <v>深井戸用水中ﾓｰﾀﾎﾟﾝﾌﾟ_柱状型_無_無_口径：φ65mm　4段　全揚程：20m</v>
      </c>
      <c r="Y2212" s="726" t="s">
        <v>3341</v>
      </c>
      <c r="Z2212" s="726" t="s">
        <v>10462</v>
      </c>
      <c r="AA2212" s="726" t="s">
        <v>10449</v>
      </c>
      <c r="AB2212" s="726" t="s">
        <v>10388</v>
      </c>
    </row>
    <row r="2213" spans="17:28" ht="14.45" customHeight="1">
      <c r="Q2213" s="720" t="s">
        <v>10291</v>
      </c>
      <c r="R2213" s="720" t="s">
        <v>896</v>
      </c>
      <c r="S2213" s="720" t="s">
        <v>12165</v>
      </c>
      <c r="T2213" s="720" t="s">
        <v>12165</v>
      </c>
      <c r="U2213" s="720" t="s">
        <v>11442</v>
      </c>
      <c r="V2213" s="720"/>
      <c r="W2213" s="952" t="str">
        <f t="shared" si="76"/>
        <v>深井戸用水中ﾓｰﾀﾎﾟﾝﾌﾟ_柱状型_無_無</v>
      </c>
      <c r="X2213" s="952" t="str">
        <f t="shared" si="75"/>
        <v>深井戸用水中ﾓｰﾀﾎﾟﾝﾌﾟ_柱状型_無_無_口径：φ65mm　6段　全揚程：35m</v>
      </c>
      <c r="Y2213" s="726" t="s">
        <v>3341</v>
      </c>
      <c r="Z2213" s="726" t="s">
        <v>10462</v>
      </c>
      <c r="AA2213" s="726" t="s">
        <v>10450</v>
      </c>
      <c r="AB2213" s="726" t="s">
        <v>5113</v>
      </c>
    </row>
    <row r="2214" spans="17:28" ht="14.45" customHeight="1">
      <c r="Q2214" s="720" t="s">
        <v>10291</v>
      </c>
      <c r="R2214" s="720" t="s">
        <v>896</v>
      </c>
      <c r="S2214" s="720" t="s">
        <v>12165</v>
      </c>
      <c r="T2214" s="720" t="s">
        <v>12165</v>
      </c>
      <c r="U2214" s="720" t="s">
        <v>11443</v>
      </c>
      <c r="V2214" s="720"/>
      <c r="W2214" s="952" t="str">
        <f t="shared" si="76"/>
        <v>深井戸用水中ﾓｰﾀﾎﾟﾝﾌﾟ_柱状型_無_無</v>
      </c>
      <c r="X2214" s="952" t="str">
        <f t="shared" si="75"/>
        <v>深井戸用水中ﾓｰﾀﾎﾟﾝﾌﾟ_柱状型_無_無_口径：φ65mm　7段　全揚程：45m</v>
      </c>
      <c r="Y2214" s="726" t="s">
        <v>3341</v>
      </c>
      <c r="Z2214" s="726" t="s">
        <v>10462</v>
      </c>
      <c r="AA2214" s="726" t="s">
        <v>10569</v>
      </c>
      <c r="AB2214" s="726" t="s">
        <v>10399</v>
      </c>
    </row>
    <row r="2215" spans="17:28" ht="14.45" customHeight="1">
      <c r="Q2215" s="720" t="s">
        <v>10291</v>
      </c>
      <c r="R2215" s="720" t="s">
        <v>896</v>
      </c>
      <c r="S2215" s="720" t="s">
        <v>12165</v>
      </c>
      <c r="T2215" s="720" t="s">
        <v>12165</v>
      </c>
      <c r="U2215" s="720" t="s">
        <v>11444</v>
      </c>
      <c r="V2215" s="720"/>
      <c r="W2215" s="952" t="str">
        <f t="shared" si="76"/>
        <v>深井戸用水中ﾓｰﾀﾎﾟﾝﾌﾟ_柱状型_無_無</v>
      </c>
      <c r="X2215" s="952" t="str">
        <f t="shared" si="75"/>
        <v>深井戸用水中ﾓｰﾀﾎﾟﾝﾌﾟ_柱状型_無_無_口径：φ80mm　2段　全揚程：20m</v>
      </c>
      <c r="Y2215" s="726" t="s">
        <v>3341</v>
      </c>
      <c r="Z2215" s="726" t="s">
        <v>10462</v>
      </c>
      <c r="AA2215" s="726" t="s">
        <v>10516</v>
      </c>
      <c r="AB2215" s="726" t="s">
        <v>10388</v>
      </c>
    </row>
    <row r="2216" spans="17:28" ht="14.45" customHeight="1">
      <c r="Q2216" s="720" t="s">
        <v>10291</v>
      </c>
      <c r="R2216" s="720" t="s">
        <v>896</v>
      </c>
      <c r="S2216" s="720" t="s">
        <v>12165</v>
      </c>
      <c r="T2216" s="720" t="s">
        <v>12165</v>
      </c>
      <c r="U2216" s="720" t="s">
        <v>11445</v>
      </c>
      <c r="V2216" s="720"/>
      <c r="W2216" s="952" t="str">
        <f t="shared" si="76"/>
        <v>深井戸用水中ﾓｰﾀﾎﾟﾝﾌﾟ_柱状型_無_無</v>
      </c>
      <c r="X2216" s="952" t="str">
        <f t="shared" si="75"/>
        <v>深井戸用水中ﾓｰﾀﾎﾟﾝﾌﾟ_柱状型_無_無_口径：φ80mm　3段　全揚程：35m</v>
      </c>
      <c r="Y2216" s="726" t="s">
        <v>3341</v>
      </c>
      <c r="Z2216" s="726" t="s">
        <v>10462</v>
      </c>
      <c r="AA2216" s="726" t="s">
        <v>10459</v>
      </c>
      <c r="AB2216" s="726" t="s">
        <v>5113</v>
      </c>
    </row>
    <row r="2217" spans="17:28" ht="14.45" customHeight="1">
      <c r="Q2217" s="720" t="s">
        <v>10291</v>
      </c>
      <c r="R2217" s="720" t="s">
        <v>896</v>
      </c>
      <c r="S2217" s="720" t="s">
        <v>12165</v>
      </c>
      <c r="T2217" s="720" t="s">
        <v>12165</v>
      </c>
      <c r="U2217" s="720" t="s">
        <v>9912</v>
      </c>
      <c r="V2217" s="720"/>
      <c r="W2217" s="952" t="str">
        <f t="shared" si="76"/>
        <v>深井戸用水中ﾓｰﾀﾎﾟﾝﾌﾟ_柱状型_無_無</v>
      </c>
      <c r="X2217" s="952" t="str">
        <f t="shared" si="75"/>
        <v>深井戸用水中ﾓｰﾀﾎﾟﾝﾌﾟ_柱状型_無_無_口径：φ80mm　4段　全揚程：50m</v>
      </c>
      <c r="Y2217" s="726" t="s">
        <v>3341</v>
      </c>
      <c r="Z2217" s="726" t="s">
        <v>10462</v>
      </c>
      <c r="AA2217" s="726" t="s">
        <v>10600</v>
      </c>
      <c r="AB2217" s="726" t="s">
        <v>10389</v>
      </c>
    </row>
    <row r="2218" spans="17:28" ht="14.45" customHeight="1">
      <c r="Q2218" s="720" t="s">
        <v>10291</v>
      </c>
      <c r="R2218" s="720" t="s">
        <v>896</v>
      </c>
      <c r="S2218" s="720" t="s">
        <v>12165</v>
      </c>
      <c r="T2218" s="720" t="s">
        <v>12165</v>
      </c>
      <c r="U2218" s="720" t="s">
        <v>9913</v>
      </c>
      <c r="V2218" s="720"/>
      <c r="W2218" s="952" t="str">
        <f t="shared" si="76"/>
        <v>深井戸用水中ﾓｰﾀﾎﾟﾝﾌﾟ_柱状型_無_無</v>
      </c>
      <c r="X2218" s="952" t="str">
        <f t="shared" si="75"/>
        <v>深井戸用水中ﾓｰﾀﾎﾟﾝﾌﾟ_柱状型_無_無_口径：φ80mm　5段　全揚程：70m</v>
      </c>
      <c r="Y2218" s="726" t="s">
        <v>3341</v>
      </c>
      <c r="Z2218" s="726" t="s">
        <v>10462</v>
      </c>
      <c r="AA2218" s="726" t="s">
        <v>10452</v>
      </c>
      <c r="AB2218" s="726" t="s">
        <v>10317</v>
      </c>
    </row>
    <row r="2219" spans="17:28" ht="14.45" customHeight="1">
      <c r="Q2219" s="720" t="s">
        <v>10291</v>
      </c>
      <c r="R2219" s="720" t="s">
        <v>896</v>
      </c>
      <c r="S2219" s="720" t="s">
        <v>12165</v>
      </c>
      <c r="T2219" s="720" t="s">
        <v>12165</v>
      </c>
      <c r="U2219" s="720" t="s">
        <v>11446</v>
      </c>
      <c r="V2219" s="720"/>
      <c r="W2219" s="952" t="str">
        <f t="shared" si="76"/>
        <v>深井戸用水中ﾓｰﾀﾎﾟﾝﾌﾟ_柱状型_無_無</v>
      </c>
      <c r="X2219" s="952" t="str">
        <f t="shared" si="75"/>
        <v>深井戸用水中ﾓｰﾀﾎﾟﾝﾌﾟ_柱状型_無_無_口径：φ80mm　6段　全揚程：75m</v>
      </c>
      <c r="Y2219" s="726" t="s">
        <v>3341</v>
      </c>
      <c r="Z2219" s="726" t="s">
        <v>10462</v>
      </c>
      <c r="AA2219" s="726" t="s">
        <v>10601</v>
      </c>
      <c r="AB2219" s="726" t="s">
        <v>10458</v>
      </c>
    </row>
    <row r="2220" spans="17:28" ht="14.45" customHeight="1">
      <c r="Q2220" s="720" t="s">
        <v>10291</v>
      </c>
      <c r="R2220" s="720" t="s">
        <v>896</v>
      </c>
      <c r="S2220" s="720" t="s">
        <v>12165</v>
      </c>
      <c r="T2220" s="720" t="s">
        <v>12165</v>
      </c>
      <c r="U2220" s="720" t="s">
        <v>11447</v>
      </c>
      <c r="V2220" s="720"/>
      <c r="W2220" s="952" t="str">
        <f t="shared" si="76"/>
        <v>深井戸用水中ﾓｰﾀﾎﾟﾝﾌﾟ_柱状型_無_無</v>
      </c>
      <c r="X2220" s="952" t="str">
        <f t="shared" si="75"/>
        <v>深井戸用水中ﾓｰﾀﾎﾟﾝﾌﾟ_柱状型_無_無_口径：φ80mm　7段　全揚程：100m</v>
      </c>
      <c r="Y2220" s="726" t="s">
        <v>3341</v>
      </c>
      <c r="Z2220" s="726" t="s">
        <v>10462</v>
      </c>
      <c r="AA2220" s="726" t="s">
        <v>10602</v>
      </c>
      <c r="AB2220" s="726" t="s">
        <v>10318</v>
      </c>
    </row>
    <row r="2221" spans="17:28" ht="14.45" customHeight="1">
      <c r="Q2221" s="720" t="s">
        <v>10291</v>
      </c>
      <c r="R2221" s="720" t="s">
        <v>896</v>
      </c>
      <c r="S2221" s="720" t="s">
        <v>12165</v>
      </c>
      <c r="T2221" s="720" t="s">
        <v>12165</v>
      </c>
      <c r="U2221" s="720" t="s">
        <v>11448</v>
      </c>
      <c r="V2221" s="720"/>
      <c r="W2221" s="952" t="str">
        <f t="shared" si="76"/>
        <v>深井戸用水中ﾓｰﾀﾎﾟﾝﾌﾟ_柱状型_無_無</v>
      </c>
      <c r="X2221" s="952" t="str">
        <f t="shared" si="75"/>
        <v>深井戸用水中ﾓｰﾀﾎﾟﾝﾌﾟ_柱状型_無_無_口径：φ100mm　2段　全揚程：20m</v>
      </c>
      <c r="Y2221" s="726" t="s">
        <v>3341</v>
      </c>
      <c r="Z2221" s="726" t="s">
        <v>10462</v>
      </c>
      <c r="AA2221" s="726" t="s">
        <v>10515</v>
      </c>
      <c r="AB2221" s="726" t="s">
        <v>10388</v>
      </c>
    </row>
    <row r="2222" spans="17:28" ht="14.45" customHeight="1">
      <c r="Q2222" s="720" t="s">
        <v>10291</v>
      </c>
      <c r="R2222" s="720" t="s">
        <v>896</v>
      </c>
      <c r="S2222" s="720" t="s">
        <v>12165</v>
      </c>
      <c r="T2222" s="720" t="s">
        <v>12165</v>
      </c>
      <c r="U2222" s="720" t="s">
        <v>11449</v>
      </c>
      <c r="V2222" s="720"/>
      <c r="W2222" s="952" t="str">
        <f t="shared" si="76"/>
        <v>深井戸用水中ﾓｰﾀﾎﾟﾝﾌﾟ_柱状型_無_無</v>
      </c>
      <c r="X2222" s="952" t="str">
        <f t="shared" si="75"/>
        <v>深井戸用水中ﾓｰﾀﾎﾟﾝﾌﾟ_柱状型_無_無_口径：φ100mm　3段　全揚程：30m</v>
      </c>
      <c r="Y2222" s="726" t="s">
        <v>3341</v>
      </c>
      <c r="Z2222" s="726" t="s">
        <v>10462</v>
      </c>
      <c r="AA2222" s="726" t="s">
        <v>10460</v>
      </c>
      <c r="AB2222" s="726" t="s">
        <v>10303</v>
      </c>
    </row>
    <row r="2223" spans="17:28" ht="14.45" customHeight="1">
      <c r="Q2223" s="720" t="s">
        <v>10291</v>
      </c>
      <c r="R2223" s="720" t="s">
        <v>896</v>
      </c>
      <c r="S2223" s="720" t="s">
        <v>12165</v>
      </c>
      <c r="T2223" s="720" t="s">
        <v>12165</v>
      </c>
      <c r="U2223" s="720" t="s">
        <v>11450</v>
      </c>
      <c r="V2223" s="720"/>
      <c r="W2223" s="952" t="str">
        <f t="shared" si="76"/>
        <v>深井戸用水中ﾓｰﾀﾎﾟﾝﾌﾟ_柱状型_無_無</v>
      </c>
      <c r="X2223" s="952" t="str">
        <f t="shared" si="75"/>
        <v>深井戸用水中ﾓｰﾀﾎﾟﾝﾌﾟ_柱状型_無_無_口径：φ100mm　4段　全揚程：40m</v>
      </c>
      <c r="Y2223" s="726" t="s">
        <v>3341</v>
      </c>
      <c r="Z2223" s="726" t="s">
        <v>10462</v>
      </c>
      <c r="AA2223" s="726" t="s">
        <v>10549</v>
      </c>
      <c r="AB2223" s="726" t="s">
        <v>10316</v>
      </c>
    </row>
    <row r="2224" spans="17:28" ht="14.45" customHeight="1">
      <c r="Q2224" s="720" t="s">
        <v>10291</v>
      </c>
      <c r="R2224" s="720" t="s">
        <v>896</v>
      </c>
      <c r="S2224" s="720" t="s">
        <v>12165</v>
      </c>
      <c r="T2224" s="720" t="s">
        <v>12165</v>
      </c>
      <c r="U2224" s="720" t="s">
        <v>11451</v>
      </c>
      <c r="V2224" s="720"/>
      <c r="W2224" s="952" t="str">
        <f t="shared" si="76"/>
        <v>深井戸用水中ﾓｰﾀﾎﾟﾝﾌﾟ_柱状型_無_無</v>
      </c>
      <c r="X2224" s="952" t="str">
        <f t="shared" si="75"/>
        <v>深井戸用水中ﾓｰﾀﾎﾟﾝﾌﾟ_柱状型_無_無_口径：φ100mm　5段　全揚程：55m</v>
      </c>
      <c r="Y2224" s="726" t="s">
        <v>3341</v>
      </c>
      <c r="Z2224" s="726" t="s">
        <v>10462</v>
      </c>
      <c r="AA2224" s="726" t="s">
        <v>10550</v>
      </c>
      <c r="AB2224" s="726" t="s">
        <v>10340</v>
      </c>
    </row>
    <row r="2225" spans="17:28" ht="14.45" customHeight="1">
      <c r="Q2225" s="720" t="s">
        <v>10291</v>
      </c>
      <c r="R2225" s="720" t="s">
        <v>896</v>
      </c>
      <c r="S2225" s="720" t="s">
        <v>12165</v>
      </c>
      <c r="T2225" s="720" t="s">
        <v>12165</v>
      </c>
      <c r="U2225" s="720" t="s">
        <v>11452</v>
      </c>
      <c r="V2225" s="720"/>
      <c r="W2225" s="952" t="str">
        <f t="shared" si="76"/>
        <v>深井戸用水中ﾓｰﾀﾎﾟﾝﾌﾟ_柱状型_無_無</v>
      </c>
      <c r="X2225" s="952" t="str">
        <f t="shared" si="75"/>
        <v>深井戸用水中ﾓｰﾀﾎﾟﾝﾌﾟ_柱状型_無_無_口径：φ100mm　6段　全揚程：75m</v>
      </c>
      <c r="Y2225" s="726" t="s">
        <v>3341</v>
      </c>
      <c r="Z2225" s="726" t="s">
        <v>10462</v>
      </c>
      <c r="AA2225" s="726" t="s">
        <v>10603</v>
      </c>
      <c r="AB2225" s="726" t="s">
        <v>10458</v>
      </c>
    </row>
    <row r="2226" spans="17:28" ht="14.45" customHeight="1">
      <c r="Q2226" s="720" t="s">
        <v>10291</v>
      </c>
      <c r="R2226" s="720" t="s">
        <v>896</v>
      </c>
      <c r="S2226" s="720" t="s">
        <v>12165</v>
      </c>
      <c r="T2226" s="720" t="s">
        <v>12165</v>
      </c>
      <c r="U2226" s="720" t="s">
        <v>11453</v>
      </c>
      <c r="V2226" s="720"/>
      <c r="W2226" s="952" t="str">
        <f t="shared" si="76"/>
        <v>深井戸用水中ﾓｰﾀﾎﾟﾝﾌﾟ_柱状型_無_無</v>
      </c>
      <c r="X2226" s="952" t="str">
        <f t="shared" si="75"/>
        <v>深井戸用水中ﾓｰﾀﾎﾟﾝﾌﾟ_柱状型_無_無_口径：φ100mm　7段　全揚程：90m</v>
      </c>
      <c r="Y2226" s="726" t="s">
        <v>3341</v>
      </c>
      <c r="Z2226" s="726" t="s">
        <v>10462</v>
      </c>
      <c r="AA2226" s="726" t="s">
        <v>10604</v>
      </c>
      <c r="AB2226" s="726" t="s">
        <v>10305</v>
      </c>
    </row>
    <row r="2227" spans="17:28" ht="14.45" customHeight="1">
      <c r="Q2227" s="720" t="s">
        <v>10291</v>
      </c>
      <c r="R2227" s="720" t="s">
        <v>896</v>
      </c>
      <c r="S2227" s="720" t="s">
        <v>12165</v>
      </c>
      <c r="T2227" s="720" t="s">
        <v>12165</v>
      </c>
      <c r="U2227" s="720" t="s">
        <v>11454</v>
      </c>
      <c r="V2227" s="720"/>
      <c r="W2227" s="952" t="str">
        <f t="shared" si="76"/>
        <v>深井戸用水中ﾓｰﾀﾎﾟﾝﾌﾟ_柱状型_無_無</v>
      </c>
      <c r="X2227" s="952" t="str">
        <f t="shared" si="75"/>
        <v>深井戸用水中ﾓｰﾀﾎﾟﾝﾌﾟ_柱状型_無_無_口径：φ125mm　2段　全揚程：35m</v>
      </c>
      <c r="Y2227" s="726" t="s">
        <v>3341</v>
      </c>
      <c r="Z2227" s="726" t="s">
        <v>10462</v>
      </c>
      <c r="AA2227" s="726" t="s">
        <v>10359</v>
      </c>
      <c r="AB2227" s="726" t="s">
        <v>5113</v>
      </c>
    </row>
    <row r="2228" spans="17:28" ht="14.45" customHeight="1">
      <c r="Q2228" s="720" t="s">
        <v>10291</v>
      </c>
      <c r="R2228" s="720" t="s">
        <v>896</v>
      </c>
      <c r="S2228" s="720" t="s">
        <v>12165</v>
      </c>
      <c r="T2228" s="720" t="s">
        <v>12165</v>
      </c>
      <c r="U2228" s="720" t="s">
        <v>11455</v>
      </c>
      <c r="V2228" s="720"/>
      <c r="W2228" s="952" t="str">
        <f t="shared" si="76"/>
        <v>深井戸用水中ﾓｰﾀﾎﾟﾝﾌﾟ_柱状型_無_無</v>
      </c>
      <c r="X2228" s="952" t="str">
        <f t="shared" si="75"/>
        <v>深井戸用水中ﾓｰﾀﾎﾟﾝﾌﾟ_柱状型_無_無_口径：φ125mm　3段　全揚程：50m</v>
      </c>
      <c r="Y2228" s="726" t="s">
        <v>3341</v>
      </c>
      <c r="Z2228" s="726" t="s">
        <v>10462</v>
      </c>
      <c r="AA2228" s="726" t="s">
        <v>10360</v>
      </c>
      <c r="AB2228" s="726" t="s">
        <v>10389</v>
      </c>
    </row>
    <row r="2229" spans="17:28" ht="14.45" customHeight="1">
      <c r="Q2229" s="720" t="s">
        <v>10291</v>
      </c>
      <c r="R2229" s="720" t="s">
        <v>896</v>
      </c>
      <c r="S2229" s="720" t="s">
        <v>12165</v>
      </c>
      <c r="T2229" s="720" t="s">
        <v>12165</v>
      </c>
      <c r="U2229" s="720" t="s">
        <v>11456</v>
      </c>
      <c r="V2229" s="720"/>
      <c r="W2229" s="952" t="str">
        <f t="shared" si="76"/>
        <v>深井戸用水中ﾓｰﾀﾎﾟﾝﾌﾟ_柱状型_無_無</v>
      </c>
      <c r="X2229" s="952" t="str">
        <f t="shared" si="75"/>
        <v>深井戸用水中ﾓｰﾀﾎﾟﾝﾌﾟ_柱状型_無_無_口径：φ125mm　4段　全揚程：75m</v>
      </c>
      <c r="Y2229" s="726" t="s">
        <v>3341</v>
      </c>
      <c r="Z2229" s="726" t="s">
        <v>10462</v>
      </c>
      <c r="AA2229" s="726" t="s">
        <v>10361</v>
      </c>
      <c r="AB2229" s="726" t="s">
        <v>10458</v>
      </c>
    </row>
    <row r="2230" spans="17:28" ht="14.45" customHeight="1">
      <c r="Q2230" s="720" t="s">
        <v>10291</v>
      </c>
      <c r="R2230" s="720" t="s">
        <v>896</v>
      </c>
      <c r="S2230" s="720" t="s">
        <v>12165</v>
      </c>
      <c r="T2230" s="720" t="s">
        <v>12165</v>
      </c>
      <c r="U2230" s="720" t="s">
        <v>11457</v>
      </c>
      <c r="V2230" s="720"/>
      <c r="W2230" s="952" t="str">
        <f t="shared" si="76"/>
        <v>深井戸用水中ﾓｰﾀﾎﾟﾝﾌﾟ_柱状型_無_無</v>
      </c>
      <c r="X2230" s="952" t="str">
        <f t="shared" si="75"/>
        <v>深井戸用水中ﾓｰﾀﾎﾟﾝﾌﾟ_柱状型_無_無_口径：φ125mm　5段　全揚程：90m</v>
      </c>
      <c r="Y2230" s="726" t="s">
        <v>3341</v>
      </c>
      <c r="Z2230" s="726" t="s">
        <v>10462</v>
      </c>
      <c r="AA2230" s="726" t="s">
        <v>10400</v>
      </c>
      <c r="AB2230" s="726" t="s">
        <v>10305</v>
      </c>
    </row>
    <row r="2231" spans="17:28" ht="14.45" customHeight="1">
      <c r="Q2231" s="720" t="s">
        <v>10291</v>
      </c>
      <c r="R2231" s="720" t="s">
        <v>896</v>
      </c>
      <c r="S2231" s="720" t="s">
        <v>12165</v>
      </c>
      <c r="T2231" s="720" t="s">
        <v>12165</v>
      </c>
      <c r="U2231" s="720" t="s">
        <v>11458</v>
      </c>
      <c r="V2231" s="720"/>
      <c r="W2231" s="952" t="str">
        <f t="shared" si="76"/>
        <v>深井戸用水中ﾓｰﾀﾎﾟﾝﾌﾟ_柱状型_無_無</v>
      </c>
      <c r="X2231" s="952" t="str">
        <f t="shared" si="75"/>
        <v>深井戸用水中ﾓｰﾀﾎﾟﾝﾌﾟ_柱状型_無_無_口径：φ150mm　2段　全揚程：30m</v>
      </c>
      <c r="Y2231" s="726" t="s">
        <v>3341</v>
      </c>
      <c r="Z2231" s="726" t="s">
        <v>10462</v>
      </c>
      <c r="AA2231" s="726" t="s">
        <v>10513</v>
      </c>
      <c r="AB2231" s="726" t="s">
        <v>10303</v>
      </c>
    </row>
    <row r="2232" spans="17:28" ht="14.45" customHeight="1">
      <c r="Q2232" s="720" t="s">
        <v>10291</v>
      </c>
      <c r="R2232" s="720" t="s">
        <v>896</v>
      </c>
      <c r="S2232" s="720" t="s">
        <v>12165</v>
      </c>
      <c r="T2232" s="720" t="s">
        <v>12165</v>
      </c>
      <c r="U2232" s="720" t="s">
        <v>11459</v>
      </c>
      <c r="V2232" s="720"/>
      <c r="W2232" s="952" t="str">
        <f t="shared" si="76"/>
        <v>深井戸用水中ﾓｰﾀﾎﾟﾝﾌﾟ_柱状型_無_無</v>
      </c>
      <c r="X2232" s="952" t="str">
        <f t="shared" si="75"/>
        <v>深井戸用水中ﾓｰﾀﾎﾟﾝﾌﾟ_柱状型_無_無_口径：φ150mm　2段　全揚程：40m</v>
      </c>
      <c r="Y2232" s="726" t="s">
        <v>3341</v>
      </c>
      <c r="Z2232" s="726" t="s">
        <v>10462</v>
      </c>
      <c r="AA2232" s="726" t="s">
        <v>10513</v>
      </c>
      <c r="AB2232" s="726" t="s">
        <v>10316</v>
      </c>
    </row>
    <row r="2233" spans="17:28" ht="14.45" customHeight="1">
      <c r="Q2233" s="720" t="s">
        <v>10291</v>
      </c>
      <c r="R2233" s="720" t="s">
        <v>896</v>
      </c>
      <c r="S2233" s="720" t="s">
        <v>12165</v>
      </c>
      <c r="T2233" s="720" t="s">
        <v>12165</v>
      </c>
      <c r="U2233" s="720" t="s">
        <v>11460</v>
      </c>
      <c r="V2233" s="720"/>
      <c r="W2233" s="952" t="str">
        <f t="shared" si="76"/>
        <v>深井戸用水中ﾓｰﾀﾎﾟﾝﾌﾟ_柱状型_無_無</v>
      </c>
      <c r="X2233" s="952" t="str">
        <f t="shared" si="75"/>
        <v>深井戸用水中ﾓｰﾀﾎﾟﾝﾌﾟ_柱状型_無_無_口径：φ150mm　2段　全揚程：45m</v>
      </c>
      <c r="Y2233" s="726" t="s">
        <v>3341</v>
      </c>
      <c r="Z2233" s="726" t="s">
        <v>10462</v>
      </c>
      <c r="AA2233" s="726" t="s">
        <v>10513</v>
      </c>
      <c r="AB2233" s="726" t="s">
        <v>10399</v>
      </c>
    </row>
    <row r="2234" spans="17:28" ht="14.45" customHeight="1">
      <c r="Q2234" s="720" t="s">
        <v>10291</v>
      </c>
      <c r="R2234" s="720" t="s">
        <v>896</v>
      </c>
      <c r="S2234" s="720" t="s">
        <v>12165</v>
      </c>
      <c r="T2234" s="720" t="s">
        <v>12165</v>
      </c>
      <c r="U2234" s="720" t="s">
        <v>11461</v>
      </c>
      <c r="V2234" s="720"/>
      <c r="W2234" s="952" t="str">
        <f t="shared" si="76"/>
        <v>深井戸用水中ﾓｰﾀﾎﾟﾝﾌﾟ_柱状型_無_無</v>
      </c>
      <c r="X2234" s="952" t="str">
        <f t="shared" si="75"/>
        <v>深井戸用水中ﾓｰﾀﾎﾟﾝﾌﾟ_柱状型_無_無_口径：φ150mm　3段　全揚程：65m</v>
      </c>
      <c r="Y2234" s="726" t="s">
        <v>3341</v>
      </c>
      <c r="Z2234" s="726" t="s">
        <v>10462</v>
      </c>
      <c r="AA2234" s="726" t="s">
        <v>10554</v>
      </c>
      <c r="AB2234" s="726" t="s">
        <v>10444</v>
      </c>
    </row>
    <row r="2235" spans="17:28" ht="14.45" customHeight="1">
      <c r="Q2235" s="720" t="s">
        <v>10291</v>
      </c>
      <c r="R2235" s="720" t="s">
        <v>896</v>
      </c>
      <c r="S2235" s="720" t="s">
        <v>12165</v>
      </c>
      <c r="T2235" s="720" t="s">
        <v>12165</v>
      </c>
      <c r="U2235" s="720" t="s">
        <v>11462</v>
      </c>
      <c r="V2235" s="720"/>
      <c r="W2235" s="952" t="str">
        <f t="shared" si="76"/>
        <v>深井戸用水中ﾓｰﾀﾎﾟﾝﾌﾟ_柱状型_無_無</v>
      </c>
      <c r="X2235" s="952" t="str">
        <f t="shared" si="75"/>
        <v>深井戸用水中ﾓｰﾀﾎﾟﾝﾌﾟ_柱状型_無_無_口径：φ150mm　4段　全揚程：85m</v>
      </c>
      <c r="Y2235" s="726" t="s">
        <v>3341</v>
      </c>
      <c r="Z2235" s="726" t="s">
        <v>10462</v>
      </c>
      <c r="AA2235" s="726" t="s">
        <v>10594</v>
      </c>
      <c r="AB2235" s="726" t="s">
        <v>10452</v>
      </c>
    </row>
    <row r="2236" spans="17:28" ht="14.45" customHeight="1">
      <c r="Q2236" s="720" t="s">
        <v>10292</v>
      </c>
      <c r="R2236" s="720" t="s">
        <v>897</v>
      </c>
      <c r="S2236" s="720" t="s">
        <v>12165</v>
      </c>
      <c r="T2236" s="720" t="s">
        <v>12165</v>
      </c>
      <c r="U2236" s="720" t="s">
        <v>9895</v>
      </c>
      <c r="V2236" s="720"/>
      <c r="W2236" s="952" t="str">
        <f t="shared" si="76"/>
        <v>工事用水中ﾓｰﾀﾎﾟﾝﾌﾟ_普通型(潜水ﾎﾟﾝﾌﾟ)_無_無</v>
      </c>
      <c r="X2236" s="952" t="str">
        <f t="shared" si="75"/>
        <v>工事用水中ﾓｰﾀﾎﾟﾝﾌﾟ_普通型(潜水ﾎﾟﾝﾌﾟ)_無_無_口径：φ50mm　全揚程：5m</v>
      </c>
      <c r="Y2236" s="726" t="s">
        <v>3342</v>
      </c>
      <c r="Z2236" s="726" t="s">
        <v>10481</v>
      </c>
      <c r="AA2236" s="726" t="s">
        <v>10389</v>
      </c>
      <c r="AB2236" s="726" t="s">
        <v>5448</v>
      </c>
    </row>
    <row r="2237" spans="17:28" ht="14.45" customHeight="1">
      <c r="Q2237" s="720" t="s">
        <v>10292</v>
      </c>
      <c r="R2237" s="720" t="s">
        <v>897</v>
      </c>
      <c r="S2237" s="720" t="s">
        <v>12165</v>
      </c>
      <c r="T2237" s="720" t="s">
        <v>12165</v>
      </c>
      <c r="U2237" s="720" t="s">
        <v>9896</v>
      </c>
      <c r="V2237" s="720"/>
      <c r="W2237" s="952" t="str">
        <f t="shared" si="76"/>
        <v>工事用水中ﾓｰﾀﾎﾟﾝﾌﾟ_普通型(潜水ﾎﾟﾝﾌﾟ)_無_無</v>
      </c>
      <c r="X2237" s="952" t="str">
        <f t="shared" si="75"/>
        <v>工事用水中ﾓｰﾀﾎﾟﾝﾌﾟ_普通型(潜水ﾎﾟﾝﾌﾟ)_無_無_口径：φ50mm　全揚程：10m</v>
      </c>
      <c r="Y2237" s="726" t="s">
        <v>3342</v>
      </c>
      <c r="Z2237" s="726" t="s">
        <v>10481</v>
      </c>
      <c r="AA2237" s="726" t="s">
        <v>10389</v>
      </c>
      <c r="AB2237" s="726" t="s">
        <v>10356</v>
      </c>
    </row>
    <row r="2238" spans="17:28" ht="14.45" customHeight="1">
      <c r="Q2238" s="720" t="s">
        <v>10292</v>
      </c>
      <c r="R2238" s="720" t="s">
        <v>897</v>
      </c>
      <c r="S2238" s="720" t="s">
        <v>12165</v>
      </c>
      <c r="T2238" s="720" t="s">
        <v>12165</v>
      </c>
      <c r="U2238" s="720" t="s">
        <v>9897</v>
      </c>
      <c r="V2238" s="720"/>
      <c r="W2238" s="952" t="str">
        <f t="shared" si="76"/>
        <v>工事用水中ﾓｰﾀﾎﾟﾝﾌﾟ_普通型(潜水ﾎﾟﾝﾌﾟ)_無_無</v>
      </c>
      <c r="X2238" s="952" t="str">
        <f t="shared" si="75"/>
        <v>工事用水中ﾓｰﾀﾎﾟﾝﾌﾟ_普通型(潜水ﾎﾟﾝﾌﾟ)_無_無_口径：φ50mm　全揚程：15m</v>
      </c>
      <c r="Y2238" s="726" t="s">
        <v>3342</v>
      </c>
      <c r="Z2238" s="726" t="s">
        <v>10481</v>
      </c>
      <c r="AA2238" s="726" t="s">
        <v>10389</v>
      </c>
      <c r="AB2238" s="726" t="s">
        <v>10313</v>
      </c>
    </row>
    <row r="2239" spans="17:28" ht="14.45" customHeight="1">
      <c r="Q2239" s="720" t="s">
        <v>10292</v>
      </c>
      <c r="R2239" s="720" t="s">
        <v>897</v>
      </c>
      <c r="S2239" s="720" t="s">
        <v>12165</v>
      </c>
      <c r="T2239" s="720" t="s">
        <v>12165</v>
      </c>
      <c r="U2239" s="720" t="s">
        <v>9898</v>
      </c>
      <c r="V2239" s="720"/>
      <c r="W2239" s="952" t="str">
        <f t="shared" si="76"/>
        <v>工事用水中ﾓｰﾀﾎﾟﾝﾌﾟ_普通型(潜水ﾎﾟﾝﾌﾟ)_無_無</v>
      </c>
      <c r="X2239" s="952" t="str">
        <f t="shared" si="75"/>
        <v>工事用水中ﾓｰﾀﾎﾟﾝﾌﾟ_普通型(潜水ﾎﾟﾝﾌﾟ)_無_無_口径：φ50mm　全揚程：20m</v>
      </c>
      <c r="Y2239" s="726" t="s">
        <v>3342</v>
      </c>
      <c r="Z2239" s="726" t="s">
        <v>10481</v>
      </c>
      <c r="AA2239" s="726" t="s">
        <v>10389</v>
      </c>
      <c r="AB2239" s="726" t="s">
        <v>10388</v>
      </c>
    </row>
    <row r="2240" spans="17:28" ht="14.45" customHeight="1">
      <c r="Q2240" s="720" t="s">
        <v>10292</v>
      </c>
      <c r="R2240" s="720" t="s">
        <v>897</v>
      </c>
      <c r="S2240" s="720" t="s">
        <v>12165</v>
      </c>
      <c r="T2240" s="720" t="s">
        <v>12165</v>
      </c>
      <c r="U2240" s="720" t="s">
        <v>9899</v>
      </c>
      <c r="V2240" s="720"/>
      <c r="W2240" s="952" t="str">
        <f t="shared" si="76"/>
        <v>工事用水中ﾓｰﾀﾎﾟﾝﾌﾟ_普通型(潜水ﾎﾟﾝﾌﾟ)_無_無</v>
      </c>
      <c r="X2240" s="952" t="str">
        <f t="shared" si="75"/>
        <v>工事用水中ﾓｰﾀﾎﾟﾝﾌﾟ_普通型(潜水ﾎﾟﾝﾌﾟ)_無_無_口径：φ50mm　全揚程：30m</v>
      </c>
      <c r="Y2240" s="726" t="s">
        <v>3342</v>
      </c>
      <c r="Z2240" s="726" t="s">
        <v>10481</v>
      </c>
      <c r="AA2240" s="726" t="s">
        <v>10389</v>
      </c>
      <c r="AB2240" s="726" t="s">
        <v>10303</v>
      </c>
    </row>
    <row r="2241" spans="17:28" ht="14.45" customHeight="1">
      <c r="Q2241" s="720" t="s">
        <v>10292</v>
      </c>
      <c r="R2241" s="720" t="s">
        <v>897</v>
      </c>
      <c r="S2241" s="720" t="s">
        <v>12165</v>
      </c>
      <c r="T2241" s="720" t="s">
        <v>12165</v>
      </c>
      <c r="U2241" s="720" t="s">
        <v>9906</v>
      </c>
      <c r="V2241" s="720"/>
      <c r="W2241" s="952" t="str">
        <f t="shared" si="76"/>
        <v>工事用水中ﾓｰﾀﾎﾟﾝﾌﾟ_普通型(潜水ﾎﾟﾝﾌﾟ)_無_無</v>
      </c>
      <c r="X2241" s="952" t="str">
        <f t="shared" si="75"/>
        <v>工事用水中ﾓｰﾀﾎﾟﾝﾌﾟ_普通型(潜水ﾎﾟﾝﾌﾟ)_無_無_口径：φ80mm　全揚程：10m</v>
      </c>
      <c r="Y2241" s="726" t="s">
        <v>3342</v>
      </c>
      <c r="Z2241" s="726" t="s">
        <v>10481</v>
      </c>
      <c r="AA2241" s="726" t="s">
        <v>10390</v>
      </c>
      <c r="AB2241" s="726" t="s">
        <v>10356</v>
      </c>
    </row>
    <row r="2242" spans="17:28" ht="14.45" customHeight="1">
      <c r="Q2242" s="720" t="s">
        <v>10292</v>
      </c>
      <c r="R2242" s="720" t="s">
        <v>897</v>
      </c>
      <c r="S2242" s="720" t="s">
        <v>12165</v>
      </c>
      <c r="T2242" s="720" t="s">
        <v>12165</v>
      </c>
      <c r="U2242" s="720" t="s">
        <v>9907</v>
      </c>
      <c r="V2242" s="720"/>
      <c r="W2242" s="952" t="str">
        <f t="shared" si="76"/>
        <v>工事用水中ﾓｰﾀﾎﾟﾝﾌﾟ_普通型(潜水ﾎﾟﾝﾌﾟ)_無_無</v>
      </c>
      <c r="X2242" s="952" t="str">
        <f t="shared" ref="X2242:X2305" si="77">IF($V2242="",$Q2242&amp;"_"&amp;$R2242&amp;"_"&amp;$S2242&amp;"_"&amp;$T2242&amp;"_"&amp;$U2242,$Q2242&amp;"_"&amp;$R2242&amp;"_"&amp;$S2242&amp;"_"&amp;$T2242&amp;"_"&amp;$U2242&amp;$V2242)</f>
        <v>工事用水中ﾓｰﾀﾎﾟﾝﾌﾟ_普通型(潜水ﾎﾟﾝﾌﾟ)_無_無_口径：φ80mm　全揚程：15m</v>
      </c>
      <c r="Y2242" s="726" t="s">
        <v>3342</v>
      </c>
      <c r="Z2242" s="726" t="s">
        <v>10481</v>
      </c>
      <c r="AA2242" s="726" t="s">
        <v>10390</v>
      </c>
      <c r="AB2242" s="726" t="s">
        <v>10313</v>
      </c>
    </row>
    <row r="2243" spans="17:28" ht="14.45" customHeight="1">
      <c r="Q2243" s="720" t="s">
        <v>10292</v>
      </c>
      <c r="R2243" s="720" t="s">
        <v>897</v>
      </c>
      <c r="S2243" s="720" t="s">
        <v>12165</v>
      </c>
      <c r="T2243" s="720" t="s">
        <v>12165</v>
      </c>
      <c r="U2243" s="720" t="s">
        <v>9908</v>
      </c>
      <c r="V2243" s="720"/>
      <c r="W2243" s="952" t="str">
        <f t="shared" ref="W2243:W2306" si="78">$Q2243&amp;"_"&amp;$R2243&amp;"_"&amp;$S2243&amp;"_"&amp;T2243</f>
        <v>工事用水中ﾓｰﾀﾎﾟﾝﾌﾟ_普通型(潜水ﾎﾟﾝﾌﾟ)_無_無</v>
      </c>
      <c r="X2243" s="952" t="str">
        <f t="shared" si="77"/>
        <v>工事用水中ﾓｰﾀﾎﾟﾝﾌﾟ_普通型(潜水ﾎﾟﾝﾌﾟ)_無_無_口径：φ80mm　全揚程：20m</v>
      </c>
      <c r="Y2243" s="726" t="s">
        <v>3342</v>
      </c>
      <c r="Z2243" s="726" t="s">
        <v>10481</v>
      </c>
      <c r="AA2243" s="726" t="s">
        <v>10390</v>
      </c>
      <c r="AB2243" s="726" t="s">
        <v>10388</v>
      </c>
    </row>
    <row r="2244" spans="17:28" ht="14.45" customHeight="1">
      <c r="Q2244" s="720" t="s">
        <v>10292</v>
      </c>
      <c r="R2244" s="720" t="s">
        <v>897</v>
      </c>
      <c r="S2244" s="720" t="s">
        <v>12165</v>
      </c>
      <c r="T2244" s="720" t="s">
        <v>12165</v>
      </c>
      <c r="U2244" s="720" t="s">
        <v>9909</v>
      </c>
      <c r="V2244" s="720"/>
      <c r="W2244" s="952" t="str">
        <f t="shared" si="78"/>
        <v>工事用水中ﾓｰﾀﾎﾟﾝﾌﾟ_普通型(潜水ﾎﾟﾝﾌﾟ)_無_無</v>
      </c>
      <c r="X2244" s="952" t="str">
        <f t="shared" si="77"/>
        <v>工事用水中ﾓｰﾀﾎﾟﾝﾌﾟ_普通型(潜水ﾎﾟﾝﾌﾟ)_無_無_口径：φ80mm　全揚程：30m</v>
      </c>
      <c r="Y2244" s="726" t="s">
        <v>3342</v>
      </c>
      <c r="Z2244" s="726" t="s">
        <v>10481</v>
      </c>
      <c r="AA2244" s="726" t="s">
        <v>10390</v>
      </c>
      <c r="AB2244" s="726" t="s">
        <v>10303</v>
      </c>
    </row>
    <row r="2245" spans="17:28" ht="14.45" customHeight="1">
      <c r="Q2245" s="720" t="s">
        <v>10292</v>
      </c>
      <c r="R2245" s="720" t="s">
        <v>897</v>
      </c>
      <c r="S2245" s="720" t="s">
        <v>12165</v>
      </c>
      <c r="T2245" s="720" t="s">
        <v>12165</v>
      </c>
      <c r="U2245" s="720" t="s">
        <v>9838</v>
      </c>
      <c r="V2245" s="720"/>
      <c r="W2245" s="952" t="str">
        <f t="shared" si="78"/>
        <v>工事用水中ﾓｰﾀﾎﾟﾝﾌﾟ_普通型(潜水ﾎﾟﾝﾌﾟ)_無_無</v>
      </c>
      <c r="X2245" s="952" t="str">
        <f t="shared" si="77"/>
        <v>工事用水中ﾓｰﾀﾎﾟﾝﾌﾟ_普通型(潜水ﾎﾟﾝﾌﾟ)_無_無_口径：φ100mm　全揚程：10m</v>
      </c>
      <c r="Y2245" s="726" t="s">
        <v>3342</v>
      </c>
      <c r="Z2245" s="726" t="s">
        <v>10481</v>
      </c>
      <c r="AA2245" s="726" t="s">
        <v>10318</v>
      </c>
      <c r="AB2245" s="726" t="s">
        <v>10356</v>
      </c>
    </row>
    <row r="2246" spans="17:28" ht="14.45" customHeight="1">
      <c r="Q2246" s="720" t="s">
        <v>10292</v>
      </c>
      <c r="R2246" s="720" t="s">
        <v>897</v>
      </c>
      <c r="S2246" s="720" t="s">
        <v>12165</v>
      </c>
      <c r="T2246" s="720" t="s">
        <v>12165</v>
      </c>
      <c r="U2246" s="720" t="s">
        <v>9839</v>
      </c>
      <c r="V2246" s="720"/>
      <c r="W2246" s="952" t="str">
        <f t="shared" si="78"/>
        <v>工事用水中ﾓｰﾀﾎﾟﾝﾌﾟ_普通型(潜水ﾎﾟﾝﾌﾟ)_無_無</v>
      </c>
      <c r="X2246" s="952" t="str">
        <f t="shared" si="77"/>
        <v>工事用水中ﾓｰﾀﾎﾟﾝﾌﾟ_普通型(潜水ﾎﾟﾝﾌﾟ)_無_無_口径：φ100mm　全揚程：15m</v>
      </c>
      <c r="Y2246" s="726" t="s">
        <v>3342</v>
      </c>
      <c r="Z2246" s="726" t="s">
        <v>10481</v>
      </c>
      <c r="AA2246" s="726" t="s">
        <v>10318</v>
      </c>
      <c r="AB2246" s="726" t="s">
        <v>10313</v>
      </c>
    </row>
    <row r="2247" spans="17:28" ht="14.45" customHeight="1">
      <c r="Q2247" s="720" t="s">
        <v>10292</v>
      </c>
      <c r="R2247" s="720" t="s">
        <v>897</v>
      </c>
      <c r="S2247" s="720" t="s">
        <v>12165</v>
      </c>
      <c r="T2247" s="720" t="s">
        <v>12165</v>
      </c>
      <c r="U2247" s="720" t="s">
        <v>9840</v>
      </c>
      <c r="V2247" s="720"/>
      <c r="W2247" s="952" t="str">
        <f t="shared" si="78"/>
        <v>工事用水中ﾓｰﾀﾎﾟﾝﾌﾟ_普通型(潜水ﾎﾟﾝﾌﾟ)_無_無</v>
      </c>
      <c r="X2247" s="952" t="str">
        <f t="shared" si="77"/>
        <v>工事用水中ﾓｰﾀﾎﾟﾝﾌﾟ_普通型(潜水ﾎﾟﾝﾌﾟ)_無_無_口径：φ100mm　全揚程：20m</v>
      </c>
      <c r="Y2247" s="726" t="s">
        <v>3342</v>
      </c>
      <c r="Z2247" s="726" t="s">
        <v>10481</v>
      </c>
      <c r="AA2247" s="726" t="s">
        <v>10318</v>
      </c>
      <c r="AB2247" s="726" t="s">
        <v>10388</v>
      </c>
    </row>
    <row r="2248" spans="17:28" ht="14.45" customHeight="1">
      <c r="Q2248" s="720" t="s">
        <v>10292</v>
      </c>
      <c r="R2248" s="720" t="s">
        <v>897</v>
      </c>
      <c r="S2248" s="720" t="s">
        <v>12165</v>
      </c>
      <c r="T2248" s="720" t="s">
        <v>12165</v>
      </c>
      <c r="U2248" s="720" t="s">
        <v>9842</v>
      </c>
      <c r="V2248" s="720"/>
      <c r="W2248" s="952" t="str">
        <f t="shared" si="78"/>
        <v>工事用水中ﾓｰﾀﾎﾟﾝﾌﾟ_普通型(潜水ﾎﾟﾝﾌﾟ)_無_無</v>
      </c>
      <c r="X2248" s="952" t="str">
        <f t="shared" si="77"/>
        <v>工事用水中ﾓｰﾀﾎﾟﾝﾌﾟ_普通型(潜水ﾎﾟﾝﾌﾟ)_無_無_口径：φ100mm　全揚程：30m</v>
      </c>
      <c r="Y2248" s="726" t="s">
        <v>3342</v>
      </c>
      <c r="Z2248" s="726" t="s">
        <v>10481</v>
      </c>
      <c r="AA2248" s="726" t="s">
        <v>10318</v>
      </c>
      <c r="AB2248" s="726" t="s">
        <v>10303</v>
      </c>
    </row>
    <row r="2249" spans="17:28" ht="14.45" customHeight="1">
      <c r="Q2249" s="720" t="s">
        <v>10292</v>
      </c>
      <c r="R2249" s="720" t="s">
        <v>897</v>
      </c>
      <c r="S2249" s="720" t="s">
        <v>12165</v>
      </c>
      <c r="T2249" s="720" t="s">
        <v>12165</v>
      </c>
      <c r="U2249" s="720" t="s">
        <v>9848</v>
      </c>
      <c r="V2249" s="720"/>
      <c r="W2249" s="952" t="str">
        <f t="shared" si="78"/>
        <v>工事用水中ﾓｰﾀﾎﾟﾝﾌﾟ_普通型(潜水ﾎﾟﾝﾌﾟ)_無_無</v>
      </c>
      <c r="X2249" s="952" t="str">
        <f t="shared" si="77"/>
        <v>工事用水中ﾓｰﾀﾎﾟﾝﾌﾟ_普通型(潜水ﾎﾟﾝﾌﾟ)_無_無_口径：φ150mm　全揚程：10m</v>
      </c>
      <c r="Y2249" s="726" t="s">
        <v>3342</v>
      </c>
      <c r="Z2249" s="726" t="s">
        <v>10481</v>
      </c>
      <c r="AA2249" s="726" t="s">
        <v>10307</v>
      </c>
      <c r="AB2249" s="726" t="s">
        <v>10356</v>
      </c>
    </row>
    <row r="2250" spans="17:28" ht="14.45" customHeight="1">
      <c r="Q2250" s="720" t="s">
        <v>10292</v>
      </c>
      <c r="R2250" s="720" t="s">
        <v>897</v>
      </c>
      <c r="S2250" s="720" t="s">
        <v>12165</v>
      </c>
      <c r="T2250" s="720" t="s">
        <v>12165</v>
      </c>
      <c r="U2250" s="720" t="s">
        <v>9849</v>
      </c>
      <c r="V2250" s="720"/>
      <c r="W2250" s="952" t="str">
        <f t="shared" si="78"/>
        <v>工事用水中ﾓｰﾀﾎﾟﾝﾌﾟ_普通型(潜水ﾎﾟﾝﾌﾟ)_無_無</v>
      </c>
      <c r="X2250" s="952" t="str">
        <f t="shared" si="77"/>
        <v>工事用水中ﾓｰﾀﾎﾟﾝﾌﾟ_普通型(潜水ﾎﾟﾝﾌﾟ)_無_無_口径：φ150mm　全揚程：15m</v>
      </c>
      <c r="Y2250" s="726" t="s">
        <v>3342</v>
      </c>
      <c r="Z2250" s="726" t="s">
        <v>10481</v>
      </c>
      <c r="AA2250" s="726" t="s">
        <v>10307</v>
      </c>
      <c r="AB2250" s="726" t="s">
        <v>10313</v>
      </c>
    </row>
    <row r="2251" spans="17:28" ht="14.45" customHeight="1">
      <c r="Q2251" s="720" t="s">
        <v>10292</v>
      </c>
      <c r="R2251" s="720" t="s">
        <v>897</v>
      </c>
      <c r="S2251" s="720" t="s">
        <v>12165</v>
      </c>
      <c r="T2251" s="720" t="s">
        <v>12165</v>
      </c>
      <c r="U2251" s="720" t="s">
        <v>9850</v>
      </c>
      <c r="V2251" s="720"/>
      <c r="W2251" s="952" t="str">
        <f t="shared" si="78"/>
        <v>工事用水中ﾓｰﾀﾎﾟﾝﾌﾟ_普通型(潜水ﾎﾟﾝﾌﾟ)_無_無</v>
      </c>
      <c r="X2251" s="952" t="str">
        <f t="shared" si="77"/>
        <v>工事用水中ﾓｰﾀﾎﾟﾝﾌﾟ_普通型(潜水ﾎﾟﾝﾌﾟ)_無_無_口径：φ150mm　全揚程：20m</v>
      </c>
      <c r="Y2251" s="726" t="s">
        <v>3342</v>
      </c>
      <c r="Z2251" s="726" t="s">
        <v>10481</v>
      </c>
      <c r="AA2251" s="726" t="s">
        <v>10307</v>
      </c>
      <c r="AB2251" s="726" t="s">
        <v>10388</v>
      </c>
    </row>
    <row r="2252" spans="17:28" ht="14.45" customHeight="1">
      <c r="Q2252" s="720" t="s">
        <v>10292</v>
      </c>
      <c r="R2252" s="720" t="s">
        <v>897</v>
      </c>
      <c r="S2252" s="720" t="s">
        <v>12165</v>
      </c>
      <c r="T2252" s="720" t="s">
        <v>12165</v>
      </c>
      <c r="U2252" s="720" t="s">
        <v>9851</v>
      </c>
      <c r="V2252" s="720"/>
      <c r="W2252" s="952" t="str">
        <f t="shared" si="78"/>
        <v>工事用水中ﾓｰﾀﾎﾟﾝﾌﾟ_普通型(潜水ﾎﾟﾝﾌﾟ)_無_無</v>
      </c>
      <c r="X2252" s="952" t="str">
        <f t="shared" si="77"/>
        <v>工事用水中ﾓｰﾀﾎﾟﾝﾌﾟ_普通型(潜水ﾎﾟﾝﾌﾟ)_無_無_口径：φ150mm　全揚程：30m</v>
      </c>
      <c r="Y2252" s="726" t="s">
        <v>3342</v>
      </c>
      <c r="Z2252" s="726" t="s">
        <v>10481</v>
      </c>
      <c r="AA2252" s="726" t="s">
        <v>10307</v>
      </c>
      <c r="AB2252" s="726" t="s">
        <v>10303</v>
      </c>
    </row>
    <row r="2253" spans="17:28" ht="14.45" customHeight="1">
      <c r="Q2253" s="720" t="s">
        <v>10292</v>
      </c>
      <c r="R2253" s="720" t="s">
        <v>897</v>
      </c>
      <c r="S2253" s="720" t="s">
        <v>12165</v>
      </c>
      <c r="T2253" s="720" t="s">
        <v>12165</v>
      </c>
      <c r="U2253" s="720" t="s">
        <v>9853</v>
      </c>
      <c r="V2253" s="720"/>
      <c r="W2253" s="952" t="str">
        <f t="shared" si="78"/>
        <v>工事用水中ﾓｰﾀﾎﾟﾝﾌﾟ_普通型(潜水ﾎﾟﾝﾌﾟ)_無_無</v>
      </c>
      <c r="X2253" s="952" t="str">
        <f t="shared" si="77"/>
        <v>工事用水中ﾓｰﾀﾎﾟﾝﾌﾟ_普通型(潜水ﾎﾟﾝﾌﾟ)_無_無_口径：φ200mm　全揚程：10m</v>
      </c>
      <c r="Y2253" s="726" t="s">
        <v>3342</v>
      </c>
      <c r="Z2253" s="726" t="s">
        <v>10481</v>
      </c>
      <c r="AA2253" s="726" t="s">
        <v>10321</v>
      </c>
      <c r="AB2253" s="726" t="s">
        <v>10356</v>
      </c>
    </row>
    <row r="2254" spans="17:28" ht="14.45" customHeight="1">
      <c r="Q2254" s="720" t="s">
        <v>10292</v>
      </c>
      <c r="R2254" s="720" t="s">
        <v>897</v>
      </c>
      <c r="S2254" s="720" t="s">
        <v>12165</v>
      </c>
      <c r="T2254" s="720" t="s">
        <v>12165</v>
      </c>
      <c r="U2254" s="720" t="s">
        <v>9854</v>
      </c>
      <c r="V2254" s="720"/>
      <c r="W2254" s="952" t="str">
        <f t="shared" si="78"/>
        <v>工事用水中ﾓｰﾀﾎﾟﾝﾌﾟ_普通型(潜水ﾎﾟﾝﾌﾟ)_無_無</v>
      </c>
      <c r="X2254" s="952" t="str">
        <f t="shared" si="77"/>
        <v>工事用水中ﾓｰﾀﾎﾟﾝﾌﾟ_普通型(潜水ﾎﾟﾝﾌﾟ)_無_無_口径：φ200mm　全揚程：15m</v>
      </c>
      <c r="Y2254" s="726" t="s">
        <v>3342</v>
      </c>
      <c r="Z2254" s="726" t="s">
        <v>10481</v>
      </c>
      <c r="AA2254" s="726" t="s">
        <v>10321</v>
      </c>
      <c r="AB2254" s="726" t="s">
        <v>10313</v>
      </c>
    </row>
    <row r="2255" spans="17:28" ht="14.45" customHeight="1">
      <c r="Q2255" s="720" t="s">
        <v>10292</v>
      </c>
      <c r="R2255" s="720" t="s">
        <v>897</v>
      </c>
      <c r="S2255" s="720" t="s">
        <v>12165</v>
      </c>
      <c r="T2255" s="720" t="s">
        <v>12165</v>
      </c>
      <c r="U2255" s="720" t="s">
        <v>9855</v>
      </c>
      <c r="V2255" s="720"/>
      <c r="W2255" s="952" t="str">
        <f t="shared" si="78"/>
        <v>工事用水中ﾓｰﾀﾎﾟﾝﾌﾟ_普通型(潜水ﾎﾟﾝﾌﾟ)_無_無</v>
      </c>
      <c r="X2255" s="952" t="str">
        <f t="shared" si="77"/>
        <v>工事用水中ﾓｰﾀﾎﾟﾝﾌﾟ_普通型(潜水ﾎﾟﾝﾌﾟ)_無_無_口径：φ200mm　全揚程：20m</v>
      </c>
      <c r="Y2255" s="726" t="s">
        <v>3342</v>
      </c>
      <c r="Z2255" s="726" t="s">
        <v>10481</v>
      </c>
      <c r="AA2255" s="726" t="s">
        <v>10321</v>
      </c>
      <c r="AB2255" s="726" t="s">
        <v>10388</v>
      </c>
    </row>
    <row r="2256" spans="17:28" ht="14.45" customHeight="1">
      <c r="Q2256" s="720" t="s">
        <v>10292</v>
      </c>
      <c r="R2256" s="720" t="s">
        <v>897</v>
      </c>
      <c r="S2256" s="720" t="s">
        <v>12165</v>
      </c>
      <c r="T2256" s="720" t="s">
        <v>12165</v>
      </c>
      <c r="U2256" s="720" t="s">
        <v>9857</v>
      </c>
      <c r="V2256" s="720"/>
      <c r="W2256" s="952" t="str">
        <f t="shared" si="78"/>
        <v>工事用水中ﾓｰﾀﾎﾟﾝﾌﾟ_普通型(潜水ﾎﾟﾝﾌﾟ)_無_無</v>
      </c>
      <c r="X2256" s="952" t="str">
        <f t="shared" si="77"/>
        <v>工事用水中ﾓｰﾀﾎﾟﾝﾌﾟ_普通型(潜水ﾎﾟﾝﾌﾟ)_無_無_口径：φ200mm　全揚程：30m</v>
      </c>
      <c r="Y2256" s="726" t="s">
        <v>3342</v>
      </c>
      <c r="Z2256" s="726" t="s">
        <v>10481</v>
      </c>
      <c r="AA2256" s="726" t="s">
        <v>10321</v>
      </c>
      <c r="AB2256" s="726" t="s">
        <v>10303</v>
      </c>
    </row>
    <row r="2257" spans="17:28" ht="14.45" customHeight="1">
      <c r="Q2257" s="720" t="s">
        <v>10292</v>
      </c>
      <c r="R2257" s="720" t="s">
        <v>897</v>
      </c>
      <c r="S2257" s="720" t="s">
        <v>12165</v>
      </c>
      <c r="T2257" s="720" t="s">
        <v>12165</v>
      </c>
      <c r="U2257" s="720" t="s">
        <v>9859</v>
      </c>
      <c r="V2257" s="720"/>
      <c r="W2257" s="952" t="str">
        <f t="shared" si="78"/>
        <v>工事用水中ﾓｰﾀﾎﾟﾝﾌﾟ_普通型(潜水ﾎﾟﾝﾌﾟ)_無_無</v>
      </c>
      <c r="X2257" s="952" t="str">
        <f t="shared" si="77"/>
        <v>工事用水中ﾓｰﾀﾎﾟﾝﾌﾟ_普通型(潜水ﾎﾟﾝﾌﾟ)_無_無_口径：φ250mm　全揚程：10m</v>
      </c>
      <c r="Y2257" s="726" t="s">
        <v>3342</v>
      </c>
      <c r="Z2257" s="726" t="s">
        <v>10481</v>
      </c>
      <c r="AA2257" s="726" t="s">
        <v>10451</v>
      </c>
      <c r="AB2257" s="726" t="s">
        <v>10356</v>
      </c>
    </row>
    <row r="2258" spans="17:28" ht="14.45" customHeight="1">
      <c r="Q2258" s="720" t="s">
        <v>10292</v>
      </c>
      <c r="R2258" s="720" t="s">
        <v>898</v>
      </c>
      <c r="S2258" s="720" t="s">
        <v>12165</v>
      </c>
      <c r="T2258" s="720" t="s">
        <v>12165</v>
      </c>
      <c r="U2258" s="720" t="s">
        <v>9906</v>
      </c>
      <c r="V2258" s="720"/>
      <c r="W2258" s="952" t="str">
        <f t="shared" si="78"/>
        <v>工事用水中ﾓｰﾀﾎﾟﾝﾌﾟ_攪拌装置付(水中ｻﾝﾄﾞﾎﾟﾝﾌﾟ)_無_無</v>
      </c>
      <c r="X2258" s="952" t="str">
        <f t="shared" si="77"/>
        <v>工事用水中ﾓｰﾀﾎﾟﾝﾌﾟ_攪拌装置付(水中ｻﾝﾄﾞﾎﾟﾝﾌﾟ)_無_無_口径：φ80mm　全揚程：10m</v>
      </c>
      <c r="Y2258" s="726" t="s">
        <v>3342</v>
      </c>
      <c r="Z2258" s="726" t="s">
        <v>10425</v>
      </c>
      <c r="AA2258" s="726" t="s">
        <v>10390</v>
      </c>
      <c r="AB2258" s="726" t="s">
        <v>10356</v>
      </c>
    </row>
    <row r="2259" spans="17:28" ht="14.45" customHeight="1">
      <c r="Q2259" s="720" t="s">
        <v>10292</v>
      </c>
      <c r="R2259" s="720" t="s">
        <v>898</v>
      </c>
      <c r="S2259" s="720" t="s">
        <v>12165</v>
      </c>
      <c r="T2259" s="720" t="s">
        <v>12165</v>
      </c>
      <c r="U2259" s="720" t="s">
        <v>9907</v>
      </c>
      <c r="V2259" s="720"/>
      <c r="W2259" s="952" t="str">
        <f t="shared" si="78"/>
        <v>工事用水中ﾓｰﾀﾎﾟﾝﾌﾟ_攪拌装置付(水中ｻﾝﾄﾞﾎﾟﾝﾌﾟ)_無_無</v>
      </c>
      <c r="X2259" s="952" t="str">
        <f t="shared" si="77"/>
        <v>工事用水中ﾓｰﾀﾎﾟﾝﾌﾟ_攪拌装置付(水中ｻﾝﾄﾞﾎﾟﾝﾌﾟ)_無_無_口径：φ80mm　全揚程：15m</v>
      </c>
      <c r="Y2259" s="726" t="s">
        <v>3342</v>
      </c>
      <c r="Z2259" s="726" t="s">
        <v>10425</v>
      </c>
      <c r="AA2259" s="726" t="s">
        <v>10390</v>
      </c>
      <c r="AB2259" s="726" t="s">
        <v>10313</v>
      </c>
    </row>
    <row r="2260" spans="17:28" ht="14.45" customHeight="1">
      <c r="Q2260" s="720" t="s">
        <v>10292</v>
      </c>
      <c r="R2260" s="720" t="s">
        <v>898</v>
      </c>
      <c r="S2260" s="720" t="s">
        <v>12165</v>
      </c>
      <c r="T2260" s="720" t="s">
        <v>12165</v>
      </c>
      <c r="U2260" s="720" t="s">
        <v>9908</v>
      </c>
      <c r="V2260" s="720"/>
      <c r="W2260" s="952" t="str">
        <f t="shared" si="78"/>
        <v>工事用水中ﾓｰﾀﾎﾟﾝﾌﾟ_攪拌装置付(水中ｻﾝﾄﾞﾎﾟﾝﾌﾟ)_無_無</v>
      </c>
      <c r="X2260" s="952" t="str">
        <f t="shared" si="77"/>
        <v>工事用水中ﾓｰﾀﾎﾟﾝﾌﾟ_攪拌装置付(水中ｻﾝﾄﾞﾎﾟﾝﾌﾟ)_無_無_口径：φ80mm　全揚程：20m</v>
      </c>
      <c r="Y2260" s="726" t="s">
        <v>3342</v>
      </c>
      <c r="Z2260" s="726" t="s">
        <v>10425</v>
      </c>
      <c r="AA2260" s="726" t="s">
        <v>10390</v>
      </c>
      <c r="AB2260" s="726" t="s">
        <v>10388</v>
      </c>
    </row>
    <row r="2261" spans="17:28" ht="14.45" customHeight="1">
      <c r="Q2261" s="720" t="s">
        <v>10292</v>
      </c>
      <c r="R2261" s="720" t="s">
        <v>898</v>
      </c>
      <c r="S2261" s="720" t="s">
        <v>12165</v>
      </c>
      <c r="T2261" s="720" t="s">
        <v>12165</v>
      </c>
      <c r="U2261" s="720" t="s">
        <v>9838</v>
      </c>
      <c r="V2261" s="720"/>
      <c r="W2261" s="952" t="str">
        <f t="shared" si="78"/>
        <v>工事用水中ﾓｰﾀﾎﾟﾝﾌﾟ_攪拌装置付(水中ｻﾝﾄﾞﾎﾟﾝﾌﾟ)_無_無</v>
      </c>
      <c r="X2261" s="952" t="str">
        <f t="shared" si="77"/>
        <v>工事用水中ﾓｰﾀﾎﾟﾝﾌﾟ_攪拌装置付(水中ｻﾝﾄﾞﾎﾟﾝﾌﾟ)_無_無_口径：φ100mm　全揚程：10m</v>
      </c>
      <c r="Y2261" s="726" t="s">
        <v>3342</v>
      </c>
      <c r="Z2261" s="726" t="s">
        <v>10425</v>
      </c>
      <c r="AA2261" s="726" t="s">
        <v>10318</v>
      </c>
      <c r="AB2261" s="726" t="s">
        <v>10356</v>
      </c>
    </row>
    <row r="2262" spans="17:28" ht="14.45" customHeight="1">
      <c r="Q2262" s="720" t="s">
        <v>10292</v>
      </c>
      <c r="R2262" s="720" t="s">
        <v>898</v>
      </c>
      <c r="S2262" s="720" t="s">
        <v>12165</v>
      </c>
      <c r="T2262" s="720" t="s">
        <v>12165</v>
      </c>
      <c r="U2262" s="720" t="s">
        <v>9839</v>
      </c>
      <c r="V2262" s="720"/>
      <c r="W2262" s="952" t="str">
        <f t="shared" si="78"/>
        <v>工事用水中ﾓｰﾀﾎﾟﾝﾌﾟ_攪拌装置付(水中ｻﾝﾄﾞﾎﾟﾝﾌﾟ)_無_無</v>
      </c>
      <c r="X2262" s="952" t="str">
        <f t="shared" si="77"/>
        <v>工事用水中ﾓｰﾀﾎﾟﾝﾌﾟ_攪拌装置付(水中ｻﾝﾄﾞﾎﾟﾝﾌﾟ)_無_無_口径：φ100mm　全揚程：15m</v>
      </c>
      <c r="Y2262" s="726" t="s">
        <v>3342</v>
      </c>
      <c r="Z2262" s="726" t="s">
        <v>10425</v>
      </c>
      <c r="AA2262" s="726" t="s">
        <v>10318</v>
      </c>
      <c r="AB2262" s="726" t="s">
        <v>10313</v>
      </c>
    </row>
    <row r="2263" spans="17:28" ht="14.45" customHeight="1">
      <c r="Q2263" s="720" t="s">
        <v>10292</v>
      </c>
      <c r="R2263" s="720" t="s">
        <v>898</v>
      </c>
      <c r="S2263" s="720" t="s">
        <v>12165</v>
      </c>
      <c r="T2263" s="720" t="s">
        <v>12165</v>
      </c>
      <c r="U2263" s="720" t="s">
        <v>9841</v>
      </c>
      <c r="V2263" s="720"/>
      <c r="W2263" s="952" t="str">
        <f t="shared" si="78"/>
        <v>工事用水中ﾓｰﾀﾎﾟﾝﾌﾟ_攪拌装置付(水中ｻﾝﾄﾞﾎﾟﾝﾌﾟ)_無_無</v>
      </c>
      <c r="X2263" s="952" t="str">
        <f t="shared" si="77"/>
        <v>工事用水中ﾓｰﾀﾎﾟﾝﾌﾟ_攪拌装置付(水中ｻﾝﾄﾞﾎﾟﾝﾌﾟ)_無_無_口径：φ100mm　全揚程：25m</v>
      </c>
      <c r="Y2263" s="726" t="s">
        <v>3342</v>
      </c>
      <c r="Z2263" s="726" t="s">
        <v>10425</v>
      </c>
      <c r="AA2263" s="726" t="s">
        <v>10318</v>
      </c>
      <c r="AB2263" s="726" t="s">
        <v>10325</v>
      </c>
    </row>
    <row r="2264" spans="17:28" ht="14.45" customHeight="1">
      <c r="Q2264" s="720" t="s">
        <v>10292</v>
      </c>
      <c r="R2264" s="720" t="s">
        <v>898</v>
      </c>
      <c r="S2264" s="720" t="s">
        <v>12165</v>
      </c>
      <c r="T2264" s="720" t="s">
        <v>12165</v>
      </c>
      <c r="U2264" s="720" t="s">
        <v>9848</v>
      </c>
      <c r="V2264" s="720"/>
      <c r="W2264" s="952" t="str">
        <f t="shared" si="78"/>
        <v>工事用水中ﾓｰﾀﾎﾟﾝﾌﾟ_攪拌装置付(水中ｻﾝﾄﾞﾎﾟﾝﾌﾟ)_無_無</v>
      </c>
      <c r="X2264" s="952" t="str">
        <f t="shared" si="77"/>
        <v>工事用水中ﾓｰﾀﾎﾟﾝﾌﾟ_攪拌装置付(水中ｻﾝﾄﾞﾎﾟﾝﾌﾟ)_無_無_口径：φ150mm　全揚程：10m</v>
      </c>
      <c r="Y2264" s="726" t="s">
        <v>3342</v>
      </c>
      <c r="Z2264" s="726" t="s">
        <v>10425</v>
      </c>
      <c r="AA2264" s="726" t="s">
        <v>10307</v>
      </c>
      <c r="AB2264" s="726" t="s">
        <v>10356</v>
      </c>
    </row>
    <row r="2265" spans="17:28" ht="14.45" customHeight="1">
      <c r="Q2265" s="720" t="s">
        <v>10292</v>
      </c>
      <c r="R2265" s="720" t="s">
        <v>898</v>
      </c>
      <c r="S2265" s="720" t="s">
        <v>12165</v>
      </c>
      <c r="T2265" s="720" t="s">
        <v>12165</v>
      </c>
      <c r="U2265" s="720" t="s">
        <v>9849</v>
      </c>
      <c r="V2265" s="720"/>
      <c r="W2265" s="952" t="str">
        <f t="shared" si="78"/>
        <v>工事用水中ﾓｰﾀﾎﾟﾝﾌﾟ_攪拌装置付(水中ｻﾝﾄﾞﾎﾟﾝﾌﾟ)_無_無</v>
      </c>
      <c r="X2265" s="952" t="str">
        <f t="shared" si="77"/>
        <v>工事用水中ﾓｰﾀﾎﾟﾝﾌﾟ_攪拌装置付(水中ｻﾝﾄﾞﾎﾟﾝﾌﾟ)_無_無_口径：φ150mm　全揚程：15m</v>
      </c>
      <c r="Y2265" s="726" t="s">
        <v>3342</v>
      </c>
      <c r="Z2265" s="726" t="s">
        <v>10425</v>
      </c>
      <c r="AA2265" s="726" t="s">
        <v>10307</v>
      </c>
      <c r="AB2265" s="726" t="s">
        <v>10313</v>
      </c>
    </row>
    <row r="2266" spans="17:28" ht="14.45" customHeight="1">
      <c r="Q2266" s="720" t="s">
        <v>10292</v>
      </c>
      <c r="R2266" s="720" t="s">
        <v>898</v>
      </c>
      <c r="S2266" s="720" t="s">
        <v>12165</v>
      </c>
      <c r="T2266" s="720" t="s">
        <v>12165</v>
      </c>
      <c r="U2266" s="720" t="s">
        <v>9850</v>
      </c>
      <c r="V2266" s="720"/>
      <c r="W2266" s="952" t="str">
        <f t="shared" si="78"/>
        <v>工事用水中ﾓｰﾀﾎﾟﾝﾌﾟ_攪拌装置付(水中ｻﾝﾄﾞﾎﾟﾝﾌﾟ)_無_無</v>
      </c>
      <c r="X2266" s="952" t="str">
        <f t="shared" si="77"/>
        <v>工事用水中ﾓｰﾀﾎﾟﾝﾌﾟ_攪拌装置付(水中ｻﾝﾄﾞﾎﾟﾝﾌﾟ)_無_無_口径：φ150mm　全揚程：20m</v>
      </c>
      <c r="Y2266" s="726" t="s">
        <v>3342</v>
      </c>
      <c r="Z2266" s="726" t="s">
        <v>10425</v>
      </c>
      <c r="AA2266" s="726" t="s">
        <v>10307</v>
      </c>
      <c r="AB2266" s="726" t="s">
        <v>10388</v>
      </c>
    </row>
    <row r="2267" spans="17:28" ht="14.45" customHeight="1">
      <c r="Q2267" s="720" t="s">
        <v>10292</v>
      </c>
      <c r="R2267" s="720" t="s">
        <v>898</v>
      </c>
      <c r="S2267" s="720" t="s">
        <v>12165</v>
      </c>
      <c r="T2267" s="720" t="s">
        <v>12165</v>
      </c>
      <c r="U2267" s="720" t="s">
        <v>9856</v>
      </c>
      <c r="V2267" s="720"/>
      <c r="W2267" s="952" t="str">
        <f t="shared" si="78"/>
        <v>工事用水中ﾓｰﾀﾎﾟﾝﾌﾟ_攪拌装置付(水中ｻﾝﾄﾞﾎﾟﾝﾌﾟ)_無_無</v>
      </c>
      <c r="X2267" s="952" t="str">
        <f t="shared" si="77"/>
        <v>工事用水中ﾓｰﾀﾎﾟﾝﾌﾟ_攪拌装置付(水中ｻﾝﾄﾞﾎﾟﾝﾌﾟ)_無_無_口径：φ200mm　全揚程：25m</v>
      </c>
      <c r="Y2267" s="726" t="s">
        <v>3342</v>
      </c>
      <c r="Z2267" s="726" t="s">
        <v>10425</v>
      </c>
      <c r="AA2267" s="726" t="s">
        <v>10321</v>
      </c>
      <c r="AB2267" s="726" t="s">
        <v>10325</v>
      </c>
    </row>
    <row r="2268" spans="17:28" ht="14.45" customHeight="1">
      <c r="Q2268" s="720" t="s">
        <v>10293</v>
      </c>
      <c r="R2268" s="720" t="s">
        <v>12324</v>
      </c>
      <c r="S2268" s="720" t="s">
        <v>12165</v>
      </c>
      <c r="T2268" s="720" t="s">
        <v>12165</v>
      </c>
      <c r="U2268" s="720" t="s">
        <v>11463</v>
      </c>
      <c r="V2268" s="720"/>
      <c r="W2268" s="952" t="str">
        <f t="shared" si="78"/>
        <v>真空ﾎﾟﾝﾌﾟ_ﾓｰﾀ駆動型_無_無</v>
      </c>
      <c r="X2268" s="952" t="str">
        <f t="shared" si="77"/>
        <v>真空ﾎﾟﾝﾌﾟ_ﾓｰﾀ駆動型_無_無_口径：φ40mm　排気量：1.9m3/min</v>
      </c>
      <c r="Y2268" s="726" t="s">
        <v>3343</v>
      </c>
      <c r="Z2268" s="726" t="s">
        <v>10481</v>
      </c>
      <c r="AA2268" s="726" t="s">
        <v>10316</v>
      </c>
      <c r="AB2268" s="726" t="s">
        <v>10482</v>
      </c>
    </row>
    <row r="2269" spans="17:28" ht="14.45" customHeight="1">
      <c r="Q2269" s="720" t="s">
        <v>10293</v>
      </c>
      <c r="R2269" s="720" t="s">
        <v>12324</v>
      </c>
      <c r="S2269" s="720" t="s">
        <v>12165</v>
      </c>
      <c r="T2269" s="720" t="s">
        <v>12165</v>
      </c>
      <c r="U2269" s="720" t="s">
        <v>11464</v>
      </c>
      <c r="V2269" s="720"/>
      <c r="W2269" s="952" t="str">
        <f t="shared" si="78"/>
        <v>真空ﾎﾟﾝﾌﾟ_ﾓｰﾀ駆動型_無_無</v>
      </c>
      <c r="X2269" s="952" t="str">
        <f t="shared" si="77"/>
        <v>真空ﾎﾟﾝﾌﾟ_ﾓｰﾀ駆動型_無_無_口径：φ50mm　排気量：3.2m3/min</v>
      </c>
      <c r="Y2269" s="726" t="s">
        <v>3343</v>
      </c>
      <c r="Z2269" s="726" t="s">
        <v>10481</v>
      </c>
      <c r="AA2269" s="726" t="s">
        <v>10389</v>
      </c>
      <c r="AB2269" s="726" t="s">
        <v>10327</v>
      </c>
    </row>
    <row r="2270" spans="17:28" ht="14.45" customHeight="1">
      <c r="Q2270" s="720" t="s">
        <v>10293</v>
      </c>
      <c r="R2270" s="720" t="s">
        <v>12324</v>
      </c>
      <c r="S2270" s="720" t="s">
        <v>12165</v>
      </c>
      <c r="T2270" s="720" t="s">
        <v>12165</v>
      </c>
      <c r="U2270" s="720" t="s">
        <v>11465</v>
      </c>
      <c r="V2270" s="720"/>
      <c r="W2270" s="952" t="str">
        <f t="shared" si="78"/>
        <v>真空ﾎﾟﾝﾌﾟ_ﾓｰﾀ駆動型_無_無</v>
      </c>
      <c r="X2270" s="952" t="str">
        <f t="shared" si="77"/>
        <v>真空ﾎﾟﾝﾌﾟ_ﾓｰﾀ駆動型_無_無_口径：φ65mm　排気量：4.5m3/min</v>
      </c>
      <c r="Y2270" s="726" t="s">
        <v>3343</v>
      </c>
      <c r="Z2270" s="726" t="s">
        <v>10481</v>
      </c>
      <c r="AA2270" s="726" t="s">
        <v>10444</v>
      </c>
      <c r="AB2270" s="726" t="s">
        <v>10399</v>
      </c>
    </row>
    <row r="2271" spans="17:28" ht="14.45" customHeight="1">
      <c r="Q2271" s="720" t="s">
        <v>900</v>
      </c>
      <c r="R2271" s="720" t="s">
        <v>12324</v>
      </c>
      <c r="S2271" s="720" t="s">
        <v>12165</v>
      </c>
      <c r="T2271" s="720" t="s">
        <v>12165</v>
      </c>
      <c r="U2271" s="720" t="s">
        <v>9894</v>
      </c>
      <c r="V2271" s="720"/>
      <c r="W2271" s="952" t="str">
        <f t="shared" si="78"/>
        <v>ｽﾗﾘﾎﾟﾝﾌﾟ_ﾓｰﾀ駆動型_無_無</v>
      </c>
      <c r="X2271" s="952" t="str">
        <f t="shared" si="77"/>
        <v>ｽﾗﾘﾎﾟﾝﾌﾟ_ﾓｰﾀ駆動型_無_無_口径：φ40mm　全揚程：50m</v>
      </c>
      <c r="Y2271" s="726" t="s">
        <v>3344</v>
      </c>
      <c r="Z2271" s="726" t="s">
        <v>10481</v>
      </c>
      <c r="AA2271" s="726" t="s">
        <v>10316</v>
      </c>
      <c r="AB2271" s="726" t="s">
        <v>10389</v>
      </c>
    </row>
    <row r="2272" spans="17:28" ht="14.45" customHeight="1">
      <c r="Q2272" s="720" t="s">
        <v>900</v>
      </c>
      <c r="R2272" s="720" t="s">
        <v>12324</v>
      </c>
      <c r="S2272" s="720" t="s">
        <v>12165</v>
      </c>
      <c r="T2272" s="720" t="s">
        <v>12165</v>
      </c>
      <c r="U2272" s="720" t="s">
        <v>9910</v>
      </c>
      <c r="V2272" s="720"/>
      <c r="W2272" s="952" t="str">
        <f t="shared" si="78"/>
        <v>ｽﾗﾘﾎﾟﾝﾌﾟ_ﾓｰﾀ駆動型_無_無</v>
      </c>
      <c r="X2272" s="952" t="str">
        <f t="shared" si="77"/>
        <v>ｽﾗﾘﾎﾟﾝﾌﾟ_ﾓｰﾀ駆動型_無_無_口径：φ80mm　全揚程：50m</v>
      </c>
      <c r="Y2272" s="726" t="s">
        <v>3344</v>
      </c>
      <c r="Z2272" s="726" t="s">
        <v>10481</v>
      </c>
      <c r="AA2272" s="726" t="s">
        <v>10390</v>
      </c>
      <c r="AB2272" s="726" t="s">
        <v>10389</v>
      </c>
    </row>
    <row r="2273" spans="17:28" ht="14.45" customHeight="1">
      <c r="Q2273" s="720" t="s">
        <v>900</v>
      </c>
      <c r="R2273" s="720" t="s">
        <v>12324</v>
      </c>
      <c r="S2273" s="720" t="s">
        <v>12165</v>
      </c>
      <c r="T2273" s="720" t="s">
        <v>12165</v>
      </c>
      <c r="U2273" s="720" t="s">
        <v>9843</v>
      </c>
      <c r="V2273" s="720"/>
      <c r="W2273" s="952" t="str">
        <f t="shared" si="78"/>
        <v>ｽﾗﾘﾎﾟﾝﾌﾟ_ﾓｰﾀ駆動型_無_無</v>
      </c>
      <c r="X2273" s="952" t="str">
        <f t="shared" si="77"/>
        <v>ｽﾗﾘﾎﾟﾝﾌﾟ_ﾓｰﾀ駆動型_無_無_口径：φ100mm　全揚程：50m</v>
      </c>
      <c r="Y2273" s="726" t="s">
        <v>3344</v>
      </c>
      <c r="Z2273" s="726" t="s">
        <v>10481</v>
      </c>
      <c r="AA2273" s="726" t="s">
        <v>10318</v>
      </c>
      <c r="AB2273" s="726" t="s">
        <v>10389</v>
      </c>
    </row>
    <row r="2274" spans="17:28" ht="14.45" customHeight="1">
      <c r="Q2274" s="720" t="s">
        <v>900</v>
      </c>
      <c r="R2274" s="720" t="s">
        <v>12324</v>
      </c>
      <c r="S2274" s="720" t="s">
        <v>12165</v>
      </c>
      <c r="T2274" s="720" t="s">
        <v>12165</v>
      </c>
      <c r="U2274" s="720" t="s">
        <v>9852</v>
      </c>
      <c r="V2274" s="720"/>
      <c r="W2274" s="952" t="str">
        <f t="shared" si="78"/>
        <v>ｽﾗﾘﾎﾟﾝﾌﾟ_ﾓｰﾀ駆動型_無_無</v>
      </c>
      <c r="X2274" s="952" t="str">
        <f t="shared" si="77"/>
        <v>ｽﾗﾘﾎﾟﾝﾌﾟ_ﾓｰﾀ駆動型_無_無_口径：φ150mm　全揚程：50m</v>
      </c>
      <c r="Y2274" s="726" t="s">
        <v>3344</v>
      </c>
      <c r="Z2274" s="726" t="s">
        <v>10481</v>
      </c>
      <c r="AA2274" s="726" t="s">
        <v>10307</v>
      </c>
      <c r="AB2274" s="726" t="s">
        <v>10389</v>
      </c>
    </row>
    <row r="2275" spans="17:28" ht="14.45" customHeight="1">
      <c r="Q2275" s="720" t="s">
        <v>900</v>
      </c>
      <c r="R2275" s="720" t="s">
        <v>12324</v>
      </c>
      <c r="S2275" s="720" t="s">
        <v>12165</v>
      </c>
      <c r="T2275" s="720" t="s">
        <v>12165</v>
      </c>
      <c r="U2275" s="720" t="s">
        <v>9858</v>
      </c>
      <c r="V2275" s="720"/>
      <c r="W2275" s="952" t="str">
        <f t="shared" si="78"/>
        <v>ｽﾗﾘﾎﾟﾝﾌﾟ_ﾓｰﾀ駆動型_無_無</v>
      </c>
      <c r="X2275" s="952" t="str">
        <f t="shared" si="77"/>
        <v>ｽﾗﾘﾎﾟﾝﾌﾟ_ﾓｰﾀ駆動型_無_無_口径：φ200mm　全揚程：50m</v>
      </c>
      <c r="Y2275" s="726" t="s">
        <v>3344</v>
      </c>
      <c r="Z2275" s="726" t="s">
        <v>10481</v>
      </c>
      <c r="AA2275" s="726" t="s">
        <v>10321</v>
      </c>
      <c r="AB2275" s="726" t="s">
        <v>10389</v>
      </c>
    </row>
    <row r="2276" spans="17:28" ht="14.45" customHeight="1">
      <c r="Q2276" s="720" t="s">
        <v>1395</v>
      </c>
      <c r="R2276" s="720" t="s">
        <v>12261</v>
      </c>
      <c r="S2276" s="720" t="s">
        <v>12165</v>
      </c>
      <c r="T2276" s="720" t="s">
        <v>12165</v>
      </c>
      <c r="U2276" s="720" t="s">
        <v>1401</v>
      </c>
      <c r="V2276" s="720"/>
      <c r="W2276" s="952" t="str">
        <f t="shared" si="78"/>
        <v>変圧器(ﾄﾗﾝｽ)_油入変圧器・単相_無_無</v>
      </c>
      <c r="X2276" s="952" t="str">
        <f t="shared" si="77"/>
        <v>変圧器(ﾄﾗﾝｽ)_油入変圧器・単相_無_無_定格容量：10kVA</v>
      </c>
      <c r="Y2276" s="726" t="s">
        <v>3372</v>
      </c>
      <c r="Z2276" s="726" t="s">
        <v>10306</v>
      </c>
      <c r="AA2276" s="726" t="s">
        <v>10356</v>
      </c>
      <c r="AB2276" s="726" t="s">
        <v>5111</v>
      </c>
    </row>
    <row r="2277" spans="17:28" ht="14.45" customHeight="1">
      <c r="Q2277" s="720" t="s">
        <v>1395</v>
      </c>
      <c r="R2277" s="720" t="s">
        <v>12261</v>
      </c>
      <c r="S2277" s="720" t="s">
        <v>12165</v>
      </c>
      <c r="T2277" s="720" t="s">
        <v>12165</v>
      </c>
      <c r="U2277" s="720" t="s">
        <v>1404</v>
      </c>
      <c r="V2277" s="720"/>
      <c r="W2277" s="952" t="str">
        <f t="shared" si="78"/>
        <v>変圧器(ﾄﾗﾝｽ)_油入変圧器・単相_無_無</v>
      </c>
      <c r="X2277" s="952" t="str">
        <f t="shared" si="77"/>
        <v>変圧器(ﾄﾗﾝｽ)_油入変圧器・単相_無_無_定格容量：20kVA</v>
      </c>
      <c r="Y2277" s="726" t="s">
        <v>3372</v>
      </c>
      <c r="Z2277" s="726" t="s">
        <v>10306</v>
      </c>
      <c r="AA2277" s="726" t="s">
        <v>10388</v>
      </c>
      <c r="AB2277" s="726" t="s">
        <v>5111</v>
      </c>
    </row>
    <row r="2278" spans="17:28" ht="14.45" customHeight="1">
      <c r="Q2278" s="720" t="s">
        <v>1395</v>
      </c>
      <c r="R2278" s="720" t="s">
        <v>12261</v>
      </c>
      <c r="S2278" s="720" t="s">
        <v>12165</v>
      </c>
      <c r="T2278" s="720" t="s">
        <v>12165</v>
      </c>
      <c r="U2278" s="720" t="s">
        <v>1406</v>
      </c>
      <c r="V2278" s="720"/>
      <c r="W2278" s="952" t="str">
        <f t="shared" si="78"/>
        <v>変圧器(ﾄﾗﾝｽ)_油入変圧器・単相_無_無</v>
      </c>
      <c r="X2278" s="952" t="str">
        <f t="shared" si="77"/>
        <v>変圧器(ﾄﾗﾝｽ)_油入変圧器・単相_無_無_定格容量：30kVA</v>
      </c>
      <c r="Y2278" s="726" t="s">
        <v>3372</v>
      </c>
      <c r="Z2278" s="726" t="s">
        <v>10306</v>
      </c>
      <c r="AA2278" s="726" t="s">
        <v>10303</v>
      </c>
      <c r="AB2278" s="726" t="s">
        <v>5111</v>
      </c>
    </row>
    <row r="2279" spans="17:28" ht="14.45" customHeight="1">
      <c r="Q2279" s="720" t="s">
        <v>1395</v>
      </c>
      <c r="R2279" s="720" t="s">
        <v>12261</v>
      </c>
      <c r="S2279" s="720" t="s">
        <v>12165</v>
      </c>
      <c r="T2279" s="720" t="s">
        <v>12165</v>
      </c>
      <c r="U2279" s="720" t="s">
        <v>1408</v>
      </c>
      <c r="V2279" s="720"/>
      <c r="W2279" s="952" t="str">
        <f t="shared" si="78"/>
        <v>変圧器(ﾄﾗﾝｽ)_油入変圧器・単相_無_無</v>
      </c>
      <c r="X2279" s="952" t="str">
        <f t="shared" si="77"/>
        <v>変圧器(ﾄﾗﾝｽ)_油入変圧器・単相_無_無_定格容量：50kVA</v>
      </c>
      <c r="Y2279" s="726" t="s">
        <v>3372</v>
      </c>
      <c r="Z2279" s="726" t="s">
        <v>10306</v>
      </c>
      <c r="AA2279" s="726" t="s">
        <v>10389</v>
      </c>
      <c r="AB2279" s="726" t="s">
        <v>5111</v>
      </c>
    </row>
    <row r="2280" spans="17:28" ht="14.45" customHeight="1">
      <c r="Q2280" s="720" t="s">
        <v>1395</v>
      </c>
      <c r="R2280" s="720" t="s">
        <v>12261</v>
      </c>
      <c r="S2280" s="720" t="s">
        <v>12165</v>
      </c>
      <c r="T2280" s="720" t="s">
        <v>12165</v>
      </c>
      <c r="U2280" s="720" t="s">
        <v>1409</v>
      </c>
      <c r="V2280" s="720"/>
      <c r="W2280" s="952" t="str">
        <f t="shared" si="78"/>
        <v>変圧器(ﾄﾗﾝｽ)_油入変圧器・単相_無_無</v>
      </c>
      <c r="X2280" s="952" t="str">
        <f t="shared" si="77"/>
        <v>変圧器(ﾄﾗﾝｽ)_油入変圧器・単相_無_無_定格容量：75kVA</v>
      </c>
      <c r="Y2280" s="726" t="s">
        <v>3372</v>
      </c>
      <c r="Z2280" s="726" t="s">
        <v>10306</v>
      </c>
      <c r="AA2280" s="726" t="s">
        <v>10458</v>
      </c>
      <c r="AB2280" s="726" t="s">
        <v>5111</v>
      </c>
    </row>
    <row r="2281" spans="17:28" ht="14.45" customHeight="1">
      <c r="Q2281" s="720" t="s">
        <v>1395</v>
      </c>
      <c r="R2281" s="720" t="s">
        <v>12261</v>
      </c>
      <c r="S2281" s="720" t="s">
        <v>12165</v>
      </c>
      <c r="T2281" s="720" t="s">
        <v>12165</v>
      </c>
      <c r="U2281" s="720" t="s">
        <v>1400</v>
      </c>
      <c r="V2281" s="720"/>
      <c r="W2281" s="952" t="str">
        <f t="shared" si="78"/>
        <v>変圧器(ﾄﾗﾝｽ)_油入変圧器・単相_無_無</v>
      </c>
      <c r="X2281" s="952" t="str">
        <f t="shared" si="77"/>
        <v>変圧器(ﾄﾗﾝｽ)_油入変圧器・単相_無_無_定格容量：100kVA</v>
      </c>
      <c r="Y2281" s="726" t="s">
        <v>3372</v>
      </c>
      <c r="Z2281" s="726" t="s">
        <v>10306</v>
      </c>
      <c r="AA2281" s="726" t="s">
        <v>10318</v>
      </c>
      <c r="AB2281" s="726" t="s">
        <v>5111</v>
      </c>
    </row>
    <row r="2282" spans="17:28" ht="14.45" customHeight="1">
      <c r="Q2282" s="720" t="s">
        <v>1395</v>
      </c>
      <c r="R2282" s="720" t="s">
        <v>12261</v>
      </c>
      <c r="S2282" s="720" t="s">
        <v>12165</v>
      </c>
      <c r="T2282" s="720" t="s">
        <v>12165</v>
      </c>
      <c r="U2282" s="720" t="s">
        <v>1402</v>
      </c>
      <c r="V2282" s="720"/>
      <c r="W2282" s="952" t="str">
        <f t="shared" si="78"/>
        <v>変圧器(ﾄﾗﾝｽ)_油入変圧器・単相_無_無</v>
      </c>
      <c r="X2282" s="952" t="str">
        <f t="shared" si="77"/>
        <v>変圧器(ﾄﾗﾝｽ)_油入変圧器・単相_無_無_定格容量：150kVA</v>
      </c>
      <c r="Y2282" s="726" t="s">
        <v>3372</v>
      </c>
      <c r="Z2282" s="726" t="s">
        <v>10306</v>
      </c>
      <c r="AA2282" s="726" t="s">
        <v>10307</v>
      </c>
      <c r="AB2282" s="726" t="s">
        <v>5111</v>
      </c>
    </row>
    <row r="2283" spans="17:28" ht="14.45" customHeight="1">
      <c r="Q2283" s="720" t="s">
        <v>1395</v>
      </c>
      <c r="R2283" s="720" t="s">
        <v>12261</v>
      </c>
      <c r="S2283" s="720" t="s">
        <v>12165</v>
      </c>
      <c r="T2283" s="720" t="s">
        <v>12165</v>
      </c>
      <c r="U2283" s="720" t="s">
        <v>1403</v>
      </c>
      <c r="V2283" s="720"/>
      <c r="W2283" s="952" t="str">
        <f t="shared" si="78"/>
        <v>変圧器(ﾄﾗﾝｽ)_油入変圧器・単相_無_無</v>
      </c>
      <c r="X2283" s="952" t="str">
        <f t="shared" si="77"/>
        <v>変圧器(ﾄﾗﾝｽ)_油入変圧器・単相_無_無_定格容量：200kVA</v>
      </c>
      <c r="Y2283" s="726" t="s">
        <v>3372</v>
      </c>
      <c r="Z2283" s="726" t="s">
        <v>10306</v>
      </c>
      <c r="AA2283" s="726" t="s">
        <v>10321</v>
      </c>
      <c r="AB2283" s="726" t="s">
        <v>5111</v>
      </c>
    </row>
    <row r="2284" spans="17:28" ht="14.45" customHeight="1">
      <c r="Q2284" s="720" t="s">
        <v>1395</v>
      </c>
      <c r="R2284" s="720" t="s">
        <v>12261</v>
      </c>
      <c r="S2284" s="720" t="s">
        <v>12165</v>
      </c>
      <c r="T2284" s="720" t="s">
        <v>12165</v>
      </c>
      <c r="U2284" s="720" t="s">
        <v>1405</v>
      </c>
      <c r="V2284" s="720"/>
      <c r="W2284" s="952" t="str">
        <f t="shared" si="78"/>
        <v>変圧器(ﾄﾗﾝｽ)_油入変圧器・単相_無_無</v>
      </c>
      <c r="X2284" s="952" t="str">
        <f t="shared" si="77"/>
        <v>変圧器(ﾄﾗﾝｽ)_油入変圧器・単相_無_無_定格容量：300kVA</v>
      </c>
      <c r="Y2284" s="726" t="s">
        <v>3372</v>
      </c>
      <c r="Z2284" s="726" t="s">
        <v>10306</v>
      </c>
      <c r="AA2284" s="726" t="s">
        <v>10436</v>
      </c>
      <c r="AB2284" s="726" t="s">
        <v>5111</v>
      </c>
    </row>
    <row r="2285" spans="17:28" ht="14.45" customHeight="1">
      <c r="Q2285" s="720" t="s">
        <v>1395</v>
      </c>
      <c r="R2285" s="720" t="s">
        <v>12261</v>
      </c>
      <c r="S2285" s="720" t="s">
        <v>12165</v>
      </c>
      <c r="T2285" s="720" t="s">
        <v>12165</v>
      </c>
      <c r="U2285" s="720" t="s">
        <v>1407</v>
      </c>
      <c r="V2285" s="720"/>
      <c r="W2285" s="952" t="str">
        <f t="shared" si="78"/>
        <v>変圧器(ﾄﾗﾝｽ)_油入変圧器・単相_無_無</v>
      </c>
      <c r="X2285" s="952" t="str">
        <f t="shared" si="77"/>
        <v>変圧器(ﾄﾗﾝｽ)_油入変圧器・単相_無_無_定格容量：500kVA</v>
      </c>
      <c r="Y2285" s="726" t="s">
        <v>3372</v>
      </c>
      <c r="Z2285" s="726" t="s">
        <v>10306</v>
      </c>
      <c r="AA2285" s="726" t="s">
        <v>10433</v>
      </c>
      <c r="AB2285" s="726" t="s">
        <v>5111</v>
      </c>
    </row>
    <row r="2286" spans="17:28" ht="14.45" customHeight="1">
      <c r="Q2286" s="720" t="s">
        <v>1395</v>
      </c>
      <c r="R2286" s="720" t="s">
        <v>12262</v>
      </c>
      <c r="S2286" s="720" t="s">
        <v>12165</v>
      </c>
      <c r="T2286" s="720" t="s">
        <v>12165</v>
      </c>
      <c r="U2286" s="720" t="s">
        <v>1404</v>
      </c>
      <c r="V2286" s="720"/>
      <c r="W2286" s="952" t="str">
        <f t="shared" si="78"/>
        <v>変圧器(ﾄﾗﾝｽ)_油入変圧器・三相_無_無</v>
      </c>
      <c r="X2286" s="952" t="str">
        <f t="shared" si="77"/>
        <v>変圧器(ﾄﾗﾝｽ)_油入変圧器・三相_無_無_定格容量：20kVA</v>
      </c>
      <c r="Y2286" s="726" t="s">
        <v>3372</v>
      </c>
      <c r="Z2286" s="726" t="s">
        <v>10319</v>
      </c>
      <c r="AA2286" s="726" t="s">
        <v>10388</v>
      </c>
      <c r="AB2286" s="726" t="s">
        <v>5111</v>
      </c>
    </row>
    <row r="2287" spans="17:28" ht="14.45" customHeight="1">
      <c r="Q2287" s="720" t="s">
        <v>1395</v>
      </c>
      <c r="R2287" s="720" t="s">
        <v>12262</v>
      </c>
      <c r="S2287" s="720" t="s">
        <v>12165</v>
      </c>
      <c r="T2287" s="720" t="s">
        <v>12165</v>
      </c>
      <c r="U2287" s="720" t="s">
        <v>1406</v>
      </c>
      <c r="V2287" s="720"/>
      <c r="W2287" s="952" t="str">
        <f t="shared" si="78"/>
        <v>変圧器(ﾄﾗﾝｽ)_油入変圧器・三相_無_無</v>
      </c>
      <c r="X2287" s="952" t="str">
        <f t="shared" si="77"/>
        <v>変圧器(ﾄﾗﾝｽ)_油入変圧器・三相_無_無_定格容量：30kVA</v>
      </c>
      <c r="Y2287" s="726" t="s">
        <v>3372</v>
      </c>
      <c r="Z2287" s="726" t="s">
        <v>10319</v>
      </c>
      <c r="AA2287" s="726" t="s">
        <v>10303</v>
      </c>
      <c r="AB2287" s="726" t="s">
        <v>5111</v>
      </c>
    </row>
    <row r="2288" spans="17:28" ht="14.45" customHeight="1">
      <c r="Q2288" s="720" t="s">
        <v>1395</v>
      </c>
      <c r="R2288" s="720" t="s">
        <v>12262</v>
      </c>
      <c r="S2288" s="720" t="s">
        <v>12165</v>
      </c>
      <c r="T2288" s="720" t="s">
        <v>12165</v>
      </c>
      <c r="U2288" s="720" t="s">
        <v>1408</v>
      </c>
      <c r="V2288" s="720"/>
      <c r="W2288" s="952" t="str">
        <f t="shared" si="78"/>
        <v>変圧器(ﾄﾗﾝｽ)_油入変圧器・三相_無_無</v>
      </c>
      <c r="X2288" s="952" t="str">
        <f t="shared" si="77"/>
        <v>変圧器(ﾄﾗﾝｽ)_油入変圧器・三相_無_無_定格容量：50kVA</v>
      </c>
      <c r="Y2288" s="726" t="s">
        <v>3372</v>
      </c>
      <c r="Z2288" s="726" t="s">
        <v>10319</v>
      </c>
      <c r="AA2288" s="726" t="s">
        <v>10389</v>
      </c>
      <c r="AB2288" s="726" t="s">
        <v>5111</v>
      </c>
    </row>
    <row r="2289" spans="17:28" ht="14.45" customHeight="1">
      <c r="Q2289" s="720" t="s">
        <v>1395</v>
      </c>
      <c r="R2289" s="720" t="s">
        <v>12262</v>
      </c>
      <c r="S2289" s="720" t="s">
        <v>12165</v>
      </c>
      <c r="T2289" s="720" t="s">
        <v>12165</v>
      </c>
      <c r="U2289" s="720" t="s">
        <v>1409</v>
      </c>
      <c r="V2289" s="720"/>
      <c r="W2289" s="952" t="str">
        <f t="shared" si="78"/>
        <v>変圧器(ﾄﾗﾝｽ)_油入変圧器・三相_無_無</v>
      </c>
      <c r="X2289" s="952" t="str">
        <f t="shared" si="77"/>
        <v>変圧器(ﾄﾗﾝｽ)_油入変圧器・三相_無_無_定格容量：75kVA</v>
      </c>
      <c r="Y2289" s="726" t="s">
        <v>3372</v>
      </c>
      <c r="Z2289" s="726" t="s">
        <v>10319</v>
      </c>
      <c r="AA2289" s="726" t="s">
        <v>10458</v>
      </c>
      <c r="AB2289" s="726" t="s">
        <v>5111</v>
      </c>
    </row>
    <row r="2290" spans="17:28" ht="14.45" customHeight="1">
      <c r="Q2290" s="720" t="s">
        <v>1395</v>
      </c>
      <c r="R2290" s="720" t="s">
        <v>12262</v>
      </c>
      <c r="S2290" s="720" t="s">
        <v>12165</v>
      </c>
      <c r="T2290" s="720" t="s">
        <v>12165</v>
      </c>
      <c r="U2290" s="720" t="s">
        <v>1400</v>
      </c>
      <c r="V2290" s="720"/>
      <c r="W2290" s="952" t="str">
        <f t="shared" si="78"/>
        <v>変圧器(ﾄﾗﾝｽ)_油入変圧器・三相_無_無</v>
      </c>
      <c r="X2290" s="952" t="str">
        <f t="shared" si="77"/>
        <v>変圧器(ﾄﾗﾝｽ)_油入変圧器・三相_無_無_定格容量：100kVA</v>
      </c>
      <c r="Y2290" s="726" t="s">
        <v>3372</v>
      </c>
      <c r="Z2290" s="726" t="s">
        <v>10319</v>
      </c>
      <c r="AA2290" s="726" t="s">
        <v>10318</v>
      </c>
      <c r="AB2290" s="726" t="s">
        <v>5111</v>
      </c>
    </row>
    <row r="2291" spans="17:28" ht="14.45" customHeight="1">
      <c r="Q2291" s="720" t="s">
        <v>1395</v>
      </c>
      <c r="R2291" s="720" t="s">
        <v>12262</v>
      </c>
      <c r="S2291" s="720" t="s">
        <v>12165</v>
      </c>
      <c r="T2291" s="720" t="s">
        <v>12165</v>
      </c>
      <c r="U2291" s="720" t="s">
        <v>1402</v>
      </c>
      <c r="V2291" s="720"/>
      <c r="W2291" s="952" t="str">
        <f t="shared" si="78"/>
        <v>変圧器(ﾄﾗﾝｽ)_油入変圧器・三相_無_無</v>
      </c>
      <c r="X2291" s="952" t="str">
        <f t="shared" si="77"/>
        <v>変圧器(ﾄﾗﾝｽ)_油入変圧器・三相_無_無_定格容量：150kVA</v>
      </c>
      <c r="Y2291" s="726" t="s">
        <v>3372</v>
      </c>
      <c r="Z2291" s="726" t="s">
        <v>10319</v>
      </c>
      <c r="AA2291" s="726" t="s">
        <v>10307</v>
      </c>
      <c r="AB2291" s="726" t="s">
        <v>5111</v>
      </c>
    </row>
    <row r="2292" spans="17:28" ht="14.45" customHeight="1">
      <c r="Q2292" s="720" t="s">
        <v>1395</v>
      </c>
      <c r="R2292" s="720" t="s">
        <v>12262</v>
      </c>
      <c r="S2292" s="720" t="s">
        <v>12165</v>
      </c>
      <c r="T2292" s="720" t="s">
        <v>12165</v>
      </c>
      <c r="U2292" s="720" t="s">
        <v>1403</v>
      </c>
      <c r="V2292" s="720"/>
      <c r="W2292" s="952" t="str">
        <f t="shared" si="78"/>
        <v>変圧器(ﾄﾗﾝｽ)_油入変圧器・三相_無_無</v>
      </c>
      <c r="X2292" s="952" t="str">
        <f t="shared" si="77"/>
        <v>変圧器(ﾄﾗﾝｽ)_油入変圧器・三相_無_無_定格容量：200kVA</v>
      </c>
      <c r="Y2292" s="726" t="s">
        <v>3372</v>
      </c>
      <c r="Z2292" s="726" t="s">
        <v>10319</v>
      </c>
      <c r="AA2292" s="726" t="s">
        <v>10321</v>
      </c>
      <c r="AB2292" s="726" t="s">
        <v>5111</v>
      </c>
    </row>
    <row r="2293" spans="17:28" ht="14.45" customHeight="1">
      <c r="Q2293" s="720" t="s">
        <v>1395</v>
      </c>
      <c r="R2293" s="720" t="s">
        <v>12262</v>
      </c>
      <c r="S2293" s="720" t="s">
        <v>12165</v>
      </c>
      <c r="T2293" s="720" t="s">
        <v>12165</v>
      </c>
      <c r="U2293" s="720" t="s">
        <v>1405</v>
      </c>
      <c r="V2293" s="720"/>
      <c r="W2293" s="952" t="str">
        <f t="shared" si="78"/>
        <v>変圧器(ﾄﾗﾝｽ)_油入変圧器・三相_無_無</v>
      </c>
      <c r="X2293" s="952" t="str">
        <f t="shared" si="77"/>
        <v>変圧器(ﾄﾗﾝｽ)_油入変圧器・三相_無_無_定格容量：300kVA</v>
      </c>
      <c r="Y2293" s="726" t="s">
        <v>3372</v>
      </c>
      <c r="Z2293" s="726" t="s">
        <v>10319</v>
      </c>
      <c r="AA2293" s="726" t="s">
        <v>10436</v>
      </c>
      <c r="AB2293" s="726" t="s">
        <v>5111</v>
      </c>
    </row>
    <row r="2294" spans="17:28" ht="14.45" customHeight="1">
      <c r="Q2294" s="720" t="s">
        <v>1395</v>
      </c>
      <c r="R2294" s="720" t="s">
        <v>12262</v>
      </c>
      <c r="S2294" s="720" t="s">
        <v>12165</v>
      </c>
      <c r="T2294" s="720" t="s">
        <v>12165</v>
      </c>
      <c r="U2294" s="720" t="s">
        <v>1407</v>
      </c>
      <c r="V2294" s="720"/>
      <c r="W2294" s="952" t="str">
        <f t="shared" si="78"/>
        <v>変圧器(ﾄﾗﾝｽ)_油入変圧器・三相_無_無</v>
      </c>
      <c r="X2294" s="952" t="str">
        <f t="shared" si="77"/>
        <v>変圧器(ﾄﾗﾝｽ)_油入変圧器・三相_無_無_定格容量：500kVA</v>
      </c>
      <c r="Y2294" s="726" t="s">
        <v>3372</v>
      </c>
      <c r="Z2294" s="726" t="s">
        <v>10319</v>
      </c>
      <c r="AA2294" s="726" t="s">
        <v>10433</v>
      </c>
      <c r="AB2294" s="726" t="s">
        <v>5111</v>
      </c>
    </row>
    <row r="2295" spans="17:28" ht="14.45" customHeight="1">
      <c r="Q2295" s="720" t="s">
        <v>1395</v>
      </c>
      <c r="R2295" s="720" t="s">
        <v>12263</v>
      </c>
      <c r="S2295" s="720" t="s">
        <v>12165</v>
      </c>
      <c r="T2295" s="720" t="s">
        <v>12165</v>
      </c>
      <c r="U2295" s="720" t="s">
        <v>1401</v>
      </c>
      <c r="V2295" s="720"/>
      <c r="W2295" s="952" t="str">
        <f t="shared" si="78"/>
        <v>変圧器(ﾄﾗﾝｽ)_ｼﾘｺﾝ形乾式変圧器・単相_無_無</v>
      </c>
      <c r="X2295" s="952" t="str">
        <f t="shared" si="77"/>
        <v>変圧器(ﾄﾗﾝｽ)_ｼﾘｺﾝ形乾式変圧器・単相_無_無_定格容量：10kVA</v>
      </c>
      <c r="Y2295" s="726" t="s">
        <v>3372</v>
      </c>
      <c r="Z2295" s="726" t="s">
        <v>10484</v>
      </c>
      <c r="AA2295" s="726" t="s">
        <v>10356</v>
      </c>
      <c r="AB2295" s="726" t="s">
        <v>5111</v>
      </c>
    </row>
    <row r="2296" spans="17:28" ht="14.45" customHeight="1">
      <c r="Q2296" s="720" t="s">
        <v>1395</v>
      </c>
      <c r="R2296" s="720" t="s">
        <v>12263</v>
      </c>
      <c r="S2296" s="720" t="s">
        <v>12165</v>
      </c>
      <c r="T2296" s="720" t="s">
        <v>12165</v>
      </c>
      <c r="U2296" s="720" t="s">
        <v>1404</v>
      </c>
      <c r="V2296" s="720"/>
      <c r="W2296" s="952" t="str">
        <f t="shared" si="78"/>
        <v>変圧器(ﾄﾗﾝｽ)_ｼﾘｺﾝ形乾式変圧器・単相_無_無</v>
      </c>
      <c r="X2296" s="952" t="str">
        <f t="shared" si="77"/>
        <v>変圧器(ﾄﾗﾝｽ)_ｼﾘｺﾝ形乾式変圧器・単相_無_無_定格容量：20kVA</v>
      </c>
      <c r="Y2296" s="726" t="s">
        <v>3372</v>
      </c>
      <c r="Z2296" s="726" t="s">
        <v>10484</v>
      </c>
      <c r="AA2296" s="726" t="s">
        <v>10388</v>
      </c>
      <c r="AB2296" s="726" t="s">
        <v>5111</v>
      </c>
    </row>
    <row r="2297" spans="17:28" ht="14.45" customHeight="1">
      <c r="Q2297" s="720" t="s">
        <v>1395</v>
      </c>
      <c r="R2297" s="720" t="s">
        <v>12263</v>
      </c>
      <c r="S2297" s="720" t="s">
        <v>12165</v>
      </c>
      <c r="T2297" s="720" t="s">
        <v>12165</v>
      </c>
      <c r="U2297" s="720" t="s">
        <v>1406</v>
      </c>
      <c r="V2297" s="720"/>
      <c r="W2297" s="952" t="str">
        <f t="shared" si="78"/>
        <v>変圧器(ﾄﾗﾝｽ)_ｼﾘｺﾝ形乾式変圧器・単相_無_無</v>
      </c>
      <c r="X2297" s="952" t="str">
        <f t="shared" si="77"/>
        <v>変圧器(ﾄﾗﾝｽ)_ｼﾘｺﾝ形乾式変圧器・単相_無_無_定格容量：30kVA</v>
      </c>
      <c r="Y2297" s="726" t="s">
        <v>3372</v>
      </c>
      <c r="Z2297" s="726" t="s">
        <v>10484</v>
      </c>
      <c r="AA2297" s="726" t="s">
        <v>10303</v>
      </c>
      <c r="AB2297" s="726" t="s">
        <v>5111</v>
      </c>
    </row>
    <row r="2298" spans="17:28" ht="14.45" customHeight="1">
      <c r="Q2298" s="720" t="s">
        <v>1395</v>
      </c>
      <c r="R2298" s="720" t="s">
        <v>12263</v>
      </c>
      <c r="S2298" s="720" t="s">
        <v>12165</v>
      </c>
      <c r="T2298" s="720" t="s">
        <v>12165</v>
      </c>
      <c r="U2298" s="720" t="s">
        <v>1408</v>
      </c>
      <c r="V2298" s="720"/>
      <c r="W2298" s="952" t="str">
        <f t="shared" si="78"/>
        <v>変圧器(ﾄﾗﾝｽ)_ｼﾘｺﾝ形乾式変圧器・単相_無_無</v>
      </c>
      <c r="X2298" s="952" t="str">
        <f t="shared" si="77"/>
        <v>変圧器(ﾄﾗﾝｽ)_ｼﾘｺﾝ形乾式変圧器・単相_無_無_定格容量：50kVA</v>
      </c>
      <c r="Y2298" s="726" t="s">
        <v>3372</v>
      </c>
      <c r="Z2298" s="726" t="s">
        <v>10484</v>
      </c>
      <c r="AA2298" s="726" t="s">
        <v>10389</v>
      </c>
      <c r="AB2298" s="726" t="s">
        <v>5111</v>
      </c>
    </row>
    <row r="2299" spans="17:28" ht="14.45" customHeight="1">
      <c r="Q2299" s="720" t="s">
        <v>1395</v>
      </c>
      <c r="R2299" s="720" t="s">
        <v>12263</v>
      </c>
      <c r="S2299" s="720" t="s">
        <v>12165</v>
      </c>
      <c r="T2299" s="720" t="s">
        <v>12165</v>
      </c>
      <c r="U2299" s="720" t="s">
        <v>1409</v>
      </c>
      <c r="V2299" s="720"/>
      <c r="W2299" s="952" t="str">
        <f t="shared" si="78"/>
        <v>変圧器(ﾄﾗﾝｽ)_ｼﾘｺﾝ形乾式変圧器・単相_無_無</v>
      </c>
      <c r="X2299" s="952" t="str">
        <f t="shared" si="77"/>
        <v>変圧器(ﾄﾗﾝｽ)_ｼﾘｺﾝ形乾式変圧器・単相_無_無_定格容量：75kVA</v>
      </c>
      <c r="Y2299" s="726" t="s">
        <v>3372</v>
      </c>
      <c r="Z2299" s="726" t="s">
        <v>10484</v>
      </c>
      <c r="AA2299" s="726" t="s">
        <v>10458</v>
      </c>
      <c r="AB2299" s="726" t="s">
        <v>5111</v>
      </c>
    </row>
    <row r="2300" spans="17:28" ht="14.45" customHeight="1">
      <c r="Q2300" s="720" t="s">
        <v>1395</v>
      </c>
      <c r="R2300" s="720" t="s">
        <v>12263</v>
      </c>
      <c r="S2300" s="720" t="s">
        <v>12165</v>
      </c>
      <c r="T2300" s="720" t="s">
        <v>12165</v>
      </c>
      <c r="U2300" s="720" t="s">
        <v>1400</v>
      </c>
      <c r="V2300" s="720"/>
      <c r="W2300" s="952" t="str">
        <f t="shared" si="78"/>
        <v>変圧器(ﾄﾗﾝｽ)_ｼﾘｺﾝ形乾式変圧器・単相_無_無</v>
      </c>
      <c r="X2300" s="952" t="str">
        <f t="shared" si="77"/>
        <v>変圧器(ﾄﾗﾝｽ)_ｼﾘｺﾝ形乾式変圧器・単相_無_無_定格容量：100kVA</v>
      </c>
      <c r="Y2300" s="726" t="s">
        <v>3372</v>
      </c>
      <c r="Z2300" s="726" t="s">
        <v>10484</v>
      </c>
      <c r="AA2300" s="726" t="s">
        <v>10318</v>
      </c>
      <c r="AB2300" s="726" t="s">
        <v>5111</v>
      </c>
    </row>
    <row r="2301" spans="17:28" ht="14.45" customHeight="1">
      <c r="Q2301" s="720" t="s">
        <v>1395</v>
      </c>
      <c r="R2301" s="720" t="s">
        <v>12263</v>
      </c>
      <c r="S2301" s="720" t="s">
        <v>12165</v>
      </c>
      <c r="T2301" s="720" t="s">
        <v>12165</v>
      </c>
      <c r="U2301" s="720" t="s">
        <v>1402</v>
      </c>
      <c r="V2301" s="720"/>
      <c r="W2301" s="952" t="str">
        <f t="shared" si="78"/>
        <v>変圧器(ﾄﾗﾝｽ)_ｼﾘｺﾝ形乾式変圧器・単相_無_無</v>
      </c>
      <c r="X2301" s="952" t="str">
        <f t="shared" si="77"/>
        <v>変圧器(ﾄﾗﾝｽ)_ｼﾘｺﾝ形乾式変圧器・単相_無_無_定格容量：150kVA</v>
      </c>
      <c r="Y2301" s="726" t="s">
        <v>3372</v>
      </c>
      <c r="Z2301" s="726" t="s">
        <v>10484</v>
      </c>
      <c r="AA2301" s="726" t="s">
        <v>10307</v>
      </c>
      <c r="AB2301" s="726" t="s">
        <v>5111</v>
      </c>
    </row>
    <row r="2302" spans="17:28" ht="14.45" customHeight="1">
      <c r="Q2302" s="720" t="s">
        <v>1395</v>
      </c>
      <c r="R2302" s="720" t="s">
        <v>12263</v>
      </c>
      <c r="S2302" s="720" t="s">
        <v>12165</v>
      </c>
      <c r="T2302" s="720" t="s">
        <v>12165</v>
      </c>
      <c r="U2302" s="720" t="s">
        <v>1403</v>
      </c>
      <c r="V2302" s="720"/>
      <c r="W2302" s="952" t="str">
        <f t="shared" si="78"/>
        <v>変圧器(ﾄﾗﾝｽ)_ｼﾘｺﾝ形乾式変圧器・単相_無_無</v>
      </c>
      <c r="X2302" s="952" t="str">
        <f t="shared" si="77"/>
        <v>変圧器(ﾄﾗﾝｽ)_ｼﾘｺﾝ形乾式変圧器・単相_無_無_定格容量：200kVA</v>
      </c>
      <c r="Y2302" s="726" t="s">
        <v>3372</v>
      </c>
      <c r="Z2302" s="726" t="s">
        <v>10484</v>
      </c>
      <c r="AA2302" s="726" t="s">
        <v>10321</v>
      </c>
      <c r="AB2302" s="726" t="s">
        <v>5111</v>
      </c>
    </row>
    <row r="2303" spans="17:28" ht="14.45" customHeight="1">
      <c r="Q2303" s="720" t="s">
        <v>1395</v>
      </c>
      <c r="R2303" s="720" t="s">
        <v>12263</v>
      </c>
      <c r="S2303" s="720" t="s">
        <v>12165</v>
      </c>
      <c r="T2303" s="720" t="s">
        <v>12165</v>
      </c>
      <c r="U2303" s="720" t="s">
        <v>1405</v>
      </c>
      <c r="V2303" s="720"/>
      <c r="W2303" s="952" t="str">
        <f t="shared" si="78"/>
        <v>変圧器(ﾄﾗﾝｽ)_ｼﾘｺﾝ形乾式変圧器・単相_無_無</v>
      </c>
      <c r="X2303" s="952" t="str">
        <f t="shared" si="77"/>
        <v>変圧器(ﾄﾗﾝｽ)_ｼﾘｺﾝ形乾式変圧器・単相_無_無_定格容量：300kVA</v>
      </c>
      <c r="Y2303" s="726" t="s">
        <v>3372</v>
      </c>
      <c r="Z2303" s="726" t="s">
        <v>10484</v>
      </c>
      <c r="AA2303" s="726" t="s">
        <v>10436</v>
      </c>
      <c r="AB2303" s="726" t="s">
        <v>5111</v>
      </c>
    </row>
    <row r="2304" spans="17:28" ht="14.45" customHeight="1">
      <c r="Q2304" s="720" t="s">
        <v>1395</v>
      </c>
      <c r="R2304" s="720" t="s">
        <v>12263</v>
      </c>
      <c r="S2304" s="720" t="s">
        <v>12165</v>
      </c>
      <c r="T2304" s="720" t="s">
        <v>12165</v>
      </c>
      <c r="U2304" s="720" t="s">
        <v>1407</v>
      </c>
      <c r="V2304" s="720"/>
      <c r="W2304" s="952" t="str">
        <f t="shared" si="78"/>
        <v>変圧器(ﾄﾗﾝｽ)_ｼﾘｺﾝ形乾式変圧器・単相_無_無</v>
      </c>
      <c r="X2304" s="952" t="str">
        <f t="shared" si="77"/>
        <v>変圧器(ﾄﾗﾝｽ)_ｼﾘｺﾝ形乾式変圧器・単相_無_無_定格容量：500kVA</v>
      </c>
      <c r="Y2304" s="726" t="s">
        <v>3372</v>
      </c>
      <c r="Z2304" s="726" t="s">
        <v>10484</v>
      </c>
      <c r="AA2304" s="726" t="s">
        <v>10433</v>
      </c>
      <c r="AB2304" s="726" t="s">
        <v>5111</v>
      </c>
    </row>
    <row r="2305" spans="17:28" ht="14.45" customHeight="1">
      <c r="Q2305" s="720" t="s">
        <v>1395</v>
      </c>
      <c r="R2305" s="720" t="s">
        <v>12264</v>
      </c>
      <c r="S2305" s="720" t="s">
        <v>12165</v>
      </c>
      <c r="T2305" s="720" t="s">
        <v>12165</v>
      </c>
      <c r="U2305" s="720" t="s">
        <v>1406</v>
      </c>
      <c r="V2305" s="720"/>
      <c r="W2305" s="952" t="str">
        <f t="shared" si="78"/>
        <v>変圧器(ﾄﾗﾝｽ)_ｼﾘｺﾝ形乾式変圧器・三相_無_無</v>
      </c>
      <c r="X2305" s="952" t="str">
        <f t="shared" si="77"/>
        <v>変圧器(ﾄﾗﾝｽ)_ｼﾘｺﾝ形乾式変圧器・三相_無_無_定格容量：30kVA</v>
      </c>
      <c r="Y2305" s="726" t="s">
        <v>3372</v>
      </c>
      <c r="Z2305" s="726" t="s">
        <v>10430</v>
      </c>
      <c r="AA2305" s="726" t="s">
        <v>10303</v>
      </c>
      <c r="AB2305" s="726" t="s">
        <v>5111</v>
      </c>
    </row>
    <row r="2306" spans="17:28" ht="14.45" customHeight="1">
      <c r="Q2306" s="720" t="s">
        <v>1395</v>
      </c>
      <c r="R2306" s="720" t="s">
        <v>12264</v>
      </c>
      <c r="S2306" s="720" t="s">
        <v>12165</v>
      </c>
      <c r="T2306" s="720" t="s">
        <v>12165</v>
      </c>
      <c r="U2306" s="720" t="s">
        <v>1408</v>
      </c>
      <c r="V2306" s="720"/>
      <c r="W2306" s="952" t="str">
        <f t="shared" si="78"/>
        <v>変圧器(ﾄﾗﾝｽ)_ｼﾘｺﾝ形乾式変圧器・三相_無_無</v>
      </c>
      <c r="X2306" s="952" t="str">
        <f t="shared" ref="X2306:X2369" si="79">IF($V2306="",$Q2306&amp;"_"&amp;$R2306&amp;"_"&amp;$S2306&amp;"_"&amp;$T2306&amp;"_"&amp;$U2306,$Q2306&amp;"_"&amp;$R2306&amp;"_"&amp;$S2306&amp;"_"&amp;$T2306&amp;"_"&amp;$U2306&amp;$V2306)</f>
        <v>変圧器(ﾄﾗﾝｽ)_ｼﾘｺﾝ形乾式変圧器・三相_無_無_定格容量：50kVA</v>
      </c>
      <c r="Y2306" s="726" t="s">
        <v>3372</v>
      </c>
      <c r="Z2306" s="726" t="s">
        <v>10430</v>
      </c>
      <c r="AA2306" s="726" t="s">
        <v>10389</v>
      </c>
      <c r="AB2306" s="726" t="s">
        <v>5111</v>
      </c>
    </row>
    <row r="2307" spans="17:28" ht="14.45" customHeight="1">
      <c r="Q2307" s="720" t="s">
        <v>1395</v>
      </c>
      <c r="R2307" s="720" t="s">
        <v>12264</v>
      </c>
      <c r="S2307" s="720" t="s">
        <v>12165</v>
      </c>
      <c r="T2307" s="720" t="s">
        <v>12165</v>
      </c>
      <c r="U2307" s="720" t="s">
        <v>1409</v>
      </c>
      <c r="V2307" s="720"/>
      <c r="W2307" s="952" t="str">
        <f t="shared" ref="W2307:W2370" si="80">$Q2307&amp;"_"&amp;$R2307&amp;"_"&amp;$S2307&amp;"_"&amp;T2307</f>
        <v>変圧器(ﾄﾗﾝｽ)_ｼﾘｺﾝ形乾式変圧器・三相_無_無</v>
      </c>
      <c r="X2307" s="952" t="str">
        <f t="shared" si="79"/>
        <v>変圧器(ﾄﾗﾝｽ)_ｼﾘｺﾝ形乾式変圧器・三相_無_無_定格容量：75kVA</v>
      </c>
      <c r="Y2307" s="726" t="s">
        <v>3372</v>
      </c>
      <c r="Z2307" s="726" t="s">
        <v>10430</v>
      </c>
      <c r="AA2307" s="726" t="s">
        <v>10458</v>
      </c>
      <c r="AB2307" s="726" t="s">
        <v>5111</v>
      </c>
    </row>
    <row r="2308" spans="17:28" ht="14.45" customHeight="1">
      <c r="Q2308" s="720" t="s">
        <v>1395</v>
      </c>
      <c r="R2308" s="720" t="s">
        <v>12264</v>
      </c>
      <c r="S2308" s="720" t="s">
        <v>12165</v>
      </c>
      <c r="T2308" s="720" t="s">
        <v>12165</v>
      </c>
      <c r="U2308" s="720" t="s">
        <v>1400</v>
      </c>
      <c r="V2308" s="720"/>
      <c r="W2308" s="952" t="str">
        <f t="shared" si="80"/>
        <v>変圧器(ﾄﾗﾝｽ)_ｼﾘｺﾝ形乾式変圧器・三相_無_無</v>
      </c>
      <c r="X2308" s="952" t="str">
        <f t="shared" si="79"/>
        <v>変圧器(ﾄﾗﾝｽ)_ｼﾘｺﾝ形乾式変圧器・三相_無_無_定格容量：100kVA</v>
      </c>
      <c r="Y2308" s="726" t="s">
        <v>3372</v>
      </c>
      <c r="Z2308" s="726" t="s">
        <v>10430</v>
      </c>
      <c r="AA2308" s="726" t="s">
        <v>10318</v>
      </c>
      <c r="AB2308" s="726" t="s">
        <v>5111</v>
      </c>
    </row>
    <row r="2309" spans="17:28" ht="14.45" customHeight="1">
      <c r="Q2309" s="720" t="s">
        <v>1395</v>
      </c>
      <c r="R2309" s="720" t="s">
        <v>12264</v>
      </c>
      <c r="S2309" s="720" t="s">
        <v>12165</v>
      </c>
      <c r="T2309" s="720" t="s">
        <v>12165</v>
      </c>
      <c r="U2309" s="720" t="s">
        <v>1402</v>
      </c>
      <c r="V2309" s="720"/>
      <c r="W2309" s="952" t="str">
        <f t="shared" si="80"/>
        <v>変圧器(ﾄﾗﾝｽ)_ｼﾘｺﾝ形乾式変圧器・三相_無_無</v>
      </c>
      <c r="X2309" s="952" t="str">
        <f t="shared" si="79"/>
        <v>変圧器(ﾄﾗﾝｽ)_ｼﾘｺﾝ形乾式変圧器・三相_無_無_定格容量：150kVA</v>
      </c>
      <c r="Y2309" s="726" t="s">
        <v>3372</v>
      </c>
      <c r="Z2309" s="726" t="s">
        <v>10430</v>
      </c>
      <c r="AA2309" s="726" t="s">
        <v>10307</v>
      </c>
      <c r="AB2309" s="726" t="s">
        <v>5111</v>
      </c>
    </row>
    <row r="2310" spans="17:28" ht="14.45" customHeight="1">
      <c r="Q2310" s="720" t="s">
        <v>1395</v>
      </c>
      <c r="R2310" s="720" t="s">
        <v>12264</v>
      </c>
      <c r="S2310" s="720" t="s">
        <v>12165</v>
      </c>
      <c r="T2310" s="720" t="s">
        <v>12165</v>
      </c>
      <c r="U2310" s="720" t="s">
        <v>1403</v>
      </c>
      <c r="V2310" s="720"/>
      <c r="W2310" s="952" t="str">
        <f t="shared" si="80"/>
        <v>変圧器(ﾄﾗﾝｽ)_ｼﾘｺﾝ形乾式変圧器・三相_無_無</v>
      </c>
      <c r="X2310" s="952" t="str">
        <f t="shared" si="79"/>
        <v>変圧器(ﾄﾗﾝｽ)_ｼﾘｺﾝ形乾式変圧器・三相_無_無_定格容量：200kVA</v>
      </c>
      <c r="Y2310" s="726" t="s">
        <v>3372</v>
      </c>
      <c r="Z2310" s="726" t="s">
        <v>10430</v>
      </c>
      <c r="AA2310" s="726" t="s">
        <v>10321</v>
      </c>
      <c r="AB2310" s="726" t="s">
        <v>5111</v>
      </c>
    </row>
    <row r="2311" spans="17:28" ht="14.45" customHeight="1">
      <c r="Q2311" s="720" t="s">
        <v>1395</v>
      </c>
      <c r="R2311" s="720" t="s">
        <v>12264</v>
      </c>
      <c r="S2311" s="720" t="s">
        <v>12165</v>
      </c>
      <c r="T2311" s="720" t="s">
        <v>12165</v>
      </c>
      <c r="U2311" s="720" t="s">
        <v>1405</v>
      </c>
      <c r="V2311" s="720"/>
      <c r="W2311" s="952" t="str">
        <f t="shared" si="80"/>
        <v>変圧器(ﾄﾗﾝｽ)_ｼﾘｺﾝ形乾式変圧器・三相_無_無</v>
      </c>
      <c r="X2311" s="952" t="str">
        <f t="shared" si="79"/>
        <v>変圧器(ﾄﾗﾝｽ)_ｼﾘｺﾝ形乾式変圧器・三相_無_無_定格容量：300kVA</v>
      </c>
      <c r="Y2311" s="726" t="s">
        <v>3372</v>
      </c>
      <c r="Z2311" s="726" t="s">
        <v>10430</v>
      </c>
      <c r="AA2311" s="726" t="s">
        <v>10436</v>
      </c>
      <c r="AB2311" s="726" t="s">
        <v>5111</v>
      </c>
    </row>
    <row r="2312" spans="17:28" ht="14.45" customHeight="1">
      <c r="Q2312" s="720" t="s">
        <v>1395</v>
      </c>
      <c r="R2312" s="720" t="s">
        <v>12264</v>
      </c>
      <c r="S2312" s="720" t="s">
        <v>12165</v>
      </c>
      <c r="T2312" s="720" t="s">
        <v>12165</v>
      </c>
      <c r="U2312" s="720" t="s">
        <v>1407</v>
      </c>
      <c r="V2312" s="720"/>
      <c r="W2312" s="952" t="str">
        <f t="shared" si="80"/>
        <v>変圧器(ﾄﾗﾝｽ)_ｼﾘｺﾝ形乾式変圧器・三相_無_無</v>
      </c>
      <c r="X2312" s="952" t="str">
        <f t="shared" si="79"/>
        <v>変圧器(ﾄﾗﾝｽ)_ｼﾘｺﾝ形乾式変圧器・三相_無_無_定格容量：500kVA</v>
      </c>
      <c r="Y2312" s="726" t="s">
        <v>3372</v>
      </c>
      <c r="Z2312" s="726" t="s">
        <v>10430</v>
      </c>
      <c r="AA2312" s="726" t="s">
        <v>10433</v>
      </c>
      <c r="AB2312" s="726" t="s">
        <v>5111</v>
      </c>
    </row>
    <row r="2313" spans="17:28" ht="14.45" customHeight="1">
      <c r="Q2313" s="720" t="s">
        <v>1395</v>
      </c>
      <c r="R2313" s="720" t="s">
        <v>12265</v>
      </c>
      <c r="S2313" s="720" t="s">
        <v>12165</v>
      </c>
      <c r="T2313" s="720" t="s">
        <v>12165</v>
      </c>
      <c r="U2313" s="720" t="s">
        <v>1401</v>
      </c>
      <c r="V2313" s="720"/>
      <c r="W2313" s="952" t="str">
        <f t="shared" si="80"/>
        <v>変圧器(ﾄﾗﾝｽ)_ﾓｰﾙﾄﾞ形乾式変圧器・単相_無_無</v>
      </c>
      <c r="X2313" s="952" t="str">
        <f t="shared" si="79"/>
        <v>変圧器(ﾄﾗﾝｽ)_ﾓｰﾙﾄﾞ形乾式変圧器・単相_無_無_定格容量：10kVA</v>
      </c>
      <c r="Y2313" s="726" t="s">
        <v>3372</v>
      </c>
      <c r="Z2313" s="726" t="s">
        <v>10476</v>
      </c>
      <c r="AA2313" s="726" t="s">
        <v>10356</v>
      </c>
      <c r="AB2313" s="726" t="s">
        <v>5111</v>
      </c>
    </row>
    <row r="2314" spans="17:28" ht="14.45" customHeight="1">
      <c r="Q2314" s="720" t="s">
        <v>1395</v>
      </c>
      <c r="R2314" s="720" t="s">
        <v>12265</v>
      </c>
      <c r="S2314" s="720" t="s">
        <v>12165</v>
      </c>
      <c r="T2314" s="720" t="s">
        <v>12165</v>
      </c>
      <c r="U2314" s="720" t="s">
        <v>1404</v>
      </c>
      <c r="V2314" s="720"/>
      <c r="W2314" s="952" t="str">
        <f t="shared" si="80"/>
        <v>変圧器(ﾄﾗﾝｽ)_ﾓｰﾙﾄﾞ形乾式変圧器・単相_無_無</v>
      </c>
      <c r="X2314" s="952" t="str">
        <f t="shared" si="79"/>
        <v>変圧器(ﾄﾗﾝｽ)_ﾓｰﾙﾄﾞ形乾式変圧器・単相_無_無_定格容量：20kVA</v>
      </c>
      <c r="Y2314" s="726" t="s">
        <v>3372</v>
      </c>
      <c r="Z2314" s="726" t="s">
        <v>10476</v>
      </c>
      <c r="AA2314" s="726" t="s">
        <v>10388</v>
      </c>
      <c r="AB2314" s="726" t="s">
        <v>5111</v>
      </c>
    </row>
    <row r="2315" spans="17:28" ht="14.45" customHeight="1">
      <c r="Q2315" s="720" t="s">
        <v>1395</v>
      </c>
      <c r="R2315" s="720" t="s">
        <v>12265</v>
      </c>
      <c r="S2315" s="720" t="s">
        <v>12165</v>
      </c>
      <c r="T2315" s="720" t="s">
        <v>12165</v>
      </c>
      <c r="U2315" s="720" t="s">
        <v>1406</v>
      </c>
      <c r="V2315" s="720"/>
      <c r="W2315" s="952" t="str">
        <f t="shared" si="80"/>
        <v>変圧器(ﾄﾗﾝｽ)_ﾓｰﾙﾄﾞ形乾式変圧器・単相_無_無</v>
      </c>
      <c r="X2315" s="952" t="str">
        <f t="shared" si="79"/>
        <v>変圧器(ﾄﾗﾝｽ)_ﾓｰﾙﾄﾞ形乾式変圧器・単相_無_無_定格容量：30kVA</v>
      </c>
      <c r="Y2315" s="726" t="s">
        <v>3372</v>
      </c>
      <c r="Z2315" s="726" t="s">
        <v>10476</v>
      </c>
      <c r="AA2315" s="726" t="s">
        <v>10303</v>
      </c>
      <c r="AB2315" s="726" t="s">
        <v>5111</v>
      </c>
    </row>
    <row r="2316" spans="17:28" ht="14.45" customHeight="1">
      <c r="Q2316" s="720" t="s">
        <v>1395</v>
      </c>
      <c r="R2316" s="720" t="s">
        <v>12265</v>
      </c>
      <c r="S2316" s="720" t="s">
        <v>12165</v>
      </c>
      <c r="T2316" s="720" t="s">
        <v>12165</v>
      </c>
      <c r="U2316" s="720" t="s">
        <v>1408</v>
      </c>
      <c r="V2316" s="720"/>
      <c r="W2316" s="952" t="str">
        <f t="shared" si="80"/>
        <v>変圧器(ﾄﾗﾝｽ)_ﾓｰﾙﾄﾞ形乾式変圧器・単相_無_無</v>
      </c>
      <c r="X2316" s="952" t="str">
        <f t="shared" si="79"/>
        <v>変圧器(ﾄﾗﾝｽ)_ﾓｰﾙﾄﾞ形乾式変圧器・単相_無_無_定格容量：50kVA</v>
      </c>
      <c r="Y2316" s="726" t="s">
        <v>3372</v>
      </c>
      <c r="Z2316" s="726" t="s">
        <v>10476</v>
      </c>
      <c r="AA2316" s="726" t="s">
        <v>10389</v>
      </c>
      <c r="AB2316" s="726" t="s">
        <v>5111</v>
      </c>
    </row>
    <row r="2317" spans="17:28" ht="14.45" customHeight="1">
      <c r="Q2317" s="720" t="s">
        <v>1395</v>
      </c>
      <c r="R2317" s="720" t="s">
        <v>12265</v>
      </c>
      <c r="S2317" s="720" t="s">
        <v>12165</v>
      </c>
      <c r="T2317" s="720" t="s">
        <v>12165</v>
      </c>
      <c r="U2317" s="720" t="s">
        <v>1409</v>
      </c>
      <c r="V2317" s="720"/>
      <c r="W2317" s="952" t="str">
        <f t="shared" si="80"/>
        <v>変圧器(ﾄﾗﾝｽ)_ﾓｰﾙﾄﾞ形乾式変圧器・単相_無_無</v>
      </c>
      <c r="X2317" s="952" t="str">
        <f t="shared" si="79"/>
        <v>変圧器(ﾄﾗﾝｽ)_ﾓｰﾙﾄﾞ形乾式変圧器・単相_無_無_定格容量：75kVA</v>
      </c>
      <c r="Y2317" s="726" t="s">
        <v>3372</v>
      </c>
      <c r="Z2317" s="726" t="s">
        <v>10476</v>
      </c>
      <c r="AA2317" s="726" t="s">
        <v>10458</v>
      </c>
      <c r="AB2317" s="726" t="s">
        <v>5111</v>
      </c>
    </row>
    <row r="2318" spans="17:28" ht="14.45" customHeight="1">
      <c r="Q2318" s="720" t="s">
        <v>1395</v>
      </c>
      <c r="R2318" s="720" t="s">
        <v>12265</v>
      </c>
      <c r="S2318" s="720" t="s">
        <v>12165</v>
      </c>
      <c r="T2318" s="720" t="s">
        <v>12165</v>
      </c>
      <c r="U2318" s="720" t="s">
        <v>1400</v>
      </c>
      <c r="V2318" s="720"/>
      <c r="W2318" s="952" t="str">
        <f t="shared" si="80"/>
        <v>変圧器(ﾄﾗﾝｽ)_ﾓｰﾙﾄﾞ形乾式変圧器・単相_無_無</v>
      </c>
      <c r="X2318" s="952" t="str">
        <f t="shared" si="79"/>
        <v>変圧器(ﾄﾗﾝｽ)_ﾓｰﾙﾄﾞ形乾式変圧器・単相_無_無_定格容量：100kVA</v>
      </c>
      <c r="Y2318" s="726" t="s">
        <v>3372</v>
      </c>
      <c r="Z2318" s="726" t="s">
        <v>10476</v>
      </c>
      <c r="AA2318" s="726" t="s">
        <v>10318</v>
      </c>
      <c r="AB2318" s="726" t="s">
        <v>5111</v>
      </c>
    </row>
    <row r="2319" spans="17:28" ht="14.45" customHeight="1">
      <c r="Q2319" s="720" t="s">
        <v>1395</v>
      </c>
      <c r="R2319" s="720" t="s">
        <v>12265</v>
      </c>
      <c r="S2319" s="720" t="s">
        <v>12165</v>
      </c>
      <c r="T2319" s="720" t="s">
        <v>12165</v>
      </c>
      <c r="U2319" s="720" t="s">
        <v>1402</v>
      </c>
      <c r="V2319" s="720"/>
      <c r="W2319" s="952" t="str">
        <f t="shared" si="80"/>
        <v>変圧器(ﾄﾗﾝｽ)_ﾓｰﾙﾄﾞ形乾式変圧器・単相_無_無</v>
      </c>
      <c r="X2319" s="952" t="str">
        <f t="shared" si="79"/>
        <v>変圧器(ﾄﾗﾝｽ)_ﾓｰﾙﾄﾞ形乾式変圧器・単相_無_無_定格容量：150kVA</v>
      </c>
      <c r="Y2319" s="726" t="s">
        <v>3372</v>
      </c>
      <c r="Z2319" s="726" t="s">
        <v>10476</v>
      </c>
      <c r="AA2319" s="726" t="s">
        <v>10307</v>
      </c>
      <c r="AB2319" s="726" t="s">
        <v>5111</v>
      </c>
    </row>
    <row r="2320" spans="17:28" ht="14.45" customHeight="1">
      <c r="Q2320" s="720" t="s">
        <v>1395</v>
      </c>
      <c r="R2320" s="720" t="s">
        <v>12265</v>
      </c>
      <c r="S2320" s="720" t="s">
        <v>12165</v>
      </c>
      <c r="T2320" s="720" t="s">
        <v>12165</v>
      </c>
      <c r="U2320" s="720" t="s">
        <v>1403</v>
      </c>
      <c r="V2320" s="720"/>
      <c r="W2320" s="952" t="str">
        <f t="shared" si="80"/>
        <v>変圧器(ﾄﾗﾝｽ)_ﾓｰﾙﾄﾞ形乾式変圧器・単相_無_無</v>
      </c>
      <c r="X2320" s="952" t="str">
        <f t="shared" si="79"/>
        <v>変圧器(ﾄﾗﾝｽ)_ﾓｰﾙﾄﾞ形乾式変圧器・単相_無_無_定格容量：200kVA</v>
      </c>
      <c r="Y2320" s="726" t="s">
        <v>3372</v>
      </c>
      <c r="Z2320" s="726" t="s">
        <v>10476</v>
      </c>
      <c r="AA2320" s="726" t="s">
        <v>10321</v>
      </c>
      <c r="AB2320" s="726" t="s">
        <v>5111</v>
      </c>
    </row>
    <row r="2321" spans="17:28" ht="14.45" customHeight="1">
      <c r="Q2321" s="720" t="s">
        <v>1395</v>
      </c>
      <c r="R2321" s="720" t="s">
        <v>12265</v>
      </c>
      <c r="S2321" s="720" t="s">
        <v>12165</v>
      </c>
      <c r="T2321" s="720" t="s">
        <v>12165</v>
      </c>
      <c r="U2321" s="720" t="s">
        <v>1405</v>
      </c>
      <c r="V2321" s="720"/>
      <c r="W2321" s="952" t="str">
        <f t="shared" si="80"/>
        <v>変圧器(ﾄﾗﾝｽ)_ﾓｰﾙﾄﾞ形乾式変圧器・単相_無_無</v>
      </c>
      <c r="X2321" s="952" t="str">
        <f t="shared" si="79"/>
        <v>変圧器(ﾄﾗﾝｽ)_ﾓｰﾙﾄﾞ形乾式変圧器・単相_無_無_定格容量：300kVA</v>
      </c>
      <c r="Y2321" s="726" t="s">
        <v>3372</v>
      </c>
      <c r="Z2321" s="726" t="s">
        <v>10476</v>
      </c>
      <c r="AA2321" s="726" t="s">
        <v>10436</v>
      </c>
      <c r="AB2321" s="726" t="s">
        <v>5111</v>
      </c>
    </row>
    <row r="2322" spans="17:28" ht="14.45" customHeight="1">
      <c r="Q2322" s="720" t="s">
        <v>1395</v>
      </c>
      <c r="R2322" s="720" t="s">
        <v>12265</v>
      </c>
      <c r="S2322" s="720" t="s">
        <v>12165</v>
      </c>
      <c r="T2322" s="720" t="s">
        <v>12165</v>
      </c>
      <c r="U2322" s="720" t="s">
        <v>1407</v>
      </c>
      <c r="V2322" s="720"/>
      <c r="W2322" s="952" t="str">
        <f t="shared" si="80"/>
        <v>変圧器(ﾄﾗﾝｽ)_ﾓｰﾙﾄﾞ形乾式変圧器・単相_無_無</v>
      </c>
      <c r="X2322" s="952" t="str">
        <f t="shared" si="79"/>
        <v>変圧器(ﾄﾗﾝｽ)_ﾓｰﾙﾄﾞ形乾式変圧器・単相_無_無_定格容量：500kVA</v>
      </c>
      <c r="Y2322" s="726" t="s">
        <v>3372</v>
      </c>
      <c r="Z2322" s="726" t="s">
        <v>10476</v>
      </c>
      <c r="AA2322" s="726" t="s">
        <v>10433</v>
      </c>
      <c r="AB2322" s="726" t="s">
        <v>5111</v>
      </c>
    </row>
    <row r="2323" spans="17:28" ht="14.45" customHeight="1">
      <c r="Q2323" s="720" t="s">
        <v>1395</v>
      </c>
      <c r="R2323" s="720" t="s">
        <v>12266</v>
      </c>
      <c r="S2323" s="720" t="s">
        <v>12165</v>
      </c>
      <c r="T2323" s="720" t="s">
        <v>12165</v>
      </c>
      <c r="U2323" s="720" t="s">
        <v>1401</v>
      </c>
      <c r="V2323" s="720"/>
      <c r="W2323" s="952" t="str">
        <f t="shared" si="80"/>
        <v>変圧器(ﾄﾗﾝｽ)_ﾓｰﾙﾄﾞ形乾式変圧器・三相_無_無</v>
      </c>
      <c r="X2323" s="952" t="str">
        <f t="shared" si="79"/>
        <v>変圧器(ﾄﾗﾝｽ)_ﾓｰﾙﾄﾞ形乾式変圧器・三相_無_無_定格容量：10kVA</v>
      </c>
      <c r="Y2323" s="726" t="s">
        <v>3372</v>
      </c>
      <c r="Z2323" s="726" t="s">
        <v>10522</v>
      </c>
      <c r="AA2323" s="726" t="s">
        <v>10356</v>
      </c>
      <c r="AB2323" s="726" t="s">
        <v>5111</v>
      </c>
    </row>
    <row r="2324" spans="17:28" ht="14.45" customHeight="1">
      <c r="Q2324" s="720" t="s">
        <v>1395</v>
      </c>
      <c r="R2324" s="720" t="s">
        <v>12266</v>
      </c>
      <c r="S2324" s="720" t="s">
        <v>12165</v>
      </c>
      <c r="T2324" s="720" t="s">
        <v>12165</v>
      </c>
      <c r="U2324" s="720" t="s">
        <v>1404</v>
      </c>
      <c r="V2324" s="720"/>
      <c r="W2324" s="952" t="str">
        <f t="shared" si="80"/>
        <v>変圧器(ﾄﾗﾝｽ)_ﾓｰﾙﾄﾞ形乾式変圧器・三相_無_無</v>
      </c>
      <c r="X2324" s="952" t="str">
        <f t="shared" si="79"/>
        <v>変圧器(ﾄﾗﾝｽ)_ﾓｰﾙﾄﾞ形乾式変圧器・三相_無_無_定格容量：20kVA</v>
      </c>
      <c r="Y2324" s="726" t="s">
        <v>3372</v>
      </c>
      <c r="Z2324" s="726" t="s">
        <v>10522</v>
      </c>
      <c r="AA2324" s="726" t="s">
        <v>10388</v>
      </c>
      <c r="AB2324" s="726" t="s">
        <v>5111</v>
      </c>
    </row>
    <row r="2325" spans="17:28" ht="14.45" customHeight="1">
      <c r="Q2325" s="720" t="s">
        <v>1395</v>
      </c>
      <c r="R2325" s="720" t="s">
        <v>12266</v>
      </c>
      <c r="S2325" s="720" t="s">
        <v>12165</v>
      </c>
      <c r="T2325" s="720" t="s">
        <v>12165</v>
      </c>
      <c r="U2325" s="720" t="s">
        <v>1406</v>
      </c>
      <c r="V2325" s="720"/>
      <c r="W2325" s="952" t="str">
        <f t="shared" si="80"/>
        <v>変圧器(ﾄﾗﾝｽ)_ﾓｰﾙﾄﾞ形乾式変圧器・三相_無_無</v>
      </c>
      <c r="X2325" s="952" t="str">
        <f t="shared" si="79"/>
        <v>変圧器(ﾄﾗﾝｽ)_ﾓｰﾙﾄﾞ形乾式変圧器・三相_無_無_定格容量：30kVA</v>
      </c>
      <c r="Y2325" s="726" t="s">
        <v>3372</v>
      </c>
      <c r="Z2325" s="726" t="s">
        <v>10522</v>
      </c>
      <c r="AA2325" s="726" t="s">
        <v>10303</v>
      </c>
      <c r="AB2325" s="726" t="s">
        <v>5111</v>
      </c>
    </row>
    <row r="2326" spans="17:28" ht="14.45" customHeight="1">
      <c r="Q2326" s="720" t="s">
        <v>1395</v>
      </c>
      <c r="R2326" s="720" t="s">
        <v>12266</v>
      </c>
      <c r="S2326" s="720" t="s">
        <v>12165</v>
      </c>
      <c r="T2326" s="720" t="s">
        <v>12165</v>
      </c>
      <c r="U2326" s="720" t="s">
        <v>1408</v>
      </c>
      <c r="V2326" s="720"/>
      <c r="W2326" s="952" t="str">
        <f t="shared" si="80"/>
        <v>変圧器(ﾄﾗﾝｽ)_ﾓｰﾙﾄﾞ形乾式変圧器・三相_無_無</v>
      </c>
      <c r="X2326" s="952" t="str">
        <f t="shared" si="79"/>
        <v>変圧器(ﾄﾗﾝｽ)_ﾓｰﾙﾄﾞ形乾式変圧器・三相_無_無_定格容量：50kVA</v>
      </c>
      <c r="Y2326" s="726" t="s">
        <v>3372</v>
      </c>
      <c r="Z2326" s="726" t="s">
        <v>10522</v>
      </c>
      <c r="AA2326" s="726" t="s">
        <v>10389</v>
      </c>
      <c r="AB2326" s="726" t="s">
        <v>5111</v>
      </c>
    </row>
    <row r="2327" spans="17:28" ht="14.45" customHeight="1">
      <c r="Q2327" s="720" t="s">
        <v>1395</v>
      </c>
      <c r="R2327" s="720" t="s">
        <v>12266</v>
      </c>
      <c r="S2327" s="720" t="s">
        <v>12165</v>
      </c>
      <c r="T2327" s="720" t="s">
        <v>12165</v>
      </c>
      <c r="U2327" s="720" t="s">
        <v>1409</v>
      </c>
      <c r="V2327" s="720"/>
      <c r="W2327" s="952" t="str">
        <f t="shared" si="80"/>
        <v>変圧器(ﾄﾗﾝｽ)_ﾓｰﾙﾄﾞ形乾式変圧器・三相_無_無</v>
      </c>
      <c r="X2327" s="952" t="str">
        <f t="shared" si="79"/>
        <v>変圧器(ﾄﾗﾝｽ)_ﾓｰﾙﾄﾞ形乾式変圧器・三相_無_無_定格容量：75kVA</v>
      </c>
      <c r="Y2327" s="726" t="s">
        <v>3372</v>
      </c>
      <c r="Z2327" s="726" t="s">
        <v>10522</v>
      </c>
      <c r="AA2327" s="726" t="s">
        <v>10458</v>
      </c>
      <c r="AB2327" s="726" t="s">
        <v>5111</v>
      </c>
    </row>
    <row r="2328" spans="17:28" ht="14.45" customHeight="1">
      <c r="Q2328" s="720" t="s">
        <v>1395</v>
      </c>
      <c r="R2328" s="720" t="s">
        <v>12266</v>
      </c>
      <c r="S2328" s="720" t="s">
        <v>12165</v>
      </c>
      <c r="T2328" s="720" t="s">
        <v>12165</v>
      </c>
      <c r="U2328" s="720" t="s">
        <v>1400</v>
      </c>
      <c r="V2328" s="720"/>
      <c r="W2328" s="952" t="str">
        <f t="shared" si="80"/>
        <v>変圧器(ﾄﾗﾝｽ)_ﾓｰﾙﾄﾞ形乾式変圧器・三相_無_無</v>
      </c>
      <c r="X2328" s="952" t="str">
        <f t="shared" si="79"/>
        <v>変圧器(ﾄﾗﾝｽ)_ﾓｰﾙﾄﾞ形乾式変圧器・三相_無_無_定格容量：100kVA</v>
      </c>
      <c r="Y2328" s="726" t="s">
        <v>3372</v>
      </c>
      <c r="Z2328" s="726" t="s">
        <v>10522</v>
      </c>
      <c r="AA2328" s="726" t="s">
        <v>10318</v>
      </c>
      <c r="AB2328" s="726" t="s">
        <v>5111</v>
      </c>
    </row>
    <row r="2329" spans="17:28" ht="14.45" customHeight="1">
      <c r="Q2329" s="720" t="s">
        <v>1395</v>
      </c>
      <c r="R2329" s="720" t="s">
        <v>12266</v>
      </c>
      <c r="S2329" s="720" t="s">
        <v>12165</v>
      </c>
      <c r="T2329" s="720" t="s">
        <v>12165</v>
      </c>
      <c r="U2329" s="720" t="s">
        <v>1402</v>
      </c>
      <c r="V2329" s="720"/>
      <c r="W2329" s="952" t="str">
        <f t="shared" si="80"/>
        <v>変圧器(ﾄﾗﾝｽ)_ﾓｰﾙﾄﾞ形乾式変圧器・三相_無_無</v>
      </c>
      <c r="X2329" s="952" t="str">
        <f t="shared" si="79"/>
        <v>変圧器(ﾄﾗﾝｽ)_ﾓｰﾙﾄﾞ形乾式変圧器・三相_無_無_定格容量：150kVA</v>
      </c>
      <c r="Y2329" s="726" t="s">
        <v>3372</v>
      </c>
      <c r="Z2329" s="726" t="s">
        <v>10522</v>
      </c>
      <c r="AA2329" s="726" t="s">
        <v>10307</v>
      </c>
      <c r="AB2329" s="726" t="s">
        <v>5111</v>
      </c>
    </row>
    <row r="2330" spans="17:28" ht="14.45" customHeight="1">
      <c r="Q2330" s="720" t="s">
        <v>1395</v>
      </c>
      <c r="R2330" s="720" t="s">
        <v>12266</v>
      </c>
      <c r="S2330" s="720" t="s">
        <v>12165</v>
      </c>
      <c r="T2330" s="720" t="s">
        <v>12165</v>
      </c>
      <c r="U2330" s="720" t="s">
        <v>1403</v>
      </c>
      <c r="V2330" s="720"/>
      <c r="W2330" s="952" t="str">
        <f t="shared" si="80"/>
        <v>変圧器(ﾄﾗﾝｽ)_ﾓｰﾙﾄﾞ形乾式変圧器・三相_無_無</v>
      </c>
      <c r="X2330" s="952" t="str">
        <f t="shared" si="79"/>
        <v>変圧器(ﾄﾗﾝｽ)_ﾓｰﾙﾄﾞ形乾式変圧器・三相_無_無_定格容量：200kVA</v>
      </c>
      <c r="Y2330" s="726" t="s">
        <v>3372</v>
      </c>
      <c r="Z2330" s="726" t="s">
        <v>10522</v>
      </c>
      <c r="AA2330" s="726" t="s">
        <v>10321</v>
      </c>
      <c r="AB2330" s="726" t="s">
        <v>5111</v>
      </c>
    </row>
    <row r="2331" spans="17:28" ht="14.45" customHeight="1">
      <c r="Q2331" s="720" t="s">
        <v>1395</v>
      </c>
      <c r="R2331" s="720" t="s">
        <v>12266</v>
      </c>
      <c r="S2331" s="720" t="s">
        <v>12165</v>
      </c>
      <c r="T2331" s="720" t="s">
        <v>12165</v>
      </c>
      <c r="U2331" s="720" t="s">
        <v>1405</v>
      </c>
      <c r="V2331" s="720"/>
      <c r="W2331" s="952" t="str">
        <f t="shared" si="80"/>
        <v>変圧器(ﾄﾗﾝｽ)_ﾓｰﾙﾄﾞ形乾式変圧器・三相_無_無</v>
      </c>
      <c r="X2331" s="952" t="str">
        <f t="shared" si="79"/>
        <v>変圧器(ﾄﾗﾝｽ)_ﾓｰﾙﾄﾞ形乾式変圧器・三相_無_無_定格容量：300kVA</v>
      </c>
      <c r="Y2331" s="726" t="s">
        <v>3372</v>
      </c>
      <c r="Z2331" s="726" t="s">
        <v>10522</v>
      </c>
      <c r="AA2331" s="726" t="s">
        <v>10436</v>
      </c>
      <c r="AB2331" s="726" t="s">
        <v>5111</v>
      </c>
    </row>
    <row r="2332" spans="17:28" ht="14.45" customHeight="1">
      <c r="Q2332" s="720" t="s">
        <v>1395</v>
      </c>
      <c r="R2332" s="720" t="s">
        <v>12266</v>
      </c>
      <c r="S2332" s="720" t="s">
        <v>12165</v>
      </c>
      <c r="T2332" s="720" t="s">
        <v>12165</v>
      </c>
      <c r="U2332" s="720" t="s">
        <v>1407</v>
      </c>
      <c r="V2332" s="720"/>
      <c r="W2332" s="952" t="str">
        <f t="shared" si="80"/>
        <v>変圧器(ﾄﾗﾝｽ)_ﾓｰﾙﾄﾞ形乾式変圧器・三相_無_無</v>
      </c>
      <c r="X2332" s="952" t="str">
        <f t="shared" si="79"/>
        <v>変圧器(ﾄﾗﾝｽ)_ﾓｰﾙﾄﾞ形乾式変圧器・三相_無_無_定格容量：500kVA</v>
      </c>
      <c r="Y2332" s="726" t="s">
        <v>3372</v>
      </c>
      <c r="Z2332" s="726" t="s">
        <v>10522</v>
      </c>
      <c r="AA2332" s="726" t="s">
        <v>10433</v>
      </c>
      <c r="AB2332" s="726" t="s">
        <v>5111</v>
      </c>
    </row>
    <row r="2333" spans="17:28" ht="14.45" customHeight="1">
      <c r="Q2333" s="720" t="s">
        <v>1395</v>
      </c>
      <c r="R2333" s="720" t="s">
        <v>12267</v>
      </c>
      <c r="S2333" s="720" t="s">
        <v>12165</v>
      </c>
      <c r="T2333" s="720" t="s">
        <v>12165</v>
      </c>
      <c r="U2333" s="720" t="s">
        <v>1409</v>
      </c>
      <c r="V2333" s="720"/>
      <c r="W2333" s="952" t="str">
        <f t="shared" si="80"/>
        <v>変圧器(ﾄﾗﾝｽ)_ﾀｲﾄﾗﾝｽ・単相_無_無</v>
      </c>
      <c r="X2333" s="952" t="str">
        <f t="shared" si="79"/>
        <v>変圧器(ﾄﾗﾝｽ)_ﾀｲﾄﾗﾝｽ・単相_無_無_定格容量：75kVA</v>
      </c>
      <c r="Y2333" s="726" t="s">
        <v>3372</v>
      </c>
      <c r="Z2333" s="726" t="s">
        <v>10496</v>
      </c>
      <c r="AA2333" s="726" t="s">
        <v>10458</v>
      </c>
      <c r="AB2333" s="726" t="s">
        <v>5111</v>
      </c>
    </row>
    <row r="2334" spans="17:28" ht="14.45" customHeight="1">
      <c r="Q2334" s="720" t="s">
        <v>1395</v>
      </c>
      <c r="R2334" s="720" t="s">
        <v>12267</v>
      </c>
      <c r="S2334" s="720" t="s">
        <v>12165</v>
      </c>
      <c r="T2334" s="720" t="s">
        <v>12165</v>
      </c>
      <c r="U2334" s="720" t="s">
        <v>1400</v>
      </c>
      <c r="V2334" s="720"/>
      <c r="W2334" s="952" t="str">
        <f t="shared" si="80"/>
        <v>変圧器(ﾄﾗﾝｽ)_ﾀｲﾄﾗﾝｽ・単相_無_無</v>
      </c>
      <c r="X2334" s="952" t="str">
        <f t="shared" si="79"/>
        <v>変圧器(ﾄﾗﾝｽ)_ﾀｲﾄﾗﾝｽ・単相_無_無_定格容量：100kVA</v>
      </c>
      <c r="Y2334" s="726" t="s">
        <v>3372</v>
      </c>
      <c r="Z2334" s="726" t="s">
        <v>10496</v>
      </c>
      <c r="AA2334" s="726" t="s">
        <v>10318</v>
      </c>
      <c r="AB2334" s="726" t="s">
        <v>5111</v>
      </c>
    </row>
    <row r="2335" spans="17:28" ht="14.45" customHeight="1">
      <c r="Q2335" s="720" t="s">
        <v>1395</v>
      </c>
      <c r="R2335" s="720" t="s">
        <v>12267</v>
      </c>
      <c r="S2335" s="720" t="s">
        <v>12165</v>
      </c>
      <c r="T2335" s="720" t="s">
        <v>12165</v>
      </c>
      <c r="U2335" s="720" t="s">
        <v>1402</v>
      </c>
      <c r="V2335" s="720"/>
      <c r="W2335" s="952" t="str">
        <f t="shared" si="80"/>
        <v>変圧器(ﾄﾗﾝｽ)_ﾀｲﾄﾗﾝｽ・単相_無_無</v>
      </c>
      <c r="X2335" s="952" t="str">
        <f t="shared" si="79"/>
        <v>変圧器(ﾄﾗﾝｽ)_ﾀｲﾄﾗﾝｽ・単相_無_無_定格容量：150kVA</v>
      </c>
      <c r="Y2335" s="726" t="s">
        <v>3372</v>
      </c>
      <c r="Z2335" s="726" t="s">
        <v>10496</v>
      </c>
      <c r="AA2335" s="726" t="s">
        <v>10307</v>
      </c>
      <c r="AB2335" s="726" t="s">
        <v>5111</v>
      </c>
    </row>
    <row r="2336" spans="17:28" ht="14.45" customHeight="1">
      <c r="Q2336" s="720" t="s">
        <v>1395</v>
      </c>
      <c r="R2336" s="720" t="s">
        <v>12267</v>
      </c>
      <c r="S2336" s="720" t="s">
        <v>12165</v>
      </c>
      <c r="T2336" s="720" t="s">
        <v>12165</v>
      </c>
      <c r="U2336" s="720" t="s">
        <v>1403</v>
      </c>
      <c r="V2336" s="720"/>
      <c r="W2336" s="952" t="str">
        <f t="shared" si="80"/>
        <v>変圧器(ﾄﾗﾝｽ)_ﾀｲﾄﾗﾝｽ・単相_無_無</v>
      </c>
      <c r="X2336" s="952" t="str">
        <f t="shared" si="79"/>
        <v>変圧器(ﾄﾗﾝｽ)_ﾀｲﾄﾗﾝｽ・単相_無_無_定格容量：200kVA</v>
      </c>
      <c r="Y2336" s="726" t="s">
        <v>3372</v>
      </c>
      <c r="Z2336" s="726" t="s">
        <v>10496</v>
      </c>
      <c r="AA2336" s="726" t="s">
        <v>10321</v>
      </c>
      <c r="AB2336" s="726" t="s">
        <v>5111</v>
      </c>
    </row>
    <row r="2337" spans="17:28" ht="14.45" customHeight="1">
      <c r="Q2337" s="720" t="s">
        <v>1395</v>
      </c>
      <c r="R2337" s="720" t="s">
        <v>12267</v>
      </c>
      <c r="S2337" s="720" t="s">
        <v>12165</v>
      </c>
      <c r="T2337" s="720" t="s">
        <v>12165</v>
      </c>
      <c r="U2337" s="720" t="s">
        <v>1405</v>
      </c>
      <c r="V2337" s="720"/>
      <c r="W2337" s="952" t="str">
        <f t="shared" si="80"/>
        <v>変圧器(ﾄﾗﾝｽ)_ﾀｲﾄﾗﾝｽ・単相_無_無</v>
      </c>
      <c r="X2337" s="952" t="str">
        <f t="shared" si="79"/>
        <v>変圧器(ﾄﾗﾝｽ)_ﾀｲﾄﾗﾝｽ・単相_無_無_定格容量：300kVA</v>
      </c>
      <c r="Y2337" s="726" t="s">
        <v>3372</v>
      </c>
      <c r="Z2337" s="726" t="s">
        <v>10496</v>
      </c>
      <c r="AA2337" s="726" t="s">
        <v>10436</v>
      </c>
      <c r="AB2337" s="726" t="s">
        <v>5111</v>
      </c>
    </row>
    <row r="2338" spans="17:28" ht="14.45" customHeight="1">
      <c r="Q2338" s="720" t="s">
        <v>1395</v>
      </c>
      <c r="R2338" s="720" t="s">
        <v>12267</v>
      </c>
      <c r="S2338" s="720" t="s">
        <v>12165</v>
      </c>
      <c r="T2338" s="720" t="s">
        <v>12165</v>
      </c>
      <c r="U2338" s="720" t="s">
        <v>1407</v>
      </c>
      <c r="V2338" s="720"/>
      <c r="W2338" s="952" t="str">
        <f t="shared" si="80"/>
        <v>変圧器(ﾄﾗﾝｽ)_ﾀｲﾄﾗﾝｽ・単相_無_無</v>
      </c>
      <c r="X2338" s="952" t="str">
        <f t="shared" si="79"/>
        <v>変圧器(ﾄﾗﾝｽ)_ﾀｲﾄﾗﾝｽ・単相_無_無_定格容量：500kVA</v>
      </c>
      <c r="Y2338" s="726" t="s">
        <v>3372</v>
      </c>
      <c r="Z2338" s="726" t="s">
        <v>10496</v>
      </c>
      <c r="AA2338" s="726" t="s">
        <v>10433</v>
      </c>
      <c r="AB2338" s="726" t="s">
        <v>5111</v>
      </c>
    </row>
    <row r="2339" spans="17:28" ht="14.45" customHeight="1">
      <c r="Q2339" s="720" t="s">
        <v>1395</v>
      </c>
      <c r="R2339" s="720" t="s">
        <v>12268</v>
      </c>
      <c r="S2339" s="720" t="s">
        <v>12165</v>
      </c>
      <c r="T2339" s="720" t="s">
        <v>12165</v>
      </c>
      <c r="U2339" s="720" t="s">
        <v>1409</v>
      </c>
      <c r="V2339" s="720"/>
      <c r="W2339" s="952" t="str">
        <f t="shared" si="80"/>
        <v>変圧器(ﾄﾗﾝｽ)_ﾀｲﾄﾗﾝｽ・三相_無_無</v>
      </c>
      <c r="X2339" s="952" t="str">
        <f t="shared" si="79"/>
        <v>変圧器(ﾄﾗﾝｽ)_ﾀｲﾄﾗﾝｽ・三相_無_無_定格容量：75kVA</v>
      </c>
      <c r="Y2339" s="726" t="s">
        <v>3372</v>
      </c>
      <c r="Z2339" s="726" t="s">
        <v>7316</v>
      </c>
      <c r="AA2339" s="726" t="s">
        <v>10458</v>
      </c>
      <c r="AB2339" s="726" t="s">
        <v>5111</v>
      </c>
    </row>
    <row r="2340" spans="17:28" ht="14.45" customHeight="1">
      <c r="Q2340" s="720" t="s">
        <v>1395</v>
      </c>
      <c r="R2340" s="720" t="s">
        <v>12268</v>
      </c>
      <c r="S2340" s="720" t="s">
        <v>12165</v>
      </c>
      <c r="T2340" s="720" t="s">
        <v>12165</v>
      </c>
      <c r="U2340" s="720" t="s">
        <v>1400</v>
      </c>
      <c r="V2340" s="720"/>
      <c r="W2340" s="952" t="str">
        <f t="shared" si="80"/>
        <v>変圧器(ﾄﾗﾝｽ)_ﾀｲﾄﾗﾝｽ・三相_無_無</v>
      </c>
      <c r="X2340" s="952" t="str">
        <f t="shared" si="79"/>
        <v>変圧器(ﾄﾗﾝｽ)_ﾀｲﾄﾗﾝｽ・三相_無_無_定格容量：100kVA</v>
      </c>
      <c r="Y2340" s="726" t="s">
        <v>3372</v>
      </c>
      <c r="Z2340" s="726" t="s">
        <v>7316</v>
      </c>
      <c r="AA2340" s="726" t="s">
        <v>10318</v>
      </c>
      <c r="AB2340" s="726" t="s">
        <v>5111</v>
      </c>
    </row>
    <row r="2341" spans="17:28" ht="14.45" customHeight="1">
      <c r="Q2341" s="720" t="s">
        <v>1395</v>
      </c>
      <c r="R2341" s="720" t="s">
        <v>12268</v>
      </c>
      <c r="S2341" s="720" t="s">
        <v>12165</v>
      </c>
      <c r="T2341" s="720" t="s">
        <v>12165</v>
      </c>
      <c r="U2341" s="720" t="s">
        <v>1402</v>
      </c>
      <c r="V2341" s="720"/>
      <c r="W2341" s="952" t="str">
        <f t="shared" si="80"/>
        <v>変圧器(ﾄﾗﾝｽ)_ﾀｲﾄﾗﾝｽ・三相_無_無</v>
      </c>
      <c r="X2341" s="952" t="str">
        <f t="shared" si="79"/>
        <v>変圧器(ﾄﾗﾝｽ)_ﾀｲﾄﾗﾝｽ・三相_無_無_定格容量：150kVA</v>
      </c>
      <c r="Y2341" s="726" t="s">
        <v>3372</v>
      </c>
      <c r="Z2341" s="726" t="s">
        <v>7316</v>
      </c>
      <c r="AA2341" s="726" t="s">
        <v>10307</v>
      </c>
      <c r="AB2341" s="726" t="s">
        <v>5111</v>
      </c>
    </row>
    <row r="2342" spans="17:28" ht="14.45" customHeight="1">
      <c r="Q2342" s="720" t="s">
        <v>1395</v>
      </c>
      <c r="R2342" s="720" t="s">
        <v>12268</v>
      </c>
      <c r="S2342" s="720" t="s">
        <v>12165</v>
      </c>
      <c r="T2342" s="720" t="s">
        <v>12165</v>
      </c>
      <c r="U2342" s="720" t="s">
        <v>1403</v>
      </c>
      <c r="V2342" s="720"/>
      <c r="W2342" s="952" t="str">
        <f t="shared" si="80"/>
        <v>変圧器(ﾄﾗﾝｽ)_ﾀｲﾄﾗﾝｽ・三相_無_無</v>
      </c>
      <c r="X2342" s="952" t="str">
        <f t="shared" si="79"/>
        <v>変圧器(ﾄﾗﾝｽ)_ﾀｲﾄﾗﾝｽ・三相_無_無_定格容量：200kVA</v>
      </c>
      <c r="Y2342" s="726" t="s">
        <v>3372</v>
      </c>
      <c r="Z2342" s="726" t="s">
        <v>7316</v>
      </c>
      <c r="AA2342" s="726" t="s">
        <v>10321</v>
      </c>
      <c r="AB2342" s="726" t="s">
        <v>5111</v>
      </c>
    </row>
    <row r="2343" spans="17:28" ht="14.45" customHeight="1">
      <c r="Q2343" s="720" t="s">
        <v>1395</v>
      </c>
      <c r="R2343" s="720" t="s">
        <v>12268</v>
      </c>
      <c r="S2343" s="720" t="s">
        <v>12165</v>
      </c>
      <c r="T2343" s="720" t="s">
        <v>12165</v>
      </c>
      <c r="U2343" s="720" t="s">
        <v>1405</v>
      </c>
      <c r="V2343" s="720"/>
      <c r="W2343" s="952" t="str">
        <f t="shared" si="80"/>
        <v>変圧器(ﾄﾗﾝｽ)_ﾀｲﾄﾗﾝｽ・三相_無_無</v>
      </c>
      <c r="X2343" s="952" t="str">
        <f t="shared" si="79"/>
        <v>変圧器(ﾄﾗﾝｽ)_ﾀｲﾄﾗﾝｽ・三相_無_無_定格容量：300kVA</v>
      </c>
      <c r="Y2343" s="726" t="s">
        <v>3372</v>
      </c>
      <c r="Z2343" s="726" t="s">
        <v>7316</v>
      </c>
      <c r="AA2343" s="726" t="s">
        <v>10436</v>
      </c>
      <c r="AB2343" s="726" t="s">
        <v>5111</v>
      </c>
    </row>
    <row r="2344" spans="17:28" ht="14.45" customHeight="1">
      <c r="Q2344" s="720" t="s">
        <v>1395</v>
      </c>
      <c r="R2344" s="720" t="s">
        <v>12268</v>
      </c>
      <c r="S2344" s="720" t="s">
        <v>12165</v>
      </c>
      <c r="T2344" s="720" t="s">
        <v>12165</v>
      </c>
      <c r="U2344" s="720" t="s">
        <v>1407</v>
      </c>
      <c r="V2344" s="720"/>
      <c r="W2344" s="952" t="str">
        <f t="shared" si="80"/>
        <v>変圧器(ﾄﾗﾝｽ)_ﾀｲﾄﾗﾝｽ・三相_無_無</v>
      </c>
      <c r="X2344" s="952" t="str">
        <f t="shared" si="79"/>
        <v>変圧器(ﾄﾗﾝｽ)_ﾀｲﾄﾗﾝｽ・三相_無_無_定格容量：500kVA</v>
      </c>
      <c r="Y2344" s="726" t="s">
        <v>3372</v>
      </c>
      <c r="Z2344" s="726" t="s">
        <v>7316</v>
      </c>
      <c r="AA2344" s="726" t="s">
        <v>10433</v>
      </c>
      <c r="AB2344" s="726" t="s">
        <v>5111</v>
      </c>
    </row>
    <row r="2345" spans="17:28" ht="14.45" customHeight="1">
      <c r="Q2345" s="720" t="s">
        <v>1977</v>
      </c>
      <c r="R2345" s="720" t="s">
        <v>1984</v>
      </c>
      <c r="S2345" s="720" t="s">
        <v>12165</v>
      </c>
      <c r="T2345" s="720" t="s">
        <v>12165</v>
      </c>
      <c r="U2345" s="720" t="s">
        <v>11466</v>
      </c>
      <c r="V2345" s="720"/>
      <c r="W2345" s="952" t="str">
        <f t="shared" si="80"/>
        <v>高圧気中開閉器(柱上用･手動操作形)_一般形_無_無</v>
      </c>
      <c r="X2345" s="952" t="str">
        <f t="shared" si="79"/>
        <v>高圧気中開閉器(柱上用･手動操作形)_一般形_無_無_定格電流：100A</v>
      </c>
      <c r="Y2345" s="726" t="s">
        <v>3404</v>
      </c>
      <c r="Z2345" s="726" t="s">
        <v>10462</v>
      </c>
      <c r="AA2345" s="726" t="s">
        <v>10318</v>
      </c>
      <c r="AB2345" s="726" t="s">
        <v>5111</v>
      </c>
    </row>
    <row r="2346" spans="17:28" ht="14.45" customHeight="1">
      <c r="Q2346" s="720" t="s">
        <v>1977</v>
      </c>
      <c r="R2346" s="720" t="s">
        <v>1984</v>
      </c>
      <c r="S2346" s="720" t="s">
        <v>12165</v>
      </c>
      <c r="T2346" s="720" t="s">
        <v>12165</v>
      </c>
      <c r="U2346" s="720" t="s">
        <v>1295</v>
      </c>
      <c r="V2346" s="720"/>
      <c r="W2346" s="952" t="str">
        <f t="shared" si="80"/>
        <v>高圧気中開閉器(柱上用･手動操作形)_一般形_無_無</v>
      </c>
      <c r="X2346" s="952" t="str">
        <f t="shared" si="79"/>
        <v>高圧気中開閉器(柱上用･手動操作形)_一般形_無_無_定格電流：200A</v>
      </c>
      <c r="Y2346" s="726" t="s">
        <v>3404</v>
      </c>
      <c r="Z2346" s="726" t="s">
        <v>10462</v>
      </c>
      <c r="AA2346" s="726" t="s">
        <v>10321</v>
      </c>
      <c r="AB2346" s="726" t="s">
        <v>5111</v>
      </c>
    </row>
    <row r="2347" spans="17:28" ht="14.45" customHeight="1">
      <c r="Q2347" s="720" t="s">
        <v>1977</v>
      </c>
      <c r="R2347" s="720" t="s">
        <v>12269</v>
      </c>
      <c r="S2347" s="720" t="s">
        <v>12165</v>
      </c>
      <c r="T2347" s="720" t="s">
        <v>12165</v>
      </c>
      <c r="U2347" s="720" t="s">
        <v>11466</v>
      </c>
      <c r="V2347" s="720"/>
      <c r="W2347" s="952" t="str">
        <f t="shared" si="80"/>
        <v>高圧気中開閉器(柱上用･手動操作形)_地絡無方向・過電流ﾛｯｸ機構付_無_無</v>
      </c>
      <c r="X2347" s="952" t="str">
        <f t="shared" si="79"/>
        <v>高圧気中開閉器(柱上用･手動操作形)_地絡無方向・過電流ﾛｯｸ機構付_無_無_定格電流：100A</v>
      </c>
      <c r="Y2347" s="726" t="s">
        <v>3404</v>
      </c>
      <c r="Z2347" s="726" t="s">
        <v>10533</v>
      </c>
      <c r="AA2347" s="726" t="s">
        <v>10318</v>
      </c>
      <c r="AB2347" s="726" t="s">
        <v>5111</v>
      </c>
    </row>
    <row r="2348" spans="17:28" ht="14.45" customHeight="1">
      <c r="Q2348" s="720" t="s">
        <v>1977</v>
      </c>
      <c r="R2348" s="720" t="s">
        <v>12269</v>
      </c>
      <c r="S2348" s="720" t="s">
        <v>12165</v>
      </c>
      <c r="T2348" s="720" t="s">
        <v>12165</v>
      </c>
      <c r="U2348" s="720" t="s">
        <v>1295</v>
      </c>
      <c r="V2348" s="720"/>
      <c r="W2348" s="952" t="str">
        <f t="shared" si="80"/>
        <v>高圧気中開閉器(柱上用･手動操作形)_地絡無方向・過電流ﾛｯｸ機構付_無_無</v>
      </c>
      <c r="X2348" s="952" t="str">
        <f t="shared" si="79"/>
        <v>高圧気中開閉器(柱上用･手動操作形)_地絡無方向・過電流ﾛｯｸ機構付_無_無_定格電流：200A</v>
      </c>
      <c r="Y2348" s="726" t="s">
        <v>3404</v>
      </c>
      <c r="Z2348" s="726" t="s">
        <v>10533</v>
      </c>
      <c r="AA2348" s="726" t="s">
        <v>10321</v>
      </c>
      <c r="AB2348" s="726" t="s">
        <v>5111</v>
      </c>
    </row>
    <row r="2349" spans="17:28" ht="14.45" customHeight="1">
      <c r="Q2349" s="720" t="s">
        <v>1977</v>
      </c>
      <c r="R2349" s="720" t="s">
        <v>12269</v>
      </c>
      <c r="S2349" s="720" t="s">
        <v>12165</v>
      </c>
      <c r="T2349" s="720" t="s">
        <v>12165</v>
      </c>
      <c r="U2349" s="720" t="s">
        <v>1297</v>
      </c>
      <c r="V2349" s="720"/>
      <c r="W2349" s="952" t="str">
        <f t="shared" si="80"/>
        <v>高圧気中開閉器(柱上用･手動操作形)_地絡無方向・過電流ﾛｯｸ機構付_無_無</v>
      </c>
      <c r="X2349" s="952" t="str">
        <f t="shared" si="79"/>
        <v>高圧気中開閉器(柱上用･手動操作形)_地絡無方向・過電流ﾛｯｸ機構付_無_無_定格電流：300A</v>
      </c>
      <c r="Y2349" s="726" t="s">
        <v>3404</v>
      </c>
      <c r="Z2349" s="726" t="s">
        <v>10533</v>
      </c>
      <c r="AA2349" s="726" t="s">
        <v>10436</v>
      </c>
      <c r="AB2349" s="726" t="s">
        <v>5111</v>
      </c>
    </row>
    <row r="2350" spans="17:28" ht="14.45" customHeight="1">
      <c r="Q2350" s="720" t="s">
        <v>1977</v>
      </c>
      <c r="R2350" s="720" t="s">
        <v>12270</v>
      </c>
      <c r="S2350" s="720" t="s">
        <v>12165</v>
      </c>
      <c r="T2350" s="720" t="s">
        <v>12165</v>
      </c>
      <c r="U2350" s="720" t="s">
        <v>11466</v>
      </c>
      <c r="V2350" s="720"/>
      <c r="W2350" s="952" t="str">
        <f t="shared" si="80"/>
        <v>高圧気中開閉器(柱上用･手動操作形)_地絡方向性・過電流ﾛｯｸ機構付_無_無</v>
      </c>
      <c r="X2350" s="952" t="str">
        <f t="shared" si="79"/>
        <v>高圧気中開閉器(柱上用･手動操作形)_地絡方向性・過電流ﾛｯｸ機構付_無_無_定格電流：100A</v>
      </c>
      <c r="Y2350" s="726" t="s">
        <v>3404</v>
      </c>
      <c r="Z2350" s="726" t="s">
        <v>10461</v>
      </c>
      <c r="AA2350" s="726" t="s">
        <v>10318</v>
      </c>
      <c r="AB2350" s="726" t="s">
        <v>5111</v>
      </c>
    </row>
    <row r="2351" spans="17:28" ht="14.45" customHeight="1">
      <c r="Q2351" s="720" t="s">
        <v>1977</v>
      </c>
      <c r="R2351" s="720" t="s">
        <v>12270</v>
      </c>
      <c r="S2351" s="720" t="s">
        <v>12165</v>
      </c>
      <c r="T2351" s="720" t="s">
        <v>12165</v>
      </c>
      <c r="U2351" s="720" t="s">
        <v>1295</v>
      </c>
      <c r="V2351" s="720"/>
      <c r="W2351" s="952" t="str">
        <f t="shared" si="80"/>
        <v>高圧気中開閉器(柱上用･手動操作形)_地絡方向性・過電流ﾛｯｸ機構付_無_無</v>
      </c>
      <c r="X2351" s="952" t="str">
        <f t="shared" si="79"/>
        <v>高圧気中開閉器(柱上用･手動操作形)_地絡方向性・過電流ﾛｯｸ機構付_無_無_定格電流：200A</v>
      </c>
      <c r="Y2351" s="726" t="s">
        <v>3404</v>
      </c>
      <c r="Z2351" s="726" t="s">
        <v>10461</v>
      </c>
      <c r="AA2351" s="726" t="s">
        <v>10321</v>
      </c>
      <c r="AB2351" s="726" t="s">
        <v>5111</v>
      </c>
    </row>
    <row r="2352" spans="17:28" ht="14.45" customHeight="1">
      <c r="Q2352" s="720" t="s">
        <v>1977</v>
      </c>
      <c r="R2352" s="720" t="s">
        <v>12270</v>
      </c>
      <c r="S2352" s="720" t="s">
        <v>12165</v>
      </c>
      <c r="T2352" s="720" t="s">
        <v>12165</v>
      </c>
      <c r="U2352" s="720" t="s">
        <v>1297</v>
      </c>
      <c r="V2352" s="720"/>
      <c r="W2352" s="952" t="str">
        <f t="shared" si="80"/>
        <v>高圧気中開閉器(柱上用･手動操作形)_地絡方向性・過電流ﾛｯｸ機構付_無_無</v>
      </c>
      <c r="X2352" s="952" t="str">
        <f t="shared" si="79"/>
        <v>高圧気中開閉器(柱上用･手動操作形)_地絡方向性・過電流ﾛｯｸ機構付_無_無_定格電流：300A</v>
      </c>
      <c r="Y2352" s="726" t="s">
        <v>3404</v>
      </c>
      <c r="Z2352" s="726" t="s">
        <v>10461</v>
      </c>
      <c r="AA2352" s="726" t="s">
        <v>10436</v>
      </c>
      <c r="AB2352" s="726" t="s">
        <v>5111</v>
      </c>
    </row>
    <row r="2353" spans="17:28" ht="14.45" customHeight="1">
      <c r="Q2353" s="720" t="s">
        <v>10294</v>
      </c>
      <c r="R2353" s="720" t="s">
        <v>12184</v>
      </c>
      <c r="S2353" s="720" t="s">
        <v>12165</v>
      </c>
      <c r="T2353" s="720" t="s">
        <v>12165</v>
      </c>
      <c r="U2353" s="720" t="s">
        <v>739</v>
      </c>
      <c r="V2353" s="720"/>
      <c r="W2353" s="952" t="str">
        <f t="shared" si="80"/>
        <v>ｷｭｰﾋﾞｸﾙ式高圧受変電設備_CB形受電専用(屋外式)_無_無</v>
      </c>
      <c r="X2353" s="952" t="str">
        <f t="shared" si="79"/>
        <v>ｷｭｰﾋﾞｸﾙ式高圧受変電設備_CB形受電専用(屋外式)_無_無_500kVA以下</v>
      </c>
      <c r="Y2353" s="726" t="s">
        <v>5144</v>
      </c>
      <c r="Z2353" s="726" t="s">
        <v>10462</v>
      </c>
      <c r="AA2353" s="726" t="s">
        <v>10433</v>
      </c>
      <c r="AB2353" s="726" t="s">
        <v>5111</v>
      </c>
    </row>
    <row r="2354" spans="17:28" ht="14.45" customHeight="1">
      <c r="Q2354" s="720" t="s">
        <v>10294</v>
      </c>
      <c r="R2354" s="720" t="s">
        <v>12185</v>
      </c>
      <c r="S2354" s="720" t="s">
        <v>12165</v>
      </c>
      <c r="T2354" s="720" t="s">
        <v>12165</v>
      </c>
      <c r="U2354" s="720" t="s">
        <v>741</v>
      </c>
      <c r="V2354" s="720"/>
      <c r="W2354" s="952" t="str">
        <f t="shared" si="80"/>
        <v>ｷｭｰﾋﾞｸﾙ式高圧受変電設備_変電専用(屋外式)_無_無</v>
      </c>
      <c r="X2354" s="952" t="str">
        <f t="shared" si="79"/>
        <v>ｷｭｰﾋﾞｸﾙ式高圧受変電設備_変電専用(屋外式)_無_無_75～100kVA</v>
      </c>
      <c r="Y2354" s="726" t="s">
        <v>5144</v>
      </c>
      <c r="Z2354" s="726" t="s">
        <v>10533</v>
      </c>
      <c r="AA2354" s="726" t="s">
        <v>10318</v>
      </c>
      <c r="AB2354" s="726" t="s">
        <v>5111</v>
      </c>
    </row>
    <row r="2355" spans="17:28" ht="14.45" customHeight="1">
      <c r="Q2355" s="720" t="s">
        <v>10294</v>
      </c>
      <c r="R2355" s="720" t="s">
        <v>12185</v>
      </c>
      <c r="S2355" s="720" t="s">
        <v>12165</v>
      </c>
      <c r="T2355" s="720" t="s">
        <v>12165</v>
      </c>
      <c r="U2355" s="720" t="s">
        <v>732</v>
      </c>
      <c r="V2355" s="720"/>
      <c r="W2355" s="952" t="str">
        <f t="shared" si="80"/>
        <v>ｷｭｰﾋﾞｸﾙ式高圧受変電設備_変電専用(屋外式)_無_無</v>
      </c>
      <c r="X2355" s="952" t="str">
        <f t="shared" si="79"/>
        <v>ｷｭｰﾋﾞｸﾙ式高圧受変電設備_変電専用(屋外式)_無_無_150～200kVA</v>
      </c>
      <c r="Y2355" s="726" t="s">
        <v>5144</v>
      </c>
      <c r="Z2355" s="726" t="s">
        <v>10533</v>
      </c>
      <c r="AA2355" s="726" t="s">
        <v>10321</v>
      </c>
      <c r="AB2355" s="726" t="s">
        <v>5111</v>
      </c>
    </row>
    <row r="2356" spans="17:28" ht="14.45" customHeight="1">
      <c r="Q2356" s="720" t="s">
        <v>10294</v>
      </c>
      <c r="R2356" s="720" t="s">
        <v>12185</v>
      </c>
      <c r="S2356" s="720" t="s">
        <v>12165</v>
      </c>
      <c r="T2356" s="720" t="s">
        <v>12165</v>
      </c>
      <c r="U2356" s="720" t="s">
        <v>735</v>
      </c>
      <c r="V2356" s="720"/>
      <c r="W2356" s="952" t="str">
        <f t="shared" si="80"/>
        <v>ｷｭｰﾋﾞｸﾙ式高圧受変電設備_変電専用(屋外式)_無_無</v>
      </c>
      <c r="X2356" s="952" t="str">
        <f t="shared" si="79"/>
        <v>ｷｭｰﾋﾞｸﾙ式高圧受変電設備_変電専用(屋外式)_無_無_300kVA</v>
      </c>
      <c r="Y2356" s="726" t="s">
        <v>5144</v>
      </c>
      <c r="Z2356" s="726" t="s">
        <v>10533</v>
      </c>
      <c r="AA2356" s="726" t="s">
        <v>10436</v>
      </c>
      <c r="AB2356" s="726" t="s">
        <v>5111</v>
      </c>
    </row>
    <row r="2357" spans="17:28" ht="14.45" customHeight="1">
      <c r="Q2357" s="720" t="s">
        <v>10294</v>
      </c>
      <c r="R2357" s="720" t="s">
        <v>12185</v>
      </c>
      <c r="S2357" s="720" t="s">
        <v>12165</v>
      </c>
      <c r="T2357" s="720" t="s">
        <v>12165</v>
      </c>
      <c r="U2357" s="720" t="s">
        <v>736</v>
      </c>
      <c r="V2357" s="720"/>
      <c r="W2357" s="952" t="str">
        <f t="shared" si="80"/>
        <v>ｷｭｰﾋﾞｸﾙ式高圧受変電設備_変電専用(屋外式)_無_無</v>
      </c>
      <c r="X2357" s="952" t="str">
        <f t="shared" si="79"/>
        <v>ｷｭｰﾋﾞｸﾙ式高圧受変電設備_変電専用(屋外式)_無_無_400kVA</v>
      </c>
      <c r="Y2357" s="726" t="s">
        <v>5144</v>
      </c>
      <c r="Z2357" s="726" t="s">
        <v>10533</v>
      </c>
      <c r="AA2357" s="726" t="s">
        <v>10431</v>
      </c>
      <c r="AB2357" s="726" t="s">
        <v>5111</v>
      </c>
    </row>
    <row r="2358" spans="17:28" ht="14.45" customHeight="1">
      <c r="Q2358" s="720" t="s">
        <v>10294</v>
      </c>
      <c r="R2358" s="720" t="s">
        <v>12185</v>
      </c>
      <c r="S2358" s="720" t="s">
        <v>12165</v>
      </c>
      <c r="T2358" s="720" t="s">
        <v>12165</v>
      </c>
      <c r="U2358" s="720" t="s">
        <v>738</v>
      </c>
      <c r="V2358" s="720"/>
      <c r="W2358" s="952" t="str">
        <f t="shared" si="80"/>
        <v>ｷｭｰﾋﾞｸﾙ式高圧受変電設備_変電専用(屋外式)_無_無</v>
      </c>
      <c r="X2358" s="952" t="str">
        <f t="shared" si="79"/>
        <v>ｷｭｰﾋﾞｸﾙ式高圧受変電設備_変電専用(屋外式)_無_無_500kVA</v>
      </c>
      <c r="Y2358" s="726" t="s">
        <v>5144</v>
      </c>
      <c r="Z2358" s="726" t="s">
        <v>10533</v>
      </c>
      <c r="AA2358" s="726" t="s">
        <v>10433</v>
      </c>
      <c r="AB2358" s="726" t="s">
        <v>5111</v>
      </c>
    </row>
    <row r="2359" spans="17:28" ht="14.45" customHeight="1">
      <c r="Q2359" s="720" t="s">
        <v>10294</v>
      </c>
      <c r="R2359" s="720" t="s">
        <v>12186</v>
      </c>
      <c r="S2359" s="720" t="s">
        <v>12165</v>
      </c>
      <c r="T2359" s="720" t="s">
        <v>12165</v>
      </c>
      <c r="U2359" s="720" t="s">
        <v>737</v>
      </c>
      <c r="V2359" s="720"/>
      <c r="W2359" s="952" t="str">
        <f t="shared" si="80"/>
        <v>ｷｭｰﾋﾞｸﾙ式高圧受変電設備_CB形受変電用(屋外式)_無_無</v>
      </c>
      <c r="X2359" s="952" t="str">
        <f t="shared" si="79"/>
        <v>ｷｭｰﾋﾞｸﾙ式高圧受変電設備_CB形受変電用(屋外式)_無_無_50～100kVA</v>
      </c>
      <c r="Y2359" s="726" t="s">
        <v>5144</v>
      </c>
      <c r="Z2359" s="726" t="s">
        <v>10461</v>
      </c>
      <c r="AA2359" s="726" t="s">
        <v>10318</v>
      </c>
      <c r="AB2359" s="726" t="s">
        <v>5111</v>
      </c>
    </row>
    <row r="2360" spans="17:28" ht="14.45" customHeight="1">
      <c r="Q2360" s="720" t="s">
        <v>10294</v>
      </c>
      <c r="R2360" s="720" t="s">
        <v>12186</v>
      </c>
      <c r="S2360" s="720" t="s">
        <v>12165</v>
      </c>
      <c r="T2360" s="720" t="s">
        <v>12165</v>
      </c>
      <c r="U2360" s="720" t="s">
        <v>732</v>
      </c>
      <c r="V2360" s="720"/>
      <c r="W2360" s="952" t="str">
        <f t="shared" si="80"/>
        <v>ｷｭｰﾋﾞｸﾙ式高圧受変電設備_CB形受変電用(屋外式)_無_無</v>
      </c>
      <c r="X2360" s="952" t="str">
        <f t="shared" si="79"/>
        <v>ｷｭｰﾋﾞｸﾙ式高圧受変電設備_CB形受変電用(屋外式)_無_無_150～200kVA</v>
      </c>
      <c r="Y2360" s="726" t="s">
        <v>5144</v>
      </c>
      <c r="Z2360" s="726" t="s">
        <v>10461</v>
      </c>
      <c r="AA2360" s="726" t="s">
        <v>10321</v>
      </c>
      <c r="AB2360" s="726" t="s">
        <v>5111</v>
      </c>
    </row>
    <row r="2361" spans="17:28" ht="14.45" customHeight="1">
      <c r="Q2361" s="720" t="s">
        <v>10294</v>
      </c>
      <c r="R2361" s="720" t="s">
        <v>12186</v>
      </c>
      <c r="S2361" s="720" t="s">
        <v>12165</v>
      </c>
      <c r="T2361" s="720" t="s">
        <v>12165</v>
      </c>
      <c r="U2361" s="720" t="s">
        <v>735</v>
      </c>
      <c r="V2361" s="720"/>
      <c r="W2361" s="952" t="str">
        <f t="shared" si="80"/>
        <v>ｷｭｰﾋﾞｸﾙ式高圧受変電設備_CB形受変電用(屋外式)_無_無</v>
      </c>
      <c r="X2361" s="952" t="str">
        <f t="shared" si="79"/>
        <v>ｷｭｰﾋﾞｸﾙ式高圧受変電設備_CB形受変電用(屋外式)_無_無_300kVA</v>
      </c>
      <c r="Y2361" s="726" t="s">
        <v>5144</v>
      </c>
      <c r="Z2361" s="726" t="s">
        <v>10461</v>
      </c>
      <c r="AA2361" s="726" t="s">
        <v>10436</v>
      </c>
      <c r="AB2361" s="726" t="s">
        <v>5111</v>
      </c>
    </row>
    <row r="2362" spans="17:28" ht="14.45" customHeight="1">
      <c r="Q2362" s="720" t="s">
        <v>10294</v>
      </c>
      <c r="R2362" s="720" t="s">
        <v>12186</v>
      </c>
      <c r="S2362" s="720" t="s">
        <v>12165</v>
      </c>
      <c r="T2362" s="720" t="s">
        <v>12165</v>
      </c>
      <c r="U2362" s="720" t="s">
        <v>736</v>
      </c>
      <c r="V2362" s="720"/>
      <c r="W2362" s="952" t="str">
        <f t="shared" si="80"/>
        <v>ｷｭｰﾋﾞｸﾙ式高圧受変電設備_CB形受変電用(屋外式)_無_無</v>
      </c>
      <c r="X2362" s="952" t="str">
        <f t="shared" si="79"/>
        <v>ｷｭｰﾋﾞｸﾙ式高圧受変電設備_CB形受変電用(屋外式)_無_無_400kVA</v>
      </c>
      <c r="Y2362" s="726" t="s">
        <v>5144</v>
      </c>
      <c r="Z2362" s="726" t="s">
        <v>10461</v>
      </c>
      <c r="AA2362" s="726" t="s">
        <v>10431</v>
      </c>
      <c r="AB2362" s="726" t="s">
        <v>5111</v>
      </c>
    </row>
    <row r="2363" spans="17:28" ht="14.45" customHeight="1">
      <c r="Q2363" s="720" t="s">
        <v>10294</v>
      </c>
      <c r="R2363" s="720" t="s">
        <v>12186</v>
      </c>
      <c r="S2363" s="720" t="s">
        <v>12165</v>
      </c>
      <c r="T2363" s="720" t="s">
        <v>12165</v>
      </c>
      <c r="U2363" s="720" t="s">
        <v>738</v>
      </c>
      <c r="V2363" s="720"/>
      <c r="W2363" s="952" t="str">
        <f t="shared" si="80"/>
        <v>ｷｭｰﾋﾞｸﾙ式高圧受変電設備_CB形受変電用(屋外式)_無_無</v>
      </c>
      <c r="X2363" s="952" t="str">
        <f t="shared" si="79"/>
        <v>ｷｭｰﾋﾞｸﾙ式高圧受変電設備_CB形受変電用(屋外式)_無_無_500kVA</v>
      </c>
      <c r="Y2363" s="726" t="s">
        <v>5144</v>
      </c>
      <c r="Z2363" s="726" t="s">
        <v>10461</v>
      </c>
      <c r="AA2363" s="726" t="s">
        <v>10433</v>
      </c>
      <c r="AB2363" s="726" t="s">
        <v>5111</v>
      </c>
    </row>
    <row r="2364" spans="17:28" ht="14.45" customHeight="1">
      <c r="Q2364" s="720" t="s">
        <v>10294</v>
      </c>
      <c r="R2364" s="720" t="s">
        <v>12271</v>
      </c>
      <c r="S2364" s="720" t="s">
        <v>12165</v>
      </c>
      <c r="T2364" s="720" t="s">
        <v>12165</v>
      </c>
      <c r="U2364" s="720" t="s">
        <v>737</v>
      </c>
      <c r="V2364" s="720"/>
      <c r="W2364" s="952" t="str">
        <f t="shared" si="80"/>
        <v>ｷｭｰﾋﾞｸﾙ式高圧受変電設備_PF・S形受変電用(屋外式)_無_無</v>
      </c>
      <c r="X2364" s="952" t="str">
        <f t="shared" si="79"/>
        <v>ｷｭｰﾋﾞｸﾙ式高圧受変電設備_PF・S形受変電用(屋外式)_無_無_50～100kVA</v>
      </c>
      <c r="Y2364" s="726" t="s">
        <v>5144</v>
      </c>
      <c r="Z2364" s="726" t="s">
        <v>10479</v>
      </c>
      <c r="AA2364" s="726" t="s">
        <v>10318</v>
      </c>
      <c r="AB2364" s="726" t="s">
        <v>5111</v>
      </c>
    </row>
    <row r="2365" spans="17:28" ht="14.45" customHeight="1">
      <c r="Q2365" s="720" t="s">
        <v>10294</v>
      </c>
      <c r="R2365" s="720" t="s">
        <v>12271</v>
      </c>
      <c r="S2365" s="720" t="s">
        <v>12165</v>
      </c>
      <c r="T2365" s="720" t="s">
        <v>12165</v>
      </c>
      <c r="U2365" s="720" t="s">
        <v>732</v>
      </c>
      <c r="V2365" s="720"/>
      <c r="W2365" s="952" t="str">
        <f t="shared" si="80"/>
        <v>ｷｭｰﾋﾞｸﾙ式高圧受変電設備_PF・S形受変電用(屋外式)_無_無</v>
      </c>
      <c r="X2365" s="952" t="str">
        <f t="shared" si="79"/>
        <v>ｷｭｰﾋﾞｸﾙ式高圧受変電設備_PF・S形受変電用(屋外式)_無_無_150～200kVA</v>
      </c>
      <c r="Y2365" s="726" t="s">
        <v>5144</v>
      </c>
      <c r="Z2365" s="726" t="s">
        <v>10479</v>
      </c>
      <c r="AA2365" s="726" t="s">
        <v>10321</v>
      </c>
      <c r="AB2365" s="726" t="s">
        <v>5111</v>
      </c>
    </row>
    <row r="2366" spans="17:28" ht="14.45" customHeight="1">
      <c r="Q2366" s="720" t="s">
        <v>10294</v>
      </c>
      <c r="R2366" s="720" t="s">
        <v>12271</v>
      </c>
      <c r="S2366" s="720" t="s">
        <v>12165</v>
      </c>
      <c r="T2366" s="720" t="s">
        <v>12165</v>
      </c>
      <c r="U2366" s="720" t="s">
        <v>735</v>
      </c>
      <c r="V2366" s="720"/>
      <c r="W2366" s="952" t="str">
        <f t="shared" si="80"/>
        <v>ｷｭｰﾋﾞｸﾙ式高圧受変電設備_PF・S形受変電用(屋外式)_無_無</v>
      </c>
      <c r="X2366" s="952" t="str">
        <f t="shared" si="79"/>
        <v>ｷｭｰﾋﾞｸﾙ式高圧受変電設備_PF・S形受変電用(屋外式)_無_無_300kVA</v>
      </c>
      <c r="Y2366" s="726" t="s">
        <v>5144</v>
      </c>
      <c r="Z2366" s="726" t="s">
        <v>10479</v>
      </c>
      <c r="AA2366" s="726" t="s">
        <v>10436</v>
      </c>
      <c r="AB2366" s="726" t="s">
        <v>5111</v>
      </c>
    </row>
    <row r="2367" spans="17:28" ht="14.45" customHeight="1">
      <c r="Q2367" s="720" t="s">
        <v>10294</v>
      </c>
      <c r="R2367" s="720" t="s">
        <v>730</v>
      </c>
      <c r="S2367" s="720" t="s">
        <v>12165</v>
      </c>
      <c r="T2367" s="720" t="s">
        <v>12165</v>
      </c>
      <c r="U2367" s="720" t="s">
        <v>740</v>
      </c>
      <c r="V2367" s="720"/>
      <c r="W2367" s="952" t="str">
        <f t="shared" si="80"/>
        <v>ｷｭｰﾋﾞｸﾙ式高圧受変電設備_ﾄﾝﾈﾙ坑内用ﾓｰﾙﾄﾞﾀｲﾌﾟ乾式CB_無_無</v>
      </c>
      <c r="X2367" s="952" t="str">
        <f t="shared" si="79"/>
        <v>ｷｭｰﾋﾞｸﾙ式高圧受変電設備_ﾄﾝﾈﾙ坑内用ﾓｰﾙﾄﾞﾀｲﾌﾟ乾式CB_無_無_50kVA</v>
      </c>
      <c r="Y2367" s="726" t="s">
        <v>5144</v>
      </c>
      <c r="Z2367" s="726" t="s">
        <v>10586</v>
      </c>
      <c r="AA2367" s="726" t="s">
        <v>10389</v>
      </c>
      <c r="AB2367" s="726" t="s">
        <v>5111</v>
      </c>
    </row>
    <row r="2368" spans="17:28" ht="14.45" customHeight="1">
      <c r="Q2368" s="720" t="s">
        <v>10294</v>
      </c>
      <c r="R2368" s="720" t="s">
        <v>730</v>
      </c>
      <c r="S2368" s="720" t="s">
        <v>12165</v>
      </c>
      <c r="T2368" s="720" t="s">
        <v>12165</v>
      </c>
      <c r="U2368" s="720" t="s">
        <v>731</v>
      </c>
      <c r="V2368" s="720"/>
      <c r="W2368" s="952" t="str">
        <f t="shared" si="80"/>
        <v>ｷｭｰﾋﾞｸﾙ式高圧受変電設備_ﾄﾝﾈﾙ坑内用ﾓｰﾙﾄﾞﾀｲﾌﾟ乾式CB_無_無</v>
      </c>
      <c r="X2368" s="952" t="str">
        <f t="shared" si="79"/>
        <v>ｷｭｰﾋﾞｸﾙ式高圧受変電設備_ﾄﾝﾈﾙ坑内用ﾓｰﾙﾄﾞﾀｲﾌﾟ乾式CB_無_無_100kVA</v>
      </c>
      <c r="Y2368" s="726" t="s">
        <v>5144</v>
      </c>
      <c r="Z2368" s="726" t="s">
        <v>10586</v>
      </c>
      <c r="AA2368" s="726" t="s">
        <v>10318</v>
      </c>
      <c r="AB2368" s="726" t="s">
        <v>5111</v>
      </c>
    </row>
    <row r="2369" spans="17:28" ht="14.45" customHeight="1">
      <c r="Q2369" s="720" t="s">
        <v>10294</v>
      </c>
      <c r="R2369" s="720" t="s">
        <v>730</v>
      </c>
      <c r="S2369" s="720" t="s">
        <v>12165</v>
      </c>
      <c r="T2369" s="720" t="s">
        <v>12165</v>
      </c>
      <c r="U2369" s="720" t="s">
        <v>733</v>
      </c>
      <c r="V2369" s="720"/>
      <c r="W2369" s="952" t="str">
        <f t="shared" si="80"/>
        <v>ｷｭｰﾋﾞｸﾙ式高圧受変電設備_ﾄﾝﾈﾙ坑内用ﾓｰﾙﾄﾞﾀｲﾌﾟ乾式CB_無_無</v>
      </c>
      <c r="X2369" s="952" t="str">
        <f t="shared" si="79"/>
        <v>ｷｭｰﾋﾞｸﾙ式高圧受変電設備_ﾄﾝﾈﾙ坑内用ﾓｰﾙﾄﾞﾀｲﾌﾟ乾式CB_無_無_150kVA</v>
      </c>
      <c r="Y2369" s="726" t="s">
        <v>5144</v>
      </c>
      <c r="Z2369" s="726" t="s">
        <v>10586</v>
      </c>
      <c r="AA2369" s="726" t="s">
        <v>10307</v>
      </c>
      <c r="AB2369" s="726" t="s">
        <v>5111</v>
      </c>
    </row>
    <row r="2370" spans="17:28" ht="14.45" customHeight="1">
      <c r="Q2370" s="720" t="s">
        <v>10294</v>
      </c>
      <c r="R2370" s="720" t="s">
        <v>730</v>
      </c>
      <c r="S2370" s="720" t="s">
        <v>12165</v>
      </c>
      <c r="T2370" s="720" t="s">
        <v>12165</v>
      </c>
      <c r="U2370" s="720" t="s">
        <v>734</v>
      </c>
      <c r="V2370" s="720"/>
      <c r="W2370" s="952" t="str">
        <f t="shared" si="80"/>
        <v>ｷｭｰﾋﾞｸﾙ式高圧受変電設備_ﾄﾝﾈﾙ坑内用ﾓｰﾙﾄﾞﾀｲﾌﾟ乾式CB_無_無</v>
      </c>
      <c r="X2370" s="952" t="str">
        <f t="shared" ref="X2370:X2433" si="81">IF($V2370="",$Q2370&amp;"_"&amp;$R2370&amp;"_"&amp;$S2370&amp;"_"&amp;$T2370&amp;"_"&amp;$U2370,$Q2370&amp;"_"&amp;$R2370&amp;"_"&amp;$S2370&amp;"_"&amp;$T2370&amp;"_"&amp;$U2370&amp;$V2370)</f>
        <v>ｷｭｰﾋﾞｸﾙ式高圧受変電設備_ﾄﾝﾈﾙ坑内用ﾓｰﾙﾄﾞﾀｲﾌﾟ乾式CB_無_無_200kVA</v>
      </c>
      <c r="Y2370" s="726" t="s">
        <v>5144</v>
      </c>
      <c r="Z2370" s="726" t="s">
        <v>10586</v>
      </c>
      <c r="AA2370" s="726" t="s">
        <v>10321</v>
      </c>
      <c r="AB2370" s="726" t="s">
        <v>5111</v>
      </c>
    </row>
    <row r="2371" spans="17:28" ht="14.45" customHeight="1">
      <c r="Q2371" s="720" t="s">
        <v>10294</v>
      </c>
      <c r="R2371" s="720" t="s">
        <v>730</v>
      </c>
      <c r="S2371" s="720" t="s">
        <v>12165</v>
      </c>
      <c r="T2371" s="720" t="s">
        <v>12165</v>
      </c>
      <c r="U2371" s="720" t="s">
        <v>735</v>
      </c>
      <c r="V2371" s="720"/>
      <c r="W2371" s="952" t="str">
        <f t="shared" ref="W2371:W2434" si="82">$Q2371&amp;"_"&amp;$R2371&amp;"_"&amp;$S2371&amp;"_"&amp;T2371</f>
        <v>ｷｭｰﾋﾞｸﾙ式高圧受変電設備_ﾄﾝﾈﾙ坑内用ﾓｰﾙﾄﾞﾀｲﾌﾟ乾式CB_無_無</v>
      </c>
      <c r="X2371" s="952" t="str">
        <f t="shared" si="81"/>
        <v>ｷｭｰﾋﾞｸﾙ式高圧受変電設備_ﾄﾝﾈﾙ坑内用ﾓｰﾙﾄﾞﾀｲﾌﾟ乾式CB_無_無_300kVA</v>
      </c>
      <c r="Y2371" s="726" t="s">
        <v>5144</v>
      </c>
      <c r="Z2371" s="726" t="s">
        <v>10586</v>
      </c>
      <c r="AA2371" s="726" t="s">
        <v>10436</v>
      </c>
      <c r="AB2371" s="726" t="s">
        <v>5111</v>
      </c>
    </row>
    <row r="2372" spans="17:28" ht="14.45" customHeight="1">
      <c r="Q2372" s="720" t="s">
        <v>10294</v>
      </c>
      <c r="R2372" s="720" t="s">
        <v>730</v>
      </c>
      <c r="S2372" s="720" t="s">
        <v>12165</v>
      </c>
      <c r="T2372" s="720" t="s">
        <v>12165</v>
      </c>
      <c r="U2372" s="720" t="s">
        <v>738</v>
      </c>
      <c r="V2372" s="720"/>
      <c r="W2372" s="952" t="str">
        <f t="shared" si="82"/>
        <v>ｷｭｰﾋﾞｸﾙ式高圧受変電設備_ﾄﾝﾈﾙ坑内用ﾓｰﾙﾄﾞﾀｲﾌﾟ乾式CB_無_無</v>
      </c>
      <c r="X2372" s="952" t="str">
        <f t="shared" si="81"/>
        <v>ｷｭｰﾋﾞｸﾙ式高圧受変電設備_ﾄﾝﾈﾙ坑内用ﾓｰﾙﾄﾞﾀｲﾌﾟ乾式CB_無_無_500kVA</v>
      </c>
      <c r="Y2372" s="726" t="s">
        <v>5144</v>
      </c>
      <c r="Z2372" s="726" t="s">
        <v>10586</v>
      </c>
      <c r="AA2372" s="726" t="s">
        <v>10433</v>
      </c>
      <c r="AB2372" s="726" t="s">
        <v>5111</v>
      </c>
    </row>
    <row r="2373" spans="17:28" ht="14.45" customHeight="1">
      <c r="Q2373" s="720" t="s">
        <v>81</v>
      </c>
      <c r="R2373" s="720" t="s">
        <v>12325</v>
      </c>
      <c r="S2373" s="720" t="s">
        <v>12165</v>
      </c>
      <c r="T2373" s="720" t="s">
        <v>12165</v>
      </c>
      <c r="U2373" s="720" t="s">
        <v>288</v>
      </c>
      <c r="V2373" s="720"/>
      <c r="W2373" s="952" t="str">
        <f t="shared" si="82"/>
        <v>発動発電機_ｶﾞｿﾘﾝｴﾝｼﾞﾝ駆動_無_無</v>
      </c>
      <c r="X2373" s="952" t="str">
        <f t="shared" si="81"/>
        <v>発動発電機_ｶﾞｿﾘﾝｴﾝｼﾞﾝ駆動_無_無_定格容量：1kVA</v>
      </c>
      <c r="Y2373" s="726" t="s">
        <v>503</v>
      </c>
      <c r="Z2373" s="726" t="s">
        <v>10481</v>
      </c>
      <c r="AA2373" s="726" t="s">
        <v>5111</v>
      </c>
      <c r="AB2373" s="726" t="s">
        <v>5111</v>
      </c>
    </row>
    <row r="2374" spans="17:28" ht="14.45" customHeight="1">
      <c r="Q2374" s="720" t="s">
        <v>81</v>
      </c>
      <c r="R2374" s="720" t="s">
        <v>12325</v>
      </c>
      <c r="S2374" s="720" t="s">
        <v>12165</v>
      </c>
      <c r="T2374" s="720" t="s">
        <v>12165</v>
      </c>
      <c r="U2374" s="720" t="s">
        <v>291</v>
      </c>
      <c r="V2374" s="720"/>
      <c r="W2374" s="952" t="str">
        <f t="shared" si="82"/>
        <v>発動発電機_ｶﾞｿﾘﾝｴﾝｼﾞﾝ駆動_無_無</v>
      </c>
      <c r="X2374" s="952" t="str">
        <f t="shared" si="81"/>
        <v>発動発電機_ｶﾞｿﾘﾝｴﾝｼﾞﾝ駆動_無_無_定格容量：2kVA</v>
      </c>
      <c r="Y2374" s="726" t="s">
        <v>503</v>
      </c>
      <c r="Z2374" s="726" t="s">
        <v>10481</v>
      </c>
      <c r="AA2374" s="726" t="s">
        <v>10350</v>
      </c>
      <c r="AB2374" s="726" t="s">
        <v>5111</v>
      </c>
    </row>
    <row r="2375" spans="17:28" ht="14.45" customHeight="1">
      <c r="Q2375" s="720" t="s">
        <v>81</v>
      </c>
      <c r="R2375" s="720" t="s">
        <v>12325</v>
      </c>
      <c r="S2375" s="720" t="s">
        <v>12165</v>
      </c>
      <c r="T2375" s="720" t="s">
        <v>12165</v>
      </c>
      <c r="U2375" s="720" t="s">
        <v>293</v>
      </c>
      <c r="V2375" s="720"/>
      <c r="W2375" s="952" t="str">
        <f t="shared" si="82"/>
        <v>発動発電機_ｶﾞｿﾘﾝｴﾝｼﾞﾝ駆動_無_無</v>
      </c>
      <c r="X2375" s="952" t="str">
        <f t="shared" si="81"/>
        <v>発動発電機_ｶﾞｿﾘﾝｴﾝｼﾞﾝ駆動_無_無_定格容量：3kVA</v>
      </c>
      <c r="Y2375" s="726" t="s">
        <v>503</v>
      </c>
      <c r="Z2375" s="726" t="s">
        <v>10481</v>
      </c>
      <c r="AA2375" s="726" t="s">
        <v>10352</v>
      </c>
      <c r="AB2375" s="726" t="s">
        <v>5111</v>
      </c>
    </row>
    <row r="2376" spans="17:28" ht="14.45" customHeight="1">
      <c r="Q2376" s="720" t="s">
        <v>81</v>
      </c>
      <c r="R2376" s="720" t="s">
        <v>12325</v>
      </c>
      <c r="S2376" s="720" t="s">
        <v>12165</v>
      </c>
      <c r="T2376" s="720" t="s">
        <v>12165</v>
      </c>
      <c r="U2376" s="720" t="s">
        <v>295</v>
      </c>
      <c r="V2376" s="720"/>
      <c r="W2376" s="952" t="str">
        <f t="shared" si="82"/>
        <v>発動発電機_ｶﾞｿﾘﾝｴﾝｼﾞﾝ駆動_無_無</v>
      </c>
      <c r="X2376" s="952" t="str">
        <f t="shared" si="81"/>
        <v>発動発電機_ｶﾞｿﾘﾝｴﾝｼﾞﾝ駆動_無_無_定格容量：5kVA</v>
      </c>
      <c r="Y2376" s="726" t="s">
        <v>503</v>
      </c>
      <c r="Z2376" s="726" t="s">
        <v>10481</v>
      </c>
      <c r="AA2376" s="726" t="s">
        <v>5448</v>
      </c>
      <c r="AB2376" s="726" t="s">
        <v>5111</v>
      </c>
    </row>
    <row r="2377" spans="17:28" ht="14.45" customHeight="1">
      <c r="Q2377" s="720" t="s">
        <v>81</v>
      </c>
      <c r="R2377" s="720" t="s">
        <v>1803</v>
      </c>
      <c r="S2377" s="720" t="s">
        <v>12165</v>
      </c>
      <c r="T2377" s="720" t="s">
        <v>12165</v>
      </c>
      <c r="U2377" s="720" t="s">
        <v>707</v>
      </c>
      <c r="V2377" s="720"/>
      <c r="W2377" s="952" t="str">
        <f t="shared" si="82"/>
        <v>発動発電機_ﾃﾞｨｰｾﾞﾙｴﾝｼﾞﾝ駆動_無_無</v>
      </c>
      <c r="X2377" s="952" t="str">
        <f t="shared" si="81"/>
        <v>発動発電機_ﾃﾞｨｰｾﾞﾙｴﾝｼﾞﾝ駆動_無_無_定格容量(50/60Hz)：2.7/3kVA</v>
      </c>
      <c r="Y2377" s="726" t="s">
        <v>503</v>
      </c>
      <c r="Z2377" s="726" t="s">
        <v>10421</v>
      </c>
      <c r="AA2377" s="726" t="s">
        <v>5111</v>
      </c>
      <c r="AB2377" s="726" t="s">
        <v>10352</v>
      </c>
    </row>
    <row r="2378" spans="17:28" ht="14.45" customHeight="1">
      <c r="Q2378" s="720" t="s">
        <v>81</v>
      </c>
      <c r="R2378" s="720" t="s">
        <v>1803</v>
      </c>
      <c r="S2378" s="720" t="s">
        <v>12165</v>
      </c>
      <c r="T2378" s="720" t="s">
        <v>12165</v>
      </c>
      <c r="U2378" s="720" t="s">
        <v>708</v>
      </c>
      <c r="V2378" s="720"/>
      <c r="W2378" s="952" t="str">
        <f t="shared" si="82"/>
        <v>発動発電機_ﾃﾞｨｰｾﾞﾙｴﾝｼﾞﾝ駆動_無_無</v>
      </c>
      <c r="X2378" s="952" t="str">
        <f t="shared" si="81"/>
        <v>発動発電機_ﾃﾞｨｰｾﾞﾙｴﾝｼﾞﾝ駆動_無_無_定格容量(50/60Hz)：4.5/5kVA</v>
      </c>
      <c r="Y2378" s="726" t="s">
        <v>503</v>
      </c>
      <c r="Z2378" s="726" t="s">
        <v>10421</v>
      </c>
      <c r="AA2378" s="726" t="s">
        <v>5111</v>
      </c>
      <c r="AB2378" s="726" t="s">
        <v>5448</v>
      </c>
    </row>
    <row r="2379" spans="17:28" ht="14.45" customHeight="1">
      <c r="Q2379" s="720" t="s">
        <v>81</v>
      </c>
      <c r="R2379" s="720" t="s">
        <v>1803</v>
      </c>
      <c r="S2379" s="720" t="s">
        <v>12165</v>
      </c>
      <c r="T2379" s="720" t="s">
        <v>12165</v>
      </c>
      <c r="U2379" s="720" t="s">
        <v>724</v>
      </c>
      <c r="V2379" s="720"/>
      <c r="W2379" s="952" t="str">
        <f t="shared" si="82"/>
        <v>発動発電機_ﾃﾞｨｰｾﾞﾙｴﾝｼﾞﾝ駆動_無_無</v>
      </c>
      <c r="X2379" s="952" t="str">
        <f t="shared" si="81"/>
        <v>発動発電機_ﾃﾞｨｰｾﾞﾙｴﾝｼﾞﾝ駆動_無_無_定格容量(50/60Hz)：550/600kVA</v>
      </c>
      <c r="Y2379" s="726" t="s">
        <v>503</v>
      </c>
      <c r="Z2379" s="726" t="s">
        <v>10421</v>
      </c>
      <c r="AA2379" s="726" t="s">
        <v>10356</v>
      </c>
      <c r="AB2379" s="726" t="s">
        <v>10304</v>
      </c>
    </row>
    <row r="2380" spans="17:28" ht="14.45" customHeight="1">
      <c r="Q2380" s="720" t="s">
        <v>81</v>
      </c>
      <c r="R2380" s="720" t="s">
        <v>1803</v>
      </c>
      <c r="S2380" s="720" t="s">
        <v>12165</v>
      </c>
      <c r="T2380" s="720" t="s">
        <v>12165</v>
      </c>
      <c r="U2380" s="720" t="s">
        <v>725</v>
      </c>
      <c r="V2380" s="720"/>
      <c r="W2380" s="952" t="str">
        <f t="shared" si="82"/>
        <v>発動発電機_ﾃﾞｨｰｾﾞﾙｴﾝｼﾞﾝ駆動_無_無</v>
      </c>
      <c r="X2380" s="952" t="str">
        <f t="shared" si="81"/>
        <v>発動発電機_ﾃﾞｨｰｾﾞﾙｴﾝｼﾞﾝ駆動_無_無_定格容量(50/60Hz)：700/800kVA</v>
      </c>
      <c r="Y2380" s="726" t="s">
        <v>503</v>
      </c>
      <c r="Z2380" s="726" t="s">
        <v>10421</v>
      </c>
      <c r="AA2380" s="726" t="s">
        <v>10356</v>
      </c>
      <c r="AB2380" s="726" t="s">
        <v>10390</v>
      </c>
    </row>
    <row r="2381" spans="17:28" ht="14.45" customHeight="1">
      <c r="Q2381" s="720" t="s">
        <v>81</v>
      </c>
      <c r="R2381" s="720" t="s">
        <v>1803</v>
      </c>
      <c r="S2381" s="720" t="s">
        <v>12165</v>
      </c>
      <c r="T2381" s="720" t="s">
        <v>12165</v>
      </c>
      <c r="U2381" s="720" t="s">
        <v>726</v>
      </c>
      <c r="V2381" s="720"/>
      <c r="W2381" s="952" t="str">
        <f t="shared" si="82"/>
        <v>発動発電機_ﾃﾞｨｰｾﾞﾙｴﾝｼﾞﾝ駆動_無_無</v>
      </c>
      <c r="X2381" s="952" t="str">
        <f t="shared" si="81"/>
        <v>発動発電機_ﾃﾞｨｰｾﾞﾙｴﾝｼﾞﾝ駆動_無_無_定格容量(50/60Hz)：1,000/1,100kVA</v>
      </c>
      <c r="Y2381" s="726" t="s">
        <v>503</v>
      </c>
      <c r="Z2381" s="726" t="s">
        <v>10421</v>
      </c>
      <c r="AA2381" s="726" t="s">
        <v>10356</v>
      </c>
      <c r="AB2381" s="726" t="s">
        <v>10306</v>
      </c>
    </row>
    <row r="2382" spans="17:28" ht="14.45" customHeight="1">
      <c r="Q2382" s="720" t="s">
        <v>81</v>
      </c>
      <c r="R2382" s="720" t="s">
        <v>1803</v>
      </c>
      <c r="S2382" s="720" t="s">
        <v>12332</v>
      </c>
      <c r="T2382" s="720" t="s">
        <v>12165</v>
      </c>
      <c r="U2382" s="720" t="s">
        <v>710</v>
      </c>
      <c r="V2382" s="720"/>
      <c r="W2382" s="952" t="str">
        <f t="shared" si="82"/>
        <v>発動発電機_ﾃﾞｨｰｾﾞﾙｴﾝｼﾞﾝ駆動_第1次_無</v>
      </c>
      <c r="X2382" s="952" t="str">
        <f t="shared" si="81"/>
        <v>発動発電機_ﾃﾞｨｰｾﾞﾙｴﾝｼﾞﾝ駆動_第1次_無_定格容量(50/60Hz)：13/15kVA</v>
      </c>
      <c r="Y2382" s="726" t="s">
        <v>503</v>
      </c>
      <c r="Z2382" s="726" t="s">
        <v>10315</v>
      </c>
      <c r="AA2382" s="726" t="s">
        <v>5111</v>
      </c>
      <c r="AB2382" s="726" t="s">
        <v>10313</v>
      </c>
    </row>
    <row r="2383" spans="17:28" ht="14.45" customHeight="1">
      <c r="Q2383" s="720" t="s">
        <v>81</v>
      </c>
      <c r="R2383" s="720" t="s">
        <v>1803</v>
      </c>
      <c r="S2383" s="720" t="s">
        <v>12332</v>
      </c>
      <c r="T2383" s="720" t="s">
        <v>12165</v>
      </c>
      <c r="U2383" s="720" t="s">
        <v>711</v>
      </c>
      <c r="V2383" s="720"/>
      <c r="W2383" s="952" t="str">
        <f t="shared" si="82"/>
        <v>発動発電機_ﾃﾞｨｰｾﾞﾙｴﾝｼﾞﾝ駆動_第1次_無</v>
      </c>
      <c r="X2383" s="952" t="str">
        <f t="shared" si="81"/>
        <v>発動発電機_ﾃﾞｨｰｾﾞﾙｴﾝｼﾞﾝ駆動_第1次_無_定格容量(50/60Hz)：17/20kVA</v>
      </c>
      <c r="Y2383" s="726" t="s">
        <v>503</v>
      </c>
      <c r="Z2383" s="726" t="s">
        <v>10315</v>
      </c>
      <c r="AA2383" s="726" t="s">
        <v>5111</v>
      </c>
      <c r="AB2383" s="726" t="s">
        <v>10388</v>
      </c>
    </row>
    <row r="2384" spans="17:28" ht="14.45" customHeight="1">
      <c r="Q2384" s="720" t="s">
        <v>81</v>
      </c>
      <c r="R2384" s="720" t="s">
        <v>1803</v>
      </c>
      <c r="S2384" s="720" t="s">
        <v>12332</v>
      </c>
      <c r="T2384" s="720" t="s">
        <v>12165</v>
      </c>
      <c r="U2384" s="720" t="s">
        <v>712</v>
      </c>
      <c r="V2384" s="720"/>
      <c r="W2384" s="952" t="str">
        <f t="shared" si="82"/>
        <v>発動発電機_ﾃﾞｨｰｾﾞﾙｴﾝｼﾞﾝ駆動_第1次_無</v>
      </c>
      <c r="X2384" s="952" t="str">
        <f t="shared" si="81"/>
        <v>発動発電機_ﾃﾞｨｰｾﾞﾙｴﾝｼﾞﾝ駆動_第1次_無_定格容量(50/60Hz)：20/25kVA</v>
      </c>
      <c r="Y2384" s="726" t="s">
        <v>503</v>
      </c>
      <c r="Z2384" s="726" t="s">
        <v>10315</v>
      </c>
      <c r="AA2384" s="726" t="s">
        <v>5111</v>
      </c>
      <c r="AB2384" s="726" t="s">
        <v>10325</v>
      </c>
    </row>
    <row r="2385" spans="17:28" ht="14.45" customHeight="1">
      <c r="Q2385" s="720" t="s">
        <v>81</v>
      </c>
      <c r="R2385" s="720" t="s">
        <v>1803</v>
      </c>
      <c r="S2385" s="720" t="s">
        <v>12332</v>
      </c>
      <c r="T2385" s="720" t="s">
        <v>12165</v>
      </c>
      <c r="U2385" s="720" t="s">
        <v>714</v>
      </c>
      <c r="V2385" s="720"/>
      <c r="W2385" s="952" t="str">
        <f t="shared" si="82"/>
        <v>発動発電機_ﾃﾞｨｰｾﾞﾙｴﾝｼﾞﾝ駆動_第1次_無</v>
      </c>
      <c r="X2385" s="952" t="str">
        <f t="shared" si="81"/>
        <v>発動発電機_ﾃﾞｨｰｾﾞﾙｴﾝｼﾞﾝ駆動_第1次_無_定格容量(50/60Hz)：37/45kVA</v>
      </c>
      <c r="Y2385" s="726" t="s">
        <v>503</v>
      </c>
      <c r="Z2385" s="726" t="s">
        <v>10315</v>
      </c>
      <c r="AA2385" s="726" t="s">
        <v>5111</v>
      </c>
      <c r="AB2385" s="726" t="s">
        <v>10399</v>
      </c>
    </row>
    <row r="2386" spans="17:28" ht="14.45" customHeight="1">
      <c r="Q2386" s="720" t="s">
        <v>81</v>
      </c>
      <c r="R2386" s="720" t="s">
        <v>1803</v>
      </c>
      <c r="S2386" s="720" t="s">
        <v>12332</v>
      </c>
      <c r="T2386" s="720" t="s">
        <v>12165</v>
      </c>
      <c r="U2386" s="720" t="s">
        <v>715</v>
      </c>
      <c r="V2386" s="720"/>
      <c r="W2386" s="952" t="str">
        <f t="shared" si="82"/>
        <v>発動発電機_ﾃﾞｨｰｾﾞﾙｴﾝｼﾞﾝ駆動_第1次_無</v>
      </c>
      <c r="X2386" s="952" t="str">
        <f t="shared" si="81"/>
        <v>発動発電機_ﾃﾞｨｰｾﾞﾙｴﾝｼﾞﾝ駆動_第1次_無_定格容量(50/60Hz)：50/60kVA</v>
      </c>
      <c r="Y2386" s="726" t="s">
        <v>503</v>
      </c>
      <c r="Z2386" s="726" t="s">
        <v>10315</v>
      </c>
      <c r="AA2386" s="726" t="s">
        <v>5111</v>
      </c>
      <c r="AB2386" s="726" t="s">
        <v>10304</v>
      </c>
    </row>
    <row r="2387" spans="17:28" ht="14.45" customHeight="1">
      <c r="Q2387" s="720" t="s">
        <v>81</v>
      </c>
      <c r="R2387" s="720" t="s">
        <v>1803</v>
      </c>
      <c r="S2387" s="720" t="s">
        <v>12332</v>
      </c>
      <c r="T2387" s="720" t="s">
        <v>12165</v>
      </c>
      <c r="U2387" s="720" t="s">
        <v>716</v>
      </c>
      <c r="V2387" s="720"/>
      <c r="W2387" s="952" t="str">
        <f t="shared" si="82"/>
        <v>発動発電機_ﾃﾞｨｰｾﾞﾙｴﾝｼﾞﾝ駆動_第1次_無</v>
      </c>
      <c r="X2387" s="952" t="str">
        <f t="shared" si="81"/>
        <v>発動発電機_ﾃﾞｨｰｾﾞﾙｴﾝｼﾞﾝ駆動_第1次_無_定格容量(50/60Hz)：65/75kVA</v>
      </c>
      <c r="Y2387" s="726" t="s">
        <v>503</v>
      </c>
      <c r="Z2387" s="726" t="s">
        <v>10315</v>
      </c>
      <c r="AA2387" s="726" t="s">
        <v>5111</v>
      </c>
      <c r="AB2387" s="726" t="s">
        <v>10458</v>
      </c>
    </row>
    <row r="2388" spans="17:28" ht="14.45" customHeight="1">
      <c r="Q2388" s="720" t="s">
        <v>81</v>
      </c>
      <c r="R2388" s="720" t="s">
        <v>1803</v>
      </c>
      <c r="S2388" s="720" t="s">
        <v>12332</v>
      </c>
      <c r="T2388" s="720" t="s">
        <v>12165</v>
      </c>
      <c r="U2388" s="720" t="s">
        <v>718</v>
      </c>
      <c r="V2388" s="720"/>
      <c r="W2388" s="952" t="str">
        <f t="shared" si="82"/>
        <v>発動発電機_ﾃﾞｨｰｾﾞﾙｴﾝｼﾞﾝ駆動_第1次_無</v>
      </c>
      <c r="X2388" s="952" t="str">
        <f t="shared" si="81"/>
        <v>発動発電機_ﾃﾞｨｰｾﾞﾙｴﾝｼﾞﾝ駆動_第1次_無_定格容量(50/60Hz)：100/125kVA</v>
      </c>
      <c r="Y2388" s="726" t="s">
        <v>503</v>
      </c>
      <c r="Z2388" s="726" t="s">
        <v>10315</v>
      </c>
      <c r="AA2388" s="726" t="s">
        <v>10356</v>
      </c>
      <c r="AB2388" s="726" t="s">
        <v>10302</v>
      </c>
    </row>
    <row r="2389" spans="17:28" ht="14.45" customHeight="1">
      <c r="Q2389" s="720" t="s">
        <v>81</v>
      </c>
      <c r="R2389" s="720" t="s">
        <v>1803</v>
      </c>
      <c r="S2389" s="720" t="s">
        <v>12332</v>
      </c>
      <c r="T2389" s="720" t="s">
        <v>12165</v>
      </c>
      <c r="U2389" s="720" t="s">
        <v>719</v>
      </c>
      <c r="V2389" s="720"/>
      <c r="W2389" s="952" t="str">
        <f t="shared" si="82"/>
        <v>発動発電機_ﾃﾞｨｰｾﾞﾙｴﾝｼﾞﾝ駆動_第1次_無</v>
      </c>
      <c r="X2389" s="952" t="str">
        <f t="shared" si="81"/>
        <v>発動発電機_ﾃﾞｨｰｾﾞﾙｴﾝｼﾞﾝ駆動_第1次_無_定格容量(50/60Hz)：125/150kVA</v>
      </c>
      <c r="Y2389" s="726" t="s">
        <v>503</v>
      </c>
      <c r="Z2389" s="726" t="s">
        <v>10315</v>
      </c>
      <c r="AA2389" s="726" t="s">
        <v>10356</v>
      </c>
      <c r="AB2389" s="726" t="s">
        <v>10313</v>
      </c>
    </row>
    <row r="2390" spans="17:28" ht="14.45" customHeight="1">
      <c r="Q2390" s="720" t="s">
        <v>81</v>
      </c>
      <c r="R2390" s="720" t="s">
        <v>1803</v>
      </c>
      <c r="S2390" s="720" t="s">
        <v>12332</v>
      </c>
      <c r="T2390" s="720" t="s">
        <v>12165</v>
      </c>
      <c r="U2390" s="720" t="s">
        <v>721</v>
      </c>
      <c r="V2390" s="720"/>
      <c r="W2390" s="952" t="str">
        <f t="shared" si="82"/>
        <v>発動発電機_ﾃﾞｨｰｾﾞﾙｴﾝｼﾞﾝ駆動_第1次_無</v>
      </c>
      <c r="X2390" s="952" t="str">
        <f t="shared" si="81"/>
        <v>発動発電機_ﾃﾞｨｰｾﾞﾙｴﾝｼﾞﾝ駆動_第1次_無_定格容量(50/60Hz)：270/300kVA</v>
      </c>
      <c r="Y2390" s="726" t="s">
        <v>503</v>
      </c>
      <c r="Z2390" s="726" t="s">
        <v>10315</v>
      </c>
      <c r="AA2390" s="726" t="s">
        <v>10356</v>
      </c>
      <c r="AB2390" s="726" t="s">
        <v>10303</v>
      </c>
    </row>
    <row r="2391" spans="17:28" ht="14.45" customHeight="1">
      <c r="Q2391" s="720" t="s">
        <v>81</v>
      </c>
      <c r="R2391" s="720" t="s">
        <v>1803</v>
      </c>
      <c r="S2391" s="720" t="s">
        <v>10643</v>
      </c>
      <c r="T2391" s="720" t="s">
        <v>12165</v>
      </c>
      <c r="U2391" s="720" t="s">
        <v>721</v>
      </c>
      <c r="V2391" s="720"/>
      <c r="W2391" s="952" t="str">
        <f t="shared" si="82"/>
        <v>発動発電機_ﾃﾞｨｰｾﾞﾙｴﾝｼﾞﾝ駆動_第2次_無</v>
      </c>
      <c r="X2391" s="952" t="str">
        <f t="shared" si="81"/>
        <v>発動発電機_ﾃﾞｨｰｾﾞﾙｴﾝｼﾞﾝ駆動_第2次_無_定格容量(50/60Hz)：270/300kVA</v>
      </c>
      <c r="Y2391" s="726" t="s">
        <v>503</v>
      </c>
      <c r="Z2391" s="726" t="s">
        <v>10323</v>
      </c>
      <c r="AA2391" s="726" t="s">
        <v>10356</v>
      </c>
      <c r="AB2391" s="726" t="s">
        <v>10303</v>
      </c>
    </row>
    <row r="2392" spans="17:28" ht="14.45" customHeight="1">
      <c r="Q2392" s="720" t="s">
        <v>81</v>
      </c>
      <c r="R2392" s="720" t="s">
        <v>1803</v>
      </c>
      <c r="S2392" s="720" t="s">
        <v>10643</v>
      </c>
      <c r="T2392" s="720" t="s">
        <v>12165</v>
      </c>
      <c r="U2392" s="720" t="s">
        <v>722</v>
      </c>
      <c r="V2392" s="720"/>
      <c r="W2392" s="952" t="str">
        <f t="shared" si="82"/>
        <v>発動発電機_ﾃﾞｨｰｾﾞﾙｴﾝｼﾞﾝ駆動_第2次_無</v>
      </c>
      <c r="X2392" s="952" t="str">
        <f t="shared" si="81"/>
        <v>発動発電機_ﾃﾞｨｰｾﾞﾙｴﾝｼﾞﾝ駆動_第2次_無_定格容量(50/60Hz)：350/400kVA</v>
      </c>
      <c r="Y2392" s="726" t="s">
        <v>503</v>
      </c>
      <c r="Z2392" s="726" t="s">
        <v>10323</v>
      </c>
      <c r="AA2392" s="726" t="s">
        <v>10356</v>
      </c>
      <c r="AB2392" s="726" t="s">
        <v>10316</v>
      </c>
    </row>
    <row r="2393" spans="17:28" ht="14.45" customHeight="1">
      <c r="Q2393" s="720" t="s">
        <v>81</v>
      </c>
      <c r="R2393" s="720" t="s">
        <v>1803</v>
      </c>
      <c r="S2393" s="720" t="s">
        <v>10643</v>
      </c>
      <c r="T2393" s="720" t="s">
        <v>12165</v>
      </c>
      <c r="U2393" s="720" t="s">
        <v>723</v>
      </c>
      <c r="V2393" s="720"/>
      <c r="W2393" s="952" t="str">
        <f t="shared" si="82"/>
        <v>発動発電機_ﾃﾞｨｰｾﾞﾙｴﾝｼﾞﾝ駆動_第2次_無</v>
      </c>
      <c r="X2393" s="952" t="str">
        <f t="shared" si="81"/>
        <v>発動発電機_ﾃﾞｨｰｾﾞﾙｴﾝｼﾞﾝ駆動_第2次_無_定格容量(50/60Hz)：450/500kVA</v>
      </c>
      <c r="Y2393" s="726" t="s">
        <v>503</v>
      </c>
      <c r="Z2393" s="726" t="s">
        <v>10323</v>
      </c>
      <c r="AA2393" s="726" t="s">
        <v>10356</v>
      </c>
      <c r="AB2393" s="726" t="s">
        <v>10389</v>
      </c>
    </row>
    <row r="2394" spans="17:28" ht="14.45" customHeight="1">
      <c r="Q2394" s="720" t="s">
        <v>81</v>
      </c>
      <c r="R2394" s="720" t="s">
        <v>1803</v>
      </c>
      <c r="S2394" s="720" t="s">
        <v>10645</v>
      </c>
      <c r="T2394" s="720" t="s">
        <v>12165</v>
      </c>
      <c r="U2394" s="720" t="s">
        <v>721</v>
      </c>
      <c r="V2394" s="720"/>
      <c r="W2394" s="952" t="str">
        <f t="shared" si="82"/>
        <v>発動発電機_ﾃﾞｨｰｾﾞﾙｴﾝｼﾞﾝ駆動_第3次_無</v>
      </c>
      <c r="X2394" s="952" t="str">
        <f t="shared" si="81"/>
        <v>発動発電機_ﾃﾞｨｰｾﾞﾙｴﾝｼﾞﾝ駆動_第3次_無_定格容量(50/60Hz)：270/300kVA</v>
      </c>
      <c r="Y2394" s="726" t="s">
        <v>503</v>
      </c>
      <c r="Z2394" s="726" t="s">
        <v>10324</v>
      </c>
      <c r="AA2394" s="726" t="s">
        <v>10356</v>
      </c>
      <c r="AB2394" s="726" t="s">
        <v>10303</v>
      </c>
    </row>
    <row r="2395" spans="17:28" ht="14.45" customHeight="1">
      <c r="Q2395" s="720" t="s">
        <v>81</v>
      </c>
      <c r="R2395" s="720" t="s">
        <v>1803</v>
      </c>
      <c r="S2395" s="720" t="s">
        <v>10645</v>
      </c>
      <c r="T2395" s="720" t="s">
        <v>12165</v>
      </c>
      <c r="U2395" s="720" t="s">
        <v>722</v>
      </c>
      <c r="V2395" s="720"/>
      <c r="W2395" s="952" t="str">
        <f t="shared" si="82"/>
        <v>発動発電機_ﾃﾞｨｰｾﾞﾙｴﾝｼﾞﾝ駆動_第3次_無</v>
      </c>
      <c r="X2395" s="952" t="str">
        <f t="shared" si="81"/>
        <v>発動発電機_ﾃﾞｨｰｾﾞﾙｴﾝｼﾞﾝ駆動_第3次_無_定格容量(50/60Hz)：350/400kVA</v>
      </c>
      <c r="Y2395" s="726" t="s">
        <v>503</v>
      </c>
      <c r="Z2395" s="726" t="s">
        <v>10324</v>
      </c>
      <c r="AA2395" s="726" t="s">
        <v>10356</v>
      </c>
      <c r="AB2395" s="726" t="s">
        <v>10316</v>
      </c>
    </row>
    <row r="2396" spans="17:28" ht="14.45" customHeight="1">
      <c r="Q2396" s="720" t="s">
        <v>81</v>
      </c>
      <c r="R2396" s="720" t="s">
        <v>1803</v>
      </c>
      <c r="S2396" s="720" t="s">
        <v>12165</v>
      </c>
      <c r="T2396" s="720" t="s">
        <v>12337</v>
      </c>
      <c r="U2396" s="720" t="s">
        <v>707</v>
      </c>
      <c r="V2396" s="720"/>
      <c r="W2396" s="952" t="str">
        <f t="shared" si="82"/>
        <v>発動発電機_ﾃﾞｨｰｾﾞﾙｴﾝｼﾞﾝ駆動_無_超低</v>
      </c>
      <c r="X2396" s="952" t="str">
        <f t="shared" si="81"/>
        <v>発動発電機_ﾃﾞｨｰｾﾞﾙｴﾝｼﾞﾝ駆動_無_超低_定格容量(50/60Hz)：2.7/3kVA</v>
      </c>
      <c r="Y2396" s="726" t="s">
        <v>503</v>
      </c>
      <c r="Z2396" s="726" t="s">
        <v>10422</v>
      </c>
      <c r="AA2396" s="726" t="s">
        <v>5111</v>
      </c>
      <c r="AB2396" s="726" t="s">
        <v>10352</v>
      </c>
    </row>
    <row r="2397" spans="17:28" ht="14.45" customHeight="1">
      <c r="Q2397" s="720" t="s">
        <v>81</v>
      </c>
      <c r="R2397" s="720" t="s">
        <v>1803</v>
      </c>
      <c r="S2397" s="720" t="s">
        <v>12165</v>
      </c>
      <c r="T2397" s="720" t="s">
        <v>12337</v>
      </c>
      <c r="U2397" s="720" t="s">
        <v>708</v>
      </c>
      <c r="V2397" s="720"/>
      <c r="W2397" s="952" t="str">
        <f t="shared" si="82"/>
        <v>発動発電機_ﾃﾞｨｰｾﾞﾙｴﾝｼﾞﾝ駆動_無_超低</v>
      </c>
      <c r="X2397" s="952" t="str">
        <f t="shared" si="81"/>
        <v>発動発電機_ﾃﾞｨｰｾﾞﾙｴﾝｼﾞﾝ駆動_無_超低_定格容量(50/60Hz)：4.5/5kVA</v>
      </c>
      <c r="Y2397" s="726" t="s">
        <v>503</v>
      </c>
      <c r="Z2397" s="726" t="s">
        <v>10422</v>
      </c>
      <c r="AA2397" s="726" t="s">
        <v>5111</v>
      </c>
      <c r="AB2397" s="726" t="s">
        <v>5448</v>
      </c>
    </row>
    <row r="2398" spans="17:28" ht="14.45" customHeight="1">
      <c r="Q2398" s="720" t="s">
        <v>81</v>
      </c>
      <c r="R2398" s="720" t="s">
        <v>1803</v>
      </c>
      <c r="S2398" s="720" t="s">
        <v>12332</v>
      </c>
      <c r="T2398" s="720" t="s">
        <v>12337</v>
      </c>
      <c r="U2398" s="720" t="s">
        <v>710</v>
      </c>
      <c r="V2398" s="720"/>
      <c r="W2398" s="952" t="str">
        <f t="shared" si="82"/>
        <v>発動発電機_ﾃﾞｨｰｾﾞﾙｴﾝｼﾞﾝ駆動_第1次_超低</v>
      </c>
      <c r="X2398" s="952" t="str">
        <f t="shared" si="81"/>
        <v>発動発電機_ﾃﾞｨｰｾﾞﾙｴﾝｼﾞﾝ駆動_第1次_超低_定格容量(50/60Hz)：13/15kVA</v>
      </c>
      <c r="Y2398" s="726" t="s">
        <v>503</v>
      </c>
      <c r="Z2398" s="726" t="s">
        <v>10327</v>
      </c>
      <c r="AA2398" s="726" t="s">
        <v>5111</v>
      </c>
      <c r="AB2398" s="726" t="s">
        <v>10313</v>
      </c>
    </row>
    <row r="2399" spans="17:28" ht="14.45" customHeight="1">
      <c r="Q2399" s="720" t="s">
        <v>81</v>
      </c>
      <c r="R2399" s="720" t="s">
        <v>1803</v>
      </c>
      <c r="S2399" s="720" t="s">
        <v>12332</v>
      </c>
      <c r="T2399" s="720" t="s">
        <v>12337</v>
      </c>
      <c r="U2399" s="720" t="s">
        <v>711</v>
      </c>
      <c r="V2399" s="720"/>
      <c r="W2399" s="952" t="str">
        <f t="shared" si="82"/>
        <v>発動発電機_ﾃﾞｨｰｾﾞﾙｴﾝｼﾞﾝ駆動_第1次_超低</v>
      </c>
      <c r="X2399" s="952" t="str">
        <f t="shared" si="81"/>
        <v>発動発電機_ﾃﾞｨｰｾﾞﾙｴﾝｼﾞﾝ駆動_第1次_超低_定格容量(50/60Hz)：17/20kVA</v>
      </c>
      <c r="Y2399" s="726" t="s">
        <v>503</v>
      </c>
      <c r="Z2399" s="726" t="s">
        <v>10327</v>
      </c>
      <c r="AA2399" s="726" t="s">
        <v>5111</v>
      </c>
      <c r="AB2399" s="726" t="s">
        <v>10388</v>
      </c>
    </row>
    <row r="2400" spans="17:28" ht="14.45" customHeight="1">
      <c r="Q2400" s="720" t="s">
        <v>81</v>
      </c>
      <c r="R2400" s="720" t="s">
        <v>1803</v>
      </c>
      <c r="S2400" s="720" t="s">
        <v>12332</v>
      </c>
      <c r="T2400" s="720" t="s">
        <v>12337</v>
      </c>
      <c r="U2400" s="720" t="s">
        <v>712</v>
      </c>
      <c r="V2400" s="720"/>
      <c r="W2400" s="952" t="str">
        <f t="shared" si="82"/>
        <v>発動発電機_ﾃﾞｨｰｾﾞﾙｴﾝｼﾞﾝ駆動_第1次_超低</v>
      </c>
      <c r="X2400" s="952" t="str">
        <f t="shared" si="81"/>
        <v>発動発電機_ﾃﾞｨｰｾﾞﾙｴﾝｼﾞﾝ駆動_第1次_超低_定格容量(50/60Hz)：20/25kVA</v>
      </c>
      <c r="Y2400" s="726" t="s">
        <v>503</v>
      </c>
      <c r="Z2400" s="726" t="s">
        <v>10327</v>
      </c>
      <c r="AA2400" s="726" t="s">
        <v>5111</v>
      </c>
      <c r="AB2400" s="726" t="s">
        <v>10325</v>
      </c>
    </row>
    <row r="2401" spans="17:28" ht="14.45" customHeight="1">
      <c r="Q2401" s="720" t="s">
        <v>81</v>
      </c>
      <c r="R2401" s="720" t="s">
        <v>1803</v>
      </c>
      <c r="S2401" s="720" t="s">
        <v>12332</v>
      </c>
      <c r="T2401" s="720" t="s">
        <v>12337</v>
      </c>
      <c r="U2401" s="720" t="s">
        <v>713</v>
      </c>
      <c r="V2401" s="720"/>
      <c r="W2401" s="952" t="str">
        <f t="shared" si="82"/>
        <v>発動発電機_ﾃﾞｨｰｾﾞﾙｴﾝｼﾞﾝ駆動_第1次_超低</v>
      </c>
      <c r="X2401" s="952" t="str">
        <f t="shared" si="81"/>
        <v>発動発電機_ﾃﾞｨｰｾﾞﾙｴﾝｼﾞﾝ駆動_第1次_超低_定格容量(50/60Hz)：30/35kVA</v>
      </c>
      <c r="Y2401" s="726" t="s">
        <v>503</v>
      </c>
      <c r="Z2401" s="726" t="s">
        <v>10327</v>
      </c>
      <c r="AA2401" s="726" t="s">
        <v>5111</v>
      </c>
      <c r="AB2401" s="726" t="s">
        <v>5113</v>
      </c>
    </row>
    <row r="2402" spans="17:28" ht="14.45" customHeight="1">
      <c r="Q2402" s="720" t="s">
        <v>81</v>
      </c>
      <c r="R2402" s="720" t="s">
        <v>1803</v>
      </c>
      <c r="S2402" s="720" t="s">
        <v>12332</v>
      </c>
      <c r="T2402" s="720" t="s">
        <v>12337</v>
      </c>
      <c r="U2402" s="720" t="s">
        <v>714</v>
      </c>
      <c r="V2402" s="720"/>
      <c r="W2402" s="952" t="str">
        <f t="shared" si="82"/>
        <v>発動発電機_ﾃﾞｨｰｾﾞﾙｴﾝｼﾞﾝ駆動_第1次_超低</v>
      </c>
      <c r="X2402" s="952" t="str">
        <f t="shared" si="81"/>
        <v>発動発電機_ﾃﾞｨｰｾﾞﾙｴﾝｼﾞﾝ駆動_第1次_超低_定格容量(50/60Hz)：37/45kVA</v>
      </c>
      <c r="Y2402" s="726" t="s">
        <v>503</v>
      </c>
      <c r="Z2402" s="726" t="s">
        <v>10327</v>
      </c>
      <c r="AA2402" s="726" t="s">
        <v>5111</v>
      </c>
      <c r="AB2402" s="726" t="s">
        <v>10399</v>
      </c>
    </row>
    <row r="2403" spans="17:28" ht="14.45" customHeight="1">
      <c r="Q2403" s="720" t="s">
        <v>81</v>
      </c>
      <c r="R2403" s="720" t="s">
        <v>1803</v>
      </c>
      <c r="S2403" s="720" t="s">
        <v>12332</v>
      </c>
      <c r="T2403" s="720" t="s">
        <v>12337</v>
      </c>
      <c r="U2403" s="720" t="s">
        <v>715</v>
      </c>
      <c r="V2403" s="720"/>
      <c r="W2403" s="952" t="str">
        <f t="shared" si="82"/>
        <v>発動発電機_ﾃﾞｨｰｾﾞﾙｴﾝｼﾞﾝ駆動_第1次_超低</v>
      </c>
      <c r="X2403" s="952" t="str">
        <f t="shared" si="81"/>
        <v>発動発電機_ﾃﾞｨｰｾﾞﾙｴﾝｼﾞﾝ駆動_第1次_超低_定格容量(50/60Hz)：50/60kVA</v>
      </c>
      <c r="Y2403" s="726" t="s">
        <v>503</v>
      </c>
      <c r="Z2403" s="726" t="s">
        <v>10327</v>
      </c>
      <c r="AA2403" s="726" t="s">
        <v>5111</v>
      </c>
      <c r="AB2403" s="726" t="s">
        <v>10304</v>
      </c>
    </row>
    <row r="2404" spans="17:28" ht="14.45" customHeight="1">
      <c r="Q2404" s="720" t="s">
        <v>81</v>
      </c>
      <c r="R2404" s="720" t="s">
        <v>1803</v>
      </c>
      <c r="S2404" s="720" t="s">
        <v>12332</v>
      </c>
      <c r="T2404" s="720" t="s">
        <v>12337</v>
      </c>
      <c r="U2404" s="720" t="s">
        <v>716</v>
      </c>
      <c r="V2404" s="720"/>
      <c r="W2404" s="952" t="str">
        <f t="shared" si="82"/>
        <v>発動発電機_ﾃﾞｨｰｾﾞﾙｴﾝｼﾞﾝ駆動_第1次_超低</v>
      </c>
      <c r="X2404" s="952" t="str">
        <f t="shared" si="81"/>
        <v>発動発電機_ﾃﾞｨｰｾﾞﾙｴﾝｼﾞﾝ駆動_第1次_超低_定格容量(50/60Hz)：65/75kVA</v>
      </c>
      <c r="Y2404" s="726" t="s">
        <v>503</v>
      </c>
      <c r="Z2404" s="726" t="s">
        <v>10327</v>
      </c>
      <c r="AA2404" s="726" t="s">
        <v>5111</v>
      </c>
      <c r="AB2404" s="726" t="s">
        <v>10458</v>
      </c>
    </row>
    <row r="2405" spans="17:28" ht="14.45" customHeight="1">
      <c r="Q2405" s="720" t="s">
        <v>81</v>
      </c>
      <c r="R2405" s="720" t="s">
        <v>1803</v>
      </c>
      <c r="S2405" s="720" t="s">
        <v>12332</v>
      </c>
      <c r="T2405" s="720" t="s">
        <v>12337</v>
      </c>
      <c r="U2405" s="720" t="s">
        <v>717</v>
      </c>
      <c r="V2405" s="720"/>
      <c r="W2405" s="952" t="str">
        <f t="shared" si="82"/>
        <v>発動発電機_ﾃﾞｨｰｾﾞﾙｴﾝｼﾞﾝ駆動_第1次_超低</v>
      </c>
      <c r="X2405" s="952" t="str">
        <f t="shared" si="81"/>
        <v>発動発電機_ﾃﾞｨｰｾﾞﾙｴﾝｼﾞﾝ駆動_第1次_超低_定格容量(50/60Hz)：80/100kVA</v>
      </c>
      <c r="Y2405" s="726" t="s">
        <v>503</v>
      </c>
      <c r="Z2405" s="726" t="s">
        <v>10327</v>
      </c>
      <c r="AA2405" s="726" t="s">
        <v>10356</v>
      </c>
      <c r="AB2405" s="726" t="s">
        <v>10356</v>
      </c>
    </row>
    <row r="2406" spans="17:28" ht="14.45" customHeight="1">
      <c r="Q2406" s="720" t="s">
        <v>81</v>
      </c>
      <c r="R2406" s="720" t="s">
        <v>1803</v>
      </c>
      <c r="S2406" s="720" t="s">
        <v>12332</v>
      </c>
      <c r="T2406" s="720" t="s">
        <v>12337</v>
      </c>
      <c r="U2406" s="720" t="s">
        <v>718</v>
      </c>
      <c r="V2406" s="720"/>
      <c r="W2406" s="952" t="str">
        <f t="shared" si="82"/>
        <v>発動発電機_ﾃﾞｨｰｾﾞﾙｴﾝｼﾞﾝ駆動_第1次_超低</v>
      </c>
      <c r="X2406" s="952" t="str">
        <f t="shared" si="81"/>
        <v>発動発電機_ﾃﾞｨｰｾﾞﾙｴﾝｼﾞﾝ駆動_第1次_超低_定格容量(50/60Hz)：100/125kVA</v>
      </c>
      <c r="Y2406" s="726" t="s">
        <v>503</v>
      </c>
      <c r="Z2406" s="726" t="s">
        <v>10327</v>
      </c>
      <c r="AA2406" s="726" t="s">
        <v>10356</v>
      </c>
      <c r="AB2406" s="726" t="s">
        <v>10302</v>
      </c>
    </row>
    <row r="2407" spans="17:28" ht="14.45" customHeight="1">
      <c r="Q2407" s="720" t="s">
        <v>81</v>
      </c>
      <c r="R2407" s="720" t="s">
        <v>1803</v>
      </c>
      <c r="S2407" s="720" t="s">
        <v>12332</v>
      </c>
      <c r="T2407" s="720" t="s">
        <v>12337</v>
      </c>
      <c r="U2407" s="720" t="s">
        <v>719</v>
      </c>
      <c r="V2407" s="720"/>
      <c r="W2407" s="952" t="str">
        <f t="shared" si="82"/>
        <v>発動発電機_ﾃﾞｨｰｾﾞﾙｴﾝｼﾞﾝ駆動_第1次_超低</v>
      </c>
      <c r="X2407" s="952" t="str">
        <f t="shared" si="81"/>
        <v>発動発電機_ﾃﾞｨｰｾﾞﾙｴﾝｼﾞﾝ駆動_第1次_超低_定格容量(50/60Hz)：125/150kVA</v>
      </c>
      <c r="Y2407" s="726" t="s">
        <v>503</v>
      </c>
      <c r="Z2407" s="726" t="s">
        <v>10327</v>
      </c>
      <c r="AA2407" s="726" t="s">
        <v>10356</v>
      </c>
      <c r="AB2407" s="726" t="s">
        <v>10313</v>
      </c>
    </row>
    <row r="2408" spans="17:28" ht="14.45" customHeight="1">
      <c r="Q2408" s="720" t="s">
        <v>81</v>
      </c>
      <c r="R2408" s="720" t="s">
        <v>1803</v>
      </c>
      <c r="S2408" s="720" t="s">
        <v>12332</v>
      </c>
      <c r="T2408" s="720" t="s">
        <v>12337</v>
      </c>
      <c r="U2408" s="720" t="s">
        <v>720</v>
      </c>
      <c r="V2408" s="720"/>
      <c r="W2408" s="952" t="str">
        <f t="shared" si="82"/>
        <v>発動発電機_ﾃﾞｨｰｾﾞﾙｴﾝｼﾞﾝ駆動_第1次_超低</v>
      </c>
      <c r="X2408" s="952" t="str">
        <f t="shared" si="81"/>
        <v>発動発電機_ﾃﾞｨｰｾﾞﾙｴﾝｼﾞﾝ駆動_第1次_超低_定格容量(50/60Hz)：200/220kVA</v>
      </c>
      <c r="Y2408" s="726" t="s">
        <v>503</v>
      </c>
      <c r="Z2408" s="726" t="s">
        <v>10327</v>
      </c>
      <c r="AA2408" s="726" t="s">
        <v>10356</v>
      </c>
      <c r="AB2408" s="726" t="s">
        <v>10315</v>
      </c>
    </row>
    <row r="2409" spans="17:28" ht="14.45" customHeight="1">
      <c r="Q2409" s="720" t="s">
        <v>81</v>
      </c>
      <c r="R2409" s="720" t="s">
        <v>1803</v>
      </c>
      <c r="S2409" s="720" t="s">
        <v>12332</v>
      </c>
      <c r="T2409" s="720" t="s">
        <v>12337</v>
      </c>
      <c r="U2409" s="720" t="s">
        <v>721</v>
      </c>
      <c r="V2409" s="720"/>
      <c r="W2409" s="952" t="str">
        <f t="shared" si="82"/>
        <v>発動発電機_ﾃﾞｨｰｾﾞﾙｴﾝｼﾞﾝ駆動_第1次_超低</v>
      </c>
      <c r="X2409" s="952" t="str">
        <f t="shared" si="81"/>
        <v>発動発電機_ﾃﾞｨｰｾﾞﾙｴﾝｼﾞﾝ駆動_第1次_超低_定格容量(50/60Hz)：270/300kVA</v>
      </c>
      <c r="Y2409" s="726" t="s">
        <v>503</v>
      </c>
      <c r="Z2409" s="726" t="s">
        <v>10327</v>
      </c>
      <c r="AA2409" s="726" t="s">
        <v>10356</v>
      </c>
      <c r="AB2409" s="726" t="s">
        <v>10303</v>
      </c>
    </row>
    <row r="2410" spans="17:28" ht="14.45" customHeight="1">
      <c r="Q2410" s="720" t="s">
        <v>81</v>
      </c>
      <c r="R2410" s="720" t="s">
        <v>1803</v>
      </c>
      <c r="S2410" s="720" t="s">
        <v>10643</v>
      </c>
      <c r="T2410" s="720" t="s">
        <v>12337</v>
      </c>
      <c r="U2410" s="720" t="s">
        <v>709</v>
      </c>
      <c r="V2410" s="720"/>
      <c r="W2410" s="952" t="str">
        <f t="shared" si="82"/>
        <v>発動発電機_ﾃﾞｨｰｾﾞﾙｴﾝｼﾞﾝ駆動_第2次_超低</v>
      </c>
      <c r="X2410" s="952" t="str">
        <f t="shared" si="81"/>
        <v>発動発電機_ﾃﾞｨｰｾﾞﾙｴﾝｼﾞﾝ駆動_第2次_超低_定格容量(50/60Hz)：10.5/13kVA</v>
      </c>
      <c r="Y2410" s="726" t="s">
        <v>503</v>
      </c>
      <c r="Z2410" s="726" t="s">
        <v>10328</v>
      </c>
      <c r="AA2410" s="726" t="s">
        <v>5111</v>
      </c>
      <c r="AB2410" s="726" t="s">
        <v>10356</v>
      </c>
    </row>
    <row r="2411" spans="17:28" ht="14.45" customHeight="1">
      <c r="Q2411" s="720" t="s">
        <v>81</v>
      </c>
      <c r="R2411" s="720" t="s">
        <v>1803</v>
      </c>
      <c r="S2411" s="720" t="s">
        <v>10643</v>
      </c>
      <c r="T2411" s="720" t="s">
        <v>12337</v>
      </c>
      <c r="U2411" s="720" t="s">
        <v>710</v>
      </c>
      <c r="V2411" s="720"/>
      <c r="W2411" s="952" t="str">
        <f t="shared" si="82"/>
        <v>発動発電機_ﾃﾞｨｰｾﾞﾙｴﾝｼﾞﾝ駆動_第2次_超低</v>
      </c>
      <c r="X2411" s="952" t="str">
        <f t="shared" si="81"/>
        <v>発動発電機_ﾃﾞｨｰｾﾞﾙｴﾝｼﾞﾝ駆動_第2次_超低_定格容量(50/60Hz)：13/15kVA</v>
      </c>
      <c r="Y2411" s="726" t="s">
        <v>503</v>
      </c>
      <c r="Z2411" s="726" t="s">
        <v>10328</v>
      </c>
      <c r="AA2411" s="726" t="s">
        <v>5111</v>
      </c>
      <c r="AB2411" s="726" t="s">
        <v>10313</v>
      </c>
    </row>
    <row r="2412" spans="17:28" ht="14.45" customHeight="1">
      <c r="Q2412" s="720" t="s">
        <v>81</v>
      </c>
      <c r="R2412" s="720" t="s">
        <v>1803</v>
      </c>
      <c r="S2412" s="720" t="s">
        <v>10643</v>
      </c>
      <c r="T2412" s="720" t="s">
        <v>12337</v>
      </c>
      <c r="U2412" s="720" t="s">
        <v>711</v>
      </c>
      <c r="V2412" s="720"/>
      <c r="W2412" s="952" t="str">
        <f t="shared" si="82"/>
        <v>発動発電機_ﾃﾞｨｰｾﾞﾙｴﾝｼﾞﾝ駆動_第2次_超低</v>
      </c>
      <c r="X2412" s="952" t="str">
        <f t="shared" si="81"/>
        <v>発動発電機_ﾃﾞｨｰｾﾞﾙｴﾝｼﾞﾝ駆動_第2次_超低_定格容量(50/60Hz)：17/20kVA</v>
      </c>
      <c r="Y2412" s="726" t="s">
        <v>503</v>
      </c>
      <c r="Z2412" s="726" t="s">
        <v>10328</v>
      </c>
      <c r="AA2412" s="726" t="s">
        <v>5111</v>
      </c>
      <c r="AB2412" s="726" t="s">
        <v>10388</v>
      </c>
    </row>
    <row r="2413" spans="17:28" ht="14.45" customHeight="1">
      <c r="Q2413" s="720" t="s">
        <v>81</v>
      </c>
      <c r="R2413" s="720" t="s">
        <v>1803</v>
      </c>
      <c r="S2413" s="720" t="s">
        <v>10643</v>
      </c>
      <c r="T2413" s="720" t="s">
        <v>12337</v>
      </c>
      <c r="U2413" s="720" t="s">
        <v>712</v>
      </c>
      <c r="V2413" s="720"/>
      <c r="W2413" s="952" t="str">
        <f t="shared" si="82"/>
        <v>発動発電機_ﾃﾞｨｰｾﾞﾙｴﾝｼﾞﾝ駆動_第2次_超低</v>
      </c>
      <c r="X2413" s="952" t="str">
        <f t="shared" si="81"/>
        <v>発動発電機_ﾃﾞｨｰｾﾞﾙｴﾝｼﾞﾝ駆動_第2次_超低_定格容量(50/60Hz)：20/25kVA</v>
      </c>
      <c r="Y2413" s="726" t="s">
        <v>503</v>
      </c>
      <c r="Z2413" s="726" t="s">
        <v>10328</v>
      </c>
      <c r="AA2413" s="726" t="s">
        <v>5111</v>
      </c>
      <c r="AB2413" s="726" t="s">
        <v>10325</v>
      </c>
    </row>
    <row r="2414" spans="17:28" ht="14.45" customHeight="1">
      <c r="Q2414" s="720" t="s">
        <v>81</v>
      </c>
      <c r="R2414" s="720" t="s">
        <v>1803</v>
      </c>
      <c r="S2414" s="720" t="s">
        <v>10643</v>
      </c>
      <c r="T2414" s="720" t="s">
        <v>12337</v>
      </c>
      <c r="U2414" s="720" t="s">
        <v>714</v>
      </c>
      <c r="V2414" s="720"/>
      <c r="W2414" s="952" t="str">
        <f t="shared" si="82"/>
        <v>発動発電機_ﾃﾞｨｰｾﾞﾙｴﾝｼﾞﾝ駆動_第2次_超低</v>
      </c>
      <c r="X2414" s="952" t="str">
        <f t="shared" si="81"/>
        <v>発動発電機_ﾃﾞｨｰｾﾞﾙｴﾝｼﾞﾝ駆動_第2次_超低_定格容量(50/60Hz)：37/45kVA</v>
      </c>
      <c r="Y2414" s="726" t="s">
        <v>503</v>
      </c>
      <c r="Z2414" s="726" t="s">
        <v>10328</v>
      </c>
      <c r="AA2414" s="726" t="s">
        <v>5111</v>
      </c>
      <c r="AB2414" s="726" t="s">
        <v>10399</v>
      </c>
    </row>
    <row r="2415" spans="17:28" ht="14.45" customHeight="1">
      <c r="Q2415" s="720" t="s">
        <v>81</v>
      </c>
      <c r="R2415" s="720" t="s">
        <v>1803</v>
      </c>
      <c r="S2415" s="720" t="s">
        <v>10643</v>
      </c>
      <c r="T2415" s="720" t="s">
        <v>12337</v>
      </c>
      <c r="U2415" s="720" t="s">
        <v>715</v>
      </c>
      <c r="V2415" s="720"/>
      <c r="W2415" s="952" t="str">
        <f t="shared" si="82"/>
        <v>発動発電機_ﾃﾞｨｰｾﾞﾙｴﾝｼﾞﾝ駆動_第2次_超低</v>
      </c>
      <c r="X2415" s="952" t="str">
        <f t="shared" si="81"/>
        <v>発動発電機_ﾃﾞｨｰｾﾞﾙｴﾝｼﾞﾝ駆動_第2次_超低_定格容量(50/60Hz)：50/60kVA</v>
      </c>
      <c r="Y2415" s="726" t="s">
        <v>503</v>
      </c>
      <c r="Z2415" s="726" t="s">
        <v>10328</v>
      </c>
      <c r="AA2415" s="726" t="s">
        <v>5111</v>
      </c>
      <c r="AB2415" s="726" t="s">
        <v>10304</v>
      </c>
    </row>
    <row r="2416" spans="17:28" ht="14.45" customHeight="1">
      <c r="Q2416" s="720" t="s">
        <v>81</v>
      </c>
      <c r="R2416" s="720" t="s">
        <v>1803</v>
      </c>
      <c r="S2416" s="720" t="s">
        <v>10643</v>
      </c>
      <c r="T2416" s="720" t="s">
        <v>12337</v>
      </c>
      <c r="U2416" s="720" t="s">
        <v>717</v>
      </c>
      <c r="V2416" s="720"/>
      <c r="W2416" s="952" t="str">
        <f t="shared" si="82"/>
        <v>発動発電機_ﾃﾞｨｰｾﾞﾙｴﾝｼﾞﾝ駆動_第2次_超低</v>
      </c>
      <c r="X2416" s="952" t="str">
        <f t="shared" si="81"/>
        <v>発動発電機_ﾃﾞｨｰｾﾞﾙｴﾝｼﾞﾝ駆動_第2次_超低_定格容量(50/60Hz)：80/100kVA</v>
      </c>
      <c r="Y2416" s="726" t="s">
        <v>503</v>
      </c>
      <c r="Z2416" s="726" t="s">
        <v>10328</v>
      </c>
      <c r="AA2416" s="726" t="s">
        <v>10356</v>
      </c>
      <c r="AB2416" s="726" t="s">
        <v>10356</v>
      </c>
    </row>
    <row r="2417" spans="17:28" ht="14.45" customHeight="1">
      <c r="Q2417" s="720" t="s">
        <v>81</v>
      </c>
      <c r="R2417" s="720" t="s">
        <v>1803</v>
      </c>
      <c r="S2417" s="720" t="s">
        <v>10643</v>
      </c>
      <c r="T2417" s="720" t="s">
        <v>12337</v>
      </c>
      <c r="U2417" s="720" t="s">
        <v>718</v>
      </c>
      <c r="V2417" s="720"/>
      <c r="W2417" s="952" t="str">
        <f t="shared" si="82"/>
        <v>発動発電機_ﾃﾞｨｰｾﾞﾙｴﾝｼﾞﾝ駆動_第2次_超低</v>
      </c>
      <c r="X2417" s="952" t="str">
        <f t="shared" si="81"/>
        <v>発動発電機_ﾃﾞｨｰｾﾞﾙｴﾝｼﾞﾝ駆動_第2次_超低_定格容量(50/60Hz)：100/125kVA</v>
      </c>
      <c r="Y2417" s="726" t="s">
        <v>503</v>
      </c>
      <c r="Z2417" s="726" t="s">
        <v>10328</v>
      </c>
      <c r="AA2417" s="726" t="s">
        <v>10356</v>
      </c>
      <c r="AB2417" s="726" t="s">
        <v>10302</v>
      </c>
    </row>
    <row r="2418" spans="17:28" ht="14.45" customHeight="1">
      <c r="Q2418" s="720" t="s">
        <v>81</v>
      </c>
      <c r="R2418" s="720" t="s">
        <v>1803</v>
      </c>
      <c r="S2418" s="720" t="s">
        <v>10643</v>
      </c>
      <c r="T2418" s="720" t="s">
        <v>12337</v>
      </c>
      <c r="U2418" s="720" t="s">
        <v>719</v>
      </c>
      <c r="V2418" s="720"/>
      <c r="W2418" s="952" t="str">
        <f t="shared" si="82"/>
        <v>発動発電機_ﾃﾞｨｰｾﾞﾙｴﾝｼﾞﾝ駆動_第2次_超低</v>
      </c>
      <c r="X2418" s="952" t="str">
        <f t="shared" si="81"/>
        <v>発動発電機_ﾃﾞｨｰｾﾞﾙｴﾝｼﾞﾝ駆動_第2次_超低_定格容量(50/60Hz)：125/150kVA</v>
      </c>
      <c r="Y2418" s="726" t="s">
        <v>503</v>
      </c>
      <c r="Z2418" s="726" t="s">
        <v>10328</v>
      </c>
      <c r="AA2418" s="726" t="s">
        <v>10356</v>
      </c>
      <c r="AB2418" s="726" t="s">
        <v>10313</v>
      </c>
    </row>
    <row r="2419" spans="17:28" ht="14.45" customHeight="1">
      <c r="Q2419" s="720" t="s">
        <v>81</v>
      </c>
      <c r="R2419" s="720" t="s">
        <v>1803</v>
      </c>
      <c r="S2419" s="720" t="s">
        <v>10643</v>
      </c>
      <c r="T2419" s="720" t="s">
        <v>12337</v>
      </c>
      <c r="U2419" s="720" t="s">
        <v>720</v>
      </c>
      <c r="V2419" s="720"/>
      <c r="W2419" s="952" t="str">
        <f t="shared" si="82"/>
        <v>発動発電機_ﾃﾞｨｰｾﾞﾙｴﾝｼﾞﾝ駆動_第2次_超低</v>
      </c>
      <c r="X2419" s="952" t="str">
        <f t="shared" si="81"/>
        <v>発動発電機_ﾃﾞｨｰｾﾞﾙｴﾝｼﾞﾝ駆動_第2次_超低_定格容量(50/60Hz)：200/220kVA</v>
      </c>
      <c r="Y2419" s="726" t="s">
        <v>503</v>
      </c>
      <c r="Z2419" s="726" t="s">
        <v>10328</v>
      </c>
      <c r="AA2419" s="726" t="s">
        <v>10356</v>
      </c>
      <c r="AB2419" s="726" t="s">
        <v>10315</v>
      </c>
    </row>
    <row r="2420" spans="17:28" ht="14.45" customHeight="1">
      <c r="Q2420" s="720" t="s">
        <v>81</v>
      </c>
      <c r="R2420" s="720" t="s">
        <v>1803</v>
      </c>
      <c r="S2420" s="720" t="s">
        <v>10643</v>
      </c>
      <c r="T2420" s="720" t="s">
        <v>12337</v>
      </c>
      <c r="U2420" s="720" t="s">
        <v>721</v>
      </c>
      <c r="V2420" s="720"/>
      <c r="W2420" s="952" t="str">
        <f t="shared" si="82"/>
        <v>発動発電機_ﾃﾞｨｰｾﾞﾙｴﾝｼﾞﾝ駆動_第2次_超低</v>
      </c>
      <c r="X2420" s="952" t="str">
        <f t="shared" si="81"/>
        <v>発動発電機_ﾃﾞｨｰｾﾞﾙｴﾝｼﾞﾝ駆動_第2次_超低_定格容量(50/60Hz)：270/300kVA</v>
      </c>
      <c r="Y2420" s="726" t="s">
        <v>503</v>
      </c>
      <c r="Z2420" s="726" t="s">
        <v>10328</v>
      </c>
      <c r="AA2420" s="726" t="s">
        <v>10356</v>
      </c>
      <c r="AB2420" s="726" t="s">
        <v>10303</v>
      </c>
    </row>
    <row r="2421" spans="17:28" ht="14.45" customHeight="1">
      <c r="Q2421" s="720" t="s">
        <v>81</v>
      </c>
      <c r="R2421" s="720" t="s">
        <v>1803</v>
      </c>
      <c r="S2421" s="720" t="s">
        <v>10645</v>
      </c>
      <c r="T2421" s="720" t="s">
        <v>12337</v>
      </c>
      <c r="U2421" s="720" t="s">
        <v>709</v>
      </c>
      <c r="V2421" s="720"/>
      <c r="W2421" s="952" t="str">
        <f t="shared" si="82"/>
        <v>発動発電機_ﾃﾞｨｰｾﾞﾙｴﾝｼﾞﾝ駆動_第3次_超低</v>
      </c>
      <c r="X2421" s="952" t="str">
        <f t="shared" si="81"/>
        <v>発動発電機_ﾃﾞｨｰｾﾞﾙｴﾝｼﾞﾝ駆動_第3次_超低_定格容量(50/60Hz)：10.5/13kVA</v>
      </c>
      <c r="Y2421" s="726" t="s">
        <v>503</v>
      </c>
      <c r="Z2421" s="726" t="s">
        <v>10329</v>
      </c>
      <c r="AA2421" s="726" t="s">
        <v>5111</v>
      </c>
      <c r="AB2421" s="726" t="s">
        <v>10356</v>
      </c>
    </row>
    <row r="2422" spans="17:28" ht="14.45" customHeight="1">
      <c r="Q2422" s="720" t="s">
        <v>81</v>
      </c>
      <c r="R2422" s="720" t="s">
        <v>1803</v>
      </c>
      <c r="S2422" s="720" t="s">
        <v>10645</v>
      </c>
      <c r="T2422" s="720" t="s">
        <v>12337</v>
      </c>
      <c r="U2422" s="720" t="s">
        <v>710</v>
      </c>
      <c r="V2422" s="720"/>
      <c r="W2422" s="952" t="str">
        <f t="shared" si="82"/>
        <v>発動発電機_ﾃﾞｨｰｾﾞﾙｴﾝｼﾞﾝ駆動_第3次_超低</v>
      </c>
      <c r="X2422" s="952" t="str">
        <f t="shared" si="81"/>
        <v>発動発電機_ﾃﾞｨｰｾﾞﾙｴﾝｼﾞﾝ駆動_第3次_超低_定格容量(50/60Hz)：13/15kVA</v>
      </c>
      <c r="Y2422" s="726" t="s">
        <v>503</v>
      </c>
      <c r="Z2422" s="726" t="s">
        <v>10329</v>
      </c>
      <c r="AA2422" s="726" t="s">
        <v>5111</v>
      </c>
      <c r="AB2422" s="726" t="s">
        <v>10313</v>
      </c>
    </row>
    <row r="2423" spans="17:28" ht="14.45" customHeight="1">
      <c r="Q2423" s="720" t="s">
        <v>81</v>
      </c>
      <c r="R2423" s="720" t="s">
        <v>1803</v>
      </c>
      <c r="S2423" s="720" t="s">
        <v>10645</v>
      </c>
      <c r="T2423" s="720" t="s">
        <v>12337</v>
      </c>
      <c r="U2423" s="720" t="s">
        <v>711</v>
      </c>
      <c r="V2423" s="720"/>
      <c r="W2423" s="952" t="str">
        <f t="shared" si="82"/>
        <v>発動発電機_ﾃﾞｨｰｾﾞﾙｴﾝｼﾞﾝ駆動_第3次_超低</v>
      </c>
      <c r="X2423" s="952" t="str">
        <f t="shared" si="81"/>
        <v>発動発電機_ﾃﾞｨｰｾﾞﾙｴﾝｼﾞﾝ駆動_第3次_超低_定格容量(50/60Hz)：17/20kVA</v>
      </c>
      <c r="Y2423" s="726" t="s">
        <v>503</v>
      </c>
      <c r="Z2423" s="726" t="s">
        <v>10329</v>
      </c>
      <c r="AA2423" s="726" t="s">
        <v>5111</v>
      </c>
      <c r="AB2423" s="726" t="s">
        <v>10388</v>
      </c>
    </row>
    <row r="2424" spans="17:28" ht="14.45" customHeight="1">
      <c r="Q2424" s="720" t="s">
        <v>81</v>
      </c>
      <c r="R2424" s="720" t="s">
        <v>1803</v>
      </c>
      <c r="S2424" s="720" t="s">
        <v>10645</v>
      </c>
      <c r="T2424" s="720" t="s">
        <v>12337</v>
      </c>
      <c r="U2424" s="720" t="s">
        <v>712</v>
      </c>
      <c r="V2424" s="720"/>
      <c r="W2424" s="952" t="str">
        <f t="shared" si="82"/>
        <v>発動発電機_ﾃﾞｨｰｾﾞﾙｴﾝｼﾞﾝ駆動_第3次_超低</v>
      </c>
      <c r="X2424" s="952" t="str">
        <f t="shared" si="81"/>
        <v>発動発電機_ﾃﾞｨｰｾﾞﾙｴﾝｼﾞﾝ駆動_第3次_超低_定格容量(50/60Hz)：20/25kVA</v>
      </c>
      <c r="Y2424" s="726" t="s">
        <v>503</v>
      </c>
      <c r="Z2424" s="726" t="s">
        <v>10329</v>
      </c>
      <c r="AA2424" s="726" t="s">
        <v>5111</v>
      </c>
      <c r="AB2424" s="726" t="s">
        <v>10325</v>
      </c>
    </row>
    <row r="2425" spans="17:28" ht="14.45" customHeight="1">
      <c r="Q2425" s="720" t="s">
        <v>81</v>
      </c>
      <c r="R2425" s="720" t="s">
        <v>1803</v>
      </c>
      <c r="S2425" s="720" t="s">
        <v>10645</v>
      </c>
      <c r="T2425" s="720" t="s">
        <v>12337</v>
      </c>
      <c r="U2425" s="720" t="s">
        <v>714</v>
      </c>
      <c r="V2425" s="720"/>
      <c r="W2425" s="952" t="str">
        <f t="shared" si="82"/>
        <v>発動発電機_ﾃﾞｨｰｾﾞﾙｴﾝｼﾞﾝ駆動_第3次_超低</v>
      </c>
      <c r="X2425" s="952" t="str">
        <f t="shared" si="81"/>
        <v>発動発電機_ﾃﾞｨｰｾﾞﾙｴﾝｼﾞﾝ駆動_第3次_超低_定格容量(50/60Hz)：37/45kVA</v>
      </c>
      <c r="Y2425" s="726" t="s">
        <v>503</v>
      </c>
      <c r="Z2425" s="726" t="s">
        <v>10329</v>
      </c>
      <c r="AA2425" s="726" t="s">
        <v>5111</v>
      </c>
      <c r="AB2425" s="726" t="s">
        <v>10399</v>
      </c>
    </row>
    <row r="2426" spans="17:28" ht="14.45" customHeight="1">
      <c r="Q2426" s="720" t="s">
        <v>81</v>
      </c>
      <c r="R2426" s="720" t="s">
        <v>1803</v>
      </c>
      <c r="S2426" s="720" t="s">
        <v>10645</v>
      </c>
      <c r="T2426" s="720" t="s">
        <v>12337</v>
      </c>
      <c r="U2426" s="720" t="s">
        <v>715</v>
      </c>
      <c r="V2426" s="720"/>
      <c r="W2426" s="952" t="str">
        <f t="shared" si="82"/>
        <v>発動発電機_ﾃﾞｨｰｾﾞﾙｴﾝｼﾞﾝ駆動_第3次_超低</v>
      </c>
      <c r="X2426" s="952" t="str">
        <f t="shared" si="81"/>
        <v>発動発電機_ﾃﾞｨｰｾﾞﾙｴﾝｼﾞﾝ駆動_第3次_超低_定格容量(50/60Hz)：50/60kVA</v>
      </c>
      <c r="Y2426" s="726" t="s">
        <v>503</v>
      </c>
      <c r="Z2426" s="726" t="s">
        <v>10329</v>
      </c>
      <c r="AA2426" s="726" t="s">
        <v>5111</v>
      </c>
      <c r="AB2426" s="726" t="s">
        <v>10304</v>
      </c>
    </row>
    <row r="2427" spans="17:28" ht="14.45" customHeight="1">
      <c r="Q2427" s="720" t="s">
        <v>81</v>
      </c>
      <c r="R2427" s="720" t="s">
        <v>1803</v>
      </c>
      <c r="S2427" s="720" t="s">
        <v>10645</v>
      </c>
      <c r="T2427" s="720" t="s">
        <v>12337</v>
      </c>
      <c r="U2427" s="720" t="s">
        <v>717</v>
      </c>
      <c r="V2427" s="720"/>
      <c r="W2427" s="952" t="str">
        <f t="shared" si="82"/>
        <v>発動発電機_ﾃﾞｨｰｾﾞﾙｴﾝｼﾞﾝ駆動_第3次_超低</v>
      </c>
      <c r="X2427" s="952" t="str">
        <f t="shared" si="81"/>
        <v>発動発電機_ﾃﾞｨｰｾﾞﾙｴﾝｼﾞﾝ駆動_第3次_超低_定格容量(50/60Hz)：80/100kVA</v>
      </c>
      <c r="Y2427" s="726" t="s">
        <v>503</v>
      </c>
      <c r="Z2427" s="726" t="s">
        <v>10329</v>
      </c>
      <c r="AA2427" s="726" t="s">
        <v>10356</v>
      </c>
      <c r="AB2427" s="726" t="s">
        <v>10356</v>
      </c>
    </row>
    <row r="2428" spans="17:28" ht="14.45" customHeight="1">
      <c r="Q2428" s="720" t="s">
        <v>81</v>
      </c>
      <c r="R2428" s="720" t="s">
        <v>1803</v>
      </c>
      <c r="S2428" s="720" t="s">
        <v>10645</v>
      </c>
      <c r="T2428" s="720" t="s">
        <v>12337</v>
      </c>
      <c r="U2428" s="720" t="s">
        <v>718</v>
      </c>
      <c r="V2428" s="720"/>
      <c r="W2428" s="952" t="str">
        <f t="shared" si="82"/>
        <v>発動発電機_ﾃﾞｨｰｾﾞﾙｴﾝｼﾞﾝ駆動_第3次_超低</v>
      </c>
      <c r="X2428" s="952" t="str">
        <f t="shared" si="81"/>
        <v>発動発電機_ﾃﾞｨｰｾﾞﾙｴﾝｼﾞﾝ駆動_第3次_超低_定格容量(50/60Hz)：100/125kVA</v>
      </c>
      <c r="Y2428" s="726" t="s">
        <v>503</v>
      </c>
      <c r="Z2428" s="726" t="s">
        <v>10329</v>
      </c>
      <c r="AA2428" s="726" t="s">
        <v>10356</v>
      </c>
      <c r="AB2428" s="726" t="s">
        <v>10302</v>
      </c>
    </row>
    <row r="2429" spans="17:28" ht="14.45" customHeight="1">
      <c r="Q2429" s="720" t="s">
        <v>81</v>
      </c>
      <c r="R2429" s="720" t="s">
        <v>1803</v>
      </c>
      <c r="S2429" s="720" t="s">
        <v>10645</v>
      </c>
      <c r="T2429" s="720" t="s">
        <v>12337</v>
      </c>
      <c r="U2429" s="720" t="s">
        <v>719</v>
      </c>
      <c r="V2429" s="720"/>
      <c r="W2429" s="952" t="str">
        <f t="shared" si="82"/>
        <v>発動発電機_ﾃﾞｨｰｾﾞﾙｴﾝｼﾞﾝ駆動_第3次_超低</v>
      </c>
      <c r="X2429" s="952" t="str">
        <f t="shared" si="81"/>
        <v>発動発電機_ﾃﾞｨｰｾﾞﾙｴﾝｼﾞﾝ駆動_第3次_超低_定格容量(50/60Hz)：125/150kVA</v>
      </c>
      <c r="Y2429" s="726" t="s">
        <v>503</v>
      </c>
      <c r="Z2429" s="726" t="s">
        <v>10329</v>
      </c>
      <c r="AA2429" s="726" t="s">
        <v>10356</v>
      </c>
      <c r="AB2429" s="726" t="s">
        <v>10313</v>
      </c>
    </row>
    <row r="2430" spans="17:28" ht="14.45" customHeight="1">
      <c r="Q2430" s="720" t="s">
        <v>81</v>
      </c>
      <c r="R2430" s="720" t="s">
        <v>1803</v>
      </c>
      <c r="S2430" s="720" t="s">
        <v>10645</v>
      </c>
      <c r="T2430" s="720" t="s">
        <v>12337</v>
      </c>
      <c r="U2430" s="720" t="s">
        <v>720</v>
      </c>
      <c r="V2430" s="720"/>
      <c r="W2430" s="952" t="str">
        <f t="shared" si="82"/>
        <v>発動発電機_ﾃﾞｨｰｾﾞﾙｴﾝｼﾞﾝ駆動_第3次_超低</v>
      </c>
      <c r="X2430" s="952" t="str">
        <f t="shared" si="81"/>
        <v>発動発電機_ﾃﾞｨｰｾﾞﾙｴﾝｼﾞﾝ駆動_第3次_超低_定格容量(50/60Hz)：200/220kVA</v>
      </c>
      <c r="Y2430" s="726" t="s">
        <v>503</v>
      </c>
      <c r="Z2430" s="726" t="s">
        <v>10329</v>
      </c>
      <c r="AA2430" s="726" t="s">
        <v>10356</v>
      </c>
      <c r="AB2430" s="726" t="s">
        <v>10315</v>
      </c>
    </row>
    <row r="2431" spans="17:28" ht="14.45" customHeight="1">
      <c r="Q2431" s="720" t="s">
        <v>81</v>
      </c>
      <c r="R2431" s="720" t="s">
        <v>10647</v>
      </c>
      <c r="S2431" s="720" t="s">
        <v>10643</v>
      </c>
      <c r="T2431" s="720" t="s">
        <v>12337</v>
      </c>
      <c r="U2431" s="720" t="s">
        <v>712</v>
      </c>
      <c r="V2431" s="720"/>
      <c r="W2431" s="952" t="str">
        <f t="shared" si="82"/>
        <v>発動発電機_ﾃﾞｨｰｾﾞﾙｴﾝｼﾞﾝ駆動(大容量ﾀﾝｸ型)_第2次_超低</v>
      </c>
      <c r="X2431" s="952" t="str">
        <f t="shared" si="81"/>
        <v>発動発電機_ﾃﾞｨｰｾﾞﾙｴﾝｼﾞﾝ駆動(大容量ﾀﾝｸ型)_第2次_超低_定格容量(50/60Hz)：20/25kVA</v>
      </c>
      <c r="Y2431" s="726" t="s">
        <v>503</v>
      </c>
      <c r="Z2431" s="726" t="s">
        <v>5112</v>
      </c>
      <c r="AA2431" s="726" t="s">
        <v>5111</v>
      </c>
      <c r="AB2431" s="726" t="s">
        <v>10325</v>
      </c>
    </row>
    <row r="2432" spans="17:28" ht="14.45" customHeight="1">
      <c r="Q2432" s="720" t="s">
        <v>81</v>
      </c>
      <c r="R2432" s="720" t="s">
        <v>10647</v>
      </c>
      <c r="S2432" s="720" t="s">
        <v>10643</v>
      </c>
      <c r="T2432" s="720" t="s">
        <v>12337</v>
      </c>
      <c r="U2432" s="720" t="s">
        <v>714</v>
      </c>
      <c r="V2432" s="720"/>
      <c r="W2432" s="952" t="str">
        <f t="shared" si="82"/>
        <v>発動発電機_ﾃﾞｨｰｾﾞﾙｴﾝｼﾞﾝ駆動(大容量ﾀﾝｸ型)_第2次_超低</v>
      </c>
      <c r="X2432" s="952" t="str">
        <f t="shared" si="81"/>
        <v>発動発電機_ﾃﾞｨｰｾﾞﾙｴﾝｼﾞﾝ駆動(大容量ﾀﾝｸ型)_第2次_超低_定格容量(50/60Hz)：37/45kVA</v>
      </c>
      <c r="Y2432" s="726" t="s">
        <v>503</v>
      </c>
      <c r="Z2432" s="726" t="s">
        <v>5112</v>
      </c>
      <c r="AA2432" s="726" t="s">
        <v>5111</v>
      </c>
      <c r="AB2432" s="726" t="s">
        <v>10399</v>
      </c>
    </row>
    <row r="2433" spans="17:28" ht="14.45" customHeight="1">
      <c r="Q2433" s="720" t="s">
        <v>81</v>
      </c>
      <c r="R2433" s="720" t="s">
        <v>10647</v>
      </c>
      <c r="S2433" s="720" t="s">
        <v>10643</v>
      </c>
      <c r="T2433" s="720" t="s">
        <v>12337</v>
      </c>
      <c r="U2433" s="720" t="s">
        <v>715</v>
      </c>
      <c r="V2433" s="720"/>
      <c r="W2433" s="952" t="str">
        <f t="shared" si="82"/>
        <v>発動発電機_ﾃﾞｨｰｾﾞﾙｴﾝｼﾞﾝ駆動(大容量ﾀﾝｸ型)_第2次_超低</v>
      </c>
      <c r="X2433" s="952" t="str">
        <f t="shared" si="81"/>
        <v>発動発電機_ﾃﾞｨｰｾﾞﾙｴﾝｼﾞﾝ駆動(大容量ﾀﾝｸ型)_第2次_超低_定格容量(50/60Hz)：50/60kVA</v>
      </c>
      <c r="Y2433" s="726" t="s">
        <v>503</v>
      </c>
      <c r="Z2433" s="726" t="s">
        <v>5112</v>
      </c>
      <c r="AA2433" s="726" t="s">
        <v>5111</v>
      </c>
      <c r="AB2433" s="726" t="s">
        <v>10304</v>
      </c>
    </row>
    <row r="2434" spans="17:28" ht="14.45" customHeight="1">
      <c r="Q2434" s="720" t="s">
        <v>81</v>
      </c>
      <c r="R2434" s="720" t="s">
        <v>10647</v>
      </c>
      <c r="S2434" s="720" t="s">
        <v>10643</v>
      </c>
      <c r="T2434" s="720" t="s">
        <v>12337</v>
      </c>
      <c r="U2434" s="720" t="s">
        <v>717</v>
      </c>
      <c r="V2434" s="720"/>
      <c r="W2434" s="952" t="str">
        <f t="shared" si="82"/>
        <v>発動発電機_ﾃﾞｨｰｾﾞﾙｴﾝｼﾞﾝ駆動(大容量ﾀﾝｸ型)_第2次_超低</v>
      </c>
      <c r="X2434" s="952" t="str">
        <f t="shared" ref="X2434:X2497" si="83">IF($V2434="",$Q2434&amp;"_"&amp;$R2434&amp;"_"&amp;$S2434&amp;"_"&amp;$T2434&amp;"_"&amp;$U2434,$Q2434&amp;"_"&amp;$R2434&amp;"_"&amp;$S2434&amp;"_"&amp;$T2434&amp;"_"&amp;$U2434&amp;$V2434)</f>
        <v>発動発電機_ﾃﾞｨｰｾﾞﾙｴﾝｼﾞﾝ駆動(大容量ﾀﾝｸ型)_第2次_超低_定格容量(50/60Hz)：80/100kVA</v>
      </c>
      <c r="Y2434" s="726" t="s">
        <v>503</v>
      </c>
      <c r="Z2434" s="726" t="s">
        <v>5112</v>
      </c>
      <c r="AA2434" s="726" t="s">
        <v>10356</v>
      </c>
      <c r="AB2434" s="726" t="s">
        <v>10356</v>
      </c>
    </row>
    <row r="2435" spans="17:28" ht="14.45" customHeight="1">
      <c r="Q2435" s="720" t="s">
        <v>81</v>
      </c>
      <c r="R2435" s="720" t="s">
        <v>10647</v>
      </c>
      <c r="S2435" s="720" t="s">
        <v>10643</v>
      </c>
      <c r="T2435" s="720" t="s">
        <v>12337</v>
      </c>
      <c r="U2435" s="720" t="s">
        <v>718</v>
      </c>
      <c r="V2435" s="720"/>
      <c r="W2435" s="952" t="str">
        <f t="shared" ref="W2435:W2498" si="84">$Q2435&amp;"_"&amp;$R2435&amp;"_"&amp;$S2435&amp;"_"&amp;T2435</f>
        <v>発動発電機_ﾃﾞｨｰｾﾞﾙｴﾝｼﾞﾝ駆動(大容量ﾀﾝｸ型)_第2次_超低</v>
      </c>
      <c r="X2435" s="952" t="str">
        <f t="shared" si="83"/>
        <v>発動発電機_ﾃﾞｨｰｾﾞﾙｴﾝｼﾞﾝ駆動(大容量ﾀﾝｸ型)_第2次_超低_定格容量(50/60Hz)：100/125kVA</v>
      </c>
      <c r="Y2435" s="726" t="s">
        <v>503</v>
      </c>
      <c r="Z2435" s="726" t="s">
        <v>5112</v>
      </c>
      <c r="AA2435" s="726" t="s">
        <v>10356</v>
      </c>
      <c r="AB2435" s="726" t="s">
        <v>10302</v>
      </c>
    </row>
    <row r="2436" spans="17:28" ht="14.45" customHeight="1">
      <c r="Q2436" s="720" t="s">
        <v>81</v>
      </c>
      <c r="R2436" s="720" t="s">
        <v>10647</v>
      </c>
      <c r="S2436" s="720" t="s">
        <v>10643</v>
      </c>
      <c r="T2436" s="720" t="s">
        <v>12337</v>
      </c>
      <c r="U2436" s="720" t="s">
        <v>719</v>
      </c>
      <c r="V2436" s="720"/>
      <c r="W2436" s="952" t="str">
        <f t="shared" si="84"/>
        <v>発動発電機_ﾃﾞｨｰｾﾞﾙｴﾝｼﾞﾝ駆動(大容量ﾀﾝｸ型)_第2次_超低</v>
      </c>
      <c r="X2436" s="952" t="str">
        <f t="shared" si="83"/>
        <v>発動発電機_ﾃﾞｨｰｾﾞﾙｴﾝｼﾞﾝ駆動(大容量ﾀﾝｸ型)_第2次_超低_定格容量(50/60Hz)：125/150kVA</v>
      </c>
      <c r="Y2436" s="726" t="s">
        <v>503</v>
      </c>
      <c r="Z2436" s="726" t="s">
        <v>5112</v>
      </c>
      <c r="AA2436" s="726" t="s">
        <v>10356</v>
      </c>
      <c r="AB2436" s="726" t="s">
        <v>10313</v>
      </c>
    </row>
    <row r="2437" spans="17:28" ht="14.45" customHeight="1">
      <c r="Q2437" s="720" t="s">
        <v>81</v>
      </c>
      <c r="R2437" s="720" t="s">
        <v>10647</v>
      </c>
      <c r="S2437" s="720" t="s">
        <v>10643</v>
      </c>
      <c r="T2437" s="720" t="s">
        <v>12337</v>
      </c>
      <c r="U2437" s="720" t="s">
        <v>720</v>
      </c>
      <c r="V2437" s="720"/>
      <c r="W2437" s="952" t="str">
        <f t="shared" si="84"/>
        <v>発動発電機_ﾃﾞｨｰｾﾞﾙｴﾝｼﾞﾝ駆動(大容量ﾀﾝｸ型)_第2次_超低</v>
      </c>
      <c r="X2437" s="952" t="str">
        <f t="shared" si="83"/>
        <v>発動発電機_ﾃﾞｨｰｾﾞﾙｴﾝｼﾞﾝ駆動(大容量ﾀﾝｸ型)_第2次_超低_定格容量(50/60Hz)：200/220kVA</v>
      </c>
      <c r="Y2437" s="726" t="s">
        <v>503</v>
      </c>
      <c r="Z2437" s="726" t="s">
        <v>5112</v>
      </c>
      <c r="AA2437" s="726" t="s">
        <v>10356</v>
      </c>
      <c r="AB2437" s="726" t="s">
        <v>10315</v>
      </c>
    </row>
    <row r="2438" spans="17:28" ht="14.45" customHeight="1">
      <c r="Q2438" s="720" t="s">
        <v>81</v>
      </c>
      <c r="R2438" s="720" t="s">
        <v>10647</v>
      </c>
      <c r="S2438" s="720" t="s">
        <v>10645</v>
      </c>
      <c r="T2438" s="720" t="s">
        <v>12337</v>
      </c>
      <c r="U2438" s="720" t="s">
        <v>709</v>
      </c>
      <c r="V2438" s="720"/>
      <c r="W2438" s="952" t="str">
        <f t="shared" si="84"/>
        <v>発動発電機_ﾃﾞｨｰｾﾞﾙｴﾝｼﾞﾝ駆動(大容量ﾀﾝｸ型)_第3次_超低</v>
      </c>
      <c r="X2438" s="952" t="str">
        <f t="shared" si="83"/>
        <v>発動発電機_ﾃﾞｨｰｾﾞﾙｴﾝｼﾞﾝ駆動(大容量ﾀﾝｸ型)_第3次_超低_定格容量(50/60Hz)：10.5/13kVA</v>
      </c>
      <c r="Y2438" s="726" t="s">
        <v>503</v>
      </c>
      <c r="Z2438" s="726" t="s">
        <v>10331</v>
      </c>
      <c r="AA2438" s="726" t="s">
        <v>5111</v>
      </c>
      <c r="AB2438" s="726" t="s">
        <v>10356</v>
      </c>
    </row>
    <row r="2439" spans="17:28" ht="14.45" customHeight="1">
      <c r="Q2439" s="720" t="s">
        <v>81</v>
      </c>
      <c r="R2439" s="720" t="s">
        <v>10647</v>
      </c>
      <c r="S2439" s="720" t="s">
        <v>10645</v>
      </c>
      <c r="T2439" s="720" t="s">
        <v>12337</v>
      </c>
      <c r="U2439" s="720" t="s">
        <v>712</v>
      </c>
      <c r="V2439" s="720"/>
      <c r="W2439" s="952" t="str">
        <f t="shared" si="84"/>
        <v>発動発電機_ﾃﾞｨｰｾﾞﾙｴﾝｼﾞﾝ駆動(大容量ﾀﾝｸ型)_第3次_超低</v>
      </c>
      <c r="X2439" s="952" t="str">
        <f t="shared" si="83"/>
        <v>発動発電機_ﾃﾞｨｰｾﾞﾙｴﾝｼﾞﾝ駆動(大容量ﾀﾝｸ型)_第3次_超低_定格容量(50/60Hz)：20/25kVA</v>
      </c>
      <c r="Y2439" s="726" t="s">
        <v>503</v>
      </c>
      <c r="Z2439" s="726" t="s">
        <v>10331</v>
      </c>
      <c r="AA2439" s="726" t="s">
        <v>5111</v>
      </c>
      <c r="AB2439" s="726" t="s">
        <v>10325</v>
      </c>
    </row>
    <row r="2440" spans="17:28" ht="14.45" customHeight="1">
      <c r="Q2440" s="720" t="s">
        <v>81</v>
      </c>
      <c r="R2440" s="720" t="s">
        <v>10647</v>
      </c>
      <c r="S2440" s="720" t="s">
        <v>10645</v>
      </c>
      <c r="T2440" s="720" t="s">
        <v>12337</v>
      </c>
      <c r="U2440" s="720" t="s">
        <v>714</v>
      </c>
      <c r="V2440" s="720"/>
      <c r="W2440" s="952" t="str">
        <f t="shared" si="84"/>
        <v>発動発電機_ﾃﾞｨｰｾﾞﾙｴﾝｼﾞﾝ駆動(大容量ﾀﾝｸ型)_第3次_超低</v>
      </c>
      <c r="X2440" s="952" t="str">
        <f t="shared" si="83"/>
        <v>発動発電機_ﾃﾞｨｰｾﾞﾙｴﾝｼﾞﾝ駆動(大容量ﾀﾝｸ型)_第3次_超低_定格容量(50/60Hz)：37/45kVA</v>
      </c>
      <c r="Y2440" s="726" t="s">
        <v>503</v>
      </c>
      <c r="Z2440" s="726" t="s">
        <v>10331</v>
      </c>
      <c r="AA2440" s="726" t="s">
        <v>5111</v>
      </c>
      <c r="AB2440" s="726" t="s">
        <v>10399</v>
      </c>
    </row>
    <row r="2441" spans="17:28" ht="14.45" customHeight="1">
      <c r="Q2441" s="720" t="s">
        <v>81</v>
      </c>
      <c r="R2441" s="720" t="s">
        <v>10647</v>
      </c>
      <c r="S2441" s="720" t="s">
        <v>10645</v>
      </c>
      <c r="T2441" s="720" t="s">
        <v>12337</v>
      </c>
      <c r="U2441" s="720" t="s">
        <v>715</v>
      </c>
      <c r="V2441" s="720"/>
      <c r="W2441" s="952" t="str">
        <f t="shared" si="84"/>
        <v>発動発電機_ﾃﾞｨｰｾﾞﾙｴﾝｼﾞﾝ駆動(大容量ﾀﾝｸ型)_第3次_超低</v>
      </c>
      <c r="X2441" s="952" t="str">
        <f t="shared" si="83"/>
        <v>発動発電機_ﾃﾞｨｰｾﾞﾙｴﾝｼﾞﾝ駆動(大容量ﾀﾝｸ型)_第3次_超低_定格容量(50/60Hz)：50/60kVA</v>
      </c>
      <c r="Y2441" s="726" t="s">
        <v>503</v>
      </c>
      <c r="Z2441" s="726" t="s">
        <v>10331</v>
      </c>
      <c r="AA2441" s="726" t="s">
        <v>5111</v>
      </c>
      <c r="AB2441" s="726" t="s">
        <v>10304</v>
      </c>
    </row>
    <row r="2442" spans="17:28" ht="14.45" customHeight="1">
      <c r="Q2442" s="720" t="s">
        <v>81</v>
      </c>
      <c r="R2442" s="720" t="s">
        <v>10647</v>
      </c>
      <c r="S2442" s="720" t="s">
        <v>10645</v>
      </c>
      <c r="T2442" s="720" t="s">
        <v>12337</v>
      </c>
      <c r="U2442" s="720" t="s">
        <v>717</v>
      </c>
      <c r="V2442" s="720"/>
      <c r="W2442" s="952" t="str">
        <f t="shared" si="84"/>
        <v>発動発電機_ﾃﾞｨｰｾﾞﾙｴﾝｼﾞﾝ駆動(大容量ﾀﾝｸ型)_第3次_超低</v>
      </c>
      <c r="X2442" s="952" t="str">
        <f t="shared" si="83"/>
        <v>発動発電機_ﾃﾞｨｰｾﾞﾙｴﾝｼﾞﾝ駆動(大容量ﾀﾝｸ型)_第3次_超低_定格容量(50/60Hz)：80/100kVA</v>
      </c>
      <c r="Y2442" s="726" t="s">
        <v>503</v>
      </c>
      <c r="Z2442" s="726" t="s">
        <v>10331</v>
      </c>
      <c r="AA2442" s="726" t="s">
        <v>10356</v>
      </c>
      <c r="AB2442" s="726" t="s">
        <v>10356</v>
      </c>
    </row>
    <row r="2443" spans="17:28" ht="14.45" customHeight="1">
      <c r="Q2443" s="720" t="s">
        <v>81</v>
      </c>
      <c r="R2443" s="720" t="s">
        <v>10647</v>
      </c>
      <c r="S2443" s="720" t="s">
        <v>10645</v>
      </c>
      <c r="T2443" s="720" t="s">
        <v>12337</v>
      </c>
      <c r="U2443" s="720" t="s">
        <v>718</v>
      </c>
      <c r="V2443" s="720"/>
      <c r="W2443" s="952" t="str">
        <f t="shared" si="84"/>
        <v>発動発電機_ﾃﾞｨｰｾﾞﾙｴﾝｼﾞﾝ駆動(大容量ﾀﾝｸ型)_第3次_超低</v>
      </c>
      <c r="X2443" s="952" t="str">
        <f t="shared" si="83"/>
        <v>発動発電機_ﾃﾞｨｰｾﾞﾙｴﾝｼﾞﾝ駆動(大容量ﾀﾝｸ型)_第3次_超低_定格容量(50/60Hz)：100/125kVA</v>
      </c>
      <c r="Y2443" s="726" t="s">
        <v>503</v>
      </c>
      <c r="Z2443" s="726" t="s">
        <v>10331</v>
      </c>
      <c r="AA2443" s="726" t="s">
        <v>10356</v>
      </c>
      <c r="AB2443" s="726" t="s">
        <v>10302</v>
      </c>
    </row>
    <row r="2444" spans="17:28" ht="14.45" customHeight="1">
      <c r="Q2444" s="720" t="s">
        <v>81</v>
      </c>
      <c r="R2444" s="720" t="s">
        <v>10647</v>
      </c>
      <c r="S2444" s="720" t="s">
        <v>10645</v>
      </c>
      <c r="T2444" s="720" t="s">
        <v>12337</v>
      </c>
      <c r="U2444" s="720" t="s">
        <v>719</v>
      </c>
      <c r="V2444" s="720"/>
      <c r="W2444" s="952" t="str">
        <f t="shared" si="84"/>
        <v>発動発電機_ﾃﾞｨｰｾﾞﾙｴﾝｼﾞﾝ駆動(大容量ﾀﾝｸ型)_第3次_超低</v>
      </c>
      <c r="X2444" s="952" t="str">
        <f t="shared" si="83"/>
        <v>発動発電機_ﾃﾞｨｰｾﾞﾙｴﾝｼﾞﾝ駆動(大容量ﾀﾝｸ型)_第3次_超低_定格容量(50/60Hz)：125/150kVA</v>
      </c>
      <c r="Y2444" s="726" t="s">
        <v>503</v>
      </c>
      <c r="Z2444" s="726" t="s">
        <v>10331</v>
      </c>
      <c r="AA2444" s="726" t="s">
        <v>10356</v>
      </c>
      <c r="AB2444" s="726" t="s">
        <v>10313</v>
      </c>
    </row>
    <row r="2445" spans="17:28" ht="14.45" customHeight="1">
      <c r="Q2445" s="720" t="s">
        <v>81</v>
      </c>
      <c r="R2445" s="720" t="s">
        <v>10647</v>
      </c>
      <c r="S2445" s="720" t="s">
        <v>10645</v>
      </c>
      <c r="T2445" s="720" t="s">
        <v>12337</v>
      </c>
      <c r="U2445" s="720" t="s">
        <v>720</v>
      </c>
      <c r="V2445" s="720"/>
      <c r="W2445" s="952" t="str">
        <f t="shared" si="84"/>
        <v>発動発電機_ﾃﾞｨｰｾﾞﾙｴﾝｼﾞﾝ駆動(大容量ﾀﾝｸ型)_第3次_超低</v>
      </c>
      <c r="X2445" s="952" t="str">
        <f t="shared" si="83"/>
        <v>発動発電機_ﾃﾞｨｰｾﾞﾙｴﾝｼﾞﾝ駆動(大容量ﾀﾝｸ型)_第3次_超低_定格容量(50/60Hz)：200/220kVA</v>
      </c>
      <c r="Y2445" s="726" t="s">
        <v>503</v>
      </c>
      <c r="Z2445" s="726" t="s">
        <v>10331</v>
      </c>
      <c r="AA2445" s="726" t="s">
        <v>10356</v>
      </c>
      <c r="AB2445" s="726" t="s">
        <v>10315</v>
      </c>
    </row>
    <row r="2446" spans="17:28" ht="14.45" customHeight="1">
      <c r="Q2446" s="720" t="s">
        <v>10295</v>
      </c>
      <c r="R2446" s="720" t="s">
        <v>1014</v>
      </c>
      <c r="S2446" s="720" t="s">
        <v>12165</v>
      </c>
      <c r="T2446" s="720" t="s">
        <v>12165</v>
      </c>
      <c r="U2446" s="720" t="s">
        <v>11467</v>
      </c>
      <c r="V2446" s="720"/>
      <c r="W2446" s="952" t="str">
        <f t="shared" si="84"/>
        <v>電動ﾎｲｽﾄ(電動ﾄﾛﾘ付)_低揚程_無_無</v>
      </c>
      <c r="X2446" s="952" t="str">
        <f t="shared" si="83"/>
        <v>電動ﾎｲｽﾄ(電動ﾄﾛﾘ付)_低揚程_無_無_定格荷重：0.5t　揚程：6m</v>
      </c>
      <c r="Y2446" s="726" t="s">
        <v>3347</v>
      </c>
      <c r="Z2446" s="726" t="s">
        <v>10306</v>
      </c>
      <c r="AA2446" s="726" t="s">
        <v>5448</v>
      </c>
      <c r="AB2446" s="726" t="s">
        <v>5111</v>
      </c>
    </row>
    <row r="2447" spans="17:28" ht="14.45" customHeight="1">
      <c r="Q2447" s="720" t="s">
        <v>10295</v>
      </c>
      <c r="R2447" s="720" t="s">
        <v>1014</v>
      </c>
      <c r="S2447" s="720" t="s">
        <v>12165</v>
      </c>
      <c r="T2447" s="720" t="s">
        <v>12165</v>
      </c>
      <c r="U2447" s="720" t="s">
        <v>11468</v>
      </c>
      <c r="V2447" s="720"/>
      <c r="W2447" s="952" t="str">
        <f t="shared" si="84"/>
        <v>電動ﾎｲｽﾄ(電動ﾄﾛﾘ付)_低揚程_無_無</v>
      </c>
      <c r="X2447" s="952" t="str">
        <f t="shared" si="83"/>
        <v>電動ﾎｲｽﾄ(電動ﾄﾛﾘ付)_低揚程_無_無_定格荷重：1.0t　揚程：6m</v>
      </c>
      <c r="Y2447" s="726" t="s">
        <v>3347</v>
      </c>
      <c r="Z2447" s="726" t="s">
        <v>10306</v>
      </c>
      <c r="AA2447" s="726" t="s">
        <v>10356</v>
      </c>
      <c r="AB2447" s="726" t="s">
        <v>5111</v>
      </c>
    </row>
    <row r="2448" spans="17:28" ht="14.45" customHeight="1">
      <c r="Q2448" s="720" t="s">
        <v>10295</v>
      </c>
      <c r="R2448" s="720" t="s">
        <v>1014</v>
      </c>
      <c r="S2448" s="720" t="s">
        <v>12165</v>
      </c>
      <c r="T2448" s="720" t="s">
        <v>12165</v>
      </c>
      <c r="U2448" s="720" t="s">
        <v>11469</v>
      </c>
      <c r="V2448" s="720"/>
      <c r="W2448" s="952" t="str">
        <f t="shared" si="84"/>
        <v>電動ﾎｲｽﾄ(電動ﾄﾛﾘ付)_低揚程_無_無</v>
      </c>
      <c r="X2448" s="952" t="str">
        <f t="shared" si="83"/>
        <v>電動ﾎｲｽﾄ(電動ﾄﾛﾘ付)_低揚程_無_無_定格荷重：2.0t　揚程：6m</v>
      </c>
      <c r="Y2448" s="726" t="s">
        <v>3347</v>
      </c>
      <c r="Z2448" s="726" t="s">
        <v>10306</v>
      </c>
      <c r="AA2448" s="726" t="s">
        <v>10388</v>
      </c>
      <c r="AB2448" s="726" t="s">
        <v>5111</v>
      </c>
    </row>
    <row r="2449" spans="17:28" ht="14.45" customHeight="1">
      <c r="Q2449" s="720" t="s">
        <v>10295</v>
      </c>
      <c r="R2449" s="720" t="s">
        <v>1014</v>
      </c>
      <c r="S2449" s="720" t="s">
        <v>12165</v>
      </c>
      <c r="T2449" s="720" t="s">
        <v>12165</v>
      </c>
      <c r="U2449" s="720" t="s">
        <v>11470</v>
      </c>
      <c r="V2449" s="720"/>
      <c r="W2449" s="952" t="str">
        <f t="shared" si="84"/>
        <v>電動ﾎｲｽﾄ(電動ﾄﾛﾘ付)_低揚程_無_無</v>
      </c>
      <c r="X2449" s="952" t="str">
        <f t="shared" si="83"/>
        <v>電動ﾎｲｽﾄ(電動ﾄﾛﾘ付)_低揚程_無_無_定格荷重：3.0t　揚程：6m</v>
      </c>
      <c r="Y2449" s="726" t="s">
        <v>3347</v>
      </c>
      <c r="Z2449" s="726" t="s">
        <v>10306</v>
      </c>
      <c r="AA2449" s="726" t="s">
        <v>10303</v>
      </c>
      <c r="AB2449" s="726" t="s">
        <v>5111</v>
      </c>
    </row>
    <row r="2450" spans="17:28" ht="14.45" customHeight="1">
      <c r="Q2450" s="720" t="s">
        <v>10295</v>
      </c>
      <c r="R2450" s="720" t="s">
        <v>1014</v>
      </c>
      <c r="S2450" s="720" t="s">
        <v>12165</v>
      </c>
      <c r="T2450" s="720" t="s">
        <v>12165</v>
      </c>
      <c r="U2450" s="720" t="s">
        <v>11471</v>
      </c>
      <c r="V2450" s="720"/>
      <c r="W2450" s="952" t="str">
        <f t="shared" si="84"/>
        <v>電動ﾎｲｽﾄ(電動ﾄﾛﾘ付)_低揚程_無_無</v>
      </c>
      <c r="X2450" s="952" t="str">
        <f t="shared" si="83"/>
        <v>電動ﾎｲｽﾄ(電動ﾄﾛﾘ付)_低揚程_無_無_定格荷重：5.0t　揚程：8m</v>
      </c>
      <c r="Y2450" s="726" t="s">
        <v>3347</v>
      </c>
      <c r="Z2450" s="726" t="s">
        <v>10306</v>
      </c>
      <c r="AA2450" s="726" t="s">
        <v>10389</v>
      </c>
      <c r="AB2450" s="726" t="s">
        <v>5111</v>
      </c>
    </row>
    <row r="2451" spans="17:28" ht="14.45" customHeight="1">
      <c r="Q2451" s="720" t="s">
        <v>10295</v>
      </c>
      <c r="R2451" s="720" t="s">
        <v>1014</v>
      </c>
      <c r="S2451" s="720" t="s">
        <v>12165</v>
      </c>
      <c r="T2451" s="720" t="s">
        <v>12165</v>
      </c>
      <c r="U2451" s="720" t="s">
        <v>11472</v>
      </c>
      <c r="V2451" s="720"/>
      <c r="W2451" s="952" t="str">
        <f t="shared" si="84"/>
        <v>電動ﾎｲｽﾄ(電動ﾄﾛﾘ付)_低揚程_無_無</v>
      </c>
      <c r="X2451" s="952" t="str">
        <f t="shared" si="83"/>
        <v>電動ﾎｲｽﾄ(電動ﾄﾛﾘ付)_低揚程_無_無_定格荷重：7.5t　揚程：8m</v>
      </c>
      <c r="Y2451" s="726" t="s">
        <v>3347</v>
      </c>
      <c r="Z2451" s="726" t="s">
        <v>10306</v>
      </c>
      <c r="AA2451" s="726" t="s">
        <v>10458</v>
      </c>
      <c r="AB2451" s="726" t="s">
        <v>5111</v>
      </c>
    </row>
    <row r="2452" spans="17:28" ht="14.45" customHeight="1">
      <c r="Q2452" s="720" t="s">
        <v>10295</v>
      </c>
      <c r="R2452" s="720" t="s">
        <v>1014</v>
      </c>
      <c r="S2452" s="720" t="s">
        <v>12165</v>
      </c>
      <c r="T2452" s="720" t="s">
        <v>12165</v>
      </c>
      <c r="U2452" s="720" t="s">
        <v>11473</v>
      </c>
      <c r="V2452" s="720"/>
      <c r="W2452" s="952" t="str">
        <f t="shared" si="84"/>
        <v>電動ﾎｲｽﾄ(電動ﾄﾛﾘ付)_低揚程_無_無</v>
      </c>
      <c r="X2452" s="952" t="str">
        <f t="shared" si="83"/>
        <v>電動ﾎｲｽﾄ(電動ﾄﾛﾘ付)_低揚程_無_無_定格荷重：10t　揚程：8m</v>
      </c>
      <c r="Y2452" s="726" t="s">
        <v>3347</v>
      </c>
      <c r="Z2452" s="726" t="s">
        <v>10306</v>
      </c>
      <c r="AA2452" s="726" t="s">
        <v>10318</v>
      </c>
      <c r="AB2452" s="726" t="s">
        <v>5111</v>
      </c>
    </row>
    <row r="2453" spans="17:28" ht="14.45" customHeight="1">
      <c r="Q2453" s="720" t="s">
        <v>10295</v>
      </c>
      <c r="R2453" s="720" t="s">
        <v>1014</v>
      </c>
      <c r="S2453" s="720" t="s">
        <v>12165</v>
      </c>
      <c r="T2453" s="720" t="s">
        <v>12165</v>
      </c>
      <c r="U2453" s="720" t="s">
        <v>11474</v>
      </c>
      <c r="V2453" s="720"/>
      <c r="W2453" s="952" t="str">
        <f t="shared" si="84"/>
        <v>電動ﾎｲｽﾄ(電動ﾄﾛﾘ付)_低揚程_無_無</v>
      </c>
      <c r="X2453" s="952" t="str">
        <f t="shared" si="83"/>
        <v>電動ﾎｲｽﾄ(電動ﾄﾛﾘ付)_低揚程_無_無_定格荷重：15t　揚程：8m</v>
      </c>
      <c r="Y2453" s="726" t="s">
        <v>3347</v>
      </c>
      <c r="Z2453" s="726" t="s">
        <v>10306</v>
      </c>
      <c r="AA2453" s="726" t="s">
        <v>10307</v>
      </c>
      <c r="AB2453" s="726" t="s">
        <v>5111</v>
      </c>
    </row>
    <row r="2454" spans="17:28" ht="14.45" customHeight="1">
      <c r="Q2454" s="720" t="s">
        <v>10295</v>
      </c>
      <c r="R2454" s="720" t="s">
        <v>1015</v>
      </c>
      <c r="S2454" s="720" t="s">
        <v>12165</v>
      </c>
      <c r="T2454" s="720" t="s">
        <v>12165</v>
      </c>
      <c r="U2454" s="720" t="s">
        <v>11475</v>
      </c>
      <c r="V2454" s="720"/>
      <c r="W2454" s="952" t="str">
        <f t="shared" si="84"/>
        <v>電動ﾎｲｽﾄ(電動ﾄﾛﾘ付)_高揚程_無_無</v>
      </c>
      <c r="X2454" s="952" t="str">
        <f t="shared" si="83"/>
        <v>電動ﾎｲｽﾄ(電動ﾄﾛﾘ付)_高揚程_無_無_定格荷重：0.5t　揚程：12m</v>
      </c>
      <c r="Y2454" s="726" t="s">
        <v>3347</v>
      </c>
      <c r="Z2454" s="726" t="s">
        <v>10319</v>
      </c>
      <c r="AA2454" s="726" t="s">
        <v>5448</v>
      </c>
      <c r="AB2454" s="726" t="s">
        <v>5111</v>
      </c>
    </row>
    <row r="2455" spans="17:28" ht="14.45" customHeight="1">
      <c r="Q2455" s="720" t="s">
        <v>10295</v>
      </c>
      <c r="R2455" s="720" t="s">
        <v>1015</v>
      </c>
      <c r="S2455" s="720" t="s">
        <v>12165</v>
      </c>
      <c r="T2455" s="720" t="s">
        <v>12165</v>
      </c>
      <c r="U2455" s="720" t="s">
        <v>11476</v>
      </c>
      <c r="V2455" s="720"/>
      <c r="W2455" s="952" t="str">
        <f t="shared" si="84"/>
        <v>電動ﾎｲｽﾄ(電動ﾄﾛﾘ付)_高揚程_無_無</v>
      </c>
      <c r="X2455" s="952" t="str">
        <f t="shared" si="83"/>
        <v>電動ﾎｲｽﾄ(電動ﾄﾛﾘ付)_高揚程_無_無_定格荷重：1.0t　揚程：12m</v>
      </c>
      <c r="Y2455" s="726" t="s">
        <v>3347</v>
      </c>
      <c r="Z2455" s="726" t="s">
        <v>10319</v>
      </c>
      <c r="AA2455" s="726" t="s">
        <v>10356</v>
      </c>
      <c r="AB2455" s="726" t="s">
        <v>5111</v>
      </c>
    </row>
    <row r="2456" spans="17:28" ht="14.45" customHeight="1">
      <c r="Q2456" s="720" t="s">
        <v>10295</v>
      </c>
      <c r="R2456" s="720" t="s">
        <v>1015</v>
      </c>
      <c r="S2456" s="720" t="s">
        <v>12165</v>
      </c>
      <c r="T2456" s="720" t="s">
        <v>12165</v>
      </c>
      <c r="U2456" s="720" t="s">
        <v>11477</v>
      </c>
      <c r="V2456" s="720"/>
      <c r="W2456" s="952" t="str">
        <f t="shared" si="84"/>
        <v>電動ﾎｲｽﾄ(電動ﾄﾛﾘ付)_高揚程_無_無</v>
      </c>
      <c r="X2456" s="952" t="str">
        <f t="shared" si="83"/>
        <v>電動ﾎｲｽﾄ(電動ﾄﾛﾘ付)_高揚程_無_無_定格荷重：2.0t　揚程：12m</v>
      </c>
      <c r="Y2456" s="726" t="s">
        <v>3347</v>
      </c>
      <c r="Z2456" s="726" t="s">
        <v>10319</v>
      </c>
      <c r="AA2456" s="726" t="s">
        <v>10388</v>
      </c>
      <c r="AB2456" s="726" t="s">
        <v>5111</v>
      </c>
    </row>
    <row r="2457" spans="17:28" ht="14.45" customHeight="1">
      <c r="Q2457" s="720" t="s">
        <v>10295</v>
      </c>
      <c r="R2457" s="720" t="s">
        <v>1015</v>
      </c>
      <c r="S2457" s="720" t="s">
        <v>12165</v>
      </c>
      <c r="T2457" s="720" t="s">
        <v>12165</v>
      </c>
      <c r="U2457" s="720" t="s">
        <v>11478</v>
      </c>
      <c r="V2457" s="720"/>
      <c r="W2457" s="952" t="str">
        <f t="shared" si="84"/>
        <v>電動ﾎｲｽﾄ(電動ﾄﾛﾘ付)_高揚程_無_無</v>
      </c>
      <c r="X2457" s="952" t="str">
        <f t="shared" si="83"/>
        <v>電動ﾎｲｽﾄ(電動ﾄﾛﾘ付)_高揚程_無_無_定格荷重：3.0t　揚程：12m</v>
      </c>
      <c r="Y2457" s="726" t="s">
        <v>3347</v>
      </c>
      <c r="Z2457" s="726" t="s">
        <v>10319</v>
      </c>
      <c r="AA2457" s="726" t="s">
        <v>10303</v>
      </c>
      <c r="AB2457" s="726" t="s">
        <v>5111</v>
      </c>
    </row>
    <row r="2458" spans="17:28" ht="14.45" customHeight="1">
      <c r="Q2458" s="720" t="s">
        <v>10295</v>
      </c>
      <c r="R2458" s="720" t="s">
        <v>1015</v>
      </c>
      <c r="S2458" s="720" t="s">
        <v>12165</v>
      </c>
      <c r="T2458" s="720" t="s">
        <v>12165</v>
      </c>
      <c r="U2458" s="720" t="s">
        <v>11479</v>
      </c>
      <c r="V2458" s="720"/>
      <c r="W2458" s="952" t="str">
        <f t="shared" si="84"/>
        <v>電動ﾎｲｽﾄ(電動ﾄﾛﾘ付)_高揚程_無_無</v>
      </c>
      <c r="X2458" s="952" t="str">
        <f t="shared" si="83"/>
        <v>電動ﾎｲｽﾄ(電動ﾄﾛﾘ付)_高揚程_無_無_定格荷重：5.0t　揚程：12m</v>
      </c>
      <c r="Y2458" s="726" t="s">
        <v>3347</v>
      </c>
      <c r="Z2458" s="726" t="s">
        <v>10319</v>
      </c>
      <c r="AA2458" s="726" t="s">
        <v>10389</v>
      </c>
      <c r="AB2458" s="726" t="s">
        <v>5111</v>
      </c>
    </row>
    <row r="2459" spans="17:28" ht="14.45" customHeight="1">
      <c r="Q2459" s="720" t="s">
        <v>10295</v>
      </c>
      <c r="R2459" s="720" t="s">
        <v>1015</v>
      </c>
      <c r="S2459" s="720" t="s">
        <v>12165</v>
      </c>
      <c r="T2459" s="720" t="s">
        <v>12165</v>
      </c>
      <c r="U2459" s="720" t="s">
        <v>11480</v>
      </c>
      <c r="V2459" s="720"/>
      <c r="W2459" s="952" t="str">
        <f t="shared" si="84"/>
        <v>電動ﾎｲｽﾄ(電動ﾄﾛﾘ付)_高揚程_無_無</v>
      </c>
      <c r="X2459" s="952" t="str">
        <f t="shared" si="83"/>
        <v>電動ﾎｲｽﾄ(電動ﾄﾛﾘ付)_高揚程_無_無_定格荷重：7.5t　揚程：12m</v>
      </c>
      <c r="Y2459" s="726" t="s">
        <v>3347</v>
      </c>
      <c r="Z2459" s="726" t="s">
        <v>10319</v>
      </c>
      <c r="AA2459" s="726" t="s">
        <v>10458</v>
      </c>
      <c r="AB2459" s="726" t="s">
        <v>5111</v>
      </c>
    </row>
    <row r="2460" spans="17:28" ht="14.45" customHeight="1">
      <c r="Q2460" s="720" t="s">
        <v>10295</v>
      </c>
      <c r="R2460" s="720" t="s">
        <v>1015</v>
      </c>
      <c r="S2460" s="720" t="s">
        <v>12165</v>
      </c>
      <c r="T2460" s="720" t="s">
        <v>12165</v>
      </c>
      <c r="U2460" s="720" t="s">
        <v>11481</v>
      </c>
      <c r="V2460" s="720"/>
      <c r="W2460" s="952" t="str">
        <f t="shared" si="84"/>
        <v>電動ﾎｲｽﾄ(電動ﾄﾛﾘ付)_高揚程_無_無</v>
      </c>
      <c r="X2460" s="952" t="str">
        <f t="shared" si="83"/>
        <v>電動ﾎｲｽﾄ(電動ﾄﾛﾘ付)_高揚程_無_無_定格荷重：10t　揚程：12m</v>
      </c>
      <c r="Y2460" s="726" t="s">
        <v>3347</v>
      </c>
      <c r="Z2460" s="726" t="s">
        <v>10319</v>
      </c>
      <c r="AA2460" s="726" t="s">
        <v>10318</v>
      </c>
      <c r="AB2460" s="726" t="s">
        <v>5111</v>
      </c>
    </row>
    <row r="2461" spans="17:28" ht="14.45" customHeight="1">
      <c r="Q2461" s="720" t="s">
        <v>10295</v>
      </c>
      <c r="R2461" s="720" t="s">
        <v>1015</v>
      </c>
      <c r="S2461" s="720" t="s">
        <v>12165</v>
      </c>
      <c r="T2461" s="720" t="s">
        <v>12165</v>
      </c>
      <c r="U2461" s="720" t="s">
        <v>11482</v>
      </c>
      <c r="V2461" s="720"/>
      <c r="W2461" s="952" t="str">
        <f t="shared" si="84"/>
        <v>電動ﾎｲｽﾄ(電動ﾄﾛﾘ付)_高揚程_無_無</v>
      </c>
      <c r="X2461" s="952" t="str">
        <f t="shared" si="83"/>
        <v>電動ﾎｲｽﾄ(電動ﾄﾛﾘ付)_高揚程_無_無_定格荷重：15t　揚程：12m</v>
      </c>
      <c r="Y2461" s="726" t="s">
        <v>3347</v>
      </c>
      <c r="Z2461" s="726" t="s">
        <v>10319</v>
      </c>
      <c r="AA2461" s="726" t="s">
        <v>10307</v>
      </c>
      <c r="AB2461" s="726" t="s">
        <v>5111</v>
      </c>
    </row>
    <row r="2462" spans="17:28" ht="14.45" customHeight="1">
      <c r="Q2462" s="720" t="s">
        <v>10295</v>
      </c>
      <c r="R2462" s="720" t="s">
        <v>1015</v>
      </c>
      <c r="S2462" s="720" t="s">
        <v>12165</v>
      </c>
      <c r="T2462" s="720" t="s">
        <v>12165</v>
      </c>
      <c r="U2462" s="720" t="s">
        <v>11483</v>
      </c>
      <c r="V2462" s="720"/>
      <c r="W2462" s="952" t="str">
        <f t="shared" si="84"/>
        <v>電動ﾎｲｽﾄ(電動ﾄﾛﾘ付)_高揚程_無_無</v>
      </c>
      <c r="X2462" s="952" t="str">
        <f t="shared" si="83"/>
        <v>電動ﾎｲｽﾄ(電動ﾄﾛﾘ付)_高揚程_無_無_定格荷重：20t　揚程：12m</v>
      </c>
      <c r="Y2462" s="726" t="s">
        <v>3347</v>
      </c>
      <c r="Z2462" s="726" t="s">
        <v>10319</v>
      </c>
      <c r="AA2462" s="726" t="s">
        <v>10321</v>
      </c>
      <c r="AB2462" s="726" t="s">
        <v>5111</v>
      </c>
    </row>
    <row r="2463" spans="17:28" ht="14.45" customHeight="1">
      <c r="Q2463" s="720" t="s">
        <v>1010</v>
      </c>
      <c r="R2463" s="720" t="s">
        <v>1020</v>
      </c>
      <c r="S2463" s="720" t="s">
        <v>12165</v>
      </c>
      <c r="T2463" s="720" t="s">
        <v>12165</v>
      </c>
      <c r="U2463" s="720" t="s">
        <v>11484</v>
      </c>
      <c r="V2463" s="720"/>
      <c r="W2463" s="952" t="str">
        <f t="shared" si="84"/>
        <v>ｳｲﾝﾁ_開放型(電動)・単胴_無_無</v>
      </c>
      <c r="X2463" s="952" t="str">
        <f t="shared" si="83"/>
        <v>ｳｲﾝﾁ_開放型(電動)・単胴_無_無_巻上能力：1.8t×30m/min　巻取容量：φ16×260m</v>
      </c>
      <c r="Y2463" s="726" t="s">
        <v>3348</v>
      </c>
      <c r="Z2463" s="726" t="s">
        <v>10349</v>
      </c>
      <c r="AA2463" s="726" t="s">
        <v>10308</v>
      </c>
      <c r="AB2463" s="726" t="s">
        <v>5111</v>
      </c>
    </row>
    <row r="2464" spans="17:28" ht="14.45" customHeight="1">
      <c r="Q2464" s="720" t="s">
        <v>1010</v>
      </c>
      <c r="R2464" s="720" t="s">
        <v>1020</v>
      </c>
      <c r="S2464" s="720" t="s">
        <v>12165</v>
      </c>
      <c r="T2464" s="720" t="s">
        <v>12165</v>
      </c>
      <c r="U2464" s="720" t="s">
        <v>12065</v>
      </c>
      <c r="V2464" s="720"/>
      <c r="W2464" s="952" t="str">
        <f t="shared" si="84"/>
        <v>ｳｲﾝﾁ_開放型(電動)・単胴_無_無</v>
      </c>
      <c r="X2464" s="952" t="str">
        <f t="shared" si="83"/>
        <v>ｳｲﾝﾁ_開放型(電動)・単胴_無_無_巻上能力：2.8t×30m/min　巻取容量：φ22×200m</v>
      </c>
      <c r="Y2464" s="726" t="s">
        <v>3348</v>
      </c>
      <c r="Z2464" s="726" t="s">
        <v>10349</v>
      </c>
      <c r="AA2464" s="726" t="s">
        <v>10322</v>
      </c>
      <c r="AB2464" s="726" t="s">
        <v>5111</v>
      </c>
    </row>
    <row r="2465" spans="17:28" ht="14.45" customHeight="1">
      <c r="Q2465" s="720" t="s">
        <v>1010</v>
      </c>
      <c r="R2465" s="720" t="s">
        <v>1020</v>
      </c>
      <c r="S2465" s="720" t="s">
        <v>12165</v>
      </c>
      <c r="T2465" s="720" t="s">
        <v>12165</v>
      </c>
      <c r="U2465" s="720" t="s">
        <v>12066</v>
      </c>
      <c r="V2465" s="720"/>
      <c r="W2465" s="952" t="str">
        <f t="shared" si="84"/>
        <v>ｳｲﾝﾁ_開放型(電動)・単胴_無_無</v>
      </c>
      <c r="X2465" s="952" t="str">
        <f t="shared" si="83"/>
        <v>ｳｲﾝﾁ_開放型(電動)・単胴_無_無_巻上能力：4.2t×35m/min　巻取容量：φ25×200m</v>
      </c>
      <c r="Y2465" s="726" t="s">
        <v>3348</v>
      </c>
      <c r="Z2465" s="726" t="s">
        <v>10349</v>
      </c>
      <c r="AA2465" s="726" t="s">
        <v>10446</v>
      </c>
      <c r="AB2465" s="726" t="s">
        <v>5111</v>
      </c>
    </row>
    <row r="2466" spans="17:28" ht="14.45" customHeight="1">
      <c r="Q2466" s="720" t="s">
        <v>1010</v>
      </c>
      <c r="R2466" s="720" t="s">
        <v>1021</v>
      </c>
      <c r="S2466" s="720" t="s">
        <v>12165</v>
      </c>
      <c r="T2466" s="720" t="s">
        <v>12165</v>
      </c>
      <c r="U2466" s="720" t="s">
        <v>12067</v>
      </c>
      <c r="V2466" s="720"/>
      <c r="W2466" s="952" t="str">
        <f t="shared" si="84"/>
        <v>ｳｲﾝﾁ_開放型(電動)・複胴_無_無</v>
      </c>
      <c r="X2466" s="952" t="str">
        <f t="shared" si="83"/>
        <v>ｳｲﾝﾁ_開放型(電動)・複胴_無_無_巻上能力：1.5t×42m/min　巻取容量：φ12×850m＋φ2.12×1,020m</v>
      </c>
      <c r="Y2466" s="726" t="s">
        <v>3348</v>
      </c>
      <c r="Z2466" s="726" t="s">
        <v>10351</v>
      </c>
      <c r="AA2466" s="726" t="s">
        <v>10307</v>
      </c>
      <c r="AB2466" s="726" t="s">
        <v>5111</v>
      </c>
    </row>
    <row r="2467" spans="17:28" ht="14.45" customHeight="1">
      <c r="Q2467" s="720" t="s">
        <v>1010</v>
      </c>
      <c r="R2467" s="720" t="s">
        <v>1021</v>
      </c>
      <c r="S2467" s="720" t="s">
        <v>12165</v>
      </c>
      <c r="T2467" s="720" t="s">
        <v>12165</v>
      </c>
      <c r="U2467" s="720" t="s">
        <v>11485</v>
      </c>
      <c r="V2467" s="720"/>
      <c r="W2467" s="952" t="str">
        <f t="shared" si="84"/>
        <v>ｳｲﾝﾁ_開放型(電動)・複胴_無_無</v>
      </c>
      <c r="X2467" s="952" t="str">
        <f t="shared" si="83"/>
        <v>ｳｲﾝﾁ_開放型(電動)・複胴_無_無_巻上能力：1.8t×30m/min　巻取容量：(φ16×260m)×2</v>
      </c>
      <c r="Y2467" s="726" t="s">
        <v>3348</v>
      </c>
      <c r="Z2467" s="726" t="s">
        <v>10351</v>
      </c>
      <c r="AA2467" s="726" t="s">
        <v>10308</v>
      </c>
      <c r="AB2467" s="726" t="s">
        <v>5111</v>
      </c>
    </row>
    <row r="2468" spans="17:28" ht="14.45" customHeight="1">
      <c r="Q2468" s="720" t="s">
        <v>1010</v>
      </c>
      <c r="R2468" s="720" t="s">
        <v>1021</v>
      </c>
      <c r="S2468" s="720" t="s">
        <v>12165</v>
      </c>
      <c r="T2468" s="720" t="s">
        <v>12165</v>
      </c>
      <c r="U2468" s="720" t="s">
        <v>11486</v>
      </c>
      <c r="V2468" s="720"/>
      <c r="W2468" s="952" t="str">
        <f t="shared" si="84"/>
        <v>ｳｲﾝﾁ_開放型(電動)・複胴_無_無</v>
      </c>
      <c r="X2468" s="952" t="str">
        <f t="shared" si="83"/>
        <v>ｳｲﾝﾁ_開放型(電動)・複胴_無_無_巻上能力：2.8t×30m/min　巻取容量：(φ22×200m)×2</v>
      </c>
      <c r="Y2468" s="726" t="s">
        <v>3348</v>
      </c>
      <c r="Z2468" s="726" t="s">
        <v>10351</v>
      </c>
      <c r="AA2468" s="726" t="s">
        <v>10322</v>
      </c>
      <c r="AB2468" s="726" t="s">
        <v>5111</v>
      </c>
    </row>
    <row r="2469" spans="17:28" ht="14.45" customHeight="1">
      <c r="Q2469" s="720" t="s">
        <v>1010</v>
      </c>
      <c r="R2469" s="720" t="s">
        <v>1021</v>
      </c>
      <c r="S2469" s="720" t="s">
        <v>12165</v>
      </c>
      <c r="T2469" s="720" t="s">
        <v>12165</v>
      </c>
      <c r="U2469" s="720" t="s">
        <v>11487</v>
      </c>
      <c r="V2469" s="720"/>
      <c r="W2469" s="952" t="str">
        <f t="shared" si="84"/>
        <v>ｳｲﾝﾁ_開放型(電動)・複胴_無_無</v>
      </c>
      <c r="X2469" s="952" t="str">
        <f t="shared" si="83"/>
        <v>ｳｲﾝﾁ_開放型(電動)・複胴_無_無_巻上能力：4.2t×35m/min　巻取容量：(φ25×200m)×2</v>
      </c>
      <c r="Y2469" s="726" t="s">
        <v>3348</v>
      </c>
      <c r="Z2469" s="726" t="s">
        <v>10351</v>
      </c>
      <c r="AA2469" s="726" t="s">
        <v>10446</v>
      </c>
      <c r="AB2469" s="726" t="s">
        <v>5111</v>
      </c>
    </row>
    <row r="2470" spans="17:28" ht="14.45" customHeight="1">
      <c r="Q2470" s="720" t="s">
        <v>1010</v>
      </c>
      <c r="R2470" s="720" t="s">
        <v>1022</v>
      </c>
      <c r="S2470" s="720" t="s">
        <v>12165</v>
      </c>
      <c r="T2470" s="720" t="s">
        <v>12165</v>
      </c>
      <c r="U2470" s="720" t="s">
        <v>12067</v>
      </c>
      <c r="V2470" s="720"/>
      <c r="W2470" s="952" t="str">
        <f t="shared" si="84"/>
        <v>ｳｲﾝﾁ_開放型(ｴﾝｼﾞﾝ駆動)・複胴_無_無</v>
      </c>
      <c r="X2470" s="952" t="str">
        <f t="shared" si="83"/>
        <v>ｳｲﾝﾁ_開放型(ｴﾝｼﾞﾝ駆動)・複胴_無_無_巻上能力：1.5t×42m/min　巻取容量：φ12×850m＋φ2.12×1,020m</v>
      </c>
      <c r="Y2470" s="726" t="s">
        <v>3348</v>
      </c>
      <c r="Z2470" s="726" t="s">
        <v>10513</v>
      </c>
      <c r="AA2470" s="726" t="s">
        <v>10307</v>
      </c>
      <c r="AB2470" s="726" t="s">
        <v>5111</v>
      </c>
    </row>
    <row r="2471" spans="17:28" ht="14.45" customHeight="1">
      <c r="Q2471" s="720" t="s">
        <v>1010</v>
      </c>
      <c r="R2471" s="720" t="s">
        <v>1023</v>
      </c>
      <c r="S2471" s="720" t="s">
        <v>12165</v>
      </c>
      <c r="T2471" s="720" t="s">
        <v>12165</v>
      </c>
      <c r="U2471" s="720" t="s">
        <v>11488</v>
      </c>
      <c r="V2471" s="720"/>
      <c r="W2471" s="952" t="str">
        <f t="shared" si="84"/>
        <v>ｳｲﾝﾁ_密閉型(電動)・単胴_無_無</v>
      </c>
      <c r="X2471" s="952" t="str">
        <f t="shared" si="83"/>
        <v>ｳｲﾝﾁ_密閉型(電動)・単胴_無_無_巻上能力：6.0t×90m/min　巻取容量：φ26×500m</v>
      </c>
      <c r="Y2471" s="726" t="s">
        <v>3348</v>
      </c>
      <c r="Z2471" s="726" t="s">
        <v>10363</v>
      </c>
      <c r="AA2471" s="726" t="s">
        <v>10473</v>
      </c>
      <c r="AB2471" s="726" t="s">
        <v>5111</v>
      </c>
    </row>
    <row r="2472" spans="17:28" ht="14.45" customHeight="1">
      <c r="Q2472" s="720" t="s">
        <v>1010</v>
      </c>
      <c r="R2472" s="720" t="s">
        <v>1023</v>
      </c>
      <c r="S2472" s="720" t="s">
        <v>12165</v>
      </c>
      <c r="T2472" s="720" t="s">
        <v>12165</v>
      </c>
      <c r="U2472" s="720" t="s">
        <v>11489</v>
      </c>
      <c r="V2472" s="720"/>
      <c r="W2472" s="952" t="str">
        <f t="shared" si="84"/>
        <v>ｳｲﾝﾁ_密閉型(電動)・単胴_無_無</v>
      </c>
      <c r="X2472" s="952" t="str">
        <f t="shared" si="83"/>
        <v>ｳｲﾝﾁ_密閉型(電動)・単胴_無_無_巻上能力：8.0t×90m/min　巻取容量：φ35.5×500m</v>
      </c>
      <c r="Y2472" s="726" t="s">
        <v>3348</v>
      </c>
      <c r="Z2472" s="726" t="s">
        <v>10363</v>
      </c>
      <c r="AA2472" s="726" t="s">
        <v>10556</v>
      </c>
      <c r="AB2472" s="726" t="s">
        <v>5111</v>
      </c>
    </row>
    <row r="2473" spans="17:28" ht="14.45" customHeight="1">
      <c r="Q2473" s="720" t="s">
        <v>1010</v>
      </c>
      <c r="R2473" s="720" t="s">
        <v>1024</v>
      </c>
      <c r="S2473" s="720" t="s">
        <v>12165</v>
      </c>
      <c r="T2473" s="720" t="s">
        <v>12165</v>
      </c>
      <c r="U2473" s="720" t="s">
        <v>11490</v>
      </c>
      <c r="V2473" s="720"/>
      <c r="W2473" s="952" t="str">
        <f t="shared" si="84"/>
        <v>ｳｲﾝﾁ_密閉型(電動)・複胴_無_無</v>
      </c>
      <c r="X2473" s="952" t="str">
        <f t="shared" si="83"/>
        <v>ｳｲﾝﾁ_密閉型(電動)・複胴_無_無_巻上能力：6.0t×90m/min　巻取容量：(φ26×500m)×2</v>
      </c>
      <c r="Y2473" s="726" t="s">
        <v>3348</v>
      </c>
      <c r="Z2473" s="726" t="s">
        <v>10404</v>
      </c>
      <c r="AA2473" s="726" t="s">
        <v>10473</v>
      </c>
      <c r="AB2473" s="726" t="s">
        <v>5111</v>
      </c>
    </row>
    <row r="2474" spans="17:28" ht="14.45" customHeight="1">
      <c r="Q2474" s="720" t="s">
        <v>1010</v>
      </c>
      <c r="R2474" s="720" t="s">
        <v>1024</v>
      </c>
      <c r="S2474" s="720" t="s">
        <v>12165</v>
      </c>
      <c r="T2474" s="720" t="s">
        <v>12165</v>
      </c>
      <c r="U2474" s="720" t="s">
        <v>11491</v>
      </c>
      <c r="V2474" s="720"/>
      <c r="W2474" s="952" t="str">
        <f t="shared" si="84"/>
        <v>ｳｲﾝﾁ_密閉型(電動)・複胴_無_無</v>
      </c>
      <c r="X2474" s="952" t="str">
        <f t="shared" si="83"/>
        <v>ｳｲﾝﾁ_密閉型(電動)・複胴_無_無_巻上能力：8.0t×90m/min　巻取容量：(φ35.5×500m)×2</v>
      </c>
      <c r="Y2474" s="726" t="s">
        <v>3348</v>
      </c>
      <c r="Z2474" s="726" t="s">
        <v>10404</v>
      </c>
      <c r="AA2474" s="726" t="s">
        <v>10556</v>
      </c>
      <c r="AB2474" s="726" t="s">
        <v>5111</v>
      </c>
    </row>
    <row r="2475" spans="17:28" ht="14.45" customHeight="1">
      <c r="Q2475" s="720" t="s">
        <v>1010</v>
      </c>
      <c r="R2475" s="720" t="s">
        <v>12272</v>
      </c>
      <c r="S2475" s="720" t="s">
        <v>12165</v>
      </c>
      <c r="T2475" s="720" t="s">
        <v>12165</v>
      </c>
      <c r="U2475" s="720" t="s">
        <v>11492</v>
      </c>
      <c r="V2475" s="720"/>
      <c r="W2475" s="952" t="str">
        <f t="shared" si="84"/>
        <v>ｳｲﾝﾁ_電気/油圧駆動式・複胴_無_無</v>
      </c>
      <c r="X2475" s="952" t="str">
        <f t="shared" si="83"/>
        <v>ｳｲﾝﾁ_電気/油圧駆動式・複胴_無_無_巻上能力：2.2t×100m/min　巻取容量：(φ14×300m)×2</v>
      </c>
      <c r="Y2475" s="726" t="s">
        <v>3348</v>
      </c>
      <c r="Z2475" s="726" t="s">
        <v>10518</v>
      </c>
      <c r="AA2475" s="726" t="s">
        <v>10435</v>
      </c>
      <c r="AB2475" s="726" t="s">
        <v>5111</v>
      </c>
    </row>
    <row r="2476" spans="17:28" ht="14.45" customHeight="1">
      <c r="Q2476" s="720" t="s">
        <v>1010</v>
      </c>
      <c r="R2476" s="720" t="s">
        <v>12272</v>
      </c>
      <c r="S2476" s="720" t="s">
        <v>12165</v>
      </c>
      <c r="T2476" s="720" t="s">
        <v>12165</v>
      </c>
      <c r="U2476" s="720" t="s">
        <v>11493</v>
      </c>
      <c r="V2476" s="720"/>
      <c r="W2476" s="952" t="str">
        <f t="shared" si="84"/>
        <v>ｳｲﾝﾁ_電気/油圧駆動式・複胴_無_無</v>
      </c>
      <c r="X2476" s="952" t="str">
        <f t="shared" si="83"/>
        <v>ｳｲﾝﾁ_電気/油圧駆動式・複胴_無_無_巻上能力：3.0t×100m/min　巻取容量：(φ16×300m)×2</v>
      </c>
      <c r="Y2476" s="726" t="s">
        <v>3348</v>
      </c>
      <c r="Z2476" s="726" t="s">
        <v>10518</v>
      </c>
      <c r="AA2476" s="726" t="s">
        <v>10436</v>
      </c>
      <c r="AB2476" s="726" t="s">
        <v>5111</v>
      </c>
    </row>
    <row r="2477" spans="17:28" ht="14.45" customHeight="1">
      <c r="Q2477" s="720" t="s">
        <v>2194</v>
      </c>
      <c r="R2477" s="720" t="s">
        <v>2195</v>
      </c>
      <c r="S2477" s="720" t="s">
        <v>12165</v>
      </c>
      <c r="T2477" s="720" t="s">
        <v>12165</v>
      </c>
      <c r="U2477" s="720" t="s">
        <v>11494</v>
      </c>
      <c r="V2477" s="720"/>
      <c r="W2477" s="952" t="str">
        <f t="shared" si="84"/>
        <v>ﾓｰﾀｳｲﾝﾁ_単胴_無_無</v>
      </c>
      <c r="X2477" s="952" t="str">
        <f t="shared" si="83"/>
        <v>ﾓｰﾀｳｲﾝﾁ_単胴_無_無_巻上能力：0.5t×40m/min　巻取容量：φ10×150m</v>
      </c>
      <c r="Y2477" s="726" t="s">
        <v>3424</v>
      </c>
      <c r="Z2477" s="726" t="s">
        <v>10514</v>
      </c>
      <c r="AA2477" s="726" t="s">
        <v>5448</v>
      </c>
      <c r="AB2477" s="726" t="s">
        <v>5111</v>
      </c>
    </row>
    <row r="2478" spans="17:28" ht="14.45" customHeight="1">
      <c r="Q2478" s="720" t="s">
        <v>2194</v>
      </c>
      <c r="R2478" s="720" t="s">
        <v>2195</v>
      </c>
      <c r="S2478" s="720" t="s">
        <v>12165</v>
      </c>
      <c r="T2478" s="720" t="s">
        <v>12165</v>
      </c>
      <c r="U2478" s="720" t="s">
        <v>11495</v>
      </c>
      <c r="V2478" s="720"/>
      <c r="W2478" s="952" t="str">
        <f t="shared" si="84"/>
        <v>ﾓｰﾀｳｲﾝﾁ_単胴_無_無</v>
      </c>
      <c r="X2478" s="952" t="str">
        <f t="shared" si="83"/>
        <v>ﾓｰﾀｳｲﾝﾁ_単胴_無_無_巻上能力：1.0t×40m/min　巻取容量：φ14×150m</v>
      </c>
      <c r="Y2478" s="726" t="s">
        <v>3424</v>
      </c>
      <c r="Z2478" s="726" t="s">
        <v>10514</v>
      </c>
      <c r="AA2478" s="726" t="s">
        <v>10356</v>
      </c>
      <c r="AB2478" s="726" t="s">
        <v>5111</v>
      </c>
    </row>
    <row r="2479" spans="17:28" ht="14.45" customHeight="1">
      <c r="Q2479" s="720" t="s">
        <v>2194</v>
      </c>
      <c r="R2479" s="720" t="s">
        <v>2195</v>
      </c>
      <c r="S2479" s="720" t="s">
        <v>12165</v>
      </c>
      <c r="T2479" s="720" t="s">
        <v>12165</v>
      </c>
      <c r="U2479" s="720" t="s">
        <v>11496</v>
      </c>
      <c r="V2479" s="720"/>
      <c r="W2479" s="952" t="str">
        <f t="shared" si="84"/>
        <v>ﾓｰﾀｳｲﾝﾁ_単胴_無_無</v>
      </c>
      <c r="X2479" s="952" t="str">
        <f t="shared" si="83"/>
        <v>ﾓｰﾀｳｲﾝﾁ_単胴_無_無_巻上能力：1.5t×40m/min　巻取容量：φ16×200m</v>
      </c>
      <c r="Y2479" s="726" t="s">
        <v>3424</v>
      </c>
      <c r="Z2479" s="726" t="s">
        <v>10514</v>
      </c>
      <c r="AA2479" s="726" t="s">
        <v>10313</v>
      </c>
      <c r="AB2479" s="726" t="s">
        <v>5111</v>
      </c>
    </row>
    <row r="2480" spans="17:28" ht="14.45" customHeight="1">
      <c r="Q2480" s="720" t="s">
        <v>2194</v>
      </c>
      <c r="R2480" s="720" t="s">
        <v>2195</v>
      </c>
      <c r="S2480" s="720" t="s">
        <v>12165</v>
      </c>
      <c r="T2480" s="720" t="s">
        <v>12165</v>
      </c>
      <c r="U2480" s="720" t="s">
        <v>11497</v>
      </c>
      <c r="V2480" s="720"/>
      <c r="W2480" s="952" t="str">
        <f t="shared" si="84"/>
        <v>ﾓｰﾀｳｲﾝﾁ_単胴_無_無</v>
      </c>
      <c r="X2480" s="952" t="str">
        <f t="shared" si="83"/>
        <v>ﾓｰﾀｳｲﾝﾁ_単胴_無_無_巻上能力：2.0t×50m/min　巻取容量：φ16×200m</v>
      </c>
      <c r="Y2480" s="726" t="s">
        <v>3424</v>
      </c>
      <c r="Z2480" s="726" t="s">
        <v>10514</v>
      </c>
      <c r="AA2480" s="726" t="s">
        <v>10388</v>
      </c>
      <c r="AB2480" s="726" t="s">
        <v>5111</v>
      </c>
    </row>
    <row r="2481" spans="17:28" ht="14.45" customHeight="1">
      <c r="Q2481" s="720" t="s">
        <v>2194</v>
      </c>
      <c r="R2481" s="720" t="s">
        <v>2195</v>
      </c>
      <c r="S2481" s="720" t="s">
        <v>12165</v>
      </c>
      <c r="T2481" s="720" t="s">
        <v>12165</v>
      </c>
      <c r="U2481" s="720" t="s">
        <v>11498</v>
      </c>
      <c r="V2481" s="720"/>
      <c r="W2481" s="952" t="str">
        <f t="shared" si="84"/>
        <v>ﾓｰﾀｳｲﾝﾁ_単胴_無_無</v>
      </c>
      <c r="X2481" s="952" t="str">
        <f t="shared" si="83"/>
        <v>ﾓｰﾀｳｲﾝﾁ_単胴_無_無_巻上能力：3.0t×50m/min　巻取容量：φ18×250m</v>
      </c>
      <c r="Y2481" s="726" t="s">
        <v>3424</v>
      </c>
      <c r="Z2481" s="726" t="s">
        <v>10514</v>
      </c>
      <c r="AA2481" s="726" t="s">
        <v>10303</v>
      </c>
      <c r="AB2481" s="726" t="s">
        <v>5111</v>
      </c>
    </row>
    <row r="2482" spans="17:28" ht="14.45" customHeight="1">
      <c r="Q2482" s="720" t="s">
        <v>2194</v>
      </c>
      <c r="R2482" s="720" t="s">
        <v>2195</v>
      </c>
      <c r="S2482" s="720" t="s">
        <v>12165</v>
      </c>
      <c r="T2482" s="720" t="s">
        <v>12165</v>
      </c>
      <c r="U2482" s="720" t="s">
        <v>11499</v>
      </c>
      <c r="V2482" s="720"/>
      <c r="W2482" s="952" t="str">
        <f t="shared" si="84"/>
        <v>ﾓｰﾀｳｲﾝﾁ_単胴_無_無</v>
      </c>
      <c r="X2482" s="952" t="str">
        <f t="shared" si="83"/>
        <v>ﾓｰﾀｳｲﾝﾁ_単胴_無_無_巻上能力：4.0t×50m/min　巻取容量：φ20×200m</v>
      </c>
      <c r="Y2482" s="726" t="s">
        <v>3424</v>
      </c>
      <c r="Z2482" s="726" t="s">
        <v>10514</v>
      </c>
      <c r="AA2482" s="726" t="s">
        <v>10316</v>
      </c>
      <c r="AB2482" s="726" t="s">
        <v>5111</v>
      </c>
    </row>
    <row r="2483" spans="17:28" ht="14.45" customHeight="1">
      <c r="Q2483" s="720" t="s">
        <v>2203</v>
      </c>
      <c r="R2483" s="720" t="s">
        <v>1716</v>
      </c>
      <c r="S2483" s="720" t="s">
        <v>12165</v>
      </c>
      <c r="T2483" s="720" t="s">
        <v>12165</v>
      </c>
      <c r="U2483" s="720" t="s">
        <v>11500</v>
      </c>
      <c r="V2483" s="720"/>
      <c r="W2483" s="952" t="str">
        <f t="shared" si="84"/>
        <v>ﾁｪｰﾝﾌﾞﾛｯｸ_電動式_無_無</v>
      </c>
      <c r="X2483" s="952" t="str">
        <f t="shared" si="83"/>
        <v>ﾁｪｰﾝﾌﾞﾛｯｸ_電動式_無_無_定格荷重：0.25t　揚程：6m</v>
      </c>
      <c r="Y2483" s="726" t="s">
        <v>3426</v>
      </c>
      <c r="Z2483" s="726" t="s">
        <v>10306</v>
      </c>
      <c r="AA2483" s="726" t="s">
        <v>10325</v>
      </c>
      <c r="AB2483" s="726" t="s">
        <v>5111</v>
      </c>
    </row>
    <row r="2484" spans="17:28" ht="14.45" customHeight="1">
      <c r="Q2484" s="720" t="s">
        <v>2203</v>
      </c>
      <c r="R2484" s="720" t="s">
        <v>1716</v>
      </c>
      <c r="S2484" s="720" t="s">
        <v>12165</v>
      </c>
      <c r="T2484" s="720" t="s">
        <v>12165</v>
      </c>
      <c r="U2484" s="720" t="s">
        <v>11468</v>
      </c>
      <c r="V2484" s="720"/>
      <c r="W2484" s="952" t="str">
        <f t="shared" si="84"/>
        <v>ﾁｪｰﾝﾌﾞﾛｯｸ_電動式_無_無</v>
      </c>
      <c r="X2484" s="952" t="str">
        <f t="shared" si="83"/>
        <v>ﾁｪｰﾝﾌﾞﾛｯｸ_電動式_無_無_定格荷重：1.0t　揚程：6m</v>
      </c>
      <c r="Y2484" s="726" t="s">
        <v>3426</v>
      </c>
      <c r="Z2484" s="726" t="s">
        <v>10306</v>
      </c>
      <c r="AA2484" s="726" t="s">
        <v>10318</v>
      </c>
      <c r="AB2484" s="726" t="s">
        <v>5111</v>
      </c>
    </row>
    <row r="2485" spans="17:28" ht="14.45" customHeight="1">
      <c r="Q2485" s="720" t="s">
        <v>2203</v>
      </c>
      <c r="R2485" s="720" t="s">
        <v>1716</v>
      </c>
      <c r="S2485" s="720" t="s">
        <v>12165</v>
      </c>
      <c r="T2485" s="720" t="s">
        <v>12165</v>
      </c>
      <c r="U2485" s="720" t="s">
        <v>11469</v>
      </c>
      <c r="V2485" s="720"/>
      <c r="W2485" s="952" t="str">
        <f t="shared" si="84"/>
        <v>ﾁｪｰﾝﾌﾞﾛｯｸ_電動式_無_無</v>
      </c>
      <c r="X2485" s="952" t="str">
        <f t="shared" si="83"/>
        <v>ﾁｪｰﾝﾌﾞﾛｯｸ_電動式_無_無_定格荷重：2.0t　揚程：6m</v>
      </c>
      <c r="Y2485" s="726" t="s">
        <v>3426</v>
      </c>
      <c r="Z2485" s="726" t="s">
        <v>10306</v>
      </c>
      <c r="AA2485" s="726" t="s">
        <v>10321</v>
      </c>
      <c r="AB2485" s="726" t="s">
        <v>5111</v>
      </c>
    </row>
    <row r="2486" spans="17:28" ht="14.45" customHeight="1">
      <c r="Q2486" s="720" t="s">
        <v>2203</v>
      </c>
      <c r="R2486" s="720" t="s">
        <v>1716</v>
      </c>
      <c r="S2486" s="720" t="s">
        <v>12165</v>
      </c>
      <c r="T2486" s="720" t="s">
        <v>12165</v>
      </c>
      <c r="U2486" s="720" t="s">
        <v>11470</v>
      </c>
      <c r="V2486" s="720"/>
      <c r="W2486" s="952" t="str">
        <f t="shared" si="84"/>
        <v>ﾁｪｰﾝﾌﾞﾛｯｸ_電動式_無_無</v>
      </c>
      <c r="X2486" s="952" t="str">
        <f t="shared" si="83"/>
        <v>ﾁｪｰﾝﾌﾞﾛｯｸ_電動式_無_無_定格荷重：3.0t　揚程：6m</v>
      </c>
      <c r="Y2486" s="726" t="s">
        <v>3426</v>
      </c>
      <c r="Z2486" s="726" t="s">
        <v>10306</v>
      </c>
      <c r="AA2486" s="726" t="s">
        <v>10436</v>
      </c>
      <c r="AB2486" s="726" t="s">
        <v>5111</v>
      </c>
    </row>
    <row r="2487" spans="17:28" ht="14.45" customHeight="1">
      <c r="Q2487" s="720" t="s">
        <v>2203</v>
      </c>
      <c r="R2487" s="720" t="s">
        <v>1716</v>
      </c>
      <c r="S2487" s="720" t="s">
        <v>12165</v>
      </c>
      <c r="T2487" s="720" t="s">
        <v>12165</v>
      </c>
      <c r="U2487" s="720" t="s">
        <v>11501</v>
      </c>
      <c r="V2487" s="720"/>
      <c r="W2487" s="952" t="str">
        <f t="shared" si="84"/>
        <v>ﾁｪｰﾝﾌﾞﾛｯｸ_電動式_無_無</v>
      </c>
      <c r="X2487" s="952" t="str">
        <f t="shared" si="83"/>
        <v>ﾁｪｰﾝﾌﾞﾛｯｸ_電動式_無_無_定格荷重：5.0t　揚程：6m</v>
      </c>
      <c r="Y2487" s="726" t="s">
        <v>3426</v>
      </c>
      <c r="Z2487" s="726" t="s">
        <v>10306</v>
      </c>
      <c r="AA2487" s="726" t="s">
        <v>10433</v>
      </c>
      <c r="AB2487" s="726" t="s">
        <v>5111</v>
      </c>
    </row>
    <row r="2488" spans="17:28" ht="14.45" customHeight="1">
      <c r="Q2488" s="720" t="s">
        <v>1049</v>
      </c>
      <c r="R2488" s="720" t="s">
        <v>1055</v>
      </c>
      <c r="S2488" s="720" t="s">
        <v>12165</v>
      </c>
      <c r="T2488" s="720" t="s">
        <v>12165</v>
      </c>
      <c r="U2488" s="720" t="s">
        <v>11502</v>
      </c>
      <c r="V2488" s="720"/>
      <c r="W2488" s="952" t="str">
        <f t="shared" si="84"/>
        <v>ﾄﾗｯｸｽｹｰﾙ_自動印字式_無_無</v>
      </c>
      <c r="X2488" s="952" t="str">
        <f t="shared" si="83"/>
        <v>ﾄﾗｯｸｽｹｰﾙ_自動印字式_無_無_ひょう量：20t　載台寸法：2.7×6.5m</v>
      </c>
      <c r="Y2488" s="726" t="s">
        <v>513</v>
      </c>
      <c r="Z2488" s="726" t="s">
        <v>10462</v>
      </c>
      <c r="AA2488" s="726" t="s">
        <v>10388</v>
      </c>
      <c r="AB2488" s="726" t="s">
        <v>5111</v>
      </c>
    </row>
    <row r="2489" spans="17:28" ht="14.45" customHeight="1">
      <c r="Q2489" s="720" t="s">
        <v>1049</v>
      </c>
      <c r="R2489" s="720" t="s">
        <v>1055</v>
      </c>
      <c r="S2489" s="720" t="s">
        <v>12165</v>
      </c>
      <c r="T2489" s="720" t="s">
        <v>12165</v>
      </c>
      <c r="U2489" s="720" t="s">
        <v>11503</v>
      </c>
      <c r="V2489" s="720"/>
      <c r="W2489" s="952" t="str">
        <f t="shared" si="84"/>
        <v>ﾄﾗｯｸｽｹｰﾙ_自動印字式_無_無</v>
      </c>
      <c r="X2489" s="952" t="str">
        <f t="shared" si="83"/>
        <v>ﾄﾗｯｸｽｹｰﾙ_自動印字式_無_無_ひょう量：30～40t　載台寸法：3.0×8.0m</v>
      </c>
      <c r="Y2489" s="726" t="s">
        <v>513</v>
      </c>
      <c r="Z2489" s="726" t="s">
        <v>10462</v>
      </c>
      <c r="AA2489" s="726" t="s">
        <v>10316</v>
      </c>
      <c r="AB2489" s="726" t="s">
        <v>5111</v>
      </c>
    </row>
    <row r="2490" spans="17:28" ht="14.45" customHeight="1">
      <c r="Q2490" s="720" t="s">
        <v>1049</v>
      </c>
      <c r="R2490" s="720" t="s">
        <v>1055</v>
      </c>
      <c r="S2490" s="720" t="s">
        <v>12165</v>
      </c>
      <c r="T2490" s="720" t="s">
        <v>12165</v>
      </c>
      <c r="U2490" s="720" t="s">
        <v>11504</v>
      </c>
      <c r="V2490" s="720"/>
      <c r="W2490" s="952" t="str">
        <f t="shared" si="84"/>
        <v>ﾄﾗｯｸｽｹｰﾙ_自動印字式_無_無</v>
      </c>
      <c r="X2490" s="952" t="str">
        <f t="shared" si="83"/>
        <v>ﾄﾗｯｸｽｹｰﾙ_自動印字式_無_無_ひょう量：50t　載台寸法：3.0×15.0m</v>
      </c>
      <c r="Y2490" s="726" t="s">
        <v>513</v>
      </c>
      <c r="Z2490" s="726" t="s">
        <v>10462</v>
      </c>
      <c r="AA2490" s="726" t="s">
        <v>10389</v>
      </c>
      <c r="AB2490" s="726" t="s">
        <v>5111</v>
      </c>
    </row>
    <row r="2491" spans="17:28" ht="14.45" customHeight="1">
      <c r="Q2491" s="720" t="s">
        <v>1049</v>
      </c>
      <c r="R2491" s="720" t="s">
        <v>1055</v>
      </c>
      <c r="S2491" s="720" t="s">
        <v>12165</v>
      </c>
      <c r="T2491" s="720" t="s">
        <v>12165</v>
      </c>
      <c r="U2491" s="720" t="s">
        <v>11505</v>
      </c>
      <c r="V2491" s="720"/>
      <c r="W2491" s="952" t="str">
        <f t="shared" si="84"/>
        <v>ﾄﾗｯｸｽｹｰﾙ_自動印字式_無_無</v>
      </c>
      <c r="X2491" s="952" t="str">
        <f t="shared" si="83"/>
        <v>ﾄﾗｯｸｽｹｰﾙ_自動印字式_無_無_ひょう量：60t　載台寸法：3.0×15.0m</v>
      </c>
      <c r="Y2491" s="726" t="s">
        <v>513</v>
      </c>
      <c r="Z2491" s="726" t="s">
        <v>10462</v>
      </c>
      <c r="AA2491" s="726" t="s">
        <v>10304</v>
      </c>
      <c r="AB2491" s="726" t="s">
        <v>5111</v>
      </c>
    </row>
    <row r="2492" spans="17:28" ht="14.45" customHeight="1">
      <c r="Q2492" s="720" t="s">
        <v>1867</v>
      </c>
      <c r="R2492" s="720" t="s">
        <v>12273</v>
      </c>
      <c r="S2492" s="720" t="s">
        <v>12165</v>
      </c>
      <c r="T2492" s="720" t="s">
        <v>12165</v>
      </c>
      <c r="U2492" s="720" t="s">
        <v>11506</v>
      </c>
      <c r="V2492" s="720"/>
      <c r="W2492" s="952" t="str">
        <f t="shared" si="84"/>
        <v>計量器_骨材累加算・機械式_無_無</v>
      </c>
      <c r="X2492" s="952" t="str">
        <f t="shared" si="83"/>
        <v>計量器_骨材累加算・機械式_無_無_ひょう量：300kg×1槽･2桿</v>
      </c>
      <c r="Y2492" s="726" t="s">
        <v>3397</v>
      </c>
      <c r="Z2492" s="726" t="s">
        <v>10528</v>
      </c>
      <c r="AA2492" s="726" t="s">
        <v>10436</v>
      </c>
      <c r="AB2492" s="726" t="s">
        <v>5111</v>
      </c>
    </row>
    <row r="2493" spans="17:28" ht="14.45" customHeight="1">
      <c r="Q2493" s="720" t="s">
        <v>2287</v>
      </c>
      <c r="R2493" s="720" t="s">
        <v>2290</v>
      </c>
      <c r="S2493" s="720" t="s">
        <v>12165</v>
      </c>
      <c r="T2493" s="720" t="s">
        <v>12165</v>
      </c>
      <c r="U2493" s="720" t="s">
        <v>11507</v>
      </c>
      <c r="V2493" s="720"/>
      <c r="W2493" s="952" t="str">
        <f t="shared" si="84"/>
        <v>CBR試験器(現場用)_ｽｸﾘｭｼﾞｬｯｷ式(手動)_無_無</v>
      </c>
      <c r="X2493" s="952" t="str">
        <f t="shared" si="83"/>
        <v>CBR試験器(現場用)_ｽｸﾘｭｼﾞｬｯｷ式(手動)_無_無_載荷容量：50kN(5tf)</v>
      </c>
      <c r="Y2493" s="726" t="s">
        <v>3432</v>
      </c>
      <c r="Z2493" s="726" t="s">
        <v>10481</v>
      </c>
      <c r="AA2493" s="726" t="s">
        <v>5448</v>
      </c>
      <c r="AB2493" s="726" t="s">
        <v>5111</v>
      </c>
    </row>
    <row r="2494" spans="17:28" ht="14.45" customHeight="1">
      <c r="Q2494" s="720" t="s">
        <v>2287</v>
      </c>
      <c r="R2494" s="720" t="s">
        <v>2064</v>
      </c>
      <c r="S2494" s="720" t="s">
        <v>12165</v>
      </c>
      <c r="T2494" s="720" t="s">
        <v>12165</v>
      </c>
      <c r="U2494" s="720" t="s">
        <v>11507</v>
      </c>
      <c r="V2494" s="720"/>
      <c r="W2494" s="952" t="str">
        <f t="shared" si="84"/>
        <v>CBR試験器(現場用)_油圧ｼﾞｬｯｷ式(手動)_無_無</v>
      </c>
      <c r="X2494" s="952" t="str">
        <f t="shared" si="83"/>
        <v>CBR試験器(現場用)_油圧ｼﾞｬｯｷ式(手動)_無_無_載荷容量：50kN(5tf)</v>
      </c>
      <c r="Y2494" s="726" t="s">
        <v>3432</v>
      </c>
      <c r="Z2494" s="726" t="s">
        <v>10425</v>
      </c>
      <c r="AA2494" s="726" t="s">
        <v>5448</v>
      </c>
      <c r="AB2494" s="726" t="s">
        <v>5111</v>
      </c>
    </row>
    <row r="2495" spans="17:28" ht="14.45" customHeight="1">
      <c r="Q2495" s="720" t="s">
        <v>2057</v>
      </c>
      <c r="R2495" s="720" t="s">
        <v>2064</v>
      </c>
      <c r="S2495" s="720" t="s">
        <v>12165</v>
      </c>
      <c r="T2495" s="720" t="s">
        <v>12165</v>
      </c>
      <c r="U2495" s="720" t="s">
        <v>11507</v>
      </c>
      <c r="V2495" s="720"/>
      <c r="W2495" s="952" t="str">
        <f t="shared" si="84"/>
        <v>平板載荷試験装置_油圧ｼﾞｬｯｷ式(手動)_無_無</v>
      </c>
      <c r="X2495" s="952" t="str">
        <f t="shared" si="83"/>
        <v>平板載荷試験装置_油圧ｼﾞｬｯｷ式(手動)_無_無_載荷容量：50kN(5tf)</v>
      </c>
      <c r="Y2495" s="726" t="s">
        <v>3412</v>
      </c>
      <c r="Z2495" s="726" t="s">
        <v>10425</v>
      </c>
      <c r="AA2495" s="726" t="s">
        <v>5448</v>
      </c>
      <c r="AB2495" s="726" t="s">
        <v>5111</v>
      </c>
    </row>
    <row r="2496" spans="17:28" ht="14.45" customHeight="1">
      <c r="Q2496" s="720" t="s">
        <v>2605</v>
      </c>
      <c r="R2496" s="720" t="s">
        <v>2612</v>
      </c>
      <c r="S2496" s="720" t="s">
        <v>12165</v>
      </c>
      <c r="T2496" s="720" t="s">
        <v>12165</v>
      </c>
      <c r="U2496" s="720" t="s">
        <v>11508</v>
      </c>
      <c r="V2496" s="720"/>
      <c r="W2496" s="952" t="str">
        <f t="shared" si="84"/>
        <v>ｸﾞﾗｳﾄ流量･圧力測定装置_記録式_無_無</v>
      </c>
      <c r="X2496" s="952" t="str">
        <f t="shared" si="83"/>
        <v>ｸﾞﾗｳﾄ流量･圧力測定装置_記録式_無_無_流量：0～120ℓ/min　圧力：0～5.9MPa</v>
      </c>
      <c r="Y2496" s="726" t="s">
        <v>3462</v>
      </c>
      <c r="Z2496" s="726" t="s">
        <v>10481</v>
      </c>
      <c r="AA2496" s="726" t="s">
        <v>10302</v>
      </c>
      <c r="AB2496" s="726" t="s">
        <v>10304</v>
      </c>
    </row>
    <row r="2497" spans="17:28" ht="14.45" customHeight="1">
      <c r="Q2497" s="720" t="s">
        <v>2605</v>
      </c>
      <c r="R2497" s="720" t="s">
        <v>2612</v>
      </c>
      <c r="S2497" s="720" t="s">
        <v>12165</v>
      </c>
      <c r="T2497" s="720" t="s">
        <v>12165</v>
      </c>
      <c r="U2497" s="720" t="s">
        <v>11509</v>
      </c>
      <c r="V2497" s="720"/>
      <c r="W2497" s="952" t="str">
        <f t="shared" si="84"/>
        <v>ｸﾞﾗｳﾄ流量･圧力測定装置_記録式_無_無</v>
      </c>
      <c r="X2497" s="952" t="str">
        <f t="shared" si="83"/>
        <v>ｸﾞﾗｳﾄ流量･圧力測定装置_記録式_無_無_流量：0～400ℓ/min　圧力：0～3.9MPa</v>
      </c>
      <c r="Y2497" s="726" t="s">
        <v>3462</v>
      </c>
      <c r="Z2497" s="726" t="s">
        <v>10481</v>
      </c>
      <c r="AA2497" s="726" t="s">
        <v>10316</v>
      </c>
      <c r="AB2497" s="726" t="s">
        <v>10316</v>
      </c>
    </row>
    <row r="2498" spans="17:28" ht="14.45" customHeight="1">
      <c r="Q2498" s="720" t="s">
        <v>2605</v>
      </c>
      <c r="R2498" s="720" t="s">
        <v>2612</v>
      </c>
      <c r="S2498" s="720" t="s">
        <v>12165</v>
      </c>
      <c r="T2498" s="720" t="s">
        <v>12165</v>
      </c>
      <c r="U2498" s="720" t="s">
        <v>11510</v>
      </c>
      <c r="V2498" s="720"/>
      <c r="W2498" s="952" t="str">
        <f t="shared" si="84"/>
        <v>ｸﾞﾗｳﾄ流量･圧力測定装置_記録式_無_無</v>
      </c>
      <c r="X2498" s="952" t="str">
        <f t="shared" ref="X2498:X2561" si="85">IF($V2498="",$Q2498&amp;"_"&amp;$R2498&amp;"_"&amp;$S2498&amp;"_"&amp;$T2498&amp;"_"&amp;$U2498,$Q2498&amp;"_"&amp;$R2498&amp;"_"&amp;$S2498&amp;"_"&amp;$T2498&amp;"_"&amp;$U2498&amp;$V2498)</f>
        <v>ｸﾞﾗｳﾄ流量･圧力測定装置_記録式_無_無_流量：0～1,000ℓ/min　圧力：0～3.9MPa</v>
      </c>
      <c r="Y2498" s="726" t="s">
        <v>3462</v>
      </c>
      <c r="Z2498" s="726" t="s">
        <v>10481</v>
      </c>
      <c r="AA2498" s="726" t="s">
        <v>10318</v>
      </c>
      <c r="AB2498" s="726" t="s">
        <v>10316</v>
      </c>
    </row>
    <row r="2499" spans="17:28" ht="14.45" customHeight="1">
      <c r="Q2499" s="720" t="s">
        <v>2605</v>
      </c>
      <c r="R2499" s="720" t="s">
        <v>12274</v>
      </c>
      <c r="S2499" s="720" t="s">
        <v>12165</v>
      </c>
      <c r="T2499" s="720" t="s">
        <v>12165</v>
      </c>
      <c r="U2499" s="720" t="s">
        <v>11508</v>
      </c>
      <c r="V2499" s="720"/>
      <c r="W2499" s="952" t="str">
        <f t="shared" ref="W2499:W2562" si="86">$Q2499&amp;"_"&amp;$R2499&amp;"_"&amp;$S2499&amp;"_"&amp;T2499</f>
        <v>ｸﾞﾗｳﾄ流量･圧力測定装置_記録式・制御装置付_無_無</v>
      </c>
      <c r="X2499" s="952" t="str">
        <f t="shared" si="85"/>
        <v>ｸﾞﾗｳﾄ流量･圧力測定装置_記録式・制御装置付_無_無_流量：0～120ℓ/min　圧力：0～5.9MPa</v>
      </c>
      <c r="Y2499" s="726" t="s">
        <v>3462</v>
      </c>
      <c r="Z2499" s="726" t="s">
        <v>10425</v>
      </c>
      <c r="AA2499" s="726" t="s">
        <v>10302</v>
      </c>
      <c r="AB2499" s="726" t="s">
        <v>10304</v>
      </c>
    </row>
    <row r="2500" spans="17:28" ht="14.45" customHeight="1">
      <c r="Q2500" s="720" t="s">
        <v>10296</v>
      </c>
      <c r="R2500" s="720" t="s">
        <v>1032</v>
      </c>
      <c r="S2500" s="720" t="s">
        <v>12165</v>
      </c>
      <c r="T2500" s="720" t="s">
        <v>12165</v>
      </c>
      <c r="U2500" s="720" t="s">
        <v>11511</v>
      </c>
      <c r="V2500" s="720"/>
      <c r="W2500" s="952" t="str">
        <f t="shared" si="86"/>
        <v>ｶﾞｽ検知器_携帯式_無_無</v>
      </c>
      <c r="X2500" s="952" t="str">
        <f t="shared" si="85"/>
        <v>ｶﾞｽ検知器_携帯式_無_無_検知対象：O2,HC,H2S,CO</v>
      </c>
      <c r="Y2500" s="726" t="s">
        <v>511</v>
      </c>
      <c r="Z2500" s="726" t="s">
        <v>10481</v>
      </c>
      <c r="AA2500" s="726" t="s">
        <v>10356</v>
      </c>
      <c r="AB2500" s="726" t="s">
        <v>5111</v>
      </c>
    </row>
    <row r="2501" spans="17:28" ht="14.45" customHeight="1">
      <c r="Q2501" s="720" t="s">
        <v>10296</v>
      </c>
      <c r="R2501" s="720" t="s">
        <v>1033</v>
      </c>
      <c r="S2501" s="720" t="s">
        <v>12165</v>
      </c>
      <c r="T2501" s="720" t="s">
        <v>12165</v>
      </c>
      <c r="U2501" s="720" t="s">
        <v>1035</v>
      </c>
      <c r="V2501" s="720"/>
      <c r="W2501" s="952" t="str">
        <f t="shared" si="86"/>
        <v>ｶﾞｽ検知器_定置式_無_無</v>
      </c>
      <c r="X2501" s="952" t="str">
        <f t="shared" si="85"/>
        <v>ｶﾞｽ検知器_定置式_無_無_〔中央制御装置〕</v>
      </c>
      <c r="Y2501" s="726" t="s">
        <v>511</v>
      </c>
      <c r="Z2501" s="726" t="s">
        <v>10533</v>
      </c>
      <c r="AA2501" s="726" t="s">
        <v>10318</v>
      </c>
      <c r="AB2501" s="726" t="s">
        <v>5111</v>
      </c>
    </row>
    <row r="2502" spans="17:28" ht="14.45" customHeight="1">
      <c r="Q2502" s="720" t="s">
        <v>10296</v>
      </c>
      <c r="R2502" s="720" t="s">
        <v>1033</v>
      </c>
      <c r="S2502" s="720" t="s">
        <v>12165</v>
      </c>
      <c r="T2502" s="720" t="s">
        <v>12165</v>
      </c>
      <c r="U2502" s="720" t="s">
        <v>1034</v>
      </c>
      <c r="V2502" s="720"/>
      <c r="W2502" s="952" t="str">
        <f t="shared" si="86"/>
        <v>ｶﾞｽ検知器_定置式_無_無</v>
      </c>
      <c r="X2502" s="952" t="str">
        <f t="shared" si="85"/>
        <v>ｶﾞｽ検知器_定置式_無_無_〔ｶﾞｽ検知ｾﾝｻ〕</v>
      </c>
      <c r="Y2502" s="726" t="s">
        <v>511</v>
      </c>
      <c r="Z2502" s="726" t="s">
        <v>10533</v>
      </c>
      <c r="AA2502" s="726" t="s">
        <v>10321</v>
      </c>
      <c r="AB2502" s="726" t="s">
        <v>5111</v>
      </c>
    </row>
    <row r="2503" spans="17:28" ht="14.45" customHeight="1">
      <c r="Q2503" s="720" t="s">
        <v>10296</v>
      </c>
      <c r="R2503" s="720" t="s">
        <v>1033</v>
      </c>
      <c r="S2503" s="720" t="s">
        <v>12165</v>
      </c>
      <c r="T2503" s="720" t="s">
        <v>12165</v>
      </c>
      <c r="U2503" s="720" t="s">
        <v>1036</v>
      </c>
      <c r="V2503" s="720"/>
      <c r="W2503" s="952" t="str">
        <f t="shared" si="86"/>
        <v>ｶﾞｽ検知器_定置式_無_無</v>
      </c>
      <c r="X2503" s="952" t="str">
        <f t="shared" si="85"/>
        <v>ｶﾞｽ検知器_定置式_無_無_〔変換器〕3点まで接続可能</v>
      </c>
      <c r="Y2503" s="726" t="s">
        <v>511</v>
      </c>
      <c r="Z2503" s="726" t="s">
        <v>10533</v>
      </c>
      <c r="AA2503" s="726" t="s">
        <v>10433</v>
      </c>
      <c r="AB2503" s="726" t="s">
        <v>5111</v>
      </c>
    </row>
    <row r="2504" spans="17:28" ht="14.45" customHeight="1">
      <c r="Q2504" s="720" t="s">
        <v>1037</v>
      </c>
      <c r="R2504" s="720" t="s">
        <v>1042</v>
      </c>
      <c r="S2504" s="720" t="s">
        <v>12165</v>
      </c>
      <c r="T2504" s="720" t="s">
        <v>12165</v>
      </c>
      <c r="U2504" s="720" t="s">
        <v>11512</v>
      </c>
      <c r="V2504" s="720"/>
      <c r="W2504" s="952" t="str">
        <f t="shared" si="86"/>
        <v>騒音･振動計測機器_低周波騒音計_無_無</v>
      </c>
      <c r="X2504" s="952" t="str">
        <f t="shared" si="85"/>
        <v>騒音･振動計測機器_低周波騒音計_無_無_測定ﾚﾍﾞﾙ：～143dB　測定周波数：1～500Hz</v>
      </c>
      <c r="Y2504" s="726" t="s">
        <v>512</v>
      </c>
      <c r="Z2504" s="726" t="s">
        <v>10314</v>
      </c>
      <c r="AA2504" s="726" t="s">
        <v>10362</v>
      </c>
      <c r="AB2504" s="726" t="s">
        <v>5111</v>
      </c>
    </row>
    <row r="2505" spans="17:28" ht="14.45" customHeight="1">
      <c r="Q2505" s="720" t="s">
        <v>1037</v>
      </c>
      <c r="R2505" s="720" t="s">
        <v>1043</v>
      </c>
      <c r="S2505" s="720" t="s">
        <v>12165</v>
      </c>
      <c r="T2505" s="720" t="s">
        <v>12165</v>
      </c>
      <c r="U2505" s="720" t="s">
        <v>11513</v>
      </c>
      <c r="V2505" s="720"/>
      <c r="W2505" s="952" t="str">
        <f t="shared" si="86"/>
        <v>騒音･振動計測機器_騒音計(普通型)_無_無</v>
      </c>
      <c r="X2505" s="952" t="str">
        <f t="shared" si="85"/>
        <v>騒音･振動計測機器_騒音計(普通型)_無_無_測定ﾚﾍﾞﾙ：～130dB　測定周波数：20～8,000Hz</v>
      </c>
      <c r="Y2505" s="726" t="s">
        <v>512</v>
      </c>
      <c r="Z2505" s="726" t="s">
        <v>10481</v>
      </c>
      <c r="AA2505" s="726" t="s">
        <v>10319</v>
      </c>
      <c r="AB2505" s="726" t="s">
        <v>5111</v>
      </c>
    </row>
    <row r="2506" spans="17:28" ht="14.45" customHeight="1">
      <c r="Q2506" s="720" t="s">
        <v>1037</v>
      </c>
      <c r="R2506" s="720" t="s">
        <v>1044</v>
      </c>
      <c r="S2506" s="720" t="s">
        <v>12165</v>
      </c>
      <c r="T2506" s="720" t="s">
        <v>12165</v>
      </c>
      <c r="U2506" s="720" t="s">
        <v>11514</v>
      </c>
      <c r="V2506" s="720"/>
      <c r="W2506" s="952" t="str">
        <f t="shared" si="86"/>
        <v>騒音･振動計測機器_振動ﾚﾍﾞﾙ計_無_無</v>
      </c>
      <c r="X2506" s="952" t="str">
        <f t="shared" si="85"/>
        <v>騒音･振動計測機器_振動ﾚﾍﾞﾙ計_無_無_測定ﾚﾍﾞﾙ：～120dB　測定周波数：1～80Hz</v>
      </c>
      <c r="Y2506" s="726" t="s">
        <v>512</v>
      </c>
      <c r="Z2506" s="726" t="s">
        <v>10425</v>
      </c>
      <c r="AA2506" s="726" t="s">
        <v>10347</v>
      </c>
      <c r="AB2506" s="726" t="s">
        <v>5111</v>
      </c>
    </row>
    <row r="2507" spans="17:28" ht="14.45" customHeight="1">
      <c r="Q2507" s="720" t="s">
        <v>1037</v>
      </c>
      <c r="R2507" s="720" t="s">
        <v>1045</v>
      </c>
      <c r="S2507" s="720" t="s">
        <v>12165</v>
      </c>
      <c r="T2507" s="720" t="s">
        <v>12165</v>
      </c>
      <c r="U2507" s="720" t="s">
        <v>1047</v>
      </c>
      <c r="V2507" s="720"/>
      <c r="W2507" s="952" t="str">
        <f t="shared" si="86"/>
        <v>騒音･振動計測機器_ﾚﾍﾞﾙﾚｺｰﾀﾞ_無_無</v>
      </c>
      <c r="X2507" s="952" t="str">
        <f t="shared" si="85"/>
        <v>騒音･振動計測機器_ﾚﾍﾞﾙﾚｺｰﾀﾞ_無_無_〔1ch〕10,25,50dB</v>
      </c>
      <c r="Y2507" s="726" t="s">
        <v>512</v>
      </c>
      <c r="Z2507" s="726" t="s">
        <v>10528</v>
      </c>
      <c r="AA2507" s="726" t="s">
        <v>10318</v>
      </c>
      <c r="AB2507" s="726" t="s">
        <v>5111</v>
      </c>
    </row>
    <row r="2508" spans="17:28" ht="14.45" customHeight="1">
      <c r="Q2508" s="720" t="s">
        <v>1037</v>
      </c>
      <c r="R2508" s="720" t="s">
        <v>1045</v>
      </c>
      <c r="S2508" s="720" t="s">
        <v>12165</v>
      </c>
      <c r="T2508" s="720" t="s">
        <v>12165</v>
      </c>
      <c r="U2508" s="720" t="s">
        <v>11515</v>
      </c>
      <c r="V2508" s="720"/>
      <c r="W2508" s="952" t="str">
        <f t="shared" si="86"/>
        <v>騒音･振動計測機器_ﾚﾍﾞﾙﾚｺｰﾀﾞ_無_無</v>
      </c>
      <c r="X2508" s="952" t="str">
        <f t="shared" si="85"/>
        <v>騒音･振動計測機器_ﾚﾍﾞﾙﾚｺｰﾀﾞ_無_無_〔2ch〕50dB</v>
      </c>
      <c r="Y2508" s="726" t="s">
        <v>512</v>
      </c>
      <c r="Z2508" s="726" t="s">
        <v>10528</v>
      </c>
      <c r="AA2508" s="726" t="s">
        <v>10321</v>
      </c>
      <c r="AB2508" s="726" t="s">
        <v>5111</v>
      </c>
    </row>
    <row r="2509" spans="17:28" ht="14.45" customHeight="1">
      <c r="Q2509" s="720" t="s">
        <v>1037</v>
      </c>
      <c r="R2509" s="720" t="s">
        <v>1046</v>
      </c>
      <c r="S2509" s="720" t="s">
        <v>12165</v>
      </c>
      <c r="T2509" s="720" t="s">
        <v>12165</v>
      </c>
      <c r="U2509" s="720" t="s">
        <v>11516</v>
      </c>
      <c r="V2509" s="720"/>
      <c r="W2509" s="952" t="str">
        <f t="shared" si="86"/>
        <v>騒音･振動計測機器_騒音・振動ﾃﾞｰﾀﾚｺｰﾀﾞ_無_無</v>
      </c>
      <c r="X2509" s="952" t="str">
        <f t="shared" si="85"/>
        <v>騒音･振動計測機器_騒音・振動ﾃﾞｰﾀﾚｺｰﾀﾞ_無_無_測定周波数：～20kHz</v>
      </c>
      <c r="Y2509" s="726" t="s">
        <v>512</v>
      </c>
      <c r="Z2509" s="726" t="s">
        <v>10479</v>
      </c>
      <c r="AA2509" s="726" t="s">
        <v>10321</v>
      </c>
      <c r="AB2509" s="726" t="s">
        <v>5111</v>
      </c>
    </row>
    <row r="2510" spans="17:28" ht="14.45" customHeight="1">
      <c r="Q2510" s="720" t="s">
        <v>2613</v>
      </c>
      <c r="R2510" s="720" t="s">
        <v>2617</v>
      </c>
      <c r="S2510" s="720" t="s">
        <v>12165</v>
      </c>
      <c r="T2510" s="720" t="s">
        <v>12165</v>
      </c>
      <c r="U2510" s="720" t="s">
        <v>11517</v>
      </c>
      <c r="V2510" s="720"/>
      <c r="W2510" s="952" t="str">
        <f t="shared" si="86"/>
        <v>沈下･傾斜測定機器_沈下計_無_無</v>
      </c>
      <c r="X2510" s="952" t="str">
        <f t="shared" si="85"/>
        <v>沈下･傾斜測定機器_沈下計_無_無_〔水盛式本体〕測定範囲：±20,50mm</v>
      </c>
      <c r="Y2510" s="726" t="s">
        <v>3463</v>
      </c>
      <c r="Z2510" s="726" t="s">
        <v>10462</v>
      </c>
      <c r="AA2510" s="726" t="s">
        <v>10318</v>
      </c>
      <c r="AB2510" s="726" t="s">
        <v>5111</v>
      </c>
    </row>
    <row r="2511" spans="17:28" ht="14.45" customHeight="1">
      <c r="Q2511" s="720" t="s">
        <v>2613</v>
      </c>
      <c r="R2511" s="720" t="s">
        <v>2617</v>
      </c>
      <c r="S2511" s="720" t="s">
        <v>12165</v>
      </c>
      <c r="T2511" s="720" t="s">
        <v>12165</v>
      </c>
      <c r="U2511" s="720" t="s">
        <v>11518</v>
      </c>
      <c r="V2511" s="720"/>
      <c r="W2511" s="952" t="str">
        <f t="shared" si="86"/>
        <v>沈下･傾斜測定機器_沈下計_無_無</v>
      </c>
      <c r="X2511" s="952" t="str">
        <f t="shared" si="85"/>
        <v>沈下･傾斜測定機器_沈下計_無_無_〔水盛式用水槽(自動給水装置付)〕</v>
      </c>
      <c r="Y2511" s="726" t="s">
        <v>3463</v>
      </c>
      <c r="Z2511" s="726" t="s">
        <v>10462</v>
      </c>
      <c r="AA2511" s="726" t="s">
        <v>10318</v>
      </c>
      <c r="AB2511" s="726" t="s">
        <v>10350</v>
      </c>
    </row>
    <row r="2512" spans="17:28" ht="14.45" customHeight="1">
      <c r="Q2512" s="720" t="s">
        <v>2613</v>
      </c>
      <c r="R2512" s="720" t="s">
        <v>2617</v>
      </c>
      <c r="S2512" s="720" t="s">
        <v>12165</v>
      </c>
      <c r="T2512" s="720" t="s">
        <v>12165</v>
      </c>
      <c r="U2512" s="720" t="s">
        <v>11519</v>
      </c>
      <c r="V2512" s="720"/>
      <c r="W2512" s="952" t="str">
        <f t="shared" si="86"/>
        <v>沈下･傾斜測定機器_沈下計_無_無</v>
      </c>
      <c r="X2512" s="952" t="str">
        <f t="shared" si="85"/>
        <v>沈下･傾斜測定機器_沈下計_無_無_〔水圧式〕測定範囲：±50～500mm</v>
      </c>
      <c r="Y2512" s="726" t="s">
        <v>3463</v>
      </c>
      <c r="Z2512" s="726" t="s">
        <v>10462</v>
      </c>
      <c r="AA2512" s="726" t="s">
        <v>10321</v>
      </c>
      <c r="AB2512" s="726" t="s">
        <v>5111</v>
      </c>
    </row>
    <row r="2513" spans="17:28" ht="14.45" customHeight="1">
      <c r="Q2513" s="720" t="s">
        <v>2613</v>
      </c>
      <c r="R2513" s="720" t="s">
        <v>2618</v>
      </c>
      <c r="S2513" s="720" t="s">
        <v>12165</v>
      </c>
      <c r="T2513" s="720" t="s">
        <v>12165</v>
      </c>
      <c r="U2513" s="720" t="s">
        <v>11520</v>
      </c>
      <c r="V2513" s="720"/>
      <c r="W2513" s="952" t="str">
        <f t="shared" si="86"/>
        <v>沈下･傾斜測定機器_傾斜計_無_無</v>
      </c>
      <c r="X2513" s="952" t="str">
        <f t="shared" si="85"/>
        <v>沈下･傾斜測定機器_傾斜計_無_無_〔振り子式〕測定範囲：±1,5,10度</v>
      </c>
      <c r="Y2513" s="726" t="s">
        <v>3463</v>
      </c>
      <c r="Z2513" s="726" t="s">
        <v>10533</v>
      </c>
      <c r="AA2513" s="726" t="s">
        <v>10356</v>
      </c>
      <c r="AB2513" s="726" t="s">
        <v>5111</v>
      </c>
    </row>
    <row r="2514" spans="17:28" ht="14.45" customHeight="1">
      <c r="Q2514" s="720" t="s">
        <v>2613</v>
      </c>
      <c r="R2514" s="720" t="s">
        <v>12275</v>
      </c>
      <c r="S2514" s="720" t="s">
        <v>12165</v>
      </c>
      <c r="T2514" s="720" t="s">
        <v>12165</v>
      </c>
      <c r="U2514" s="720" t="s">
        <v>12078</v>
      </c>
      <c r="V2514" s="720"/>
      <c r="W2514" s="952" t="str">
        <f t="shared" si="86"/>
        <v>沈下･傾斜測定機器_沈下・傾斜兼用警報記録装置_無_無</v>
      </c>
      <c r="X2514" s="952" t="str">
        <f t="shared" si="85"/>
        <v>沈下･傾斜測定機器_沈下・傾斜兼用警報記録装置_無_無_〔6打点記録用〕上下限の警報付</v>
      </c>
      <c r="Y2514" s="726" t="s">
        <v>3463</v>
      </c>
      <c r="Z2514" s="726" t="s">
        <v>10461</v>
      </c>
      <c r="AA2514" s="726" t="s">
        <v>10304</v>
      </c>
      <c r="AB2514" s="726" t="s">
        <v>5111</v>
      </c>
    </row>
    <row r="2515" spans="17:28" ht="14.45" customHeight="1">
      <c r="Q2515" s="720" t="s">
        <v>2613</v>
      </c>
      <c r="R2515" s="720" t="s">
        <v>12275</v>
      </c>
      <c r="S2515" s="720" t="s">
        <v>12165</v>
      </c>
      <c r="T2515" s="720" t="s">
        <v>12165</v>
      </c>
      <c r="U2515" s="720" t="s">
        <v>11521</v>
      </c>
      <c r="V2515" s="720"/>
      <c r="W2515" s="952" t="str">
        <f t="shared" si="86"/>
        <v>沈下･傾斜測定機器_沈下・傾斜兼用警報記録装置_無_無</v>
      </c>
      <c r="X2515" s="952" t="str">
        <f t="shared" si="85"/>
        <v>沈下･傾斜測定機器_沈下・傾斜兼用警報記録装置_無_無_〔12打点記録用〕上下限の警報付</v>
      </c>
      <c r="Y2515" s="726" t="s">
        <v>3463</v>
      </c>
      <c r="Z2515" s="726" t="s">
        <v>10461</v>
      </c>
      <c r="AA2515" s="726" t="s">
        <v>10347</v>
      </c>
      <c r="AB2515" s="726" t="s">
        <v>5111</v>
      </c>
    </row>
    <row r="2516" spans="17:28" ht="14.45" customHeight="1">
      <c r="Q2516" s="720" t="s">
        <v>2613</v>
      </c>
      <c r="R2516" s="720" t="s">
        <v>2619</v>
      </c>
      <c r="S2516" s="720" t="s">
        <v>12165</v>
      </c>
      <c r="T2516" s="720" t="s">
        <v>12165</v>
      </c>
      <c r="U2516" s="720" t="s">
        <v>11522</v>
      </c>
      <c r="V2516" s="720"/>
      <c r="W2516" s="952" t="str">
        <f t="shared" si="86"/>
        <v>沈下･傾斜測定機器_ﾃﾞｼﾞﾀﾙ・自動計測装置_無_無</v>
      </c>
      <c r="X2516" s="952" t="str">
        <f t="shared" si="85"/>
        <v>沈下･傾斜測定機器_ﾃﾞｼﾞﾀﾙ・自動計測装置_無_無_測定範囲：30～60ﾁｬﾝﾈﾙ</v>
      </c>
      <c r="Y2516" s="726" t="s">
        <v>3463</v>
      </c>
      <c r="Z2516" s="726" t="s">
        <v>10479</v>
      </c>
      <c r="AA2516" s="726" t="s">
        <v>10304</v>
      </c>
      <c r="AB2516" s="726" t="s">
        <v>5111</v>
      </c>
    </row>
    <row r="2517" spans="17:28" ht="14.45" customHeight="1">
      <c r="Q2517" s="720" t="s">
        <v>2633</v>
      </c>
      <c r="R2517" s="720" t="s">
        <v>2073</v>
      </c>
      <c r="S2517" s="720" t="s">
        <v>12165</v>
      </c>
      <c r="T2517" s="720" t="s">
        <v>12165</v>
      </c>
      <c r="U2517" s="720" t="s">
        <v>11523</v>
      </c>
      <c r="V2517" s="720"/>
      <c r="W2517" s="952" t="str">
        <f t="shared" si="86"/>
        <v>粉塵計_携帯用_無_無</v>
      </c>
      <c r="X2517" s="952" t="str">
        <f t="shared" si="85"/>
        <v>粉塵計_携帯用_無_無_測定範囲：0.001～4mg/m3</v>
      </c>
      <c r="Y2517" s="726" t="s">
        <v>3464</v>
      </c>
      <c r="Z2517" s="726" t="s">
        <v>10481</v>
      </c>
      <c r="AA2517" s="726" t="s">
        <v>10356</v>
      </c>
      <c r="AB2517" s="726" t="s">
        <v>5111</v>
      </c>
    </row>
    <row r="2518" spans="17:28" ht="14.45" customHeight="1">
      <c r="Q2518" s="720" t="s">
        <v>2066</v>
      </c>
      <c r="R2518" s="720" t="s">
        <v>2073</v>
      </c>
      <c r="S2518" s="720" t="s">
        <v>12165</v>
      </c>
      <c r="T2518" s="720" t="s">
        <v>12165</v>
      </c>
      <c r="U2518" s="720" t="s">
        <v>11524</v>
      </c>
      <c r="V2518" s="720"/>
      <c r="W2518" s="952" t="str">
        <f t="shared" si="86"/>
        <v>濁度計_携帯用_無_無</v>
      </c>
      <c r="X2518" s="952" t="str">
        <f t="shared" si="85"/>
        <v>濁度計_携帯用_無_無_測定範囲：0～400ppm</v>
      </c>
      <c r="Y2518" s="726" t="s">
        <v>3413</v>
      </c>
      <c r="Z2518" s="726" t="s">
        <v>10481</v>
      </c>
      <c r="AA2518" s="726" t="s">
        <v>10356</v>
      </c>
      <c r="AB2518" s="726" t="s">
        <v>5111</v>
      </c>
    </row>
    <row r="2519" spans="17:28" ht="14.45" customHeight="1">
      <c r="Q2519" s="720" t="s">
        <v>2641</v>
      </c>
      <c r="R2519" s="720" t="s">
        <v>2642</v>
      </c>
      <c r="S2519" s="720" t="s">
        <v>12165</v>
      </c>
      <c r="T2519" s="720" t="s">
        <v>12165</v>
      </c>
      <c r="U2519" s="720"/>
      <c r="V2519" s="720"/>
      <c r="W2519" s="952" t="str">
        <f t="shared" si="86"/>
        <v>自動測量機器_ｼｰﾙﾄﾞ工事用_無_無</v>
      </c>
      <c r="X2519" s="952" t="str">
        <f t="shared" si="85"/>
        <v>自動測量機器_ｼｰﾙﾄﾞ工事用_無_無_</v>
      </c>
      <c r="Y2519" s="726" t="s">
        <v>3465</v>
      </c>
      <c r="Z2519" s="726" t="s">
        <v>10481</v>
      </c>
      <c r="AA2519" s="726" t="s">
        <v>10356</v>
      </c>
      <c r="AB2519" s="726" t="s">
        <v>5111</v>
      </c>
    </row>
    <row r="2520" spans="17:28" ht="14.45" customHeight="1">
      <c r="Q2520" s="720" t="s">
        <v>1026</v>
      </c>
      <c r="R2520" s="720" t="s">
        <v>12326</v>
      </c>
      <c r="S2520" s="720" t="s">
        <v>12165</v>
      </c>
      <c r="T2520" s="720" t="s">
        <v>12165</v>
      </c>
      <c r="U2520" s="720" t="s">
        <v>12080</v>
      </c>
      <c r="V2520" s="720"/>
      <c r="W2520" s="952" t="str">
        <f t="shared" si="86"/>
        <v>ﾄｰﾀﾙｽﾃｰｼｮﾝ_2級以上_無_無</v>
      </c>
      <c r="X2520" s="952" t="str">
        <f t="shared" si="85"/>
        <v>ﾄｰﾀﾙｽﾃｰｼｮﾝ_2級以上_無_無_測角表示単位：10秒　測距精度：5mm＋5ppm×D</v>
      </c>
      <c r="Y2520" s="726" t="s">
        <v>502</v>
      </c>
      <c r="Z2520" s="726" t="s">
        <v>10481</v>
      </c>
      <c r="AA2520" s="726" t="s">
        <v>10356</v>
      </c>
      <c r="AB2520" s="726" t="s">
        <v>5111</v>
      </c>
    </row>
    <row r="2521" spans="17:28" ht="14.45" customHeight="1">
      <c r="Q2521" s="720" t="s">
        <v>2647</v>
      </c>
      <c r="R2521" s="720" t="s">
        <v>2650</v>
      </c>
      <c r="S2521" s="720" t="s">
        <v>12165</v>
      </c>
      <c r="T2521" s="720" t="s">
        <v>12165</v>
      </c>
      <c r="U2521" s="720" t="s">
        <v>11525</v>
      </c>
      <c r="V2521" s="720"/>
      <c r="W2521" s="952" t="str">
        <f t="shared" si="86"/>
        <v>RI水分密度計_透過型_無_無</v>
      </c>
      <c r="X2521" s="952" t="str">
        <f t="shared" si="85"/>
        <v>RI水分密度計_透過型_無_無_湿潤密度：1～2.5t/m3</v>
      </c>
      <c r="Y2521" s="726" t="s">
        <v>3466</v>
      </c>
      <c r="Z2521" s="726" t="s">
        <v>10481</v>
      </c>
      <c r="AA2521" s="726" t="s">
        <v>10356</v>
      </c>
      <c r="AB2521" s="726" t="s">
        <v>5111</v>
      </c>
    </row>
    <row r="2522" spans="17:28" ht="14.45" customHeight="1">
      <c r="Q2522" s="720" t="s">
        <v>2656</v>
      </c>
      <c r="R2522" s="720" t="s">
        <v>2073</v>
      </c>
      <c r="S2522" s="720" t="s">
        <v>12165</v>
      </c>
      <c r="T2522" s="720" t="s">
        <v>12165</v>
      </c>
      <c r="U2522" s="720" t="s">
        <v>11526</v>
      </c>
      <c r="V2522" s="720"/>
      <c r="W2522" s="952" t="str">
        <f t="shared" si="86"/>
        <v>超音波探傷装置_携帯用_無_無</v>
      </c>
      <c r="X2522" s="952" t="str">
        <f t="shared" si="85"/>
        <v>超音波探傷装置_携帯用_無_無_ﾁｬﾝﾈﾙ数：1</v>
      </c>
      <c r="Y2522" s="726" t="s">
        <v>3467</v>
      </c>
      <c r="Z2522" s="726" t="s">
        <v>10481</v>
      </c>
      <c r="AA2522" s="726" t="s">
        <v>10356</v>
      </c>
      <c r="AB2522" s="726" t="s">
        <v>5111</v>
      </c>
    </row>
    <row r="2523" spans="17:28" ht="14.45" customHeight="1">
      <c r="Q2523" s="720" t="s">
        <v>2656</v>
      </c>
      <c r="R2523" s="720" t="s">
        <v>2657</v>
      </c>
      <c r="S2523" s="720" t="s">
        <v>12165</v>
      </c>
      <c r="T2523" s="720" t="s">
        <v>12165</v>
      </c>
      <c r="U2523" s="720" t="s">
        <v>11527</v>
      </c>
      <c r="V2523" s="720"/>
      <c r="W2523" s="952" t="str">
        <f t="shared" si="86"/>
        <v>超音波探傷装置_標準用_無_無</v>
      </c>
      <c r="X2523" s="952" t="str">
        <f t="shared" si="85"/>
        <v>超音波探傷装置_標準用_無_無_ﾁｬﾝﾈﾙ数：2</v>
      </c>
      <c r="Y2523" s="726" t="s">
        <v>3467</v>
      </c>
      <c r="Z2523" s="726" t="s">
        <v>10425</v>
      </c>
      <c r="AA2523" s="726" t="s">
        <v>10356</v>
      </c>
      <c r="AB2523" s="726" t="s">
        <v>5111</v>
      </c>
    </row>
    <row r="2524" spans="17:28" ht="14.45" customHeight="1">
      <c r="Q2524" s="720" t="s">
        <v>1467</v>
      </c>
      <c r="R2524" s="720" t="s">
        <v>1479</v>
      </c>
      <c r="S2524" s="720" t="s">
        <v>12165</v>
      </c>
      <c r="T2524" s="720" t="s">
        <v>12165</v>
      </c>
      <c r="U2524" s="720" t="s">
        <v>11528</v>
      </c>
      <c r="V2524" s="720"/>
      <c r="W2524" s="952" t="str">
        <f t="shared" si="86"/>
        <v>路面平坦性試験装置_非接触式_無_無</v>
      </c>
      <c r="X2524" s="952" t="str">
        <f t="shared" si="85"/>
        <v>路面平坦性試験装置_非接触式_無_無_計測分解能力：0.25mm</v>
      </c>
      <c r="Y2524" s="726" t="s">
        <v>515</v>
      </c>
      <c r="Z2524" s="726" t="s">
        <v>10481</v>
      </c>
      <c r="AA2524" s="726" t="s">
        <v>10318</v>
      </c>
      <c r="AB2524" s="726" t="s">
        <v>5111</v>
      </c>
    </row>
    <row r="2525" spans="17:28" ht="14.45" customHeight="1">
      <c r="Q2525" s="720" t="s">
        <v>1468</v>
      </c>
      <c r="R2525" s="720" t="s">
        <v>1479</v>
      </c>
      <c r="S2525" s="720" t="s">
        <v>12165</v>
      </c>
      <c r="T2525" s="720" t="s">
        <v>12165</v>
      </c>
      <c r="U2525" s="720" t="s">
        <v>12081</v>
      </c>
      <c r="V2525" s="720"/>
      <c r="W2525" s="952" t="str">
        <f t="shared" si="86"/>
        <v>路面横断形状測定装置_非接触式_無_無</v>
      </c>
      <c r="X2525" s="952" t="str">
        <f t="shared" si="85"/>
        <v>路面横断形状測定装置_非接触式_無_無_計測精度：－2～＋2mm</v>
      </c>
      <c r="Y2525" s="726" t="s">
        <v>516</v>
      </c>
      <c r="Z2525" s="726" t="s">
        <v>10481</v>
      </c>
      <c r="AA2525" s="726" t="s">
        <v>10318</v>
      </c>
      <c r="AB2525" s="726" t="s">
        <v>5111</v>
      </c>
    </row>
    <row r="2526" spans="17:28" ht="14.45" customHeight="1">
      <c r="Q2526" s="720" t="s">
        <v>12289</v>
      </c>
      <c r="R2526" s="720" t="s">
        <v>2073</v>
      </c>
      <c r="S2526" s="720" t="s">
        <v>12165</v>
      </c>
      <c r="T2526" s="720" t="s">
        <v>12165</v>
      </c>
      <c r="U2526" s="720"/>
      <c r="V2526" s="720"/>
      <c r="W2526" s="952" t="str">
        <f t="shared" si="86"/>
        <v>試験測定機器_携帯用_無_無</v>
      </c>
      <c r="X2526" s="952" t="str">
        <f t="shared" si="85"/>
        <v>試験測定機器_携帯用_無_無_</v>
      </c>
      <c r="Y2526" s="726" t="s">
        <v>10605</v>
      </c>
      <c r="Z2526" s="726" t="s">
        <v>10481</v>
      </c>
      <c r="AA2526" s="726" t="s">
        <v>10562</v>
      </c>
      <c r="AB2526" s="726" t="s">
        <v>10562</v>
      </c>
    </row>
    <row r="2527" spans="17:28" ht="14.45" customHeight="1">
      <c r="Q2527" s="720" t="s">
        <v>12289</v>
      </c>
      <c r="R2527" s="720" t="s">
        <v>10640</v>
      </c>
      <c r="S2527" s="720" t="s">
        <v>12165</v>
      </c>
      <c r="T2527" s="720" t="s">
        <v>12165</v>
      </c>
      <c r="U2527" s="720"/>
      <c r="V2527" s="720"/>
      <c r="W2527" s="952" t="str">
        <f t="shared" si="86"/>
        <v>試験測定機器_器具類_無_無</v>
      </c>
      <c r="X2527" s="952" t="str">
        <f t="shared" si="85"/>
        <v>試験測定機器_器具類_無_無_</v>
      </c>
      <c r="Y2527" s="726" t="s">
        <v>10605</v>
      </c>
      <c r="Z2527" s="726" t="s">
        <v>10425</v>
      </c>
      <c r="AA2527" s="726" t="s">
        <v>10562</v>
      </c>
      <c r="AB2527" s="726" t="s">
        <v>10562</v>
      </c>
    </row>
    <row r="2528" spans="17:28" ht="14.45" customHeight="1">
      <c r="Q2528" s="720" t="s">
        <v>12289</v>
      </c>
      <c r="R2528" s="720" t="s">
        <v>10642</v>
      </c>
      <c r="S2528" s="720" t="s">
        <v>12165</v>
      </c>
      <c r="T2528" s="720" t="s">
        <v>12165</v>
      </c>
      <c r="U2528" s="720"/>
      <c r="V2528" s="720"/>
      <c r="W2528" s="952" t="str">
        <f t="shared" si="86"/>
        <v>試験測定機器_電気による測定器_無_無</v>
      </c>
      <c r="X2528" s="952" t="str">
        <f t="shared" si="85"/>
        <v>試験測定機器_電気による測定器_無_無_</v>
      </c>
      <c r="Y2528" s="726" t="s">
        <v>10605</v>
      </c>
      <c r="Z2528" s="726" t="s">
        <v>10528</v>
      </c>
      <c r="AA2528" s="726" t="s">
        <v>10562</v>
      </c>
      <c r="AB2528" s="726" t="s">
        <v>10562</v>
      </c>
    </row>
    <row r="2529" spans="17:28" ht="14.45" customHeight="1">
      <c r="Q2529" s="720" t="s">
        <v>12289</v>
      </c>
      <c r="R2529" s="720" t="s">
        <v>10641</v>
      </c>
      <c r="S2529" s="720" t="s">
        <v>12165</v>
      </c>
      <c r="T2529" s="720" t="s">
        <v>12165</v>
      </c>
      <c r="U2529" s="720"/>
      <c r="V2529" s="720"/>
      <c r="W2529" s="952" t="str">
        <f t="shared" si="86"/>
        <v>試験測定機器_設備機械_無_無</v>
      </c>
      <c r="X2529" s="952" t="str">
        <f t="shared" si="85"/>
        <v>試験測定機器_設備機械_無_無_</v>
      </c>
      <c r="Y2529" s="726" t="s">
        <v>10605</v>
      </c>
      <c r="Z2529" s="726" t="s">
        <v>10566</v>
      </c>
      <c r="AA2529" s="726" t="s">
        <v>10562</v>
      </c>
      <c r="AB2529" s="726" t="s">
        <v>10562</v>
      </c>
    </row>
    <row r="2530" spans="17:28" ht="14.45" customHeight="1">
      <c r="Q2530" s="720" t="s">
        <v>1493</v>
      </c>
      <c r="R2530" s="720" t="s">
        <v>1510</v>
      </c>
      <c r="S2530" s="720" t="s">
        <v>12165</v>
      </c>
      <c r="T2530" s="720" t="s">
        <v>12165</v>
      </c>
      <c r="U2530" s="720" t="s">
        <v>1499</v>
      </c>
      <c r="V2530" s="720"/>
      <c r="W2530" s="952" t="str">
        <f t="shared" si="86"/>
        <v>ｺﾝｸﾘｰﾄﾐｷｻ_可傾式空気傾胴型_無_無</v>
      </c>
      <c r="X2530" s="952" t="str">
        <f t="shared" si="85"/>
        <v>ｺﾝｸﾘｰﾄﾐｷｻ_可傾式空気傾胴型_無_無_ﾄﾞﾗﾑ容量：0.50m3</v>
      </c>
      <c r="Y2530" s="726" t="s">
        <v>3380</v>
      </c>
      <c r="Z2530" s="726" t="s">
        <v>10533</v>
      </c>
      <c r="AA2530" s="726" t="s">
        <v>10389</v>
      </c>
      <c r="AB2530" s="726" t="s">
        <v>5111</v>
      </c>
    </row>
    <row r="2531" spans="17:28" ht="14.45" customHeight="1">
      <c r="Q2531" s="720" t="s">
        <v>1493</v>
      </c>
      <c r="R2531" s="720" t="s">
        <v>1510</v>
      </c>
      <c r="S2531" s="720" t="s">
        <v>12165</v>
      </c>
      <c r="T2531" s="720" t="s">
        <v>12165</v>
      </c>
      <c r="U2531" s="720" t="s">
        <v>1500</v>
      </c>
      <c r="V2531" s="720"/>
      <c r="W2531" s="952" t="str">
        <f t="shared" si="86"/>
        <v>ｺﾝｸﾘｰﾄﾐｷｻ_可傾式空気傾胴型_無_無</v>
      </c>
      <c r="X2531" s="952" t="str">
        <f t="shared" si="85"/>
        <v>ｺﾝｸﾘｰﾄﾐｷｻ_可傾式空気傾胴型_無_無_ﾄﾞﾗﾑ容量：0.60m3</v>
      </c>
      <c r="Y2531" s="726" t="s">
        <v>3380</v>
      </c>
      <c r="Z2531" s="726" t="s">
        <v>10533</v>
      </c>
      <c r="AA2531" s="726" t="s">
        <v>10304</v>
      </c>
      <c r="AB2531" s="726" t="s">
        <v>5111</v>
      </c>
    </row>
    <row r="2532" spans="17:28" ht="14.45" customHeight="1">
      <c r="Q2532" s="720" t="s">
        <v>1493</v>
      </c>
      <c r="R2532" s="720" t="s">
        <v>1510</v>
      </c>
      <c r="S2532" s="720" t="s">
        <v>12165</v>
      </c>
      <c r="T2532" s="720" t="s">
        <v>12165</v>
      </c>
      <c r="U2532" s="720" t="s">
        <v>1501</v>
      </c>
      <c r="V2532" s="720"/>
      <c r="W2532" s="952" t="str">
        <f t="shared" si="86"/>
        <v>ｺﾝｸﾘｰﾄﾐｷｻ_可傾式空気傾胴型_無_無</v>
      </c>
      <c r="X2532" s="952" t="str">
        <f t="shared" si="85"/>
        <v>ｺﾝｸﾘｰﾄﾐｷｻ_可傾式空気傾胴型_無_無_ﾄﾞﾗﾑ容量：0.75m3</v>
      </c>
      <c r="Y2532" s="726" t="s">
        <v>3380</v>
      </c>
      <c r="Z2532" s="726" t="s">
        <v>10533</v>
      </c>
      <c r="AA2532" s="726" t="s">
        <v>10458</v>
      </c>
      <c r="AB2532" s="726" t="s">
        <v>5111</v>
      </c>
    </row>
    <row r="2533" spans="17:28" ht="14.45" customHeight="1">
      <c r="Q2533" s="720" t="s">
        <v>1493</v>
      </c>
      <c r="R2533" s="720" t="s">
        <v>1510</v>
      </c>
      <c r="S2533" s="720" t="s">
        <v>12165</v>
      </c>
      <c r="T2533" s="720" t="s">
        <v>12165</v>
      </c>
      <c r="U2533" s="720" t="s">
        <v>1506</v>
      </c>
      <c r="V2533" s="720"/>
      <c r="W2533" s="952" t="str">
        <f t="shared" si="86"/>
        <v>ｺﾝｸﾘｰﾄﾐｷｻ_可傾式空気傾胴型_無_無</v>
      </c>
      <c r="X2533" s="952" t="str">
        <f t="shared" si="85"/>
        <v>ｺﾝｸﾘｰﾄﾐｷｻ_可傾式空気傾胴型_無_無_ﾄﾞﾗﾑ容量：1.00m3</v>
      </c>
      <c r="Y2533" s="726" t="s">
        <v>3380</v>
      </c>
      <c r="Z2533" s="726" t="s">
        <v>10533</v>
      </c>
      <c r="AA2533" s="726" t="s">
        <v>10318</v>
      </c>
      <c r="AB2533" s="726" t="s">
        <v>5111</v>
      </c>
    </row>
    <row r="2534" spans="17:28" ht="14.45" customHeight="1">
      <c r="Q2534" s="720" t="s">
        <v>1493</v>
      </c>
      <c r="R2534" s="720" t="s">
        <v>1511</v>
      </c>
      <c r="S2534" s="720" t="s">
        <v>12165</v>
      </c>
      <c r="T2534" s="720" t="s">
        <v>12165</v>
      </c>
      <c r="U2534" s="720" t="s">
        <v>1502</v>
      </c>
      <c r="V2534" s="720"/>
      <c r="W2534" s="952" t="str">
        <f t="shared" si="86"/>
        <v>ｺﾝｸﾘｰﾄﾐｷｻ_強制練りﾊﾟﾝ型_無_無</v>
      </c>
      <c r="X2534" s="952" t="str">
        <f t="shared" si="85"/>
        <v>ｺﾝｸﾘｰﾄﾐｷｻ_強制練りﾊﾟﾝ型_無_無_ﾄﾞﾗﾑ容量：0.05m3</v>
      </c>
      <c r="Y2534" s="726" t="s">
        <v>3380</v>
      </c>
      <c r="Z2534" s="726" t="s">
        <v>10461</v>
      </c>
      <c r="AA2534" s="726" t="s">
        <v>5448</v>
      </c>
      <c r="AB2534" s="726" t="s">
        <v>5111</v>
      </c>
    </row>
    <row r="2535" spans="17:28" ht="14.45" customHeight="1">
      <c r="Q2535" s="720" t="s">
        <v>1493</v>
      </c>
      <c r="R2535" s="720" t="s">
        <v>1511</v>
      </c>
      <c r="S2535" s="720" t="s">
        <v>12165</v>
      </c>
      <c r="T2535" s="720" t="s">
        <v>12165</v>
      </c>
      <c r="U2535" s="720" t="s">
        <v>1503</v>
      </c>
      <c r="V2535" s="720"/>
      <c r="W2535" s="952" t="str">
        <f t="shared" si="86"/>
        <v>ｺﾝｸﾘｰﾄﾐｷｻ_強制練りﾊﾟﾝ型_無_無</v>
      </c>
      <c r="X2535" s="952" t="str">
        <f t="shared" si="85"/>
        <v>ｺﾝｸﾘｰﾄﾐｷｻ_強制練りﾊﾟﾝ型_無_無_ﾄﾞﾗﾑ容量：0.10m3</v>
      </c>
      <c r="Y2535" s="726" t="s">
        <v>3380</v>
      </c>
      <c r="Z2535" s="726" t="s">
        <v>10461</v>
      </c>
      <c r="AA2535" s="726" t="s">
        <v>10356</v>
      </c>
      <c r="AB2535" s="726" t="s">
        <v>5111</v>
      </c>
    </row>
    <row r="2536" spans="17:28" ht="14.45" customHeight="1">
      <c r="Q2536" s="720" t="s">
        <v>1493</v>
      </c>
      <c r="R2536" s="720" t="s">
        <v>1511</v>
      </c>
      <c r="S2536" s="720" t="s">
        <v>12165</v>
      </c>
      <c r="T2536" s="720" t="s">
        <v>12165</v>
      </c>
      <c r="U2536" s="720" t="s">
        <v>1504</v>
      </c>
      <c r="V2536" s="720"/>
      <c r="W2536" s="952" t="str">
        <f t="shared" si="86"/>
        <v>ｺﾝｸﾘｰﾄﾐｷｻ_強制練りﾊﾟﾝ型_無_無</v>
      </c>
      <c r="X2536" s="952" t="str">
        <f t="shared" si="85"/>
        <v>ｺﾝｸﾘｰﾄﾐｷｻ_強制練りﾊﾟﾝ型_無_無_ﾄﾞﾗﾑ容量：0.20m3</v>
      </c>
      <c r="Y2536" s="726" t="s">
        <v>3380</v>
      </c>
      <c r="Z2536" s="726" t="s">
        <v>10461</v>
      </c>
      <c r="AA2536" s="726" t="s">
        <v>10388</v>
      </c>
      <c r="AB2536" s="726" t="s">
        <v>5111</v>
      </c>
    </row>
    <row r="2537" spans="17:28" ht="14.45" customHeight="1">
      <c r="Q2537" s="720" t="s">
        <v>1493</v>
      </c>
      <c r="R2537" s="720" t="s">
        <v>1511</v>
      </c>
      <c r="S2537" s="720" t="s">
        <v>12165</v>
      </c>
      <c r="T2537" s="720" t="s">
        <v>12165</v>
      </c>
      <c r="U2537" s="720" t="s">
        <v>1505</v>
      </c>
      <c r="V2537" s="720"/>
      <c r="W2537" s="952" t="str">
        <f t="shared" si="86"/>
        <v>ｺﾝｸﾘｰﾄﾐｷｻ_強制練りﾊﾟﾝ型_無_無</v>
      </c>
      <c r="X2537" s="952" t="str">
        <f t="shared" si="85"/>
        <v>ｺﾝｸﾘｰﾄﾐｷｻ_強制練りﾊﾟﾝ型_無_無_ﾄﾞﾗﾑ容量：0.35m3</v>
      </c>
      <c r="Y2537" s="726" t="s">
        <v>3380</v>
      </c>
      <c r="Z2537" s="726" t="s">
        <v>10461</v>
      </c>
      <c r="AA2537" s="726" t="s">
        <v>5113</v>
      </c>
      <c r="AB2537" s="726" t="s">
        <v>5111</v>
      </c>
    </row>
    <row r="2538" spans="17:28" ht="14.45" customHeight="1">
      <c r="Q2538" s="720" t="s">
        <v>1493</v>
      </c>
      <c r="R2538" s="720" t="s">
        <v>1511</v>
      </c>
      <c r="S2538" s="720" t="s">
        <v>12165</v>
      </c>
      <c r="T2538" s="720" t="s">
        <v>12165</v>
      </c>
      <c r="U2538" s="720" t="s">
        <v>1499</v>
      </c>
      <c r="V2538" s="720"/>
      <c r="W2538" s="952" t="str">
        <f t="shared" si="86"/>
        <v>ｺﾝｸﾘｰﾄﾐｷｻ_強制練りﾊﾟﾝ型_無_無</v>
      </c>
      <c r="X2538" s="952" t="str">
        <f t="shared" si="85"/>
        <v>ｺﾝｸﾘｰﾄﾐｷｻ_強制練りﾊﾟﾝ型_無_無_ﾄﾞﾗﾑ容量：0.50m3</v>
      </c>
      <c r="Y2538" s="726" t="s">
        <v>3380</v>
      </c>
      <c r="Z2538" s="726" t="s">
        <v>10461</v>
      </c>
      <c r="AA2538" s="726" t="s">
        <v>10389</v>
      </c>
      <c r="AB2538" s="726" t="s">
        <v>5111</v>
      </c>
    </row>
    <row r="2539" spans="17:28" ht="14.45" customHeight="1">
      <c r="Q2539" s="720" t="s">
        <v>1493</v>
      </c>
      <c r="R2539" s="720" t="s">
        <v>1511</v>
      </c>
      <c r="S2539" s="720" t="s">
        <v>12165</v>
      </c>
      <c r="T2539" s="720" t="s">
        <v>12165</v>
      </c>
      <c r="U2539" s="720" t="s">
        <v>1501</v>
      </c>
      <c r="V2539" s="720"/>
      <c r="W2539" s="952" t="str">
        <f t="shared" si="86"/>
        <v>ｺﾝｸﾘｰﾄﾐｷｻ_強制練りﾊﾟﾝ型_無_無</v>
      </c>
      <c r="X2539" s="952" t="str">
        <f t="shared" si="85"/>
        <v>ｺﾝｸﾘｰﾄﾐｷｻ_強制練りﾊﾟﾝ型_無_無_ﾄﾞﾗﾑ容量：0.75m3</v>
      </c>
      <c r="Y2539" s="726" t="s">
        <v>3380</v>
      </c>
      <c r="Z2539" s="726" t="s">
        <v>10461</v>
      </c>
      <c r="AA2539" s="726" t="s">
        <v>10458</v>
      </c>
      <c r="AB2539" s="726" t="s">
        <v>5111</v>
      </c>
    </row>
    <row r="2540" spans="17:28" ht="14.45" customHeight="1">
      <c r="Q2540" s="720" t="s">
        <v>1493</v>
      </c>
      <c r="R2540" s="720" t="s">
        <v>1511</v>
      </c>
      <c r="S2540" s="720" t="s">
        <v>12165</v>
      </c>
      <c r="T2540" s="720" t="s">
        <v>12165</v>
      </c>
      <c r="U2540" s="720" t="s">
        <v>1506</v>
      </c>
      <c r="V2540" s="720"/>
      <c r="W2540" s="952" t="str">
        <f t="shared" si="86"/>
        <v>ｺﾝｸﾘｰﾄﾐｷｻ_強制練りﾊﾟﾝ型_無_無</v>
      </c>
      <c r="X2540" s="952" t="str">
        <f t="shared" si="85"/>
        <v>ｺﾝｸﾘｰﾄﾐｷｻ_強制練りﾊﾟﾝ型_無_無_ﾄﾞﾗﾑ容量：1.00m3</v>
      </c>
      <c r="Y2540" s="726" t="s">
        <v>3380</v>
      </c>
      <c r="Z2540" s="726" t="s">
        <v>10461</v>
      </c>
      <c r="AA2540" s="726" t="s">
        <v>10318</v>
      </c>
      <c r="AB2540" s="726" t="s">
        <v>5111</v>
      </c>
    </row>
    <row r="2541" spans="17:28" ht="14.45" customHeight="1">
      <c r="Q2541" s="720" t="s">
        <v>1493</v>
      </c>
      <c r="R2541" s="720" t="s">
        <v>1511</v>
      </c>
      <c r="S2541" s="720" t="s">
        <v>12165</v>
      </c>
      <c r="T2541" s="720" t="s">
        <v>12165</v>
      </c>
      <c r="U2541" s="720" t="s">
        <v>1507</v>
      </c>
      <c r="V2541" s="720"/>
      <c r="W2541" s="952" t="str">
        <f t="shared" si="86"/>
        <v>ｺﾝｸﾘｰﾄﾐｷｻ_強制練りﾊﾟﾝ型_無_無</v>
      </c>
      <c r="X2541" s="952" t="str">
        <f t="shared" si="85"/>
        <v>ｺﾝｸﾘｰﾄﾐｷｻ_強制練りﾊﾟﾝ型_無_無_ﾄﾞﾗﾑ容量：1.50m3</v>
      </c>
      <c r="Y2541" s="726" t="s">
        <v>3380</v>
      </c>
      <c r="Z2541" s="726" t="s">
        <v>10461</v>
      </c>
      <c r="AA2541" s="726" t="s">
        <v>10307</v>
      </c>
      <c r="AB2541" s="726" t="s">
        <v>5111</v>
      </c>
    </row>
    <row r="2542" spans="17:28" ht="14.45" customHeight="1">
      <c r="Q2542" s="720" t="s">
        <v>1493</v>
      </c>
      <c r="R2542" s="720" t="s">
        <v>1511</v>
      </c>
      <c r="S2542" s="720" t="s">
        <v>12165</v>
      </c>
      <c r="T2542" s="720" t="s">
        <v>12165</v>
      </c>
      <c r="U2542" s="720" t="s">
        <v>1508</v>
      </c>
      <c r="V2542" s="720"/>
      <c r="W2542" s="952" t="str">
        <f t="shared" si="86"/>
        <v>ｺﾝｸﾘｰﾄﾐｷｻ_強制練りﾊﾟﾝ型_無_無</v>
      </c>
      <c r="X2542" s="952" t="str">
        <f t="shared" si="85"/>
        <v>ｺﾝｸﾘｰﾄﾐｷｻ_強制練りﾊﾟﾝ型_無_無_ﾄﾞﾗﾑ容量：2.00m3</v>
      </c>
      <c r="Y2542" s="726" t="s">
        <v>3380</v>
      </c>
      <c r="Z2542" s="726" t="s">
        <v>10461</v>
      </c>
      <c r="AA2542" s="726" t="s">
        <v>10321</v>
      </c>
      <c r="AB2542" s="726" t="s">
        <v>5111</v>
      </c>
    </row>
    <row r="2543" spans="17:28" ht="14.45" customHeight="1">
      <c r="Q2543" s="720" t="s">
        <v>1493</v>
      </c>
      <c r="R2543" s="720" t="s">
        <v>1512</v>
      </c>
      <c r="S2543" s="720" t="s">
        <v>12165</v>
      </c>
      <c r="T2543" s="720" t="s">
        <v>12165</v>
      </c>
      <c r="U2543" s="720" t="s">
        <v>1499</v>
      </c>
      <c r="V2543" s="720"/>
      <c r="W2543" s="952" t="str">
        <f t="shared" si="86"/>
        <v>ｺﾝｸﾘｰﾄﾐｷｻ_2軸強制練型_無_無</v>
      </c>
      <c r="X2543" s="952" t="str">
        <f t="shared" si="85"/>
        <v>ｺﾝｸﾘｰﾄﾐｷｻ_2軸強制練型_無_無_ﾄﾞﾗﾑ容量：0.50m3</v>
      </c>
      <c r="Y2543" s="726" t="s">
        <v>3380</v>
      </c>
      <c r="Z2543" s="726" t="s">
        <v>10479</v>
      </c>
      <c r="AA2543" s="726" t="s">
        <v>10389</v>
      </c>
      <c r="AB2543" s="726" t="s">
        <v>5111</v>
      </c>
    </row>
    <row r="2544" spans="17:28" ht="14.45" customHeight="1">
      <c r="Q2544" s="720" t="s">
        <v>1493</v>
      </c>
      <c r="R2544" s="720" t="s">
        <v>1512</v>
      </c>
      <c r="S2544" s="720" t="s">
        <v>12165</v>
      </c>
      <c r="T2544" s="720" t="s">
        <v>12165</v>
      </c>
      <c r="U2544" s="720" t="s">
        <v>1501</v>
      </c>
      <c r="V2544" s="720"/>
      <c r="W2544" s="952" t="str">
        <f t="shared" si="86"/>
        <v>ｺﾝｸﾘｰﾄﾐｷｻ_2軸強制練型_無_無</v>
      </c>
      <c r="X2544" s="952" t="str">
        <f t="shared" si="85"/>
        <v>ｺﾝｸﾘｰﾄﾐｷｻ_2軸強制練型_無_無_ﾄﾞﾗﾑ容量：0.75m3</v>
      </c>
      <c r="Y2544" s="726" t="s">
        <v>3380</v>
      </c>
      <c r="Z2544" s="726" t="s">
        <v>10479</v>
      </c>
      <c r="AA2544" s="726" t="s">
        <v>10458</v>
      </c>
      <c r="AB2544" s="726" t="s">
        <v>5111</v>
      </c>
    </row>
    <row r="2545" spans="17:28" ht="14.45" customHeight="1">
      <c r="Q2545" s="720" t="s">
        <v>1493</v>
      </c>
      <c r="R2545" s="720" t="s">
        <v>1512</v>
      </c>
      <c r="S2545" s="720" t="s">
        <v>12165</v>
      </c>
      <c r="T2545" s="720" t="s">
        <v>12165</v>
      </c>
      <c r="U2545" s="720" t="s">
        <v>1506</v>
      </c>
      <c r="V2545" s="720"/>
      <c r="W2545" s="952" t="str">
        <f t="shared" si="86"/>
        <v>ｺﾝｸﾘｰﾄﾐｷｻ_2軸強制練型_無_無</v>
      </c>
      <c r="X2545" s="952" t="str">
        <f t="shared" si="85"/>
        <v>ｺﾝｸﾘｰﾄﾐｷｻ_2軸強制練型_無_無_ﾄﾞﾗﾑ容量：1.00m3</v>
      </c>
      <c r="Y2545" s="726" t="s">
        <v>3380</v>
      </c>
      <c r="Z2545" s="726" t="s">
        <v>10479</v>
      </c>
      <c r="AA2545" s="726" t="s">
        <v>10318</v>
      </c>
      <c r="AB2545" s="726" t="s">
        <v>5111</v>
      </c>
    </row>
    <row r="2546" spans="17:28" ht="14.45" customHeight="1">
      <c r="Q2546" s="720" t="s">
        <v>1493</v>
      </c>
      <c r="R2546" s="720" t="s">
        <v>1512</v>
      </c>
      <c r="S2546" s="720" t="s">
        <v>12165</v>
      </c>
      <c r="T2546" s="720" t="s">
        <v>12165</v>
      </c>
      <c r="U2546" s="720" t="s">
        <v>1507</v>
      </c>
      <c r="V2546" s="720"/>
      <c r="W2546" s="952" t="str">
        <f t="shared" si="86"/>
        <v>ｺﾝｸﾘｰﾄﾐｷｻ_2軸強制練型_無_無</v>
      </c>
      <c r="X2546" s="952" t="str">
        <f t="shared" si="85"/>
        <v>ｺﾝｸﾘｰﾄﾐｷｻ_2軸強制練型_無_無_ﾄﾞﾗﾑ容量：1.50m3</v>
      </c>
      <c r="Y2546" s="726" t="s">
        <v>3380</v>
      </c>
      <c r="Z2546" s="726" t="s">
        <v>10479</v>
      </c>
      <c r="AA2546" s="726" t="s">
        <v>10307</v>
      </c>
      <c r="AB2546" s="726" t="s">
        <v>5111</v>
      </c>
    </row>
    <row r="2547" spans="17:28" ht="14.45" customHeight="1">
      <c r="Q2547" s="720" t="s">
        <v>1493</v>
      </c>
      <c r="R2547" s="720" t="s">
        <v>1512</v>
      </c>
      <c r="S2547" s="720" t="s">
        <v>12165</v>
      </c>
      <c r="T2547" s="720" t="s">
        <v>12165</v>
      </c>
      <c r="U2547" s="720" t="s">
        <v>1508</v>
      </c>
      <c r="V2547" s="720"/>
      <c r="W2547" s="952" t="str">
        <f t="shared" si="86"/>
        <v>ｺﾝｸﾘｰﾄﾐｷｻ_2軸強制練型_無_無</v>
      </c>
      <c r="X2547" s="952" t="str">
        <f t="shared" si="85"/>
        <v>ｺﾝｸﾘｰﾄﾐｷｻ_2軸強制練型_無_無_ﾄﾞﾗﾑ容量：2.00m3</v>
      </c>
      <c r="Y2547" s="726" t="s">
        <v>3380</v>
      </c>
      <c r="Z2547" s="726" t="s">
        <v>10479</v>
      </c>
      <c r="AA2547" s="726" t="s">
        <v>10321</v>
      </c>
      <c r="AB2547" s="726" t="s">
        <v>5111</v>
      </c>
    </row>
    <row r="2548" spans="17:28" ht="14.45" customHeight="1">
      <c r="Q2548" s="720" t="s">
        <v>1493</v>
      </c>
      <c r="R2548" s="720" t="s">
        <v>1512</v>
      </c>
      <c r="S2548" s="720" t="s">
        <v>12165</v>
      </c>
      <c r="T2548" s="720" t="s">
        <v>12165</v>
      </c>
      <c r="U2548" s="720" t="s">
        <v>1509</v>
      </c>
      <c r="V2548" s="720"/>
      <c r="W2548" s="952" t="str">
        <f t="shared" si="86"/>
        <v>ｺﾝｸﾘｰﾄﾐｷｻ_2軸強制練型_無_無</v>
      </c>
      <c r="X2548" s="952" t="str">
        <f t="shared" si="85"/>
        <v>ｺﾝｸﾘｰﾄﾐｷｻ_2軸強制練型_無_無_ﾄﾞﾗﾑ容量：3.00m3</v>
      </c>
      <c r="Y2548" s="726" t="s">
        <v>3380</v>
      </c>
      <c r="Z2548" s="726" t="s">
        <v>10479</v>
      </c>
      <c r="AA2548" s="726" t="s">
        <v>10436</v>
      </c>
      <c r="AB2548" s="726" t="s">
        <v>5111</v>
      </c>
    </row>
    <row r="2549" spans="17:28" ht="14.45" customHeight="1">
      <c r="Q2549" s="720" t="s">
        <v>2337</v>
      </c>
      <c r="R2549" s="720" t="s">
        <v>12276</v>
      </c>
      <c r="S2549" s="720" t="s">
        <v>12165</v>
      </c>
      <c r="T2549" s="720" t="s">
        <v>12165</v>
      </c>
      <c r="U2549" s="720" t="s">
        <v>11529</v>
      </c>
      <c r="V2549" s="720"/>
      <c r="W2549" s="952" t="str">
        <f t="shared" si="86"/>
        <v>骨材計量器_2槽式・個別計量_無_無</v>
      </c>
      <c r="X2549" s="952" t="str">
        <f t="shared" si="85"/>
        <v>骨材計量器_2槽式・個別計量_無_無_ﾎｯﾊﾟ容量：0.3～0.4m3　最大ひょう量×槽数：600kg×2</v>
      </c>
      <c r="Y2549" s="726" t="s">
        <v>3438</v>
      </c>
      <c r="Z2549" s="726" t="s">
        <v>10462</v>
      </c>
      <c r="AA2549" s="726" t="s">
        <v>10304</v>
      </c>
      <c r="AB2549" s="726" t="s">
        <v>5111</v>
      </c>
    </row>
    <row r="2550" spans="17:28" ht="14.45" customHeight="1">
      <c r="Q2550" s="720" t="s">
        <v>2337</v>
      </c>
      <c r="R2550" s="720" t="s">
        <v>12276</v>
      </c>
      <c r="S2550" s="720" t="s">
        <v>12165</v>
      </c>
      <c r="T2550" s="720" t="s">
        <v>12165</v>
      </c>
      <c r="U2550" s="720" t="s">
        <v>11530</v>
      </c>
      <c r="V2550" s="720"/>
      <c r="W2550" s="952" t="str">
        <f t="shared" si="86"/>
        <v>骨材計量器_2槽式・個別計量_無_無</v>
      </c>
      <c r="X2550" s="952" t="str">
        <f t="shared" si="85"/>
        <v>骨材計量器_2槽式・個別計量_無_無_ﾎｯﾊﾟ容量：0.5m3　最大ひょう量×槽数：800kg×2</v>
      </c>
      <c r="Y2550" s="726" t="s">
        <v>3438</v>
      </c>
      <c r="Z2550" s="726" t="s">
        <v>10462</v>
      </c>
      <c r="AA2550" s="726" t="s">
        <v>10390</v>
      </c>
      <c r="AB2550" s="726" t="s">
        <v>5111</v>
      </c>
    </row>
    <row r="2551" spans="17:28" ht="14.45" customHeight="1">
      <c r="Q2551" s="720" t="s">
        <v>2337</v>
      </c>
      <c r="R2551" s="720" t="s">
        <v>12276</v>
      </c>
      <c r="S2551" s="720" t="s">
        <v>12165</v>
      </c>
      <c r="T2551" s="720" t="s">
        <v>12165</v>
      </c>
      <c r="U2551" s="720" t="s">
        <v>11531</v>
      </c>
      <c r="V2551" s="720"/>
      <c r="W2551" s="952" t="str">
        <f t="shared" si="86"/>
        <v>骨材計量器_2槽式・個別計量_無_無</v>
      </c>
      <c r="X2551" s="952" t="str">
        <f t="shared" si="85"/>
        <v>骨材計量器_2槽式・個別計量_無_無_ﾎｯﾊﾟ容量：0.6m3　最大ひょう量×槽数：1,000kg×2</v>
      </c>
      <c r="Y2551" s="726" t="s">
        <v>3438</v>
      </c>
      <c r="Z2551" s="726" t="s">
        <v>10462</v>
      </c>
      <c r="AA2551" s="726" t="s">
        <v>10318</v>
      </c>
      <c r="AB2551" s="726" t="s">
        <v>5111</v>
      </c>
    </row>
    <row r="2552" spans="17:28" ht="14.45" customHeight="1">
      <c r="Q2552" s="720" t="s">
        <v>2337</v>
      </c>
      <c r="R2552" s="720" t="s">
        <v>12276</v>
      </c>
      <c r="S2552" s="720" t="s">
        <v>12165</v>
      </c>
      <c r="T2552" s="720" t="s">
        <v>12165</v>
      </c>
      <c r="U2552" s="720" t="s">
        <v>11532</v>
      </c>
      <c r="V2552" s="720"/>
      <c r="W2552" s="952" t="str">
        <f t="shared" si="86"/>
        <v>骨材計量器_2槽式・個別計量_無_無</v>
      </c>
      <c r="X2552" s="952" t="str">
        <f t="shared" si="85"/>
        <v>骨材計量器_2槽式・個別計量_無_無_ﾎｯﾊﾟ容量：0.75～1.0m3　最大ひょう量×槽数：1,200kg×2</v>
      </c>
      <c r="Y2552" s="726" t="s">
        <v>3438</v>
      </c>
      <c r="Z2552" s="726" t="s">
        <v>10462</v>
      </c>
      <c r="AA2552" s="726" t="s">
        <v>10347</v>
      </c>
      <c r="AB2552" s="726" t="s">
        <v>5111</v>
      </c>
    </row>
    <row r="2553" spans="17:28" ht="14.45" customHeight="1">
      <c r="Q2553" s="720" t="s">
        <v>2337</v>
      </c>
      <c r="R2553" s="720" t="s">
        <v>12277</v>
      </c>
      <c r="S2553" s="720" t="s">
        <v>12165</v>
      </c>
      <c r="T2553" s="720" t="s">
        <v>12165</v>
      </c>
      <c r="U2553" s="720" t="s">
        <v>11533</v>
      </c>
      <c r="V2553" s="720"/>
      <c r="W2553" s="952" t="str">
        <f t="shared" si="86"/>
        <v>骨材計量器_3槽式・個別計量_無_無</v>
      </c>
      <c r="X2553" s="952" t="str">
        <f t="shared" si="85"/>
        <v>骨材計量器_3槽式・個別計量_無_無_ﾎｯﾊﾟ容量：0.3～0.4m3　最大ひょう量×槽数：500kg×3</v>
      </c>
      <c r="Y2553" s="726" t="s">
        <v>3438</v>
      </c>
      <c r="Z2553" s="726" t="s">
        <v>10533</v>
      </c>
      <c r="AA2553" s="726" t="s">
        <v>10389</v>
      </c>
      <c r="AB2553" s="726" t="s">
        <v>5111</v>
      </c>
    </row>
    <row r="2554" spans="17:28" ht="14.45" customHeight="1">
      <c r="Q2554" s="720" t="s">
        <v>2337</v>
      </c>
      <c r="R2554" s="720" t="s">
        <v>12277</v>
      </c>
      <c r="S2554" s="720" t="s">
        <v>12165</v>
      </c>
      <c r="T2554" s="720" t="s">
        <v>12165</v>
      </c>
      <c r="U2554" s="720" t="s">
        <v>11534</v>
      </c>
      <c r="V2554" s="720"/>
      <c r="W2554" s="952" t="str">
        <f t="shared" si="86"/>
        <v>骨材計量器_3槽式・個別計量_無_無</v>
      </c>
      <c r="X2554" s="952" t="str">
        <f t="shared" si="85"/>
        <v>骨材計量器_3槽式・個別計量_無_無_ﾎｯﾊﾟ容量：0.5m3　最大ひょう量×槽数：800kg×3</v>
      </c>
      <c r="Y2554" s="726" t="s">
        <v>3438</v>
      </c>
      <c r="Z2554" s="726" t="s">
        <v>10533</v>
      </c>
      <c r="AA2554" s="726" t="s">
        <v>10390</v>
      </c>
      <c r="AB2554" s="726" t="s">
        <v>5111</v>
      </c>
    </row>
    <row r="2555" spans="17:28" ht="14.45" customHeight="1">
      <c r="Q2555" s="720" t="s">
        <v>2337</v>
      </c>
      <c r="R2555" s="720" t="s">
        <v>12277</v>
      </c>
      <c r="S2555" s="720" t="s">
        <v>12165</v>
      </c>
      <c r="T2555" s="720" t="s">
        <v>12165</v>
      </c>
      <c r="U2555" s="720" t="s">
        <v>11535</v>
      </c>
      <c r="V2555" s="720"/>
      <c r="W2555" s="952" t="str">
        <f t="shared" si="86"/>
        <v>骨材計量器_3槽式・個別計量_無_無</v>
      </c>
      <c r="X2555" s="952" t="str">
        <f t="shared" si="85"/>
        <v>骨材計量器_3槽式・個別計量_無_無_ﾎｯﾊﾟ容量：0.6～0.75m3　最大ひょう量×槽数：1,000kg×3</v>
      </c>
      <c r="Y2555" s="726" t="s">
        <v>3438</v>
      </c>
      <c r="Z2555" s="726" t="s">
        <v>10533</v>
      </c>
      <c r="AA2555" s="726" t="s">
        <v>10318</v>
      </c>
      <c r="AB2555" s="726" t="s">
        <v>5111</v>
      </c>
    </row>
    <row r="2556" spans="17:28" ht="14.45" customHeight="1">
      <c r="Q2556" s="720" t="s">
        <v>2337</v>
      </c>
      <c r="R2556" s="720" t="s">
        <v>12277</v>
      </c>
      <c r="S2556" s="720" t="s">
        <v>12165</v>
      </c>
      <c r="T2556" s="720" t="s">
        <v>12165</v>
      </c>
      <c r="U2556" s="720" t="s">
        <v>11536</v>
      </c>
      <c r="V2556" s="720"/>
      <c r="W2556" s="952" t="str">
        <f t="shared" si="86"/>
        <v>骨材計量器_3槽式・個別計量_無_無</v>
      </c>
      <c r="X2556" s="952" t="str">
        <f t="shared" si="85"/>
        <v>骨材計量器_3槽式・個別計量_無_無_ﾎｯﾊﾟ容量：1.0m3　最大ひょう量×槽数：1,500kg×3</v>
      </c>
      <c r="Y2556" s="726" t="s">
        <v>3438</v>
      </c>
      <c r="Z2556" s="726" t="s">
        <v>10533</v>
      </c>
      <c r="AA2556" s="726" t="s">
        <v>10307</v>
      </c>
      <c r="AB2556" s="726" t="s">
        <v>5111</v>
      </c>
    </row>
    <row r="2557" spans="17:28" ht="14.45" customHeight="1">
      <c r="Q2557" s="720" t="s">
        <v>1736</v>
      </c>
      <c r="R2557" s="720" t="s">
        <v>1743</v>
      </c>
      <c r="S2557" s="720" t="s">
        <v>12165</v>
      </c>
      <c r="T2557" s="720" t="s">
        <v>12165</v>
      </c>
      <c r="U2557" s="720" t="s">
        <v>1746</v>
      </c>
      <c r="V2557" s="720"/>
      <c r="W2557" s="952" t="str">
        <f t="shared" si="86"/>
        <v>ｺﾝｸﾘｰﾄﾊﾞｹｯﾄ_標準型_無_無</v>
      </c>
      <c r="X2557" s="952" t="str">
        <f t="shared" si="85"/>
        <v>ｺﾝｸﾘｰﾄﾊﾞｹｯﾄ_標準型_無_無_容量：0.2m3</v>
      </c>
      <c r="Y2557" s="726" t="s">
        <v>3387</v>
      </c>
      <c r="Z2557" s="726" t="s">
        <v>10318</v>
      </c>
      <c r="AA2557" s="726" t="s">
        <v>10388</v>
      </c>
      <c r="AB2557" s="726" t="s">
        <v>5111</v>
      </c>
    </row>
    <row r="2558" spans="17:28" ht="14.45" customHeight="1">
      <c r="Q2558" s="720" t="s">
        <v>1736</v>
      </c>
      <c r="R2558" s="720" t="s">
        <v>1743</v>
      </c>
      <c r="S2558" s="720" t="s">
        <v>12165</v>
      </c>
      <c r="T2558" s="720" t="s">
        <v>12165</v>
      </c>
      <c r="U2558" s="720" t="s">
        <v>1747</v>
      </c>
      <c r="V2558" s="720"/>
      <c r="W2558" s="952" t="str">
        <f t="shared" si="86"/>
        <v>ｺﾝｸﾘｰﾄﾊﾞｹｯﾄ_標準型_無_無</v>
      </c>
      <c r="X2558" s="952" t="str">
        <f t="shared" si="85"/>
        <v>ｺﾝｸﾘｰﾄﾊﾞｹｯﾄ_標準型_無_無_容量：0.3m3</v>
      </c>
      <c r="Y2558" s="726" t="s">
        <v>3387</v>
      </c>
      <c r="Z2558" s="726" t="s">
        <v>10318</v>
      </c>
      <c r="AA2558" s="726" t="s">
        <v>10303</v>
      </c>
      <c r="AB2558" s="726" t="s">
        <v>5111</v>
      </c>
    </row>
    <row r="2559" spans="17:28" ht="14.45" customHeight="1">
      <c r="Q2559" s="720" t="s">
        <v>1736</v>
      </c>
      <c r="R2559" s="720" t="s">
        <v>1743</v>
      </c>
      <c r="S2559" s="720" t="s">
        <v>12165</v>
      </c>
      <c r="T2559" s="720" t="s">
        <v>12165</v>
      </c>
      <c r="U2559" s="720" t="s">
        <v>1748</v>
      </c>
      <c r="V2559" s="720"/>
      <c r="W2559" s="952" t="str">
        <f t="shared" si="86"/>
        <v>ｺﾝｸﾘｰﾄﾊﾞｹｯﾄ_標準型_無_無</v>
      </c>
      <c r="X2559" s="952" t="str">
        <f t="shared" si="85"/>
        <v>ｺﾝｸﾘｰﾄﾊﾞｹｯﾄ_標準型_無_無_容量：0.5m3</v>
      </c>
      <c r="Y2559" s="726" t="s">
        <v>3387</v>
      </c>
      <c r="Z2559" s="726" t="s">
        <v>10318</v>
      </c>
      <c r="AA2559" s="726" t="s">
        <v>10389</v>
      </c>
      <c r="AB2559" s="726" t="s">
        <v>5111</v>
      </c>
    </row>
    <row r="2560" spans="17:28" ht="14.45" customHeight="1">
      <c r="Q2560" s="720" t="s">
        <v>1736</v>
      </c>
      <c r="R2560" s="720" t="s">
        <v>1743</v>
      </c>
      <c r="S2560" s="720" t="s">
        <v>12165</v>
      </c>
      <c r="T2560" s="720" t="s">
        <v>12165</v>
      </c>
      <c r="U2560" s="720" t="s">
        <v>1749</v>
      </c>
      <c r="V2560" s="720"/>
      <c r="W2560" s="952" t="str">
        <f t="shared" si="86"/>
        <v>ｺﾝｸﾘｰﾄﾊﾞｹｯﾄ_標準型_無_無</v>
      </c>
      <c r="X2560" s="952" t="str">
        <f t="shared" si="85"/>
        <v>ｺﾝｸﾘｰﾄﾊﾞｹｯﾄ_標準型_無_無_容量：1.0m3</v>
      </c>
      <c r="Y2560" s="726" t="s">
        <v>3387</v>
      </c>
      <c r="Z2560" s="726" t="s">
        <v>10318</v>
      </c>
      <c r="AA2560" s="726" t="s">
        <v>10318</v>
      </c>
      <c r="AB2560" s="726" t="s">
        <v>5111</v>
      </c>
    </row>
    <row r="2561" spans="17:28" ht="14.45" customHeight="1">
      <c r="Q2561" s="720" t="s">
        <v>1736</v>
      </c>
      <c r="R2561" s="720" t="s">
        <v>1744</v>
      </c>
      <c r="S2561" s="720" t="s">
        <v>12165</v>
      </c>
      <c r="T2561" s="720" t="s">
        <v>12165</v>
      </c>
      <c r="U2561" s="720" t="s">
        <v>1750</v>
      </c>
      <c r="V2561" s="720"/>
      <c r="W2561" s="952" t="str">
        <f t="shared" si="86"/>
        <v>ｺﾝｸﾘｰﾄﾊﾞｹｯﾄ_両開ｺﾞﾑｼｰﾙ付ﾛｰﾗｹﾞｰﾄ型_無_無</v>
      </c>
      <c r="X2561" s="952" t="str">
        <f t="shared" si="85"/>
        <v>ｺﾝｸﾘｰﾄﾊﾞｹｯﾄ_両開ｺﾞﾑｼｰﾙ付ﾛｰﾗｹﾞｰﾄ型_無_無_容量：0.6m3</v>
      </c>
      <c r="Y2561" s="726" t="s">
        <v>3387</v>
      </c>
      <c r="Z2561" s="726" t="s">
        <v>10321</v>
      </c>
      <c r="AA2561" s="726" t="s">
        <v>10304</v>
      </c>
      <c r="AB2561" s="726" t="s">
        <v>5111</v>
      </c>
    </row>
    <row r="2562" spans="17:28" ht="14.45" customHeight="1">
      <c r="Q2562" s="720" t="s">
        <v>1736</v>
      </c>
      <c r="R2562" s="720" t="s">
        <v>1744</v>
      </c>
      <c r="S2562" s="720" t="s">
        <v>12165</v>
      </c>
      <c r="T2562" s="720" t="s">
        <v>12165</v>
      </c>
      <c r="U2562" s="720" t="s">
        <v>1751</v>
      </c>
      <c r="V2562" s="720"/>
      <c r="W2562" s="952" t="str">
        <f t="shared" si="86"/>
        <v>ｺﾝｸﾘｰﾄﾊﾞｹｯﾄ_両開ｺﾞﾑｼｰﾙ付ﾛｰﾗｹﾞｰﾄ型_無_無</v>
      </c>
      <c r="X2562" s="952" t="str">
        <f t="shared" ref="X2562:X2625" si="87">IF($V2562="",$Q2562&amp;"_"&amp;$R2562&amp;"_"&amp;$S2562&amp;"_"&amp;$T2562&amp;"_"&amp;$U2562,$Q2562&amp;"_"&amp;$R2562&amp;"_"&amp;$S2562&amp;"_"&amp;$T2562&amp;"_"&amp;$U2562&amp;$V2562)</f>
        <v>ｺﾝｸﾘｰﾄﾊﾞｹｯﾄ_両開ｺﾞﾑｼｰﾙ付ﾛｰﾗｹﾞｰﾄ型_無_無_容量：0.8m3</v>
      </c>
      <c r="Y2562" s="726" t="s">
        <v>3387</v>
      </c>
      <c r="Z2562" s="726" t="s">
        <v>10321</v>
      </c>
      <c r="AA2562" s="726" t="s">
        <v>10390</v>
      </c>
      <c r="AB2562" s="726" t="s">
        <v>5111</v>
      </c>
    </row>
    <row r="2563" spans="17:28" ht="14.45" customHeight="1">
      <c r="Q2563" s="720" t="s">
        <v>1736</v>
      </c>
      <c r="R2563" s="720" t="s">
        <v>1744</v>
      </c>
      <c r="S2563" s="720" t="s">
        <v>12165</v>
      </c>
      <c r="T2563" s="720" t="s">
        <v>12165</v>
      </c>
      <c r="U2563" s="720" t="s">
        <v>1749</v>
      </c>
      <c r="V2563" s="720"/>
      <c r="W2563" s="952" t="str">
        <f t="shared" ref="W2563:W2626" si="88">$Q2563&amp;"_"&amp;$R2563&amp;"_"&amp;$S2563&amp;"_"&amp;T2563</f>
        <v>ｺﾝｸﾘｰﾄﾊﾞｹｯﾄ_両開ｺﾞﾑｼｰﾙ付ﾛｰﾗｹﾞｰﾄ型_無_無</v>
      </c>
      <c r="X2563" s="952" t="str">
        <f t="shared" si="87"/>
        <v>ｺﾝｸﾘｰﾄﾊﾞｹｯﾄ_両開ｺﾞﾑｼｰﾙ付ﾛｰﾗｹﾞｰﾄ型_無_無_容量：1.0m3</v>
      </c>
      <c r="Y2563" s="726" t="s">
        <v>3387</v>
      </c>
      <c r="Z2563" s="726" t="s">
        <v>10321</v>
      </c>
      <c r="AA2563" s="726" t="s">
        <v>10318</v>
      </c>
      <c r="AB2563" s="726" t="s">
        <v>5111</v>
      </c>
    </row>
    <row r="2564" spans="17:28" ht="14.45" customHeight="1">
      <c r="Q2564" s="720" t="s">
        <v>1736</v>
      </c>
      <c r="R2564" s="720" t="s">
        <v>1745</v>
      </c>
      <c r="S2564" s="720" t="s">
        <v>12165</v>
      </c>
      <c r="T2564" s="720" t="s">
        <v>12165</v>
      </c>
      <c r="U2564" s="720" t="s">
        <v>1752</v>
      </c>
      <c r="V2564" s="720"/>
      <c r="W2564" s="952" t="str">
        <f t="shared" si="88"/>
        <v>ｺﾝｸﾘｰﾄﾊﾞｹｯﾄ_ｴｱ開閉式・ﾀﾝｸ付_無_無</v>
      </c>
      <c r="X2564" s="952" t="str">
        <f t="shared" si="87"/>
        <v>ｺﾝｸﾘｰﾄﾊﾞｹｯﾄ_ｴｱ開閉式・ﾀﾝｸ付_無_無_容量：1.5m3</v>
      </c>
      <c r="Y2564" s="726" t="s">
        <v>3387</v>
      </c>
      <c r="Z2564" s="726" t="s">
        <v>10436</v>
      </c>
      <c r="AA2564" s="726" t="s">
        <v>10307</v>
      </c>
      <c r="AB2564" s="726" t="s">
        <v>5111</v>
      </c>
    </row>
    <row r="2565" spans="17:28" ht="14.45" customHeight="1">
      <c r="Q2565" s="720" t="s">
        <v>1736</v>
      </c>
      <c r="R2565" s="720" t="s">
        <v>1745</v>
      </c>
      <c r="S2565" s="720" t="s">
        <v>12165</v>
      </c>
      <c r="T2565" s="720" t="s">
        <v>12165</v>
      </c>
      <c r="U2565" s="720" t="s">
        <v>1753</v>
      </c>
      <c r="V2565" s="720"/>
      <c r="W2565" s="952" t="str">
        <f t="shared" si="88"/>
        <v>ｺﾝｸﾘｰﾄﾊﾞｹｯﾄ_ｴｱ開閉式・ﾀﾝｸ付_無_無</v>
      </c>
      <c r="X2565" s="952" t="str">
        <f t="shared" si="87"/>
        <v>ｺﾝｸﾘｰﾄﾊﾞｹｯﾄ_ｴｱ開閉式・ﾀﾝｸ付_無_無_容量：2.0m3</v>
      </c>
      <c r="Y2565" s="726" t="s">
        <v>3387</v>
      </c>
      <c r="Z2565" s="726" t="s">
        <v>10436</v>
      </c>
      <c r="AA2565" s="726" t="s">
        <v>10321</v>
      </c>
      <c r="AB2565" s="726" t="s">
        <v>5111</v>
      </c>
    </row>
    <row r="2566" spans="17:28" ht="14.45" customHeight="1">
      <c r="Q2566" s="720" t="s">
        <v>1355</v>
      </c>
      <c r="R2566" s="720" t="s">
        <v>1360</v>
      </c>
      <c r="S2566" s="720" t="s">
        <v>12165</v>
      </c>
      <c r="T2566" s="720" t="s">
        <v>12165</v>
      </c>
      <c r="U2566" s="720" t="s">
        <v>11537</v>
      </c>
      <c r="V2566" s="720"/>
      <c r="W2566" s="952" t="str">
        <f t="shared" si="88"/>
        <v>ｺﾝｸﾘｰﾄﾊﾞｲﾌﾞﾚｰﾀ_肩掛け(軽便)ﾊﾞｲﾌﾞﾚｰﾀ_無_無</v>
      </c>
      <c r="X2566" s="952" t="str">
        <f t="shared" si="87"/>
        <v>ｺﾝｸﾘｰﾄﾊﾞｲﾌﾞﾚｰﾀ_肩掛け(軽便)ﾊﾞｲﾌﾞﾚｰﾀ_無_無_振動部外径：φ23～32mm　全長：1m</v>
      </c>
      <c r="Y2566" s="726" t="s">
        <v>3368</v>
      </c>
      <c r="Z2566" s="726" t="s">
        <v>10481</v>
      </c>
      <c r="AA2566" s="726" t="s">
        <v>10303</v>
      </c>
      <c r="AB2566" s="726" t="s">
        <v>5111</v>
      </c>
    </row>
    <row r="2567" spans="17:28" ht="14.45" customHeight="1">
      <c r="Q2567" s="720" t="s">
        <v>1355</v>
      </c>
      <c r="R2567" s="720" t="s">
        <v>1360</v>
      </c>
      <c r="S2567" s="720" t="s">
        <v>12165</v>
      </c>
      <c r="T2567" s="720" t="s">
        <v>12165</v>
      </c>
      <c r="U2567" s="720" t="s">
        <v>11538</v>
      </c>
      <c r="V2567" s="720"/>
      <c r="W2567" s="952" t="str">
        <f t="shared" si="88"/>
        <v>ｺﾝｸﾘｰﾄﾊﾞｲﾌﾞﾚｰﾀ_肩掛け(軽便)ﾊﾞｲﾌﾞﾚｰﾀ_無_無</v>
      </c>
      <c r="X2567" s="952" t="str">
        <f t="shared" si="87"/>
        <v>ｺﾝｸﾘｰﾄﾊﾞｲﾌﾞﾚｰﾀ_肩掛け(軽便)ﾊﾞｲﾌﾞﾚｰﾀ_無_無_振動部外径：φ38～46mm　全長：1.2m</v>
      </c>
      <c r="Y2567" s="726" t="s">
        <v>3368</v>
      </c>
      <c r="Z2567" s="726" t="s">
        <v>10481</v>
      </c>
      <c r="AA2567" s="726" t="s">
        <v>10316</v>
      </c>
      <c r="AB2567" s="726" t="s">
        <v>5111</v>
      </c>
    </row>
    <row r="2568" spans="17:28" ht="14.45" customHeight="1">
      <c r="Q2568" s="720" t="s">
        <v>1355</v>
      </c>
      <c r="R2568" s="720" t="s">
        <v>1361</v>
      </c>
      <c r="S2568" s="720" t="s">
        <v>12165</v>
      </c>
      <c r="T2568" s="720" t="s">
        <v>12165</v>
      </c>
      <c r="U2568" s="720" t="s">
        <v>11539</v>
      </c>
      <c r="V2568" s="720"/>
      <c r="W2568" s="952" t="str">
        <f t="shared" si="88"/>
        <v>ｺﾝｸﾘｰﾄﾊﾞｲﾌﾞﾚｰﾀ_高周波ﾊﾞｲﾌﾞﾚｰﾀ(ｲﾝﾅﾊﾞｲﾌﾞ)_無_無</v>
      </c>
      <c r="X2568" s="952" t="str">
        <f t="shared" si="87"/>
        <v>ｺﾝｸﾘｰﾄﾊﾞｲﾌﾞﾚｰﾀ_高周波ﾊﾞｲﾌﾞﾚｰﾀ(ｲﾝﾅﾊﾞｲﾌﾞ)_無_無_振動部外径：φ40mm　電圧：48V　電流：6.0A</v>
      </c>
      <c r="Y2568" s="726" t="s">
        <v>3368</v>
      </c>
      <c r="Z2568" s="726" t="s">
        <v>10425</v>
      </c>
      <c r="AA2568" s="726" t="s">
        <v>10316</v>
      </c>
      <c r="AB2568" s="726" t="s">
        <v>5111</v>
      </c>
    </row>
    <row r="2569" spans="17:28" ht="14.45" customHeight="1">
      <c r="Q2569" s="720" t="s">
        <v>1355</v>
      </c>
      <c r="R2569" s="720" t="s">
        <v>1361</v>
      </c>
      <c r="S2569" s="720" t="s">
        <v>12165</v>
      </c>
      <c r="T2569" s="720" t="s">
        <v>12165</v>
      </c>
      <c r="U2569" s="720" t="s">
        <v>11540</v>
      </c>
      <c r="V2569" s="720"/>
      <c r="W2569" s="952" t="str">
        <f t="shared" si="88"/>
        <v>ｺﾝｸﾘｰﾄﾊﾞｲﾌﾞﾚｰﾀ_高周波ﾊﾞｲﾌﾞﾚｰﾀ(ｲﾝﾅﾊﾞｲﾌﾞ)_無_無</v>
      </c>
      <c r="X2569" s="952" t="str">
        <f t="shared" si="87"/>
        <v>ｺﾝｸﾘｰﾄﾊﾞｲﾌﾞﾚｰﾀ_高周波ﾊﾞｲﾌﾞﾚｰﾀ(ｲﾝﾅﾊﾞｲﾌﾞ)_無_無_振動部外径：φ50mm　電圧：48V　電流：9.5A</v>
      </c>
      <c r="Y2569" s="726" t="s">
        <v>3368</v>
      </c>
      <c r="Z2569" s="726" t="s">
        <v>10425</v>
      </c>
      <c r="AA2569" s="726" t="s">
        <v>10389</v>
      </c>
      <c r="AB2569" s="726" t="s">
        <v>5111</v>
      </c>
    </row>
    <row r="2570" spans="17:28" ht="14.45" customHeight="1">
      <c r="Q2570" s="720" t="s">
        <v>1355</v>
      </c>
      <c r="R2570" s="720" t="s">
        <v>1361</v>
      </c>
      <c r="S2570" s="720" t="s">
        <v>12165</v>
      </c>
      <c r="T2570" s="720" t="s">
        <v>12165</v>
      </c>
      <c r="U2570" s="720" t="s">
        <v>11541</v>
      </c>
      <c r="V2570" s="720"/>
      <c r="W2570" s="952" t="str">
        <f t="shared" si="88"/>
        <v>ｺﾝｸﾘｰﾄﾊﾞｲﾌﾞﾚｰﾀ_高周波ﾊﾞｲﾌﾞﾚｰﾀ(ｲﾝﾅﾊﾞｲﾌﾞ)_無_無</v>
      </c>
      <c r="X2570" s="952" t="str">
        <f t="shared" si="87"/>
        <v>ｺﾝｸﾘｰﾄﾊﾞｲﾌﾞﾚｰﾀ_高周波ﾊﾞｲﾌﾞﾚｰﾀ(ｲﾝﾅﾊﾞｲﾌﾞ)_無_無_振動部外径：φ60mm　電圧：48V　電流：18.0A</v>
      </c>
      <c r="Y2570" s="726" t="s">
        <v>3368</v>
      </c>
      <c r="Z2570" s="726" t="s">
        <v>10425</v>
      </c>
      <c r="AA2570" s="726" t="s">
        <v>10304</v>
      </c>
      <c r="AB2570" s="726" t="s">
        <v>5111</v>
      </c>
    </row>
    <row r="2571" spans="17:28" ht="14.45" customHeight="1">
      <c r="Q2571" s="720" t="s">
        <v>1355</v>
      </c>
      <c r="R2571" s="720" t="s">
        <v>1361</v>
      </c>
      <c r="S2571" s="720" t="s">
        <v>12165</v>
      </c>
      <c r="T2571" s="720" t="s">
        <v>12165</v>
      </c>
      <c r="U2571" s="720" t="s">
        <v>11542</v>
      </c>
      <c r="V2571" s="720"/>
      <c r="W2571" s="952" t="str">
        <f t="shared" si="88"/>
        <v>ｺﾝｸﾘｰﾄﾊﾞｲﾌﾞﾚｰﾀ_高周波ﾊﾞｲﾌﾞﾚｰﾀ(ｲﾝﾅﾊﾞｲﾌﾞ)_無_無</v>
      </c>
      <c r="X2571" s="952" t="str">
        <f t="shared" si="87"/>
        <v>ｺﾝｸﾘｰﾄﾊﾞｲﾌﾞﾚｰﾀ_高周波ﾊﾞｲﾌﾞﾚｰﾀ(ｲﾝﾅﾊﾞｲﾌﾞ)_無_無_振動部外径：φ70mm　電圧：48V　電流：28.0A</v>
      </c>
      <c r="Y2571" s="726" t="s">
        <v>3368</v>
      </c>
      <c r="Z2571" s="726" t="s">
        <v>10425</v>
      </c>
      <c r="AA2571" s="726" t="s">
        <v>10317</v>
      </c>
      <c r="AB2571" s="726" t="s">
        <v>5111</v>
      </c>
    </row>
    <row r="2572" spans="17:28" ht="14.45" customHeight="1">
      <c r="Q2572" s="720" t="s">
        <v>1355</v>
      </c>
      <c r="R2572" s="720" t="s">
        <v>1362</v>
      </c>
      <c r="S2572" s="720" t="s">
        <v>12165</v>
      </c>
      <c r="T2572" s="720" t="s">
        <v>12165</v>
      </c>
      <c r="U2572" s="720" t="s">
        <v>11543</v>
      </c>
      <c r="V2572" s="720"/>
      <c r="W2572" s="952" t="str">
        <f t="shared" si="88"/>
        <v>ｺﾝｸﾘｰﾄﾊﾞｲﾌﾞﾚｰﾀ_高周波型枠用ﾊﾞｲﾌﾞﾚｰﾀ_無_無</v>
      </c>
      <c r="X2572" s="952" t="str">
        <f t="shared" si="87"/>
        <v>ｺﾝｸﾘｰﾄﾊﾞｲﾌﾞﾚｰﾀ_高周波型枠用ﾊﾞｲﾌﾞﾚｰﾀ_無_無_電圧：48V　電流：2.2A</v>
      </c>
      <c r="Y2572" s="726" t="s">
        <v>3368</v>
      </c>
      <c r="Z2572" s="726" t="s">
        <v>10568</v>
      </c>
      <c r="AA2572" s="726" t="s">
        <v>10350</v>
      </c>
      <c r="AB2572" s="726" t="s">
        <v>5111</v>
      </c>
    </row>
    <row r="2573" spans="17:28" ht="14.45" customHeight="1">
      <c r="Q2573" s="720" t="s">
        <v>2344</v>
      </c>
      <c r="R2573" s="720" t="s">
        <v>2345</v>
      </c>
      <c r="S2573" s="720" t="s">
        <v>12165</v>
      </c>
      <c r="T2573" s="720" t="s">
        <v>12165</v>
      </c>
      <c r="U2573" s="720" t="s">
        <v>11544</v>
      </c>
      <c r="V2573" s="720"/>
      <c r="W2573" s="952" t="str">
        <f t="shared" si="88"/>
        <v>ﾊﾞｲﾌﾞﾚｰﾀ用電源装置_高周波発電機(ｶﾞｿﾘﾝｴﾝｼﾞﾝ式)_無_無</v>
      </c>
      <c r="X2573" s="952" t="str">
        <f t="shared" si="87"/>
        <v>ﾊﾞｲﾌﾞﾚｰﾀ用電源装置_高周波発電機(ｶﾞｿﾘﾝｴﾝｼﾞﾝ式)_無_無_定格容量：1.3kVA　電圧：48V　電流：15.6A</v>
      </c>
      <c r="Y2573" s="726" t="s">
        <v>3439</v>
      </c>
      <c r="Z2573" s="726" t="s">
        <v>10318</v>
      </c>
      <c r="AA2573" s="726" t="s">
        <v>10311</v>
      </c>
      <c r="AB2573" s="726" t="s">
        <v>5111</v>
      </c>
    </row>
    <row r="2574" spans="17:28" ht="14.45" customHeight="1">
      <c r="Q2574" s="720" t="s">
        <v>2344</v>
      </c>
      <c r="R2574" s="720" t="s">
        <v>2345</v>
      </c>
      <c r="S2574" s="720" t="s">
        <v>12165</v>
      </c>
      <c r="T2574" s="720" t="s">
        <v>12165</v>
      </c>
      <c r="U2574" s="720" t="s">
        <v>11545</v>
      </c>
      <c r="V2574" s="720"/>
      <c r="W2574" s="952" t="str">
        <f t="shared" si="88"/>
        <v>ﾊﾞｲﾌﾞﾚｰﾀ用電源装置_高周波発電機(ｶﾞｿﾘﾝｴﾝｼﾞﾝ式)_無_無</v>
      </c>
      <c r="X2574" s="952" t="str">
        <f t="shared" si="87"/>
        <v>ﾊﾞｲﾌﾞﾚｰﾀ用電源装置_高周波発電機(ｶﾞｿﾘﾝｴﾝｼﾞﾝ式)_無_無_定格容量：2.0kVA　電圧：48V　電流：23.0A</v>
      </c>
      <c r="Y2574" s="726" t="s">
        <v>3439</v>
      </c>
      <c r="Z2574" s="726" t="s">
        <v>10318</v>
      </c>
      <c r="AA2574" s="726" t="s">
        <v>10388</v>
      </c>
      <c r="AB2574" s="726" t="s">
        <v>5111</v>
      </c>
    </row>
    <row r="2575" spans="17:28" ht="14.45" customHeight="1">
      <c r="Q2575" s="720" t="s">
        <v>2344</v>
      </c>
      <c r="R2575" s="720" t="s">
        <v>2345</v>
      </c>
      <c r="S2575" s="720" t="s">
        <v>12165</v>
      </c>
      <c r="T2575" s="720" t="s">
        <v>12165</v>
      </c>
      <c r="U2575" s="720" t="s">
        <v>11546</v>
      </c>
      <c r="V2575" s="720"/>
      <c r="W2575" s="952" t="str">
        <f t="shared" si="88"/>
        <v>ﾊﾞｲﾌﾞﾚｰﾀ用電源装置_高周波発電機(ｶﾞｿﾘﾝｴﾝｼﾞﾝ式)_無_無</v>
      </c>
      <c r="X2575" s="952" t="str">
        <f t="shared" si="87"/>
        <v>ﾊﾞｲﾌﾞﾚｰﾀ用電源装置_高周波発電機(ｶﾞｿﾘﾝｴﾝｼﾞﾝ式)_無_無_定格容量：3.0kVA　電圧：48V　電流：37.0A</v>
      </c>
      <c r="Y2575" s="726" t="s">
        <v>3439</v>
      </c>
      <c r="Z2575" s="726" t="s">
        <v>10318</v>
      </c>
      <c r="AA2575" s="726" t="s">
        <v>10303</v>
      </c>
      <c r="AB2575" s="726" t="s">
        <v>5111</v>
      </c>
    </row>
    <row r="2576" spans="17:28" ht="14.45" customHeight="1">
      <c r="Q2576" s="720" t="s">
        <v>2344</v>
      </c>
      <c r="R2576" s="720" t="s">
        <v>2346</v>
      </c>
      <c r="S2576" s="720" t="s">
        <v>12165</v>
      </c>
      <c r="T2576" s="720" t="s">
        <v>12165</v>
      </c>
      <c r="U2576" s="720" t="s">
        <v>11547</v>
      </c>
      <c r="V2576" s="720"/>
      <c r="W2576" s="952" t="str">
        <f t="shared" si="88"/>
        <v>ﾊﾞｲﾌﾞﾚｰﾀ用電源装置_高周波ｺﾝﾊﾞｰﾀ_無_無</v>
      </c>
      <c r="X2576" s="952" t="str">
        <f t="shared" si="87"/>
        <v>ﾊﾞｲﾌﾞﾚｰﾀ用電源装置_高周波ｺﾝﾊﾞｰﾀ_無_無_定格容量(出力)：1.0kVA　電流：12.0A</v>
      </c>
      <c r="Y2576" s="726" t="s">
        <v>3439</v>
      </c>
      <c r="Z2576" s="726" t="s">
        <v>10309</v>
      </c>
      <c r="AA2576" s="726" t="s">
        <v>10356</v>
      </c>
      <c r="AB2576" s="726" t="s">
        <v>5111</v>
      </c>
    </row>
    <row r="2577" spans="17:28" ht="14.45" customHeight="1">
      <c r="Q2577" s="720" t="s">
        <v>2344</v>
      </c>
      <c r="R2577" s="720" t="s">
        <v>2346</v>
      </c>
      <c r="S2577" s="720" t="s">
        <v>12165</v>
      </c>
      <c r="T2577" s="720" t="s">
        <v>12165</v>
      </c>
      <c r="U2577" s="720" t="s">
        <v>11548</v>
      </c>
      <c r="V2577" s="720"/>
      <c r="W2577" s="952" t="str">
        <f t="shared" si="88"/>
        <v>ﾊﾞｲﾌﾞﾚｰﾀ用電源装置_高周波ｺﾝﾊﾞｰﾀ_無_無</v>
      </c>
      <c r="X2577" s="952" t="str">
        <f t="shared" si="87"/>
        <v>ﾊﾞｲﾌﾞﾚｰﾀ用電源装置_高周波ｺﾝﾊﾞｰﾀ_無_無_定格容量(出力)：2.0kVA　電流：24.0A</v>
      </c>
      <c r="Y2577" s="726" t="s">
        <v>3439</v>
      </c>
      <c r="Z2577" s="726" t="s">
        <v>10309</v>
      </c>
      <c r="AA2577" s="726" t="s">
        <v>10388</v>
      </c>
      <c r="AB2577" s="726" t="s">
        <v>5111</v>
      </c>
    </row>
    <row r="2578" spans="17:28" ht="14.45" customHeight="1">
      <c r="Q2578" s="720" t="s">
        <v>2344</v>
      </c>
      <c r="R2578" s="720" t="s">
        <v>2346</v>
      </c>
      <c r="S2578" s="720" t="s">
        <v>12165</v>
      </c>
      <c r="T2578" s="720" t="s">
        <v>12165</v>
      </c>
      <c r="U2578" s="720" t="s">
        <v>11549</v>
      </c>
      <c r="V2578" s="720"/>
      <c r="W2578" s="952" t="str">
        <f t="shared" si="88"/>
        <v>ﾊﾞｲﾌﾞﾚｰﾀ用電源装置_高周波ｺﾝﾊﾞｰﾀ_無_無</v>
      </c>
      <c r="X2578" s="952" t="str">
        <f t="shared" si="87"/>
        <v>ﾊﾞｲﾌﾞﾚｰﾀ用電源装置_高周波ｺﾝﾊﾞｰﾀ_無_無_定格容量(出力)：3.0kVA　電流：36.0A</v>
      </c>
      <c r="Y2578" s="726" t="s">
        <v>3439</v>
      </c>
      <c r="Z2578" s="726" t="s">
        <v>10309</v>
      </c>
      <c r="AA2578" s="726" t="s">
        <v>10303</v>
      </c>
      <c r="AB2578" s="726" t="s">
        <v>5111</v>
      </c>
    </row>
    <row r="2579" spans="17:28" ht="14.45" customHeight="1">
      <c r="Q2579" s="720" t="s">
        <v>2344</v>
      </c>
      <c r="R2579" s="720" t="s">
        <v>2346</v>
      </c>
      <c r="S2579" s="720" t="s">
        <v>12165</v>
      </c>
      <c r="T2579" s="720" t="s">
        <v>12165</v>
      </c>
      <c r="U2579" s="720" t="s">
        <v>11550</v>
      </c>
      <c r="V2579" s="720"/>
      <c r="W2579" s="952" t="str">
        <f t="shared" si="88"/>
        <v>ﾊﾞｲﾌﾞﾚｰﾀ用電源装置_高周波ｺﾝﾊﾞｰﾀ_無_無</v>
      </c>
      <c r="X2579" s="952" t="str">
        <f t="shared" si="87"/>
        <v>ﾊﾞｲﾌﾞﾚｰﾀ用電源装置_高周波ｺﾝﾊﾞｰﾀ_無_無_定格容量(出力)：3.8kVA　電流：46.0A</v>
      </c>
      <c r="Y2579" s="726" t="s">
        <v>3439</v>
      </c>
      <c r="Z2579" s="726" t="s">
        <v>10309</v>
      </c>
      <c r="AA2579" s="726" t="s">
        <v>10461</v>
      </c>
      <c r="AB2579" s="726" t="s">
        <v>5111</v>
      </c>
    </row>
    <row r="2580" spans="17:28" ht="14.45" customHeight="1">
      <c r="Q2580" s="720" t="s">
        <v>2344</v>
      </c>
      <c r="R2580" s="720" t="s">
        <v>2346</v>
      </c>
      <c r="S2580" s="720" t="s">
        <v>12165</v>
      </c>
      <c r="T2580" s="720" t="s">
        <v>12165</v>
      </c>
      <c r="U2580" s="720" t="s">
        <v>11551</v>
      </c>
      <c r="V2580" s="720"/>
      <c r="W2580" s="952" t="str">
        <f t="shared" si="88"/>
        <v>ﾊﾞｲﾌﾞﾚｰﾀ用電源装置_高周波ｺﾝﾊﾞｰﾀ_無_無</v>
      </c>
      <c r="X2580" s="952" t="str">
        <f t="shared" si="87"/>
        <v>ﾊﾞｲﾌﾞﾚｰﾀ用電源装置_高周波ｺﾝﾊﾞｰﾀ_無_無_定格容量(出力)：6.0kVA　電流：72.0A</v>
      </c>
      <c r="Y2580" s="726" t="s">
        <v>3439</v>
      </c>
      <c r="Z2580" s="726" t="s">
        <v>10309</v>
      </c>
      <c r="AA2580" s="726" t="s">
        <v>10304</v>
      </c>
      <c r="AB2580" s="726" t="s">
        <v>5111</v>
      </c>
    </row>
    <row r="2581" spans="17:28" ht="14.45" customHeight="1">
      <c r="Q2581" s="720" t="s">
        <v>2344</v>
      </c>
      <c r="R2581" s="720" t="s">
        <v>2347</v>
      </c>
      <c r="S2581" s="720" t="s">
        <v>12165</v>
      </c>
      <c r="T2581" s="720" t="s">
        <v>12165</v>
      </c>
      <c r="U2581" s="720" t="s">
        <v>11552</v>
      </c>
      <c r="V2581" s="720"/>
      <c r="W2581" s="952" t="str">
        <f t="shared" si="88"/>
        <v>ﾊﾞｲﾌﾞﾚｰﾀ用電源装置_高周波ｲﾝﾊﾞｰﾀ_無_無</v>
      </c>
      <c r="X2581" s="952" t="str">
        <f t="shared" si="87"/>
        <v>ﾊﾞｲﾌﾞﾚｰﾀ用電源装置_高周波ｲﾝﾊﾞｰﾀ_無_無_定格容量(出力)：0.7kVA　電流：8.4A</v>
      </c>
      <c r="Y2581" s="726" t="s">
        <v>3439</v>
      </c>
      <c r="Z2581" s="726" t="s">
        <v>10472</v>
      </c>
      <c r="AA2581" s="726" t="s">
        <v>10366</v>
      </c>
      <c r="AB2581" s="726" t="s">
        <v>5111</v>
      </c>
    </row>
    <row r="2582" spans="17:28" ht="14.45" customHeight="1">
      <c r="Q2582" s="720" t="s">
        <v>2344</v>
      </c>
      <c r="R2582" s="720" t="s">
        <v>2347</v>
      </c>
      <c r="S2582" s="720" t="s">
        <v>12165</v>
      </c>
      <c r="T2582" s="720" t="s">
        <v>12165</v>
      </c>
      <c r="U2582" s="720" t="s">
        <v>11553</v>
      </c>
      <c r="V2582" s="720"/>
      <c r="W2582" s="952" t="str">
        <f t="shared" si="88"/>
        <v>ﾊﾞｲﾌﾞﾚｰﾀ用電源装置_高周波ｲﾝﾊﾞｰﾀ_無_無</v>
      </c>
      <c r="X2582" s="952" t="str">
        <f t="shared" si="87"/>
        <v>ﾊﾞｲﾌﾞﾚｰﾀ用電源装置_高周波ｲﾝﾊﾞｰﾀ_無_無_定格容量(出力)：1.0kVA　電流：12.4A</v>
      </c>
      <c r="Y2582" s="726" t="s">
        <v>3439</v>
      </c>
      <c r="Z2582" s="726" t="s">
        <v>10472</v>
      </c>
      <c r="AA2582" s="726" t="s">
        <v>10356</v>
      </c>
      <c r="AB2582" s="726" t="s">
        <v>5111</v>
      </c>
    </row>
    <row r="2583" spans="17:28" ht="14.45" customHeight="1">
      <c r="Q2583" s="720" t="s">
        <v>2344</v>
      </c>
      <c r="R2583" s="720" t="s">
        <v>2347</v>
      </c>
      <c r="S2583" s="720" t="s">
        <v>12165</v>
      </c>
      <c r="T2583" s="720" t="s">
        <v>12165</v>
      </c>
      <c r="U2583" s="720" t="s">
        <v>11554</v>
      </c>
      <c r="V2583" s="720"/>
      <c r="W2583" s="952" t="str">
        <f t="shared" si="88"/>
        <v>ﾊﾞｲﾌﾞﾚｰﾀ用電源装置_高周波ｲﾝﾊﾞｰﾀ_無_無</v>
      </c>
      <c r="X2583" s="952" t="str">
        <f t="shared" si="87"/>
        <v>ﾊﾞｲﾌﾞﾚｰﾀ用電源装置_高周波ｲﾝﾊﾞｰﾀ_無_無_定格容量(出力)：1.2kVA　電流：14.4A</v>
      </c>
      <c r="Y2583" s="726" t="s">
        <v>3439</v>
      </c>
      <c r="Z2583" s="726" t="s">
        <v>10472</v>
      </c>
      <c r="AA2583" s="726" t="s">
        <v>10302</v>
      </c>
      <c r="AB2583" s="726" t="s">
        <v>5111</v>
      </c>
    </row>
    <row r="2584" spans="17:28" ht="14.45" customHeight="1">
      <c r="Q2584" s="720" t="s">
        <v>2344</v>
      </c>
      <c r="R2584" s="720" t="s">
        <v>2347</v>
      </c>
      <c r="S2584" s="720" t="s">
        <v>12165</v>
      </c>
      <c r="T2584" s="720" t="s">
        <v>12165</v>
      </c>
      <c r="U2584" s="720" t="s">
        <v>11555</v>
      </c>
      <c r="V2584" s="720"/>
      <c r="W2584" s="952" t="str">
        <f t="shared" si="88"/>
        <v>ﾊﾞｲﾌﾞﾚｰﾀ用電源装置_高周波ｲﾝﾊﾞｰﾀ_無_無</v>
      </c>
      <c r="X2584" s="952" t="str">
        <f t="shared" si="87"/>
        <v>ﾊﾞｲﾌﾞﾚｰﾀ用電源装置_高周波ｲﾝﾊﾞｰﾀ_無_無_定格容量(出力)：1.3kVA　電流：15.0A</v>
      </c>
      <c r="Y2584" s="726" t="s">
        <v>3439</v>
      </c>
      <c r="Z2584" s="726" t="s">
        <v>10472</v>
      </c>
      <c r="AA2584" s="726" t="s">
        <v>10311</v>
      </c>
      <c r="AB2584" s="726" t="s">
        <v>5111</v>
      </c>
    </row>
    <row r="2585" spans="17:28" ht="14.45" customHeight="1">
      <c r="Q2585" s="720" t="s">
        <v>2344</v>
      </c>
      <c r="R2585" s="720" t="s">
        <v>2347</v>
      </c>
      <c r="S2585" s="720" t="s">
        <v>12165</v>
      </c>
      <c r="T2585" s="720" t="s">
        <v>12165</v>
      </c>
      <c r="U2585" s="720" t="s">
        <v>11556</v>
      </c>
      <c r="V2585" s="720"/>
      <c r="W2585" s="952" t="str">
        <f t="shared" si="88"/>
        <v>ﾊﾞｲﾌﾞﾚｰﾀ用電源装置_高周波ｲﾝﾊﾞｰﾀ_無_無</v>
      </c>
      <c r="X2585" s="952" t="str">
        <f t="shared" si="87"/>
        <v>ﾊﾞｲﾌﾞﾚｰﾀ用電源装置_高周波ｲﾝﾊﾞｰﾀ_無_無_定格容量(出力)：1.6kVA　電流：19.2A</v>
      </c>
      <c r="Y2585" s="726" t="s">
        <v>3439</v>
      </c>
      <c r="Z2585" s="726" t="s">
        <v>10472</v>
      </c>
      <c r="AA2585" s="726" t="s">
        <v>10314</v>
      </c>
      <c r="AB2585" s="726" t="s">
        <v>5111</v>
      </c>
    </row>
    <row r="2586" spans="17:28" ht="14.45" customHeight="1">
      <c r="Q2586" s="720" t="s">
        <v>2344</v>
      </c>
      <c r="R2586" s="720" t="s">
        <v>2347</v>
      </c>
      <c r="S2586" s="720" t="s">
        <v>12165</v>
      </c>
      <c r="T2586" s="720" t="s">
        <v>12165</v>
      </c>
      <c r="U2586" s="720" t="s">
        <v>11549</v>
      </c>
      <c r="V2586" s="720"/>
      <c r="W2586" s="952" t="str">
        <f t="shared" si="88"/>
        <v>ﾊﾞｲﾌﾞﾚｰﾀ用電源装置_高周波ｲﾝﾊﾞｰﾀ_無_無</v>
      </c>
      <c r="X2586" s="952" t="str">
        <f t="shared" si="87"/>
        <v>ﾊﾞｲﾌﾞﾚｰﾀ用電源装置_高周波ｲﾝﾊﾞｰﾀ_無_無_定格容量(出力)：3.0kVA　電流：36.0A</v>
      </c>
      <c r="Y2586" s="726" t="s">
        <v>3439</v>
      </c>
      <c r="Z2586" s="726" t="s">
        <v>10472</v>
      </c>
      <c r="AA2586" s="726" t="s">
        <v>10303</v>
      </c>
      <c r="AB2586" s="726" t="s">
        <v>5111</v>
      </c>
    </row>
    <row r="2587" spans="17:28" ht="14.45" customHeight="1">
      <c r="Q2587" s="720" t="s">
        <v>2354</v>
      </c>
      <c r="R2587" s="720" t="s">
        <v>2355</v>
      </c>
      <c r="S2587" s="720" t="s">
        <v>12165</v>
      </c>
      <c r="T2587" s="720" t="s">
        <v>12165</v>
      </c>
      <c r="U2587" s="720" t="s">
        <v>2362</v>
      </c>
      <c r="V2587" s="720"/>
      <c r="W2587" s="952" t="str">
        <f t="shared" si="88"/>
        <v>ｼﾞｮｰｸﾗｯｼｬ_ｼﾝｸﾞﾙﾄｯｸﾞﾙ定置式_無_無</v>
      </c>
      <c r="X2587" s="952" t="str">
        <f t="shared" si="87"/>
        <v>ｼﾞｮｰｸﾗｯｼｬ_ｼﾝｸﾞﾙﾄｯｸﾞﾙ定置式_無_無_供給口開き×幅：180×250mm</v>
      </c>
      <c r="Y2587" s="726" t="s">
        <v>3440</v>
      </c>
      <c r="Z2587" s="726" t="s">
        <v>10462</v>
      </c>
      <c r="AA2587" s="726" t="s">
        <v>10325</v>
      </c>
      <c r="AB2587" s="726" t="s">
        <v>5111</v>
      </c>
    </row>
    <row r="2588" spans="17:28" ht="14.45" customHeight="1">
      <c r="Q2588" s="720" t="s">
        <v>2354</v>
      </c>
      <c r="R2588" s="720" t="s">
        <v>2355</v>
      </c>
      <c r="S2588" s="720" t="s">
        <v>12165</v>
      </c>
      <c r="T2588" s="720" t="s">
        <v>12165</v>
      </c>
      <c r="U2588" s="720" t="s">
        <v>2363</v>
      </c>
      <c r="V2588" s="720"/>
      <c r="W2588" s="952" t="str">
        <f t="shared" si="88"/>
        <v>ｼﾞｮｰｸﾗｯｼｬ_ｼﾝｸﾞﾙﾄｯｸﾞﾙ定置式_無_無</v>
      </c>
      <c r="X2588" s="952" t="str">
        <f t="shared" si="87"/>
        <v>ｼﾞｮｰｸﾗｯｼｬ_ｼﾝｸﾞﾙﾄｯｸﾞﾙ定置式_無_無_供給口開き×幅：250×410mm</v>
      </c>
      <c r="Y2588" s="726" t="s">
        <v>3440</v>
      </c>
      <c r="Z2588" s="726" t="s">
        <v>10462</v>
      </c>
      <c r="AA2588" s="726" t="s">
        <v>10469</v>
      </c>
      <c r="AB2588" s="726" t="s">
        <v>5111</v>
      </c>
    </row>
    <row r="2589" spans="17:28" ht="14.45" customHeight="1">
      <c r="Q2589" s="720" t="s">
        <v>2354</v>
      </c>
      <c r="R2589" s="720" t="s">
        <v>2355</v>
      </c>
      <c r="S2589" s="720" t="s">
        <v>12165</v>
      </c>
      <c r="T2589" s="720" t="s">
        <v>12165</v>
      </c>
      <c r="U2589" s="720" t="s">
        <v>2364</v>
      </c>
      <c r="V2589" s="720"/>
      <c r="W2589" s="952" t="str">
        <f t="shared" si="88"/>
        <v>ｼﾞｮｰｸﾗｯｼｬ_ｼﾝｸﾞﾙﾄｯｸﾞﾙ定置式_無_無</v>
      </c>
      <c r="X2589" s="952" t="str">
        <f t="shared" si="87"/>
        <v>ｼﾞｮｰｸﾗｯｼｬ_ｼﾝｸﾞﾙﾄｯｸﾞﾙ定置式_無_無_供給口開き×幅：250×510mm</v>
      </c>
      <c r="Y2589" s="726" t="s">
        <v>3440</v>
      </c>
      <c r="Z2589" s="726" t="s">
        <v>10462</v>
      </c>
      <c r="AA2589" s="726" t="s">
        <v>10333</v>
      </c>
      <c r="AB2589" s="726" t="s">
        <v>5111</v>
      </c>
    </row>
    <row r="2590" spans="17:28" ht="14.45" customHeight="1">
      <c r="Q2590" s="720" t="s">
        <v>2354</v>
      </c>
      <c r="R2590" s="720" t="s">
        <v>2355</v>
      </c>
      <c r="S2590" s="720" t="s">
        <v>12165</v>
      </c>
      <c r="T2590" s="720" t="s">
        <v>12165</v>
      </c>
      <c r="U2590" s="720" t="s">
        <v>2365</v>
      </c>
      <c r="V2590" s="720"/>
      <c r="W2590" s="952" t="str">
        <f t="shared" si="88"/>
        <v>ｼﾞｮｰｸﾗｯｼｬ_ｼﾝｸﾞﾙﾄｯｸﾞﾙ定置式_無_無</v>
      </c>
      <c r="X2590" s="952" t="str">
        <f t="shared" si="87"/>
        <v>ｼﾞｮｰｸﾗｯｼｬ_ｼﾝｸﾞﾙﾄｯｸﾞﾙ定置式_無_無_供給口開き×幅：380×610mm</v>
      </c>
      <c r="Y2590" s="726" t="s">
        <v>3440</v>
      </c>
      <c r="Z2590" s="726" t="s">
        <v>10462</v>
      </c>
      <c r="AA2590" s="726" t="s">
        <v>10423</v>
      </c>
      <c r="AB2590" s="726" t="s">
        <v>5111</v>
      </c>
    </row>
    <row r="2591" spans="17:28" ht="14.45" customHeight="1">
      <c r="Q2591" s="720" t="s">
        <v>2354</v>
      </c>
      <c r="R2591" s="720" t="s">
        <v>2355</v>
      </c>
      <c r="S2591" s="720" t="s">
        <v>12165</v>
      </c>
      <c r="T2591" s="720" t="s">
        <v>12165</v>
      </c>
      <c r="U2591" s="720" t="s">
        <v>2366</v>
      </c>
      <c r="V2591" s="720"/>
      <c r="W2591" s="952" t="str">
        <f t="shared" si="88"/>
        <v>ｼﾞｮｰｸﾗｯｼｬ_ｼﾝｸﾞﾙﾄｯｸﾞﾙ定置式_無_無</v>
      </c>
      <c r="X2591" s="952" t="str">
        <f t="shared" si="87"/>
        <v>ｼﾞｮｰｸﾗｯｼｬ_ｼﾝｸﾞﾙﾄｯｸﾞﾙ定置式_無_無_供給口開き×幅：460×760mm</v>
      </c>
      <c r="Y2591" s="726" t="s">
        <v>3440</v>
      </c>
      <c r="Z2591" s="726" t="s">
        <v>10462</v>
      </c>
      <c r="AA2591" s="726" t="s">
        <v>10450</v>
      </c>
      <c r="AB2591" s="726" t="s">
        <v>5111</v>
      </c>
    </row>
    <row r="2592" spans="17:28" ht="14.45" customHeight="1">
      <c r="Q2592" s="720" t="s">
        <v>5142</v>
      </c>
      <c r="R2592" s="720" t="s">
        <v>1033</v>
      </c>
      <c r="S2592" s="720" t="s">
        <v>12165</v>
      </c>
      <c r="T2592" s="720" t="s">
        <v>12165</v>
      </c>
      <c r="U2592" s="720" t="s">
        <v>1448</v>
      </c>
      <c r="V2592" s="720"/>
      <c r="W2592" s="952" t="str">
        <f t="shared" si="88"/>
        <v>ｲﾝﾊﾟｸﾄｸﾗｯｼｬ_定置式_無_無</v>
      </c>
      <c r="X2592" s="952" t="str">
        <f t="shared" si="87"/>
        <v>ｲﾝﾊﾟｸﾄｸﾗｯｼｬ_定置式_無_無_処理量：9t/h</v>
      </c>
      <c r="Y2592" s="726" t="s">
        <v>3376</v>
      </c>
      <c r="Z2592" s="726" t="s">
        <v>10462</v>
      </c>
      <c r="AA2592" s="726" t="s">
        <v>10368</v>
      </c>
      <c r="AB2592" s="726" t="s">
        <v>5111</v>
      </c>
    </row>
    <row r="2593" spans="17:28" ht="14.45" customHeight="1">
      <c r="Q2593" s="720" t="s">
        <v>5142</v>
      </c>
      <c r="R2593" s="720" t="s">
        <v>1033</v>
      </c>
      <c r="S2593" s="720" t="s">
        <v>12165</v>
      </c>
      <c r="T2593" s="720" t="s">
        <v>12165</v>
      </c>
      <c r="U2593" s="720" t="s">
        <v>1449</v>
      </c>
      <c r="V2593" s="720"/>
      <c r="W2593" s="952" t="str">
        <f t="shared" si="88"/>
        <v>ｲﾝﾊﾟｸﾄｸﾗｯｼｬ_定置式_無_無</v>
      </c>
      <c r="X2593" s="952" t="str">
        <f t="shared" si="87"/>
        <v>ｲﾝﾊﾟｸﾄｸﾗｯｼｬ_定置式_無_無_処理量：18t/h</v>
      </c>
      <c r="Y2593" s="726" t="s">
        <v>3376</v>
      </c>
      <c r="Z2593" s="726" t="s">
        <v>10462</v>
      </c>
      <c r="AA2593" s="726" t="s">
        <v>10462</v>
      </c>
      <c r="AB2593" s="726" t="s">
        <v>5111</v>
      </c>
    </row>
    <row r="2594" spans="17:28" ht="14.45" customHeight="1">
      <c r="Q2594" s="720" t="s">
        <v>5142</v>
      </c>
      <c r="R2594" s="720" t="s">
        <v>1033</v>
      </c>
      <c r="S2594" s="720" t="s">
        <v>12165</v>
      </c>
      <c r="T2594" s="720" t="s">
        <v>12165</v>
      </c>
      <c r="U2594" s="720" t="s">
        <v>1450</v>
      </c>
      <c r="V2594" s="720"/>
      <c r="W2594" s="952" t="str">
        <f t="shared" si="88"/>
        <v>ｲﾝﾊﾟｸﾄｸﾗｯｼｬ_定置式_無_無</v>
      </c>
      <c r="X2594" s="952" t="str">
        <f t="shared" si="87"/>
        <v>ｲﾝﾊﾟｸﾄｸﾗｯｼｬ_定置式_無_無_処理量：40t/h</v>
      </c>
      <c r="Y2594" s="726" t="s">
        <v>3376</v>
      </c>
      <c r="Z2594" s="726" t="s">
        <v>10462</v>
      </c>
      <c r="AA2594" s="726" t="s">
        <v>10316</v>
      </c>
      <c r="AB2594" s="726" t="s">
        <v>5111</v>
      </c>
    </row>
    <row r="2595" spans="17:28" ht="14.45" customHeight="1">
      <c r="Q2595" s="720" t="s">
        <v>5142</v>
      </c>
      <c r="R2595" s="720" t="s">
        <v>1033</v>
      </c>
      <c r="S2595" s="720" t="s">
        <v>12165</v>
      </c>
      <c r="T2595" s="720" t="s">
        <v>12165</v>
      </c>
      <c r="U2595" s="720" t="s">
        <v>1451</v>
      </c>
      <c r="V2595" s="720"/>
      <c r="W2595" s="952" t="str">
        <f t="shared" si="88"/>
        <v>ｲﾝﾊﾟｸﾄｸﾗｯｼｬ_定置式_無_無</v>
      </c>
      <c r="X2595" s="952" t="str">
        <f t="shared" si="87"/>
        <v>ｲﾝﾊﾟｸﾄｸﾗｯｼｬ_定置式_無_無_処理量：53t/h</v>
      </c>
      <c r="Y2595" s="726" t="s">
        <v>3376</v>
      </c>
      <c r="Z2595" s="726" t="s">
        <v>10462</v>
      </c>
      <c r="AA2595" s="726" t="s">
        <v>10338</v>
      </c>
      <c r="AB2595" s="726" t="s">
        <v>5111</v>
      </c>
    </row>
    <row r="2596" spans="17:28" ht="14.45" customHeight="1">
      <c r="Q2596" s="720" t="s">
        <v>5142</v>
      </c>
      <c r="R2596" s="720" t="s">
        <v>1033</v>
      </c>
      <c r="S2596" s="720" t="s">
        <v>12165</v>
      </c>
      <c r="T2596" s="720" t="s">
        <v>12165</v>
      </c>
      <c r="U2596" s="720" t="s">
        <v>1452</v>
      </c>
      <c r="V2596" s="720"/>
      <c r="W2596" s="952" t="str">
        <f t="shared" si="88"/>
        <v>ｲﾝﾊﾟｸﾄｸﾗｯｼｬ_定置式_無_無</v>
      </c>
      <c r="X2596" s="952" t="str">
        <f t="shared" si="87"/>
        <v>ｲﾝﾊﾟｸﾄｸﾗｯｼｬ_定置式_無_無_処理量：95t/h</v>
      </c>
      <c r="Y2596" s="726" t="s">
        <v>3376</v>
      </c>
      <c r="Z2596" s="726" t="s">
        <v>10462</v>
      </c>
      <c r="AA2596" s="726" t="s">
        <v>10487</v>
      </c>
      <c r="AB2596" s="726" t="s">
        <v>5111</v>
      </c>
    </row>
    <row r="2597" spans="17:28" ht="14.45" customHeight="1">
      <c r="Q2597" s="720" t="s">
        <v>10274</v>
      </c>
      <c r="R2597" s="720" t="s">
        <v>12278</v>
      </c>
      <c r="S2597" s="720" t="s">
        <v>12165</v>
      </c>
      <c r="T2597" s="720" t="s">
        <v>12165</v>
      </c>
      <c r="U2597" s="720" t="s">
        <v>11557</v>
      </c>
      <c r="V2597" s="720"/>
      <c r="W2597" s="952" t="str">
        <f t="shared" si="88"/>
        <v>ﾓﾙﾀﾙｺﾝｸﾘｰﾄ吹付機(法面用)_湿式・ﾓｰﾀ駆動_無_無</v>
      </c>
      <c r="X2597" s="952" t="str">
        <f t="shared" si="87"/>
        <v>ﾓﾙﾀﾙｺﾝｸﾘｰﾄ吹付機(法面用)_湿式・ﾓｰﾀ駆動_無_無_能力：0.8～1.2m3/h　所要空気量：10～19m3/min</v>
      </c>
      <c r="Y2597" s="726" t="s">
        <v>3365</v>
      </c>
      <c r="Z2597" s="726" t="s">
        <v>10481</v>
      </c>
      <c r="AA2597" s="726" t="s">
        <v>10302</v>
      </c>
      <c r="AB2597" s="726" t="s">
        <v>5111</v>
      </c>
    </row>
    <row r="2598" spans="17:28" ht="14.45" customHeight="1">
      <c r="Q2598" s="720" t="s">
        <v>2367</v>
      </c>
      <c r="R2598" s="720" t="s">
        <v>2323</v>
      </c>
      <c r="S2598" s="720" t="s">
        <v>12165</v>
      </c>
      <c r="T2598" s="720" t="s">
        <v>12165</v>
      </c>
      <c r="U2598" s="720" t="s">
        <v>11558</v>
      </c>
      <c r="V2598" s="720"/>
      <c r="W2598" s="952" t="str">
        <f t="shared" si="88"/>
        <v>ｺﾝｸﾘｰﾄ吹付機_湿式_無_無</v>
      </c>
      <c r="X2598" s="952" t="str">
        <f t="shared" si="87"/>
        <v>ｺﾝｸﾘｰﾄ吹付機_湿式_無_無_能力：6m3/h　所要空気量：10m3/min</v>
      </c>
      <c r="Y2598" s="726" t="s">
        <v>3441</v>
      </c>
      <c r="Z2598" s="726" t="s">
        <v>10481</v>
      </c>
      <c r="AA2598" s="726" t="s">
        <v>10304</v>
      </c>
      <c r="AB2598" s="726" t="s">
        <v>5111</v>
      </c>
    </row>
    <row r="2599" spans="17:28" ht="14.45" customHeight="1">
      <c r="Q2599" s="720" t="s">
        <v>2367</v>
      </c>
      <c r="R2599" s="720" t="s">
        <v>2323</v>
      </c>
      <c r="S2599" s="720" t="s">
        <v>12165</v>
      </c>
      <c r="T2599" s="720" t="s">
        <v>12165</v>
      </c>
      <c r="U2599" s="720" t="s">
        <v>11559</v>
      </c>
      <c r="V2599" s="720"/>
      <c r="W2599" s="952" t="str">
        <f t="shared" si="88"/>
        <v>ｺﾝｸﾘｰﾄ吹付機_湿式_無_無</v>
      </c>
      <c r="X2599" s="952" t="str">
        <f t="shared" si="87"/>
        <v>ｺﾝｸﾘｰﾄ吹付機_湿式_無_無_能力：10m3/h　所要空気量：17m3/min</v>
      </c>
      <c r="Y2599" s="726" t="s">
        <v>3441</v>
      </c>
      <c r="Z2599" s="726" t="s">
        <v>10481</v>
      </c>
      <c r="AA2599" s="726" t="s">
        <v>10318</v>
      </c>
      <c r="AB2599" s="726" t="s">
        <v>5111</v>
      </c>
    </row>
    <row r="2600" spans="17:28" ht="14.45" customHeight="1">
      <c r="Q2600" s="720" t="s">
        <v>2367</v>
      </c>
      <c r="R2600" s="720" t="s">
        <v>2324</v>
      </c>
      <c r="S2600" s="720" t="s">
        <v>12165</v>
      </c>
      <c r="T2600" s="720" t="s">
        <v>12165</v>
      </c>
      <c r="U2600" s="720" t="s">
        <v>11560</v>
      </c>
      <c r="V2600" s="720"/>
      <c r="W2600" s="952" t="str">
        <f t="shared" si="88"/>
        <v>ｺﾝｸﾘｰﾄ吹付機_乾式_無_無</v>
      </c>
      <c r="X2600" s="952" t="str">
        <f t="shared" si="87"/>
        <v>ｺﾝｸﾘｰﾄ吹付機_乾式_無_無_能力：4m3/h　所要空気量：10m3/min</v>
      </c>
      <c r="Y2600" s="726" t="s">
        <v>3441</v>
      </c>
      <c r="Z2600" s="726" t="s">
        <v>10425</v>
      </c>
      <c r="AA2600" s="726" t="s">
        <v>10316</v>
      </c>
      <c r="AB2600" s="726" t="s">
        <v>5111</v>
      </c>
    </row>
    <row r="2601" spans="17:28" ht="14.45" customHeight="1">
      <c r="Q2601" s="720" t="s">
        <v>2367</v>
      </c>
      <c r="R2601" s="720" t="s">
        <v>2324</v>
      </c>
      <c r="S2601" s="720" t="s">
        <v>12165</v>
      </c>
      <c r="T2601" s="720" t="s">
        <v>12165</v>
      </c>
      <c r="U2601" s="720" t="s">
        <v>11559</v>
      </c>
      <c r="V2601" s="720"/>
      <c r="W2601" s="952" t="str">
        <f t="shared" si="88"/>
        <v>ｺﾝｸﾘｰﾄ吹付機_乾式_無_無</v>
      </c>
      <c r="X2601" s="952" t="str">
        <f t="shared" si="87"/>
        <v>ｺﾝｸﾘｰﾄ吹付機_乾式_無_無_能力：10m3/h　所要空気量：17m3/min</v>
      </c>
      <c r="Y2601" s="726" t="s">
        <v>3441</v>
      </c>
      <c r="Z2601" s="726" t="s">
        <v>10425</v>
      </c>
      <c r="AA2601" s="726" t="s">
        <v>10318</v>
      </c>
      <c r="AB2601" s="726" t="s">
        <v>5111</v>
      </c>
    </row>
    <row r="2602" spans="17:28" ht="14.45" customHeight="1">
      <c r="Q2602" s="720" t="s">
        <v>2377</v>
      </c>
      <c r="R2602" s="720" t="s">
        <v>2381</v>
      </c>
      <c r="S2602" s="720" t="s">
        <v>12165</v>
      </c>
      <c r="T2602" s="720" t="s">
        <v>12165</v>
      </c>
      <c r="U2602" s="720" t="s">
        <v>11561</v>
      </c>
      <c r="V2602" s="720"/>
      <c r="W2602" s="952" t="str">
        <f t="shared" si="88"/>
        <v>急結剤供給装置(吹付機用)_液体用_無_無</v>
      </c>
      <c r="X2602" s="952" t="str">
        <f t="shared" si="87"/>
        <v>急結剤供給装置(吹付機用)_液体用_無_無_供給量：2.4ℓ/min</v>
      </c>
      <c r="Y2602" s="726" t="s">
        <v>3442</v>
      </c>
      <c r="Z2602" s="726" t="s">
        <v>10481</v>
      </c>
      <c r="AA2602" s="726" t="s">
        <v>10350</v>
      </c>
      <c r="AB2602" s="726" t="s">
        <v>5111</v>
      </c>
    </row>
    <row r="2603" spans="17:28" ht="14.45" customHeight="1">
      <c r="Q2603" s="720" t="s">
        <v>2377</v>
      </c>
      <c r="R2603" s="720" t="s">
        <v>2382</v>
      </c>
      <c r="S2603" s="720" t="s">
        <v>12165</v>
      </c>
      <c r="T2603" s="720" t="s">
        <v>12165</v>
      </c>
      <c r="U2603" s="720" t="s">
        <v>2378</v>
      </c>
      <c r="V2603" s="720"/>
      <c r="W2603" s="952" t="str">
        <f t="shared" si="88"/>
        <v>急結剤供給装置(吹付機用)_粉体用_無_無</v>
      </c>
      <c r="X2603" s="952" t="str">
        <f t="shared" si="87"/>
        <v>急結剤供給装置(吹付機用)_粉体用_無_無_ﾍﾞﾙﾄﾌｨｰﾀﾞ</v>
      </c>
      <c r="Y2603" s="726" t="s">
        <v>3442</v>
      </c>
      <c r="Z2603" s="726" t="s">
        <v>10425</v>
      </c>
      <c r="AA2603" s="726" t="s">
        <v>10350</v>
      </c>
      <c r="AB2603" s="726" t="s">
        <v>5111</v>
      </c>
    </row>
    <row r="2604" spans="17:28" ht="14.45" customHeight="1">
      <c r="Q2604" s="720" t="s">
        <v>2377</v>
      </c>
      <c r="R2604" s="720" t="s">
        <v>2382</v>
      </c>
      <c r="S2604" s="720" t="s">
        <v>12165</v>
      </c>
      <c r="T2604" s="720" t="s">
        <v>12165</v>
      </c>
      <c r="U2604" s="720" t="s">
        <v>2379</v>
      </c>
      <c r="V2604" s="720"/>
      <c r="W2604" s="952" t="str">
        <f t="shared" si="88"/>
        <v>急結剤供給装置(吹付機用)_粉体用_無_無</v>
      </c>
      <c r="X2604" s="952" t="str">
        <f t="shared" si="87"/>
        <v>急結剤供給装置(吹付機用)_粉体用_無_無_ﾛｰﾀﾘﾌｨｰﾀﾞ(加圧ﾀﾝｸ)</v>
      </c>
      <c r="Y2604" s="726" t="s">
        <v>3442</v>
      </c>
      <c r="Z2604" s="726" t="s">
        <v>10425</v>
      </c>
      <c r="AA2604" s="726" t="s">
        <v>10352</v>
      </c>
      <c r="AB2604" s="726" t="s">
        <v>5111</v>
      </c>
    </row>
    <row r="2605" spans="17:28" ht="14.45" customHeight="1">
      <c r="Q2605" s="720" t="s">
        <v>10297</v>
      </c>
      <c r="R2605" s="720" t="s">
        <v>1733</v>
      </c>
      <c r="S2605" s="720" t="s">
        <v>12165</v>
      </c>
      <c r="T2605" s="720" t="s">
        <v>12165</v>
      </c>
      <c r="U2605" s="720" t="s">
        <v>11562</v>
      </c>
      <c r="V2605" s="720"/>
      <c r="W2605" s="952" t="str">
        <f t="shared" si="88"/>
        <v>ｺﾝｸﾘｰﾄ穿孔機_電動式ｺｱﾎﾞｰﾘﾝｸﾞﾏｼﾝ_無_無</v>
      </c>
      <c r="X2605" s="952" t="str">
        <f t="shared" si="87"/>
        <v>ｺﾝｸﾘｰﾄ穿孔機_電動式ｺｱﾎﾞｰﾘﾝｸﾞﾏｼﾝ_無_無_〔簡易仕様型〕最大穿孔径：φ25cm</v>
      </c>
      <c r="Y2605" s="726" t="s">
        <v>3386</v>
      </c>
      <c r="Z2605" s="726" t="s">
        <v>10345</v>
      </c>
      <c r="AA2605" s="726" t="s">
        <v>10325</v>
      </c>
      <c r="AB2605" s="726" t="s">
        <v>10562</v>
      </c>
    </row>
    <row r="2606" spans="17:28" ht="14.45" customHeight="1">
      <c r="Q2606" s="720" t="s">
        <v>10297</v>
      </c>
      <c r="R2606" s="720" t="s">
        <v>1733</v>
      </c>
      <c r="S2606" s="720" t="s">
        <v>12165</v>
      </c>
      <c r="T2606" s="720" t="s">
        <v>12165</v>
      </c>
      <c r="U2606" s="720" t="s">
        <v>1728</v>
      </c>
      <c r="V2606" s="720"/>
      <c r="W2606" s="952" t="str">
        <f t="shared" si="88"/>
        <v>ｺﾝｸﾘｰﾄ穿孔機_電動式ｺｱﾎﾞｰﾘﾝｸﾞﾏｼﾝ_無_無</v>
      </c>
      <c r="X2606" s="952" t="str">
        <f t="shared" si="87"/>
        <v>ｺﾝｸﾘｰﾄ穿孔機_電動式ｺｱﾎﾞｰﾘﾝｸﾞﾏｼﾝ_無_無_最大穿孔径：φ25cm</v>
      </c>
      <c r="Y2606" s="726" t="s">
        <v>3386</v>
      </c>
      <c r="Z2606" s="726" t="s">
        <v>10345</v>
      </c>
      <c r="AA2606" s="726" t="s">
        <v>10325</v>
      </c>
      <c r="AB2606" s="726" t="s">
        <v>5111</v>
      </c>
    </row>
    <row r="2607" spans="17:28" ht="14.45" customHeight="1">
      <c r="Q2607" s="720" t="s">
        <v>10297</v>
      </c>
      <c r="R2607" s="720" t="s">
        <v>1733</v>
      </c>
      <c r="S2607" s="720" t="s">
        <v>12165</v>
      </c>
      <c r="T2607" s="720" t="s">
        <v>12165</v>
      </c>
      <c r="U2607" s="720" t="s">
        <v>1729</v>
      </c>
      <c r="V2607" s="720"/>
      <c r="W2607" s="952" t="str">
        <f t="shared" si="88"/>
        <v>ｺﾝｸﾘｰﾄ穿孔機_電動式ｺｱﾎﾞｰﾘﾝｸﾞﾏｼﾝ_無_無</v>
      </c>
      <c r="X2607" s="952" t="str">
        <f t="shared" si="87"/>
        <v>ｺﾝｸﾘｰﾄ穿孔機_電動式ｺｱﾎﾞｰﾘﾝｸﾞﾏｼﾝ_無_無_最大穿孔径：φ35cm</v>
      </c>
      <c r="Y2607" s="726" t="s">
        <v>3386</v>
      </c>
      <c r="Z2607" s="726" t="s">
        <v>10345</v>
      </c>
      <c r="AA2607" s="726" t="s">
        <v>5113</v>
      </c>
      <c r="AB2607" s="726" t="s">
        <v>5111</v>
      </c>
    </row>
    <row r="2608" spans="17:28" ht="14.45" customHeight="1">
      <c r="Q2608" s="720" t="s">
        <v>10297</v>
      </c>
      <c r="R2608" s="720" t="s">
        <v>1733</v>
      </c>
      <c r="S2608" s="720" t="s">
        <v>12165</v>
      </c>
      <c r="T2608" s="720" t="s">
        <v>12165</v>
      </c>
      <c r="U2608" s="720" t="s">
        <v>1730</v>
      </c>
      <c r="V2608" s="720"/>
      <c r="W2608" s="952" t="str">
        <f t="shared" si="88"/>
        <v>ｺﾝｸﾘｰﾄ穿孔機_電動式ｺｱﾎﾞｰﾘﾝｸﾞﾏｼﾝ_無_無</v>
      </c>
      <c r="X2608" s="952" t="str">
        <f t="shared" si="87"/>
        <v>ｺﾝｸﾘｰﾄ穿孔機_電動式ｺｱﾎﾞｰﾘﾝｸﾞﾏｼﾝ_無_無_最大穿孔径：φ50cm</v>
      </c>
      <c r="Y2608" s="726" t="s">
        <v>3386</v>
      </c>
      <c r="Z2608" s="726" t="s">
        <v>10345</v>
      </c>
      <c r="AA2608" s="726" t="s">
        <v>10389</v>
      </c>
      <c r="AB2608" s="726" t="s">
        <v>5111</v>
      </c>
    </row>
    <row r="2609" spans="17:28" ht="14.45" customHeight="1">
      <c r="Q2609" s="720" t="s">
        <v>10297</v>
      </c>
      <c r="R2609" s="720" t="s">
        <v>1734</v>
      </c>
      <c r="S2609" s="720" t="s">
        <v>12165</v>
      </c>
      <c r="T2609" s="720" t="s">
        <v>12165</v>
      </c>
      <c r="U2609" s="720" t="s">
        <v>1731</v>
      </c>
      <c r="V2609" s="720"/>
      <c r="W2609" s="952" t="str">
        <f t="shared" si="88"/>
        <v>ｺﾝｸﾘｰﾄ穿孔機_油圧式ｺｱﾎﾞｰﾘﾝｸﾞﾏｼﾝ_無_無</v>
      </c>
      <c r="X2609" s="952" t="str">
        <f t="shared" si="87"/>
        <v>ｺﾝｸﾘｰﾄ穿孔機_油圧式ｺｱﾎﾞｰﾘﾝｸﾞﾏｼﾝ_無_無_最大穿孔径：φ60cm級</v>
      </c>
      <c r="Y2609" s="726" t="s">
        <v>3386</v>
      </c>
      <c r="Z2609" s="726" t="s">
        <v>10302</v>
      </c>
      <c r="AA2609" s="726" t="s">
        <v>10304</v>
      </c>
      <c r="AB2609" s="726" t="s">
        <v>5111</v>
      </c>
    </row>
    <row r="2610" spans="17:28" ht="14.45" customHeight="1">
      <c r="Q2610" s="720" t="s">
        <v>10297</v>
      </c>
      <c r="R2610" s="720" t="s">
        <v>1735</v>
      </c>
      <c r="S2610" s="720" t="s">
        <v>12165</v>
      </c>
      <c r="T2610" s="720" t="s">
        <v>12165</v>
      </c>
      <c r="U2610" s="720" t="s">
        <v>11563</v>
      </c>
      <c r="V2610" s="720"/>
      <c r="W2610" s="952" t="str">
        <f t="shared" si="88"/>
        <v>ｺﾝｸﾘｰﾄ穿孔機_手持式ｺｱﾎﾞｰﾘﾝｸﾞﾏｼﾝ_無_無</v>
      </c>
      <c r="X2610" s="952" t="str">
        <f t="shared" si="87"/>
        <v>ｺﾝｸﾘｰﾄ穿孔機_手持式ｺｱﾎﾞｰﾘﾝｸﾞﾏｼﾝ_無_無_最大穿孔径：φ35mm　穿孔長：300mm</v>
      </c>
      <c r="Y2610" s="726" t="s">
        <v>3386</v>
      </c>
      <c r="Z2610" s="726" t="s">
        <v>10421</v>
      </c>
      <c r="AA2610" s="726" t="s">
        <v>5113</v>
      </c>
      <c r="AB2610" s="726" t="s">
        <v>10436</v>
      </c>
    </row>
    <row r="2611" spans="17:28" ht="14.45" customHeight="1">
      <c r="Q2611" s="720" t="s">
        <v>2389</v>
      </c>
      <c r="R2611" s="720" t="s">
        <v>10005</v>
      </c>
      <c r="S2611" s="720" t="s">
        <v>12165</v>
      </c>
      <c r="T2611" s="720" t="s">
        <v>12165</v>
      </c>
      <c r="U2611" s="720" t="s">
        <v>11564</v>
      </c>
      <c r="V2611" s="720"/>
      <c r="W2611" s="952" t="str">
        <f t="shared" si="88"/>
        <v>ｺﾝｸﾘｰﾄ壁面ｶｯﾀ_ｴﾝｼﾞﾝ式ｳｫｰﾙｿｰ_無_無</v>
      </c>
      <c r="X2611" s="952" t="str">
        <f t="shared" si="87"/>
        <v>ｺﾝｸﾘｰﾄ壁面ｶｯﾀ_ｴﾝｼﾞﾝ式ｳｫｰﾙｿｰ_無_無_最大切断深さ：100mm</v>
      </c>
      <c r="Y2611" s="726" t="s">
        <v>3443</v>
      </c>
      <c r="Z2611" s="726" t="s">
        <v>5111</v>
      </c>
      <c r="AA2611" s="726" t="s">
        <v>10356</v>
      </c>
      <c r="AB2611" s="726" t="s">
        <v>5111</v>
      </c>
    </row>
    <row r="2612" spans="17:28" ht="14.45" customHeight="1">
      <c r="Q2612" s="720" t="s">
        <v>2389</v>
      </c>
      <c r="R2612" s="720" t="s">
        <v>10005</v>
      </c>
      <c r="S2612" s="720" t="s">
        <v>12165</v>
      </c>
      <c r="T2612" s="720" t="s">
        <v>12165</v>
      </c>
      <c r="U2612" s="720" t="s">
        <v>11565</v>
      </c>
      <c r="V2612" s="720"/>
      <c r="W2612" s="952" t="str">
        <f t="shared" si="88"/>
        <v>ｺﾝｸﾘｰﾄ壁面ｶｯﾀ_ｴﾝｼﾞﾝ式ｳｫｰﾙｿｰ_無_無</v>
      </c>
      <c r="X2612" s="952" t="str">
        <f t="shared" si="87"/>
        <v>ｺﾝｸﾘｰﾄ壁面ｶｯﾀ_ｴﾝｼﾞﾝ式ｳｫｰﾙｿｰ_無_無_最大切断深さ：115mm</v>
      </c>
      <c r="Y2612" s="726" t="s">
        <v>3443</v>
      </c>
      <c r="Z2612" s="726" t="s">
        <v>5111</v>
      </c>
      <c r="AA2612" s="726" t="s">
        <v>10302</v>
      </c>
      <c r="AB2612" s="726" t="s">
        <v>5111</v>
      </c>
    </row>
    <row r="2613" spans="17:28" ht="14.45" customHeight="1">
      <c r="Q2613" s="720" t="s">
        <v>2389</v>
      </c>
      <c r="R2613" s="720" t="s">
        <v>10005</v>
      </c>
      <c r="S2613" s="720" t="s">
        <v>12165</v>
      </c>
      <c r="T2613" s="720" t="s">
        <v>12165</v>
      </c>
      <c r="U2613" s="720" t="s">
        <v>11566</v>
      </c>
      <c r="V2613" s="720"/>
      <c r="W2613" s="952" t="str">
        <f t="shared" si="88"/>
        <v>ｺﾝｸﾘｰﾄ壁面ｶｯﾀ_ｴﾝｼﾞﾝ式ｳｫｰﾙｿｰ_無_無</v>
      </c>
      <c r="X2613" s="952" t="str">
        <f t="shared" si="87"/>
        <v>ｺﾝｸﾘｰﾄ壁面ｶｯﾀ_ｴﾝｼﾞﾝ式ｳｫｰﾙｿｰ_無_無_最大切断深さ：145mm</v>
      </c>
      <c r="Y2613" s="726" t="s">
        <v>3443</v>
      </c>
      <c r="Z2613" s="726" t="s">
        <v>5111</v>
      </c>
      <c r="AA2613" s="726" t="s">
        <v>10313</v>
      </c>
      <c r="AB2613" s="726" t="s">
        <v>5111</v>
      </c>
    </row>
    <row r="2614" spans="17:28" ht="14.45" customHeight="1">
      <c r="Q2614" s="720" t="s">
        <v>2389</v>
      </c>
      <c r="R2614" s="720" t="s">
        <v>10005</v>
      </c>
      <c r="S2614" s="720" t="s">
        <v>12165</v>
      </c>
      <c r="T2614" s="720" t="s">
        <v>12165</v>
      </c>
      <c r="U2614" s="720" t="s">
        <v>11567</v>
      </c>
      <c r="V2614" s="720"/>
      <c r="W2614" s="952" t="str">
        <f t="shared" si="88"/>
        <v>ｺﾝｸﾘｰﾄ壁面ｶｯﾀ_ｴﾝｼﾞﾝ式ｳｫｰﾙｿｰ_無_無</v>
      </c>
      <c r="X2614" s="952" t="str">
        <f t="shared" si="87"/>
        <v>ｺﾝｸﾘｰﾄ壁面ｶｯﾀ_ｴﾝｼﾞﾝ式ｳｫｰﾙｿｰ_無_無_最大切断深さ：260mm</v>
      </c>
      <c r="Y2614" s="726" t="s">
        <v>3443</v>
      </c>
      <c r="Z2614" s="726" t="s">
        <v>5111</v>
      </c>
      <c r="AA2614" s="726" t="s">
        <v>10326</v>
      </c>
      <c r="AB2614" s="726" t="s">
        <v>5111</v>
      </c>
    </row>
    <row r="2615" spans="17:28" ht="14.45" customHeight="1">
      <c r="Q2615" s="720" t="s">
        <v>2389</v>
      </c>
      <c r="R2615" s="720" t="s">
        <v>2402</v>
      </c>
      <c r="S2615" s="720" t="s">
        <v>12165</v>
      </c>
      <c r="T2615" s="720" t="s">
        <v>12165</v>
      </c>
      <c r="U2615" s="720" t="s">
        <v>11568</v>
      </c>
      <c r="V2615" s="720"/>
      <c r="W2615" s="952" t="str">
        <f t="shared" si="88"/>
        <v>ｺﾝｸﾘｰﾄ壁面ｶｯﾀ_電動式ｳｫｰﾙｿｰ_無_無</v>
      </c>
      <c r="X2615" s="952" t="str">
        <f t="shared" si="87"/>
        <v>ｺﾝｸﾘｰﾄ壁面ｶｯﾀ_電動式ｳｫｰﾙｿｰ_無_無_最大切断深さ：30cm級　1φ　電源：120V</v>
      </c>
      <c r="Y2615" s="726" t="s">
        <v>3443</v>
      </c>
      <c r="Z2615" s="726" t="s">
        <v>10345</v>
      </c>
      <c r="AA2615" s="726" t="s">
        <v>10303</v>
      </c>
      <c r="AB2615" s="726" t="s">
        <v>5111</v>
      </c>
    </row>
    <row r="2616" spans="17:28" ht="14.45" customHeight="1">
      <c r="Q2616" s="720" t="s">
        <v>2389</v>
      </c>
      <c r="R2616" s="720" t="s">
        <v>2402</v>
      </c>
      <c r="S2616" s="720" t="s">
        <v>12165</v>
      </c>
      <c r="T2616" s="720" t="s">
        <v>12165</v>
      </c>
      <c r="U2616" s="720" t="s">
        <v>11569</v>
      </c>
      <c r="V2616" s="720"/>
      <c r="W2616" s="952" t="str">
        <f t="shared" si="88"/>
        <v>ｺﾝｸﾘｰﾄ壁面ｶｯﾀ_電動式ｳｫｰﾙｿｰ_無_無</v>
      </c>
      <c r="X2616" s="952" t="str">
        <f t="shared" si="87"/>
        <v>ｺﾝｸﾘｰﾄ壁面ｶｯﾀ_電動式ｳｫｰﾙｿｰ_無_無_最大切断深さ：30cm級　3φ　電源：200V</v>
      </c>
      <c r="Y2616" s="726" t="s">
        <v>3443</v>
      </c>
      <c r="Z2616" s="726" t="s">
        <v>10345</v>
      </c>
      <c r="AA2616" s="726" t="s">
        <v>10422</v>
      </c>
      <c r="AB2616" s="726" t="s">
        <v>5111</v>
      </c>
    </row>
    <row r="2617" spans="17:28" ht="14.45" customHeight="1">
      <c r="Q2617" s="720" t="s">
        <v>2389</v>
      </c>
      <c r="R2617" s="720" t="s">
        <v>2403</v>
      </c>
      <c r="S2617" s="720" t="s">
        <v>12165</v>
      </c>
      <c r="T2617" s="720" t="s">
        <v>12165</v>
      </c>
      <c r="U2617" s="720" t="s">
        <v>11570</v>
      </c>
      <c r="V2617" s="720"/>
      <c r="W2617" s="952" t="str">
        <f t="shared" si="88"/>
        <v>ｺﾝｸﾘｰﾄ壁面ｶｯﾀ_油圧式ｳｫｰﾙｿｰ_無_無</v>
      </c>
      <c r="X2617" s="952" t="str">
        <f t="shared" si="87"/>
        <v>ｺﾝｸﾘｰﾄ壁面ｶｯﾀ_油圧式ｳｫｰﾙｿｰ_無_無_最大切断深さ：30cm級</v>
      </c>
      <c r="Y2617" s="726" t="s">
        <v>3443</v>
      </c>
      <c r="Z2617" s="726" t="s">
        <v>10302</v>
      </c>
      <c r="AA2617" s="726" t="s">
        <v>10303</v>
      </c>
      <c r="AB2617" s="726" t="s">
        <v>5111</v>
      </c>
    </row>
    <row r="2618" spans="17:28" ht="14.45" customHeight="1">
      <c r="Q2618" s="720" t="s">
        <v>2389</v>
      </c>
      <c r="R2618" s="720" t="s">
        <v>2403</v>
      </c>
      <c r="S2618" s="720" t="s">
        <v>12165</v>
      </c>
      <c r="T2618" s="720" t="s">
        <v>12165</v>
      </c>
      <c r="U2618" s="720" t="s">
        <v>11571</v>
      </c>
      <c r="V2618" s="720"/>
      <c r="W2618" s="952" t="str">
        <f t="shared" si="88"/>
        <v>ｺﾝｸﾘｰﾄ壁面ｶｯﾀ_油圧式ｳｫｰﾙｿｰ_無_無</v>
      </c>
      <c r="X2618" s="952" t="str">
        <f t="shared" si="87"/>
        <v>ｺﾝｸﾘｰﾄ壁面ｶｯﾀ_油圧式ｳｫｰﾙｿｰ_無_無_最大切断深さ：70cm級</v>
      </c>
      <c r="Y2618" s="726" t="s">
        <v>3443</v>
      </c>
      <c r="Z2618" s="726" t="s">
        <v>10302</v>
      </c>
      <c r="AA2618" s="726" t="s">
        <v>10317</v>
      </c>
      <c r="AB2618" s="726" t="s">
        <v>5111</v>
      </c>
    </row>
    <row r="2619" spans="17:28" ht="14.45" customHeight="1">
      <c r="Q2619" s="720" t="s">
        <v>2389</v>
      </c>
      <c r="R2619" s="720" t="s">
        <v>12188</v>
      </c>
      <c r="S2619" s="720" t="s">
        <v>12165</v>
      </c>
      <c r="T2619" s="720" t="s">
        <v>12165</v>
      </c>
      <c r="U2619" s="720" t="s">
        <v>11572</v>
      </c>
      <c r="V2619" s="720"/>
      <c r="W2619" s="952" t="str">
        <f t="shared" si="88"/>
        <v>ｺﾝｸﾘｰﾄ壁面ｶｯﾀ_ﾚﾍﾞﾙｿｰｶｯﾀ(ｴﾝｼﾞﾝ式)_無_無</v>
      </c>
      <c r="X2619" s="952" t="str">
        <f t="shared" si="87"/>
        <v>ｺﾝｸﾘｰﾄ壁面ｶｯﾀ_ﾚﾍﾞﾙｿｰｶｯﾀ(ｴﾝｼﾞﾝ式)_無_無_最大切断深さ：50cm級</v>
      </c>
      <c r="Y2619" s="726" t="s">
        <v>3443</v>
      </c>
      <c r="Z2619" s="726" t="s">
        <v>10421</v>
      </c>
      <c r="AA2619" s="726" t="s">
        <v>10389</v>
      </c>
      <c r="AB2619" s="726" t="s">
        <v>5111</v>
      </c>
    </row>
    <row r="2620" spans="17:28" ht="14.45" customHeight="1">
      <c r="Q2620" s="720" t="s">
        <v>2389</v>
      </c>
      <c r="R2620" s="720" t="s">
        <v>2404</v>
      </c>
      <c r="S2620" s="720" t="s">
        <v>12165</v>
      </c>
      <c r="T2620" s="720" t="s">
        <v>12165</v>
      </c>
      <c r="U2620" s="720" t="s">
        <v>11573</v>
      </c>
      <c r="V2620" s="720"/>
      <c r="W2620" s="952" t="str">
        <f t="shared" si="88"/>
        <v>ｺﾝｸﾘｰﾄ壁面ｶｯﾀ_直付式ﾜｲﾔｿｰ_無_無</v>
      </c>
      <c r="X2620" s="952" t="str">
        <f t="shared" si="87"/>
        <v>ｺﾝｸﾘｰﾄ壁面ｶｯﾀ_直付式ﾜｲﾔｿｰ_無_無_ﾜｲﾔ接触長さ：2m</v>
      </c>
      <c r="Y2620" s="726" t="s">
        <v>3443</v>
      </c>
      <c r="Z2620" s="726" t="s">
        <v>10422</v>
      </c>
      <c r="AA2620" s="726" t="s">
        <v>10388</v>
      </c>
      <c r="AB2620" s="726" t="s">
        <v>5111</v>
      </c>
    </row>
    <row r="2621" spans="17:28" ht="14.45" customHeight="1">
      <c r="Q2621" s="720" t="s">
        <v>2389</v>
      </c>
      <c r="R2621" s="720" t="s">
        <v>2405</v>
      </c>
      <c r="S2621" s="720" t="s">
        <v>12165</v>
      </c>
      <c r="T2621" s="720" t="s">
        <v>12165</v>
      </c>
      <c r="U2621" s="720" t="s">
        <v>11574</v>
      </c>
      <c r="V2621" s="720"/>
      <c r="W2621" s="952" t="str">
        <f t="shared" si="88"/>
        <v>ｺﾝｸﾘｰﾄ壁面ｶｯﾀ_ｶﾞｲﾄﾞ走行式ﾜｲﾔｿｰ_無_無</v>
      </c>
      <c r="X2621" s="952" t="str">
        <f t="shared" si="87"/>
        <v>ｺﾝｸﾘｰﾄ壁面ｶｯﾀ_ｶﾞｲﾄﾞ走行式ﾜｲﾔｿｰ_無_無_ﾜｲﾔ接触長さ：4m</v>
      </c>
      <c r="Y2621" s="726" t="s">
        <v>3443</v>
      </c>
      <c r="Z2621" s="726" t="s">
        <v>10327</v>
      </c>
      <c r="AA2621" s="726" t="s">
        <v>10316</v>
      </c>
      <c r="AB2621" s="726" t="s">
        <v>5111</v>
      </c>
    </row>
    <row r="2622" spans="17:28" ht="14.45" customHeight="1">
      <c r="Q2622" s="720" t="s">
        <v>2389</v>
      </c>
      <c r="R2622" s="720" t="s">
        <v>2406</v>
      </c>
      <c r="S2622" s="720" t="s">
        <v>12165</v>
      </c>
      <c r="T2622" s="720" t="s">
        <v>12165</v>
      </c>
      <c r="U2622" s="720" t="s">
        <v>11575</v>
      </c>
      <c r="V2622" s="720"/>
      <c r="W2622" s="952" t="str">
        <f t="shared" si="88"/>
        <v>ｺﾝｸﾘｰﾄ壁面ｶｯﾀ_自走式ﾜｲﾔｿｰ_無_無</v>
      </c>
      <c r="X2622" s="952" t="str">
        <f t="shared" si="87"/>
        <v>ｺﾝｸﾘｰﾄ壁面ｶｯﾀ_自走式ﾜｲﾔｿｰ_無_無_ﾜｲﾔ接触長さ：6m</v>
      </c>
      <c r="Y2622" s="726" t="s">
        <v>3443</v>
      </c>
      <c r="Z2622" s="726" t="s">
        <v>10328</v>
      </c>
      <c r="AA2622" s="726" t="s">
        <v>10304</v>
      </c>
      <c r="AB2622" s="726" t="s">
        <v>5111</v>
      </c>
    </row>
    <row r="2623" spans="17:28" ht="14.45" customHeight="1">
      <c r="Q2623" s="720" t="s">
        <v>2407</v>
      </c>
      <c r="R2623" s="720" t="s">
        <v>2414</v>
      </c>
      <c r="S2623" s="720" t="s">
        <v>12165</v>
      </c>
      <c r="T2623" s="720" t="s">
        <v>12165</v>
      </c>
      <c r="U2623" s="720" t="s">
        <v>11576</v>
      </c>
      <c r="V2623" s="720"/>
      <c r="W2623" s="952" t="str">
        <f t="shared" si="88"/>
        <v>ｺﾝｸﾘｰﾄ静的破壊装置_板ｼﾞｬｯｷ工法用機器_無_無</v>
      </c>
      <c r="X2623" s="952" t="str">
        <f t="shared" si="87"/>
        <v>ｺﾝｸﾘｰﾄ静的破壊装置_板ｼﾞｬｯｷ工法用機器_無_無_〔専用油圧ﾎﾟﾝﾌﾟ(ｴﾝｼﾞﾝ式)〕圧力：10MPa</v>
      </c>
      <c r="Y2623" s="726" t="s">
        <v>3444</v>
      </c>
      <c r="Z2623" s="726" t="s">
        <v>10318</v>
      </c>
      <c r="AA2623" s="726" t="s">
        <v>10318</v>
      </c>
      <c r="AB2623" s="726" t="s">
        <v>10356</v>
      </c>
    </row>
    <row r="2624" spans="17:28" ht="14.45" customHeight="1">
      <c r="Q2624" s="720" t="s">
        <v>2407</v>
      </c>
      <c r="R2624" s="720" t="s">
        <v>2414</v>
      </c>
      <c r="S2624" s="720" t="s">
        <v>12165</v>
      </c>
      <c r="T2624" s="720" t="s">
        <v>12165</v>
      </c>
      <c r="U2624" s="720" t="s">
        <v>11577</v>
      </c>
      <c r="V2624" s="720"/>
      <c r="W2624" s="952" t="str">
        <f t="shared" si="88"/>
        <v>ｺﾝｸﾘｰﾄ静的破壊装置_板ｼﾞｬｯｷ工法用機器_無_無</v>
      </c>
      <c r="X2624" s="952" t="str">
        <f t="shared" si="87"/>
        <v>ｺﾝｸﾘｰﾄ静的破壊装置_板ｼﾞｬｯｷ工法用機器_無_無_〔専用油圧ﾎﾟﾝﾌﾟ(ｴﾝｼﾞﾝ式)〕圧力：30MPa</v>
      </c>
      <c r="Y2624" s="726" t="s">
        <v>3444</v>
      </c>
      <c r="Z2624" s="726" t="s">
        <v>10318</v>
      </c>
      <c r="AA2624" s="726" t="s">
        <v>10318</v>
      </c>
      <c r="AB2624" s="726" t="s">
        <v>10303</v>
      </c>
    </row>
    <row r="2625" spans="17:28" ht="14.45" customHeight="1">
      <c r="Q2625" s="720" t="s">
        <v>2407</v>
      </c>
      <c r="R2625" s="720" t="s">
        <v>2414</v>
      </c>
      <c r="S2625" s="720" t="s">
        <v>12165</v>
      </c>
      <c r="T2625" s="720" t="s">
        <v>12165</v>
      </c>
      <c r="U2625" s="720" t="s">
        <v>11578</v>
      </c>
      <c r="V2625" s="720"/>
      <c r="W2625" s="952" t="str">
        <f t="shared" si="88"/>
        <v>ｺﾝｸﾘｰﾄ静的破壊装置_板ｼﾞｬｯｷ工法用機器_無_無</v>
      </c>
      <c r="X2625" s="952" t="str">
        <f t="shared" si="87"/>
        <v>ｺﾝｸﾘｰﾄ静的破壊装置_板ｼﾞｬｯｷ工法用機器_無_無_〔専用油圧ﾎﾟﾝﾌﾟ(ﾓｰﾀ式)〕圧力：10MPa</v>
      </c>
      <c r="Y2625" s="726" t="s">
        <v>3444</v>
      </c>
      <c r="Z2625" s="726" t="s">
        <v>10318</v>
      </c>
      <c r="AA2625" s="726" t="s">
        <v>10347</v>
      </c>
      <c r="AB2625" s="726" t="s">
        <v>10356</v>
      </c>
    </row>
    <row r="2626" spans="17:28" ht="14.45" customHeight="1">
      <c r="Q2626" s="720" t="s">
        <v>2407</v>
      </c>
      <c r="R2626" s="720" t="s">
        <v>2414</v>
      </c>
      <c r="S2626" s="720" t="s">
        <v>12165</v>
      </c>
      <c r="T2626" s="720" t="s">
        <v>12165</v>
      </c>
      <c r="U2626" s="720" t="s">
        <v>11579</v>
      </c>
      <c r="V2626" s="720"/>
      <c r="W2626" s="952" t="str">
        <f t="shared" si="88"/>
        <v>ｺﾝｸﾘｰﾄ静的破壊装置_板ｼﾞｬｯｷ工法用機器_無_無</v>
      </c>
      <c r="X2626" s="952" t="str">
        <f t="shared" ref="X2626:X2689" si="89">IF($V2626="",$Q2626&amp;"_"&amp;$R2626&amp;"_"&amp;$S2626&amp;"_"&amp;$T2626&amp;"_"&amp;$U2626,$Q2626&amp;"_"&amp;$R2626&amp;"_"&amp;$S2626&amp;"_"&amp;$T2626&amp;"_"&amp;$U2626&amp;$V2626)</f>
        <v>ｺﾝｸﾘｰﾄ静的破壊装置_板ｼﾞｬｯｷ工法用機器_無_無_〔専用油圧ﾎﾟﾝﾌﾟ(ﾓｰﾀ式)〕圧力：30MPa</v>
      </c>
      <c r="Y2626" s="726" t="s">
        <v>3444</v>
      </c>
      <c r="Z2626" s="726" t="s">
        <v>10318</v>
      </c>
      <c r="AA2626" s="726" t="s">
        <v>10347</v>
      </c>
      <c r="AB2626" s="726" t="s">
        <v>10303</v>
      </c>
    </row>
    <row r="2627" spans="17:28" ht="14.45" customHeight="1">
      <c r="Q2627" s="720" t="s">
        <v>2415</v>
      </c>
      <c r="R2627" s="720" t="s">
        <v>2416</v>
      </c>
      <c r="S2627" s="720" t="s">
        <v>12165</v>
      </c>
      <c r="T2627" s="720" t="s">
        <v>12165</v>
      </c>
      <c r="U2627" s="720"/>
      <c r="V2627" s="720"/>
      <c r="W2627" s="952" t="str">
        <f t="shared" ref="W2627:W2690" si="90">$Q2627&amp;"_"&amp;$R2627&amp;"_"&amp;$S2627&amp;"_"&amp;T2627</f>
        <v>ｺﾝｸﾘｰﾄ床仕上ﾛﾎﾞｯﾄ_ﾘﾓｺﾝ式_無_無</v>
      </c>
      <c r="X2627" s="952" t="str">
        <f t="shared" si="89"/>
        <v>ｺﾝｸﾘｰﾄ床仕上ﾛﾎﾞｯﾄ_ﾘﾓｺﾝ式_無_無_</v>
      </c>
      <c r="Y2627" s="726" t="s">
        <v>3445</v>
      </c>
      <c r="Z2627" s="726" t="s">
        <v>10481</v>
      </c>
      <c r="AA2627" s="726" t="s">
        <v>10303</v>
      </c>
      <c r="AB2627" s="726" t="s">
        <v>5111</v>
      </c>
    </row>
    <row r="2628" spans="17:28" ht="14.45" customHeight="1">
      <c r="Q2628" s="720" t="s">
        <v>10298</v>
      </c>
      <c r="R2628" s="720" t="s">
        <v>12325</v>
      </c>
      <c r="S2628" s="720" t="s">
        <v>12165</v>
      </c>
      <c r="T2628" s="720" t="s">
        <v>12165</v>
      </c>
      <c r="U2628" s="720" t="s">
        <v>690</v>
      </c>
      <c r="V2628" s="720"/>
      <c r="W2628" s="952" t="str">
        <f t="shared" si="90"/>
        <v>中小型ﾄﾗｯｸ(ﾀﾞﾌﾞﾙｷｬﾌﾞ)_ｶﾞｿﾘﾝｴﾝｼﾞﾝ駆動_無_無</v>
      </c>
      <c r="X2628" s="952" t="str">
        <f t="shared" si="89"/>
        <v>中小型ﾄﾗｯｸ(ﾀﾞﾌﾞﾙｷｬﾌﾞ)_ｶﾞｿﾘﾝｴﾝｼﾞﾝ駆動_無_無_乗車定員：6名　最大積載質量：750kg</v>
      </c>
      <c r="Y2628" s="726" t="s">
        <v>501</v>
      </c>
      <c r="Z2628" s="726" t="s">
        <v>10302</v>
      </c>
      <c r="AA2628" s="726" t="s">
        <v>10606</v>
      </c>
      <c r="AB2628" s="726" t="s">
        <v>5111</v>
      </c>
    </row>
    <row r="2629" spans="17:28" ht="14.45" customHeight="1">
      <c r="Q2629" s="720" t="s">
        <v>10298</v>
      </c>
      <c r="R2629" s="720" t="s">
        <v>12325</v>
      </c>
      <c r="S2629" s="720" t="s">
        <v>12165</v>
      </c>
      <c r="T2629" s="720" t="s">
        <v>12165</v>
      </c>
      <c r="U2629" s="720" t="s">
        <v>687</v>
      </c>
      <c r="V2629" s="720"/>
      <c r="W2629" s="952" t="str">
        <f t="shared" si="90"/>
        <v>中小型ﾄﾗｯｸ(ﾀﾞﾌﾞﾙｷｬﾌﾞ)_ｶﾞｿﾘﾝｴﾝｼﾞﾝ駆動_無_無</v>
      </c>
      <c r="X2629" s="952" t="str">
        <f t="shared" si="89"/>
        <v>中小型ﾄﾗｯｸ(ﾀﾞﾌﾞﾙｷｬﾌﾞ)_ｶﾞｿﾘﾝｴﾝｼﾞﾝ駆動_無_無_乗車定員：6名　最大積載質量：1,250kg</v>
      </c>
      <c r="Y2629" s="726" t="s">
        <v>501</v>
      </c>
      <c r="Z2629" s="726" t="s">
        <v>10302</v>
      </c>
      <c r="AA2629" s="726" t="s">
        <v>10583</v>
      </c>
      <c r="AB2629" s="726" t="s">
        <v>5111</v>
      </c>
    </row>
    <row r="2630" spans="17:28" ht="14.45" customHeight="1">
      <c r="Q2630" s="720" t="s">
        <v>10298</v>
      </c>
      <c r="R2630" s="720" t="s">
        <v>12325</v>
      </c>
      <c r="S2630" s="720" t="s">
        <v>12165</v>
      </c>
      <c r="T2630" s="720" t="s">
        <v>12165</v>
      </c>
      <c r="U2630" s="720" t="s">
        <v>688</v>
      </c>
      <c r="V2630" s="720"/>
      <c r="W2630" s="952" t="str">
        <f t="shared" si="90"/>
        <v>中小型ﾄﾗｯｸ(ﾀﾞﾌﾞﾙｷｬﾌﾞ)_ｶﾞｿﾘﾝｴﾝｼﾞﾝ駆動_無_無</v>
      </c>
      <c r="X2630" s="952" t="str">
        <f t="shared" si="89"/>
        <v>中小型ﾄﾗｯｸ(ﾀﾞﾌﾞﾙｷｬﾌﾞ)_ｶﾞｿﾘﾝｴﾝｼﾞﾝ駆動_無_無_乗車定員：6名　最大積載質量：1,750kg</v>
      </c>
      <c r="Y2630" s="726" t="s">
        <v>501</v>
      </c>
      <c r="Z2630" s="726" t="s">
        <v>10302</v>
      </c>
      <c r="AA2630" s="726" t="s">
        <v>10607</v>
      </c>
      <c r="AB2630" s="726" t="s">
        <v>5111</v>
      </c>
    </row>
    <row r="2631" spans="17:28" ht="14.45" customHeight="1">
      <c r="Q2631" s="720" t="s">
        <v>10298</v>
      </c>
      <c r="R2631" s="720" t="s">
        <v>1803</v>
      </c>
      <c r="S2631" s="720" t="s">
        <v>12165</v>
      </c>
      <c r="T2631" s="720" t="s">
        <v>12165</v>
      </c>
      <c r="U2631" s="720" t="s">
        <v>690</v>
      </c>
      <c r="V2631" s="720"/>
      <c r="W2631" s="952" t="str">
        <f t="shared" si="90"/>
        <v>中小型ﾄﾗｯｸ(ﾀﾞﾌﾞﾙｷｬﾌﾞ)_ﾃﾞｨｰｾﾞﾙｴﾝｼﾞﾝ駆動_無_無</v>
      </c>
      <c r="X2631" s="952" t="str">
        <f t="shared" si="89"/>
        <v>中小型ﾄﾗｯｸ(ﾀﾞﾌﾞﾙｷｬﾌﾞ)_ﾃﾞｨｰｾﾞﾙｴﾝｼﾞﾝ駆動_無_無_乗車定員：6名　最大積載質量：750kg</v>
      </c>
      <c r="Y2631" s="726" t="s">
        <v>501</v>
      </c>
      <c r="Z2631" s="726" t="s">
        <v>10315</v>
      </c>
      <c r="AA2631" s="726" t="s">
        <v>10606</v>
      </c>
      <c r="AB2631" s="726" t="s">
        <v>5111</v>
      </c>
    </row>
    <row r="2632" spans="17:28" ht="14.45" customHeight="1">
      <c r="Q2632" s="720" t="s">
        <v>10298</v>
      </c>
      <c r="R2632" s="720" t="s">
        <v>1803</v>
      </c>
      <c r="S2632" s="720" t="s">
        <v>12165</v>
      </c>
      <c r="T2632" s="720" t="s">
        <v>12165</v>
      </c>
      <c r="U2632" s="720" t="s">
        <v>687</v>
      </c>
      <c r="V2632" s="720"/>
      <c r="W2632" s="952" t="str">
        <f t="shared" si="90"/>
        <v>中小型ﾄﾗｯｸ(ﾀﾞﾌﾞﾙｷｬﾌﾞ)_ﾃﾞｨｰｾﾞﾙｴﾝｼﾞﾝ駆動_無_無</v>
      </c>
      <c r="X2632" s="952" t="str">
        <f t="shared" si="89"/>
        <v>中小型ﾄﾗｯｸ(ﾀﾞﾌﾞﾙｷｬﾌﾞ)_ﾃﾞｨｰｾﾞﾙｴﾝｼﾞﾝ駆動_無_無_乗車定員：6名　最大積載質量：1,250kg</v>
      </c>
      <c r="Y2632" s="726" t="s">
        <v>501</v>
      </c>
      <c r="Z2632" s="726" t="s">
        <v>10315</v>
      </c>
      <c r="AA2632" s="726" t="s">
        <v>10583</v>
      </c>
      <c r="AB2632" s="726" t="s">
        <v>5111</v>
      </c>
    </row>
    <row r="2633" spans="17:28" ht="14.45" customHeight="1">
      <c r="Q2633" s="720" t="s">
        <v>10298</v>
      </c>
      <c r="R2633" s="720" t="s">
        <v>1803</v>
      </c>
      <c r="S2633" s="720" t="s">
        <v>12165</v>
      </c>
      <c r="T2633" s="720" t="s">
        <v>12165</v>
      </c>
      <c r="U2633" s="720" t="s">
        <v>688</v>
      </c>
      <c r="V2633" s="720"/>
      <c r="W2633" s="952" t="str">
        <f t="shared" si="90"/>
        <v>中小型ﾄﾗｯｸ(ﾀﾞﾌﾞﾙｷｬﾌﾞ)_ﾃﾞｨｰｾﾞﾙｴﾝｼﾞﾝ駆動_無_無</v>
      </c>
      <c r="X2633" s="952" t="str">
        <f t="shared" si="89"/>
        <v>中小型ﾄﾗｯｸ(ﾀﾞﾌﾞﾙｷｬﾌﾞ)_ﾃﾞｨｰｾﾞﾙｴﾝｼﾞﾝ駆動_無_無_乗車定員：6名　最大積載質量：1,750kg</v>
      </c>
      <c r="Y2633" s="726" t="s">
        <v>501</v>
      </c>
      <c r="Z2633" s="726" t="s">
        <v>10315</v>
      </c>
      <c r="AA2633" s="726" t="s">
        <v>10607</v>
      </c>
      <c r="AB2633" s="726" t="s">
        <v>5111</v>
      </c>
    </row>
    <row r="2634" spans="17:28" ht="14.45" customHeight="1">
      <c r="Q2634" s="720" t="s">
        <v>10298</v>
      </c>
      <c r="R2634" s="720" t="s">
        <v>1803</v>
      </c>
      <c r="S2634" s="720" t="s">
        <v>12165</v>
      </c>
      <c r="T2634" s="720" t="s">
        <v>12165</v>
      </c>
      <c r="U2634" s="720" t="s">
        <v>689</v>
      </c>
      <c r="V2634" s="720"/>
      <c r="W2634" s="952" t="str">
        <f t="shared" si="90"/>
        <v>中小型ﾄﾗｯｸ(ﾀﾞﾌﾞﾙｷｬﾌﾞ)_ﾃﾞｨｰｾﾞﾙｴﾝｼﾞﾝ駆動_無_無</v>
      </c>
      <c r="X2634" s="952" t="str">
        <f t="shared" si="89"/>
        <v>中小型ﾄﾗｯｸ(ﾀﾞﾌﾞﾙｷｬﾌﾞ)_ﾃﾞｨｰｾﾞﾙｴﾝｼﾞﾝ駆動_無_無_乗車定員：6名　最大積載質量：2,000kg</v>
      </c>
      <c r="Y2634" s="726" t="s">
        <v>501</v>
      </c>
      <c r="Z2634" s="726" t="s">
        <v>10315</v>
      </c>
      <c r="AA2634" s="726" t="s">
        <v>10495</v>
      </c>
      <c r="AB2634" s="726" t="s">
        <v>5111</v>
      </c>
    </row>
    <row r="2635" spans="17:28" ht="14.45" customHeight="1">
      <c r="Q2635" s="720" t="s">
        <v>82</v>
      </c>
      <c r="R2635" s="720" t="s">
        <v>12327</v>
      </c>
      <c r="S2635" s="720" t="s">
        <v>12165</v>
      </c>
      <c r="T2635" s="720" t="s">
        <v>12165</v>
      </c>
      <c r="U2635" s="720" t="s">
        <v>11580</v>
      </c>
      <c r="V2635" s="720"/>
      <c r="W2635" s="952" t="str">
        <f t="shared" si="90"/>
        <v>ﾗｲﾄﾊﾞﾝ_二輪駆動_無_無</v>
      </c>
      <c r="X2635" s="952" t="str">
        <f t="shared" si="89"/>
        <v>ﾗｲﾄﾊﾞﾝ_二輪駆動_無_無_乗車定員：5名　排気量：1.5ℓ</v>
      </c>
      <c r="Y2635" s="726" t="s">
        <v>500</v>
      </c>
      <c r="Z2635" s="726" t="s">
        <v>10321</v>
      </c>
      <c r="AA2635" s="726" t="s">
        <v>10313</v>
      </c>
      <c r="AB2635" s="726" t="s">
        <v>5111</v>
      </c>
    </row>
    <row r="2636" spans="17:28" ht="14.45" customHeight="1">
      <c r="Q2636" s="720" t="s">
        <v>82</v>
      </c>
      <c r="R2636" s="720" t="s">
        <v>12327</v>
      </c>
      <c r="S2636" s="720" t="s">
        <v>12165</v>
      </c>
      <c r="T2636" s="720" t="s">
        <v>12165</v>
      </c>
      <c r="U2636" s="720" t="s">
        <v>11581</v>
      </c>
      <c r="V2636" s="720"/>
      <c r="W2636" s="952" t="str">
        <f t="shared" si="90"/>
        <v>ﾗｲﾄﾊﾞﾝ_二輪駆動_無_無</v>
      </c>
      <c r="X2636" s="952" t="str">
        <f t="shared" si="89"/>
        <v>ﾗｲﾄﾊﾞﾝ_二輪駆動_無_無_乗車定員：5名　排気量：2.0ℓ</v>
      </c>
      <c r="Y2636" s="726" t="s">
        <v>500</v>
      </c>
      <c r="Z2636" s="726" t="s">
        <v>10321</v>
      </c>
      <c r="AA2636" s="726" t="s">
        <v>10388</v>
      </c>
      <c r="AB2636" s="726" t="s">
        <v>5111</v>
      </c>
    </row>
    <row r="2637" spans="17:28" ht="14.45" customHeight="1">
      <c r="Q2637" s="720" t="s">
        <v>82</v>
      </c>
      <c r="R2637" s="720" t="s">
        <v>12328</v>
      </c>
      <c r="S2637" s="720" t="s">
        <v>12165</v>
      </c>
      <c r="T2637" s="720" t="s">
        <v>12165</v>
      </c>
      <c r="U2637" s="720" t="s">
        <v>11580</v>
      </c>
      <c r="V2637" s="720"/>
      <c r="W2637" s="952" t="str">
        <f t="shared" si="90"/>
        <v>ﾗｲﾄﾊﾞﾝ_四輪駆動_無_無</v>
      </c>
      <c r="X2637" s="952" t="str">
        <f t="shared" si="89"/>
        <v>ﾗｲﾄﾊﾞﾝ_四輪駆動_無_無_乗車定員：5名　排気量：1.5ℓ</v>
      </c>
      <c r="Y2637" s="726" t="s">
        <v>500</v>
      </c>
      <c r="Z2637" s="726" t="s">
        <v>10431</v>
      </c>
      <c r="AA2637" s="726" t="s">
        <v>10313</v>
      </c>
      <c r="AB2637" s="726" t="s">
        <v>5111</v>
      </c>
    </row>
    <row r="2638" spans="17:28" ht="14.45" customHeight="1">
      <c r="Q2638" s="720" t="s">
        <v>1796</v>
      </c>
      <c r="R2638" s="720" t="s">
        <v>1803</v>
      </c>
      <c r="S2638" s="720" t="s">
        <v>12165</v>
      </c>
      <c r="T2638" s="720" t="s">
        <v>12165</v>
      </c>
      <c r="U2638" s="720" t="s">
        <v>1804</v>
      </c>
      <c r="V2638" s="720"/>
      <c r="W2638" s="952" t="str">
        <f t="shared" si="90"/>
        <v>ﾏｲｸﾛﾊﾞｽ_ﾃﾞｨｰｾﾞﾙｴﾝｼﾞﾝ駆動_無_無</v>
      </c>
      <c r="X2638" s="952" t="str">
        <f t="shared" si="89"/>
        <v>ﾏｲｸﾛﾊﾞｽ_ﾃﾞｨｰｾﾞﾙｴﾝｼﾞﾝ駆動_無_無_乗車定員：15名</v>
      </c>
      <c r="Y2638" s="726" t="s">
        <v>3392</v>
      </c>
      <c r="Z2638" s="726" t="s">
        <v>10302</v>
      </c>
      <c r="AA2638" s="726" t="s">
        <v>10313</v>
      </c>
      <c r="AB2638" s="726" t="s">
        <v>5111</v>
      </c>
    </row>
    <row r="2639" spans="17:28" ht="14.45" customHeight="1">
      <c r="Q2639" s="720" t="s">
        <v>1796</v>
      </c>
      <c r="R2639" s="720" t="s">
        <v>1803</v>
      </c>
      <c r="S2639" s="720" t="s">
        <v>12165</v>
      </c>
      <c r="T2639" s="720" t="s">
        <v>12165</v>
      </c>
      <c r="U2639" s="720" t="s">
        <v>1805</v>
      </c>
      <c r="V2639" s="720"/>
      <c r="W2639" s="952" t="str">
        <f t="shared" si="90"/>
        <v>ﾏｲｸﾛﾊﾞｽ_ﾃﾞｨｰｾﾞﾙｴﾝｼﾞﾝ駆動_無_無</v>
      </c>
      <c r="X2639" s="952" t="str">
        <f t="shared" si="89"/>
        <v>ﾏｲｸﾛﾊﾞｽ_ﾃﾞｨｰｾﾞﾙｴﾝｼﾞﾝ駆動_無_無_乗車定員：26名</v>
      </c>
      <c r="Y2639" s="726" t="s">
        <v>3392</v>
      </c>
      <c r="Z2639" s="726" t="s">
        <v>10302</v>
      </c>
      <c r="AA2639" s="726" t="s">
        <v>10326</v>
      </c>
      <c r="AB2639" s="726" t="s">
        <v>5111</v>
      </c>
    </row>
    <row r="2640" spans="17:28" ht="14.45" customHeight="1">
      <c r="Q2640" s="720" t="s">
        <v>1796</v>
      </c>
      <c r="R2640" s="720" t="s">
        <v>1803</v>
      </c>
      <c r="S2640" s="720" t="s">
        <v>12165</v>
      </c>
      <c r="T2640" s="720" t="s">
        <v>12165</v>
      </c>
      <c r="U2640" s="720" t="s">
        <v>1806</v>
      </c>
      <c r="V2640" s="720"/>
      <c r="W2640" s="952" t="str">
        <f t="shared" si="90"/>
        <v>ﾏｲｸﾛﾊﾞｽ_ﾃﾞｨｰｾﾞﾙｴﾝｼﾞﾝ駆動_無_無</v>
      </c>
      <c r="X2640" s="952" t="str">
        <f t="shared" si="89"/>
        <v>ﾏｲｸﾛﾊﾞｽ_ﾃﾞｨｰｾﾞﾙｴﾝｼﾞﾝ駆動_無_無_乗車定員：29名</v>
      </c>
      <c r="Y2640" s="726" t="s">
        <v>3392</v>
      </c>
      <c r="Z2640" s="726" t="s">
        <v>10302</v>
      </c>
      <c r="AA2640" s="726" t="s">
        <v>10477</v>
      </c>
      <c r="AB2640" s="726" t="s">
        <v>5111</v>
      </c>
    </row>
    <row r="2641" spans="17:28" ht="14.45" customHeight="1">
      <c r="Q2641" s="720" t="s">
        <v>83</v>
      </c>
      <c r="R2641" s="720" t="s">
        <v>12329</v>
      </c>
      <c r="S2641" s="720" t="s">
        <v>12165</v>
      </c>
      <c r="T2641" s="720" t="s">
        <v>12165</v>
      </c>
      <c r="U2641" s="720" t="s">
        <v>11582</v>
      </c>
      <c r="V2641" s="720"/>
      <c r="W2641" s="952" t="str">
        <f t="shared" si="90"/>
        <v>草刈機_肩掛式_無_無</v>
      </c>
      <c r="X2641" s="952" t="str">
        <f t="shared" si="89"/>
        <v>草刈機_肩掛式_無_無_ｶｯﾀ径：φ230mm</v>
      </c>
      <c r="Y2641" s="726" t="s">
        <v>504</v>
      </c>
      <c r="Z2641" s="726" t="s">
        <v>10318</v>
      </c>
      <c r="AA2641" s="726" t="s">
        <v>10472</v>
      </c>
      <c r="AB2641" s="726" t="s">
        <v>5111</v>
      </c>
    </row>
    <row r="2642" spans="17:28" ht="14.45" customHeight="1">
      <c r="Q2642" s="720" t="s">
        <v>83</v>
      </c>
      <c r="R2642" s="720" t="s">
        <v>12329</v>
      </c>
      <c r="S2642" s="720" t="s">
        <v>12165</v>
      </c>
      <c r="T2642" s="720" t="s">
        <v>12165</v>
      </c>
      <c r="U2642" s="720" t="s">
        <v>11583</v>
      </c>
      <c r="V2642" s="720"/>
      <c r="W2642" s="952" t="str">
        <f t="shared" si="90"/>
        <v>草刈機_肩掛式_無_無</v>
      </c>
      <c r="X2642" s="952" t="str">
        <f t="shared" si="89"/>
        <v>草刈機_肩掛式_無_無_ｶｯﾀ径：φ255mm</v>
      </c>
      <c r="Y2642" s="726" t="s">
        <v>504</v>
      </c>
      <c r="Z2642" s="726" t="s">
        <v>10318</v>
      </c>
      <c r="AA2642" s="726" t="s">
        <v>10553</v>
      </c>
      <c r="AB2642" s="726" t="s">
        <v>5111</v>
      </c>
    </row>
    <row r="2643" spans="17:28" ht="14.45" customHeight="1">
      <c r="Q2643" s="720" t="s">
        <v>83</v>
      </c>
      <c r="R2643" s="720" t="s">
        <v>788</v>
      </c>
      <c r="S2643" s="720" t="s">
        <v>12165</v>
      </c>
      <c r="T2643" s="720" t="s">
        <v>12165</v>
      </c>
      <c r="U2643" s="720" t="s">
        <v>790</v>
      </c>
      <c r="V2643" s="720"/>
      <c r="W2643" s="952" t="str">
        <f t="shared" si="90"/>
        <v>草刈機_ﾊﾝﾄﾞｶﾞｲﾄﾞ式・芝用_無_無</v>
      </c>
      <c r="X2643" s="952" t="str">
        <f t="shared" si="89"/>
        <v>草刈機_ﾊﾝﾄﾞｶﾞｲﾄﾞ式・芝用_無_無_刈幅：55～65cm</v>
      </c>
      <c r="Y2643" s="726" t="s">
        <v>504</v>
      </c>
      <c r="Z2643" s="726" t="s">
        <v>10484</v>
      </c>
      <c r="AA2643" s="726" t="s">
        <v>10304</v>
      </c>
      <c r="AB2643" s="726" t="s">
        <v>5111</v>
      </c>
    </row>
    <row r="2644" spans="17:28" ht="14.45" customHeight="1">
      <c r="Q2644" s="720" t="s">
        <v>83</v>
      </c>
      <c r="R2644" s="720" t="s">
        <v>788</v>
      </c>
      <c r="S2644" s="720" t="s">
        <v>12165</v>
      </c>
      <c r="T2644" s="720" t="s">
        <v>12165</v>
      </c>
      <c r="U2644" s="720" t="s">
        <v>792</v>
      </c>
      <c r="V2644" s="720"/>
      <c r="W2644" s="952" t="str">
        <f t="shared" si="90"/>
        <v>草刈機_ﾊﾝﾄﾞｶﾞｲﾄﾞ式・芝用_無_無</v>
      </c>
      <c r="X2644" s="952" t="str">
        <f t="shared" si="89"/>
        <v>草刈機_ﾊﾝﾄﾞｶﾞｲﾄﾞ式・芝用_無_無_刈幅：77cm</v>
      </c>
      <c r="Y2644" s="726" t="s">
        <v>504</v>
      </c>
      <c r="Z2644" s="726" t="s">
        <v>10484</v>
      </c>
      <c r="AA2644" s="726" t="s">
        <v>10390</v>
      </c>
      <c r="AB2644" s="726" t="s">
        <v>5111</v>
      </c>
    </row>
    <row r="2645" spans="17:28" ht="14.45" customHeight="1">
      <c r="Q2645" s="720" t="s">
        <v>83</v>
      </c>
      <c r="R2645" s="720" t="s">
        <v>789</v>
      </c>
      <c r="S2645" s="720" t="s">
        <v>12165</v>
      </c>
      <c r="T2645" s="720" t="s">
        <v>12165</v>
      </c>
      <c r="U2645" s="720" t="s">
        <v>791</v>
      </c>
      <c r="V2645" s="720"/>
      <c r="W2645" s="952" t="str">
        <f t="shared" si="90"/>
        <v>草刈機_ﾊﾝﾄﾞｶﾞｲﾄﾞ式・笹/ﾖｼ等用_無_無</v>
      </c>
      <c r="X2645" s="952" t="str">
        <f t="shared" si="89"/>
        <v>草刈機_ﾊﾝﾄﾞｶﾞｲﾄﾞ式・笹/ﾖｼ等用_無_無_刈幅：70cm</v>
      </c>
      <c r="Y2645" s="726" t="s">
        <v>504</v>
      </c>
      <c r="Z2645" s="726" t="s">
        <v>10476</v>
      </c>
      <c r="AA2645" s="726" t="s">
        <v>10317</v>
      </c>
      <c r="AB2645" s="726" t="s">
        <v>5111</v>
      </c>
    </row>
    <row r="2646" spans="17:28" ht="14.45" customHeight="1">
      <c r="Q2646" s="720" t="s">
        <v>83</v>
      </c>
      <c r="R2646" s="720" t="s">
        <v>789</v>
      </c>
      <c r="S2646" s="720" t="s">
        <v>12165</v>
      </c>
      <c r="T2646" s="720" t="s">
        <v>12165</v>
      </c>
      <c r="U2646" s="720" t="s">
        <v>793</v>
      </c>
      <c r="V2646" s="720"/>
      <c r="W2646" s="952" t="str">
        <f t="shared" si="90"/>
        <v>草刈機_ﾊﾝﾄﾞｶﾞｲﾄﾞ式・笹/ﾖｼ等用_無_無</v>
      </c>
      <c r="X2646" s="952" t="str">
        <f t="shared" si="89"/>
        <v>草刈機_ﾊﾝﾄﾞｶﾞｲﾄﾞ式・笹/ﾖｼ等用_無_無_刈幅：95cm</v>
      </c>
      <c r="Y2646" s="726" t="s">
        <v>504</v>
      </c>
      <c r="Z2646" s="726" t="s">
        <v>10476</v>
      </c>
      <c r="AA2646" s="726" t="s">
        <v>10487</v>
      </c>
      <c r="AB2646" s="726" t="s">
        <v>5111</v>
      </c>
    </row>
    <row r="2647" spans="17:28" ht="14.45" customHeight="1">
      <c r="Q2647" s="720" t="s">
        <v>83</v>
      </c>
      <c r="R2647" s="720" t="s">
        <v>789</v>
      </c>
      <c r="S2647" s="720" t="s">
        <v>12165</v>
      </c>
      <c r="T2647" s="720" t="s">
        <v>12165</v>
      </c>
      <c r="U2647" s="720" t="s">
        <v>11584</v>
      </c>
      <c r="V2647" s="720"/>
      <c r="W2647" s="952" t="str">
        <f t="shared" si="90"/>
        <v>草刈機_ﾊﾝﾄﾞｶﾞｲﾄﾞ式・笹/ﾖｼ等用_無_無</v>
      </c>
      <c r="X2647" s="952" t="str">
        <f t="shared" si="89"/>
        <v>草刈機_ﾊﾝﾄﾞｶﾞｲﾄﾞ式・笹/ﾖｼ等用_無_無_〔簡易搭乗型〕刈幅：150cm</v>
      </c>
      <c r="Y2647" s="726" t="s">
        <v>504</v>
      </c>
      <c r="Z2647" s="726" t="s">
        <v>10476</v>
      </c>
      <c r="AA2647" s="726" t="s">
        <v>10307</v>
      </c>
      <c r="AB2647" s="726" t="s">
        <v>5111</v>
      </c>
    </row>
    <row r="2648" spans="17:28" ht="14.45" customHeight="1">
      <c r="Q2648" s="720" t="s">
        <v>83</v>
      </c>
      <c r="R2648" s="720" t="s">
        <v>789</v>
      </c>
      <c r="S2648" s="720" t="s">
        <v>12165</v>
      </c>
      <c r="T2648" s="720" t="s">
        <v>12165</v>
      </c>
      <c r="U2648" s="720" t="s">
        <v>11585</v>
      </c>
      <c r="V2648" s="720"/>
      <c r="W2648" s="952" t="str">
        <f t="shared" si="90"/>
        <v>草刈機_ﾊﾝﾄﾞｶﾞｲﾄﾞ式・笹/ﾖｼ等用_無_無</v>
      </c>
      <c r="X2648" s="952" t="str">
        <f t="shared" si="89"/>
        <v>草刈機_ﾊﾝﾄﾞｶﾞｲﾄﾞ式・笹/ﾖｼ等用_無_無_〔簡易搭乗型〕刈幅：170cm</v>
      </c>
      <c r="Y2648" s="726" t="s">
        <v>504</v>
      </c>
      <c r="Z2648" s="726" t="s">
        <v>10476</v>
      </c>
      <c r="AA2648" s="726" t="s">
        <v>10348</v>
      </c>
      <c r="AB2648" s="726" t="s">
        <v>5111</v>
      </c>
    </row>
    <row r="2649" spans="17:28" ht="14.45" customHeight="1">
      <c r="Q2649" s="720" t="s">
        <v>83</v>
      </c>
      <c r="R2649" s="720" t="s">
        <v>804</v>
      </c>
      <c r="S2649" s="720" t="s">
        <v>12165</v>
      </c>
      <c r="T2649" s="720" t="s">
        <v>12165</v>
      </c>
      <c r="U2649" s="720" t="s">
        <v>794</v>
      </c>
      <c r="V2649" s="720"/>
      <c r="W2649" s="952" t="str">
        <f t="shared" si="90"/>
        <v>草刈機_遠隔操縦式_無_無</v>
      </c>
      <c r="X2649" s="952" t="str">
        <f t="shared" si="89"/>
        <v>草刈機_遠隔操縦式_無_無_刈幅：120cm</v>
      </c>
      <c r="Y2649" s="726" t="s">
        <v>504</v>
      </c>
      <c r="Z2649" s="726" t="s">
        <v>10608</v>
      </c>
      <c r="AA2649" s="726" t="s">
        <v>10347</v>
      </c>
      <c r="AB2649" s="726" t="s">
        <v>5111</v>
      </c>
    </row>
    <row r="2650" spans="17:28" ht="14.45" customHeight="1">
      <c r="Q2650" s="720" t="s">
        <v>83</v>
      </c>
      <c r="R2650" s="720" t="s">
        <v>804</v>
      </c>
      <c r="S2650" s="720" t="s">
        <v>12165</v>
      </c>
      <c r="T2650" s="720" t="s">
        <v>12165</v>
      </c>
      <c r="U2650" s="720" t="s">
        <v>795</v>
      </c>
      <c r="V2650" s="720"/>
      <c r="W2650" s="952" t="str">
        <f t="shared" si="90"/>
        <v>草刈機_遠隔操縦式_無_無</v>
      </c>
      <c r="X2650" s="952" t="str">
        <f t="shared" si="89"/>
        <v>草刈機_遠隔操縦式_無_無_刈幅：185cm</v>
      </c>
      <c r="Y2650" s="726" t="s">
        <v>504</v>
      </c>
      <c r="Z2650" s="726" t="s">
        <v>10608</v>
      </c>
      <c r="AA2650" s="726" t="s">
        <v>10555</v>
      </c>
      <c r="AB2650" s="726" t="s">
        <v>5111</v>
      </c>
    </row>
    <row r="2651" spans="17:28" ht="14.45" customHeight="1">
      <c r="Q2651" s="720" t="s">
        <v>5154</v>
      </c>
      <c r="R2651" s="720" t="s">
        <v>803</v>
      </c>
      <c r="S2651" s="720" t="s">
        <v>12165</v>
      </c>
      <c r="T2651" s="720" t="s">
        <v>12165</v>
      </c>
      <c r="U2651" s="720" t="s">
        <v>11586</v>
      </c>
      <c r="V2651" s="720"/>
      <c r="W2651" s="952" t="str">
        <f t="shared" si="90"/>
        <v>集草機_ﾊﾝﾄﾞｶﾞｲﾄﾞ式_無_無</v>
      </c>
      <c r="X2651" s="952" t="str">
        <f t="shared" si="89"/>
        <v>集草機_ﾊﾝﾄﾞｶﾞｲﾄﾞ式_無_無_集草幅：160cm</v>
      </c>
      <c r="Y2651" s="726" t="s">
        <v>3324</v>
      </c>
      <c r="Z2651" s="726" t="s">
        <v>10476</v>
      </c>
      <c r="AA2651" s="726" t="s">
        <v>10320</v>
      </c>
      <c r="AB2651" s="726" t="s">
        <v>5111</v>
      </c>
    </row>
    <row r="2652" spans="17:28" ht="14.45" customHeight="1">
      <c r="Q2652" s="720" t="s">
        <v>5154</v>
      </c>
      <c r="R2652" s="720" t="s">
        <v>803</v>
      </c>
      <c r="S2652" s="720" t="s">
        <v>12165</v>
      </c>
      <c r="T2652" s="720" t="s">
        <v>12165</v>
      </c>
      <c r="U2652" s="720" t="s">
        <v>11587</v>
      </c>
      <c r="V2652" s="720"/>
      <c r="W2652" s="952" t="str">
        <f t="shared" si="90"/>
        <v>集草機_ﾊﾝﾄﾞｶﾞｲﾄﾞ式_無_無</v>
      </c>
      <c r="X2652" s="952" t="str">
        <f t="shared" si="89"/>
        <v>集草機_ﾊﾝﾄﾞｶﾞｲﾄﾞ式_無_無_〔簡易搭乗型〕集草幅：200cm</v>
      </c>
      <c r="Y2652" s="726" t="s">
        <v>3324</v>
      </c>
      <c r="Z2652" s="726" t="s">
        <v>10476</v>
      </c>
      <c r="AA2652" s="726" t="s">
        <v>10321</v>
      </c>
      <c r="AB2652" s="726" t="s">
        <v>5111</v>
      </c>
    </row>
    <row r="2653" spans="17:28" ht="14.45" customHeight="1">
      <c r="Q2653" s="720" t="s">
        <v>5154</v>
      </c>
      <c r="R2653" s="720" t="s">
        <v>804</v>
      </c>
      <c r="S2653" s="720" t="s">
        <v>12165</v>
      </c>
      <c r="T2653" s="720" t="s">
        <v>12165</v>
      </c>
      <c r="U2653" s="720" t="s">
        <v>11588</v>
      </c>
      <c r="V2653" s="720"/>
      <c r="W2653" s="952" t="str">
        <f t="shared" si="90"/>
        <v>集草機_遠隔操縦式_無_無</v>
      </c>
      <c r="X2653" s="952" t="str">
        <f t="shared" si="89"/>
        <v>集草機_遠隔操縦式_無_無_集草幅：180cm</v>
      </c>
      <c r="Y2653" s="726" t="s">
        <v>3324</v>
      </c>
      <c r="Z2653" s="726" t="s">
        <v>10608</v>
      </c>
      <c r="AA2653" s="726" t="s">
        <v>10308</v>
      </c>
      <c r="AB2653" s="726" t="s">
        <v>5111</v>
      </c>
    </row>
    <row r="2654" spans="17:28" ht="14.45" customHeight="1">
      <c r="Q2654" s="720" t="s">
        <v>1841</v>
      </c>
      <c r="R2654" s="720" t="s">
        <v>803</v>
      </c>
      <c r="S2654" s="720" t="s">
        <v>12165</v>
      </c>
      <c r="T2654" s="720" t="s">
        <v>12165</v>
      </c>
      <c r="U2654" s="720" t="s">
        <v>11589</v>
      </c>
      <c r="V2654" s="720"/>
      <c r="W2654" s="952" t="str">
        <f t="shared" si="90"/>
        <v>刈草梱包機械_ﾊﾝﾄﾞｶﾞｲﾄﾞ式_無_無</v>
      </c>
      <c r="X2654" s="952" t="str">
        <f t="shared" si="89"/>
        <v>刈草梱包機械_ﾊﾝﾄﾞｶﾞｲﾄﾞ式_無_無_〔簡易搭乗型〕ﾃﾞｨｰｾﾞﾙｴﾝｼﾞﾝ駆動　梱包径×幅：φ50×70cm</v>
      </c>
      <c r="Y2654" s="726" t="s">
        <v>3396</v>
      </c>
      <c r="Z2654" s="726" t="s">
        <v>10522</v>
      </c>
      <c r="AA2654" s="726" t="s">
        <v>10318</v>
      </c>
      <c r="AB2654" s="726" t="s">
        <v>10317</v>
      </c>
    </row>
    <row r="2655" spans="17:28" ht="14.45" customHeight="1">
      <c r="Q2655" s="720" t="s">
        <v>1841</v>
      </c>
      <c r="R2655" s="720" t="s">
        <v>803</v>
      </c>
      <c r="S2655" s="720" t="s">
        <v>12165</v>
      </c>
      <c r="T2655" s="720" t="s">
        <v>12165</v>
      </c>
      <c r="U2655" s="720" t="s">
        <v>11590</v>
      </c>
      <c r="V2655" s="720"/>
      <c r="W2655" s="952" t="str">
        <f t="shared" si="90"/>
        <v>刈草梱包機械_ﾊﾝﾄﾞｶﾞｲﾄﾞ式_無_無</v>
      </c>
      <c r="X2655" s="952" t="str">
        <f t="shared" si="89"/>
        <v>刈草梱包機械_ﾊﾝﾄﾞｶﾞｲﾄﾞ式_無_無_〔簡易搭乗型〕ｶﾞｿﾘﾝｴﾝｼﾞﾝ駆動　梱包径×幅：φ50×70cm</v>
      </c>
      <c r="Y2655" s="726" t="s">
        <v>3396</v>
      </c>
      <c r="Z2655" s="726" t="s">
        <v>10522</v>
      </c>
      <c r="AA2655" s="726" t="s">
        <v>10321</v>
      </c>
      <c r="AB2655" s="726" t="s">
        <v>10317</v>
      </c>
    </row>
    <row r="2656" spans="17:28" ht="14.45" customHeight="1">
      <c r="Q2656" s="720" t="s">
        <v>5160</v>
      </c>
      <c r="R2656" s="720" t="s">
        <v>1316</v>
      </c>
      <c r="S2656" s="720" t="s">
        <v>12165</v>
      </c>
      <c r="T2656" s="720" t="s">
        <v>12165</v>
      </c>
      <c r="U2656" s="720" t="s">
        <v>11591</v>
      </c>
      <c r="V2656" s="720"/>
      <c r="W2656" s="952" t="str">
        <f t="shared" si="90"/>
        <v>ﾁｪﾝｿｰ_ｶﾞｿﾘﾝｴﾝｼﾞﾝ_無_無</v>
      </c>
      <c r="X2656" s="952" t="str">
        <f t="shared" si="89"/>
        <v>ﾁｪﾝｿｰ_ｶﾞｿﾘﾝｴﾝｼﾞﾝ_無_無_鋸長：350mm　ｴﾝｼﾞﾝ排気量：0.034ℓ</v>
      </c>
      <c r="Y2656" s="726" t="s">
        <v>3363</v>
      </c>
      <c r="Z2656" s="726" t="s">
        <v>10481</v>
      </c>
      <c r="AA2656" s="726" t="s">
        <v>5113</v>
      </c>
      <c r="AB2656" s="726" t="s">
        <v>5111</v>
      </c>
    </row>
    <row r="2657" spans="17:28" ht="14.45" customHeight="1">
      <c r="Q2657" s="720" t="s">
        <v>5160</v>
      </c>
      <c r="R2657" s="720" t="s">
        <v>1316</v>
      </c>
      <c r="S2657" s="720" t="s">
        <v>12165</v>
      </c>
      <c r="T2657" s="720" t="s">
        <v>12165</v>
      </c>
      <c r="U2657" s="720" t="s">
        <v>11592</v>
      </c>
      <c r="V2657" s="720"/>
      <c r="W2657" s="952" t="str">
        <f t="shared" si="90"/>
        <v>ﾁｪﾝｿｰ_ｶﾞｿﾘﾝｴﾝｼﾞﾝ_無_無</v>
      </c>
      <c r="X2657" s="952" t="str">
        <f t="shared" si="89"/>
        <v>ﾁｪﾝｿｰ_ｶﾞｿﾘﾝｴﾝｼﾞﾝ_無_無_鋸長：500mm　ｴﾝｼﾞﾝ排気量：0.060ℓ</v>
      </c>
      <c r="Y2657" s="726" t="s">
        <v>3363</v>
      </c>
      <c r="Z2657" s="726" t="s">
        <v>10481</v>
      </c>
      <c r="AA2657" s="726" t="s">
        <v>10389</v>
      </c>
      <c r="AB2657" s="726" t="s">
        <v>5111</v>
      </c>
    </row>
    <row r="2658" spans="17:28" ht="14.45" customHeight="1">
      <c r="Q2658" s="720" t="s">
        <v>5160</v>
      </c>
      <c r="R2658" s="720" t="s">
        <v>1316</v>
      </c>
      <c r="S2658" s="720" t="s">
        <v>12165</v>
      </c>
      <c r="T2658" s="720" t="s">
        <v>12165</v>
      </c>
      <c r="U2658" s="720" t="s">
        <v>11593</v>
      </c>
      <c r="V2658" s="720"/>
      <c r="W2658" s="952" t="str">
        <f t="shared" si="90"/>
        <v>ﾁｪﾝｿｰ_ｶﾞｿﾘﾝｴﾝｼﾞﾝ_無_無</v>
      </c>
      <c r="X2658" s="952" t="str">
        <f t="shared" si="89"/>
        <v>ﾁｪﾝｿｰ_ｶﾞｿﾘﾝｴﾝｼﾞﾝ_無_無_鋸長：600mm　ｴﾝｼﾞﾝ排気量：0.080ℓ</v>
      </c>
      <c r="Y2658" s="726" t="s">
        <v>3363</v>
      </c>
      <c r="Z2658" s="726" t="s">
        <v>10481</v>
      </c>
      <c r="AA2658" s="726" t="s">
        <v>10304</v>
      </c>
      <c r="AB2658" s="726" t="s">
        <v>5111</v>
      </c>
    </row>
    <row r="2659" spans="17:28" ht="14.45" customHeight="1">
      <c r="Q2659" s="720" t="s">
        <v>2421</v>
      </c>
      <c r="R2659" s="720" t="s">
        <v>2423</v>
      </c>
      <c r="S2659" s="720" t="s">
        <v>12165</v>
      </c>
      <c r="T2659" s="720" t="s">
        <v>12165</v>
      </c>
      <c r="U2659" s="720" t="s">
        <v>2422</v>
      </c>
      <c r="V2659" s="720"/>
      <c r="W2659" s="952" t="str">
        <f t="shared" si="90"/>
        <v>薬剤散布機_背負式_無_無</v>
      </c>
      <c r="X2659" s="952" t="str">
        <f t="shared" si="89"/>
        <v>薬剤散布機_背負式_無_無_1.5kW級</v>
      </c>
      <c r="Y2659" s="726" t="s">
        <v>3446</v>
      </c>
      <c r="Z2659" s="726" t="s">
        <v>10481</v>
      </c>
      <c r="AA2659" s="726" t="s">
        <v>10313</v>
      </c>
      <c r="AB2659" s="726" t="s">
        <v>5111</v>
      </c>
    </row>
    <row r="2660" spans="17:28" ht="14.45" customHeight="1">
      <c r="Q2660" s="720" t="s">
        <v>2421</v>
      </c>
      <c r="R2660" s="720" t="s">
        <v>2423</v>
      </c>
      <c r="S2660" s="720" t="s">
        <v>12165</v>
      </c>
      <c r="T2660" s="720" t="s">
        <v>12165</v>
      </c>
      <c r="U2660" s="720" t="s">
        <v>1077</v>
      </c>
      <c r="V2660" s="720"/>
      <c r="W2660" s="952" t="str">
        <f t="shared" si="90"/>
        <v>薬剤散布機_背負式_無_無</v>
      </c>
      <c r="X2660" s="952" t="str">
        <f t="shared" si="89"/>
        <v>薬剤散布機_背負式_無_無_2.2kW級</v>
      </c>
      <c r="Y2660" s="726" t="s">
        <v>3446</v>
      </c>
      <c r="Z2660" s="726" t="s">
        <v>10481</v>
      </c>
      <c r="AA2660" s="726" t="s">
        <v>10315</v>
      </c>
      <c r="AB2660" s="726" t="s">
        <v>5111</v>
      </c>
    </row>
    <row r="2661" spans="17:28" ht="14.45" customHeight="1">
      <c r="Q2661" s="720" t="s">
        <v>2430</v>
      </c>
      <c r="R2661" s="720" t="s">
        <v>2431</v>
      </c>
      <c r="S2661" s="720" t="s">
        <v>12165</v>
      </c>
      <c r="T2661" s="720" t="s">
        <v>12165</v>
      </c>
      <c r="U2661" s="720" t="s">
        <v>11594</v>
      </c>
      <c r="V2661" s="720"/>
      <c r="W2661" s="952" t="str">
        <f t="shared" si="90"/>
        <v>種子吹付機_車載式(種子専用)_無_無</v>
      </c>
      <c r="X2661" s="952" t="str">
        <f t="shared" si="89"/>
        <v>種子吹付機_車載式(種子専用)_無_無_ﾀﾝｸ容量：1.0m3　搭載ﾄﾗｯｸ：1t車</v>
      </c>
      <c r="Y2661" s="726" t="s">
        <v>3447</v>
      </c>
      <c r="Z2661" s="726" t="s">
        <v>10425</v>
      </c>
      <c r="AA2661" s="726" t="s">
        <v>10318</v>
      </c>
      <c r="AB2661" s="726" t="s">
        <v>5111</v>
      </c>
    </row>
    <row r="2662" spans="17:28" ht="14.45" customHeight="1">
      <c r="Q2662" s="720" t="s">
        <v>2430</v>
      </c>
      <c r="R2662" s="720" t="s">
        <v>2431</v>
      </c>
      <c r="S2662" s="720" t="s">
        <v>12165</v>
      </c>
      <c r="T2662" s="720" t="s">
        <v>12165</v>
      </c>
      <c r="U2662" s="720" t="s">
        <v>11595</v>
      </c>
      <c r="V2662" s="720"/>
      <c r="W2662" s="952" t="str">
        <f t="shared" si="90"/>
        <v>種子吹付機_車載式(種子専用)_無_無</v>
      </c>
      <c r="X2662" s="952" t="str">
        <f t="shared" si="89"/>
        <v>種子吹付機_車載式(種子専用)_無_無_ﾀﾝｸ容量：2.0m3　搭載ﾄﾗｯｸ：2t車</v>
      </c>
      <c r="Y2662" s="726" t="s">
        <v>3447</v>
      </c>
      <c r="Z2662" s="726" t="s">
        <v>10425</v>
      </c>
      <c r="AA2662" s="726" t="s">
        <v>10321</v>
      </c>
      <c r="AB2662" s="726" t="s">
        <v>5111</v>
      </c>
    </row>
    <row r="2663" spans="17:28" ht="14.45" customHeight="1">
      <c r="Q2663" s="720" t="s">
        <v>2430</v>
      </c>
      <c r="R2663" s="720" t="s">
        <v>2431</v>
      </c>
      <c r="S2663" s="720" t="s">
        <v>12165</v>
      </c>
      <c r="T2663" s="720" t="s">
        <v>12165</v>
      </c>
      <c r="U2663" s="720" t="s">
        <v>11596</v>
      </c>
      <c r="V2663" s="720"/>
      <c r="W2663" s="952" t="str">
        <f t="shared" si="90"/>
        <v>種子吹付機_車載式(種子専用)_無_無</v>
      </c>
      <c r="X2663" s="952" t="str">
        <f t="shared" si="89"/>
        <v>種子吹付機_車載式(種子専用)_無_無_ﾀﾝｸ容量：2.5m3　搭載ﾄﾗｯｸ：3t車</v>
      </c>
      <c r="Y2663" s="726" t="s">
        <v>3447</v>
      </c>
      <c r="Z2663" s="726" t="s">
        <v>10425</v>
      </c>
      <c r="AA2663" s="726" t="s">
        <v>10451</v>
      </c>
      <c r="AB2663" s="726" t="s">
        <v>5111</v>
      </c>
    </row>
    <row r="2664" spans="17:28" ht="14.45" customHeight="1">
      <c r="Q2664" s="720" t="s">
        <v>2430</v>
      </c>
      <c r="R2664" s="720" t="s">
        <v>2431</v>
      </c>
      <c r="S2664" s="720" t="s">
        <v>12165</v>
      </c>
      <c r="T2664" s="720" t="s">
        <v>12165</v>
      </c>
      <c r="U2664" s="720" t="s">
        <v>11597</v>
      </c>
      <c r="V2664" s="720"/>
      <c r="W2664" s="952" t="str">
        <f t="shared" si="90"/>
        <v>種子吹付機_車載式(種子専用)_無_無</v>
      </c>
      <c r="X2664" s="952" t="str">
        <f t="shared" si="89"/>
        <v>種子吹付機_車載式(種子専用)_無_無_ﾀﾝｸ容量：3.0m3　搭載ﾄﾗｯｸ：4t車</v>
      </c>
      <c r="Y2664" s="726" t="s">
        <v>3447</v>
      </c>
      <c r="Z2664" s="726" t="s">
        <v>10425</v>
      </c>
      <c r="AA2664" s="726" t="s">
        <v>10436</v>
      </c>
      <c r="AB2664" s="726" t="s">
        <v>5111</v>
      </c>
    </row>
    <row r="2665" spans="17:28" ht="14.45" customHeight="1">
      <c r="Q2665" s="720" t="s">
        <v>2430</v>
      </c>
      <c r="R2665" s="720" t="s">
        <v>2431</v>
      </c>
      <c r="S2665" s="720" t="s">
        <v>12165</v>
      </c>
      <c r="T2665" s="720" t="s">
        <v>12165</v>
      </c>
      <c r="U2665" s="720" t="s">
        <v>11598</v>
      </c>
      <c r="V2665" s="720"/>
      <c r="W2665" s="952" t="str">
        <f t="shared" si="90"/>
        <v>種子吹付機_車載式(種子専用)_無_無</v>
      </c>
      <c r="X2665" s="952" t="str">
        <f t="shared" si="89"/>
        <v>種子吹付機_車載式(種子専用)_無_無_ﾀﾝｸ容量：4.0m3　搭載ﾄﾗｯｸ：4t車</v>
      </c>
      <c r="Y2665" s="726" t="s">
        <v>3447</v>
      </c>
      <c r="Z2665" s="726" t="s">
        <v>10425</v>
      </c>
      <c r="AA2665" s="726" t="s">
        <v>10431</v>
      </c>
      <c r="AB2665" s="726" t="s">
        <v>5111</v>
      </c>
    </row>
    <row r="2666" spans="17:28" ht="14.45" customHeight="1">
      <c r="Q2666" s="720" t="s">
        <v>2430</v>
      </c>
      <c r="R2666" s="720" t="s">
        <v>2432</v>
      </c>
      <c r="S2666" s="720" t="s">
        <v>12165</v>
      </c>
      <c r="T2666" s="720" t="s">
        <v>12165</v>
      </c>
      <c r="U2666" s="720" t="s">
        <v>11598</v>
      </c>
      <c r="V2666" s="720"/>
      <c r="W2666" s="952" t="str">
        <f t="shared" si="90"/>
        <v>種子吹付機_車載式(客土用)_無_無</v>
      </c>
      <c r="X2666" s="952" t="str">
        <f t="shared" si="89"/>
        <v>種子吹付機_車載式(客土用)_無_無_ﾀﾝｸ容量：4.0m3　搭載ﾄﾗｯｸ：4t車</v>
      </c>
      <c r="Y2666" s="726" t="s">
        <v>3447</v>
      </c>
      <c r="Z2666" s="726" t="s">
        <v>10528</v>
      </c>
      <c r="AA2666" s="726" t="s">
        <v>10431</v>
      </c>
      <c r="AB2666" s="726" t="s">
        <v>5111</v>
      </c>
    </row>
    <row r="2667" spans="17:28" ht="14.45" customHeight="1">
      <c r="Q2667" s="720" t="s">
        <v>2430</v>
      </c>
      <c r="R2667" s="720" t="s">
        <v>2433</v>
      </c>
      <c r="S2667" s="720" t="s">
        <v>12165</v>
      </c>
      <c r="T2667" s="720" t="s">
        <v>12165</v>
      </c>
      <c r="U2667" s="720" t="s">
        <v>12106</v>
      </c>
      <c r="V2667" s="720"/>
      <c r="W2667" s="952" t="str">
        <f t="shared" si="90"/>
        <v>種子吹付機_車載式(厚層植生基材吹付用)_無_無</v>
      </c>
      <c r="X2667" s="952" t="str">
        <f t="shared" si="89"/>
        <v>種子吹付機_車載式(厚層植生基材吹付用)_無_無_ﾀﾝｸ容量：2.5＋0.3m3　搭載ﾄﾗｯｸ：4t車</v>
      </c>
      <c r="Y2667" s="726" t="s">
        <v>3447</v>
      </c>
      <c r="Z2667" s="726" t="s">
        <v>10566</v>
      </c>
      <c r="AA2667" s="726" t="s">
        <v>10451</v>
      </c>
      <c r="AB2667" s="726" t="s">
        <v>5111</v>
      </c>
    </row>
    <row r="2668" spans="17:28" ht="14.45" customHeight="1">
      <c r="Q2668" s="720" t="s">
        <v>2430</v>
      </c>
      <c r="R2668" s="720" t="s">
        <v>2433</v>
      </c>
      <c r="S2668" s="720" t="s">
        <v>12165</v>
      </c>
      <c r="T2668" s="720" t="s">
        <v>12165</v>
      </c>
      <c r="U2668" s="720" t="s">
        <v>12107</v>
      </c>
      <c r="V2668" s="720"/>
      <c r="W2668" s="952" t="str">
        <f t="shared" si="90"/>
        <v>種子吹付機_車載式(厚層植生基材吹付用)_無_無</v>
      </c>
      <c r="X2668" s="952" t="str">
        <f t="shared" si="89"/>
        <v>種子吹付機_車載式(厚層植生基材吹付用)_無_無_ﾀﾝｸ容量：4.6＋0.4m3　搭載ﾄﾗｯｸ：4t車</v>
      </c>
      <c r="Y2668" s="726" t="s">
        <v>3447</v>
      </c>
      <c r="Z2668" s="726" t="s">
        <v>10566</v>
      </c>
      <c r="AA2668" s="726" t="s">
        <v>10440</v>
      </c>
      <c r="AB2668" s="726" t="s">
        <v>5111</v>
      </c>
    </row>
    <row r="2669" spans="17:28" ht="14.45" customHeight="1">
      <c r="Q2669" s="720" t="s">
        <v>2430</v>
      </c>
      <c r="R2669" s="720" t="s">
        <v>2433</v>
      </c>
      <c r="S2669" s="720" t="s">
        <v>12165</v>
      </c>
      <c r="T2669" s="720" t="s">
        <v>12165</v>
      </c>
      <c r="U2669" s="720" t="s">
        <v>12108</v>
      </c>
      <c r="V2669" s="720"/>
      <c r="W2669" s="952" t="str">
        <f t="shared" si="90"/>
        <v>種子吹付機_車載式(厚層植生基材吹付用)_無_無</v>
      </c>
      <c r="X2669" s="952" t="str">
        <f t="shared" si="89"/>
        <v>種子吹付機_車載式(厚層植生基材吹付用)_無_無_ﾀﾝｸ容量：5.0＋0.5m3　搭載ﾄﾗｯｸ：4t車</v>
      </c>
      <c r="Y2669" s="726" t="s">
        <v>3447</v>
      </c>
      <c r="Z2669" s="726" t="s">
        <v>10566</v>
      </c>
      <c r="AA2669" s="726" t="s">
        <v>10433</v>
      </c>
      <c r="AB2669" s="726" t="s">
        <v>5111</v>
      </c>
    </row>
    <row r="2670" spans="17:28" ht="14.45" customHeight="1">
      <c r="Q2670" s="720" t="s">
        <v>5163</v>
      </c>
      <c r="R2670" s="720" t="s">
        <v>867</v>
      </c>
      <c r="S2670" s="720" t="s">
        <v>12165</v>
      </c>
      <c r="T2670" s="720" t="s">
        <v>12165</v>
      </c>
      <c r="U2670" s="720" t="s">
        <v>11599</v>
      </c>
      <c r="V2670" s="720"/>
      <c r="W2670" s="952" t="str">
        <f t="shared" si="90"/>
        <v>ﾄﾗｸﾀ_ﾎｲｰﾙ式_無_無</v>
      </c>
      <c r="X2670" s="952" t="str">
        <f t="shared" si="89"/>
        <v>ﾄﾗｸﾀ_ﾎｲｰﾙ式_無_無_機械質量：1t級</v>
      </c>
      <c r="Y2670" s="726" t="s">
        <v>3366</v>
      </c>
      <c r="Z2670" s="726" t="s">
        <v>10306</v>
      </c>
      <c r="AA2670" s="726" t="s">
        <v>10356</v>
      </c>
      <c r="AB2670" s="726" t="s">
        <v>5111</v>
      </c>
    </row>
    <row r="2671" spans="17:28" ht="14.45" customHeight="1">
      <c r="Q2671" s="720" t="s">
        <v>2440</v>
      </c>
      <c r="R2671" s="720" t="s">
        <v>2447</v>
      </c>
      <c r="S2671" s="720" t="s">
        <v>12165</v>
      </c>
      <c r="T2671" s="720" t="s">
        <v>12165</v>
      </c>
      <c r="U2671" s="720" t="s">
        <v>2451</v>
      </c>
      <c r="V2671" s="720"/>
      <c r="W2671" s="952" t="str">
        <f t="shared" si="90"/>
        <v>ﾄﾗｸﾀ用ｱﾀｯﾁﾒﾝﾄ_ﾃﾞｨｽｸﾊﾛ_無_無</v>
      </c>
      <c r="X2671" s="952" t="str">
        <f t="shared" si="89"/>
        <v>ﾄﾗｸﾀ用ｱﾀｯﾁﾒﾝﾄ_ﾃﾞｨｽｸﾊﾛ_無_無_作業幅：1.9～2.7m</v>
      </c>
      <c r="Y2671" s="726" t="s">
        <v>3448</v>
      </c>
      <c r="Z2671" s="726" t="s">
        <v>10318</v>
      </c>
      <c r="AA2671" s="726" t="s">
        <v>10456</v>
      </c>
      <c r="AB2671" s="726" t="s">
        <v>5111</v>
      </c>
    </row>
    <row r="2672" spans="17:28" ht="14.45" customHeight="1">
      <c r="Q2672" s="720" t="s">
        <v>2440</v>
      </c>
      <c r="R2672" s="720" t="s">
        <v>2448</v>
      </c>
      <c r="S2672" s="720" t="s">
        <v>12165</v>
      </c>
      <c r="T2672" s="720" t="s">
        <v>12165</v>
      </c>
      <c r="U2672" s="720" t="s">
        <v>2452</v>
      </c>
      <c r="V2672" s="720"/>
      <c r="W2672" s="952" t="str">
        <f t="shared" si="90"/>
        <v>ﾄﾗｸﾀ用ｱﾀｯﾁﾒﾝﾄ_ﾌﾞﾛｰﾄﾞｷｬｽﾀ_無_無</v>
      </c>
      <c r="X2672" s="952" t="str">
        <f t="shared" si="89"/>
        <v>ﾄﾗｸﾀ用ｱﾀｯﾁﾒﾝﾄ_ﾌﾞﾛｰﾄﾞｷｬｽﾀ_無_無_作業幅：3～12m</v>
      </c>
      <c r="Y2672" s="726" t="s">
        <v>3448</v>
      </c>
      <c r="Z2672" s="726" t="s">
        <v>10321</v>
      </c>
      <c r="AA2672" s="726" t="s">
        <v>10347</v>
      </c>
      <c r="AB2672" s="726" t="s">
        <v>5111</v>
      </c>
    </row>
    <row r="2673" spans="17:28" ht="14.45" customHeight="1">
      <c r="Q2673" s="720" t="s">
        <v>2440</v>
      </c>
      <c r="R2673" s="720" t="s">
        <v>2449</v>
      </c>
      <c r="S2673" s="720" t="s">
        <v>12165</v>
      </c>
      <c r="T2673" s="720" t="s">
        <v>12165</v>
      </c>
      <c r="U2673" s="720" t="s">
        <v>2450</v>
      </c>
      <c r="V2673" s="720"/>
      <c r="W2673" s="952" t="str">
        <f t="shared" si="90"/>
        <v>ﾄﾗｸﾀ用ｱﾀｯﾁﾒﾝﾄ_ﾗｲﾑｿﾜ(PTO駆動型)_無_無</v>
      </c>
      <c r="X2673" s="952" t="str">
        <f t="shared" si="89"/>
        <v>ﾄﾗｸﾀ用ｱﾀｯﾁﾒﾝﾄ_ﾗｲﾑｿﾜ(PTO駆動型)_無_無_作業幅：1.6～1.8m</v>
      </c>
      <c r="Y2673" s="726" t="s">
        <v>3448</v>
      </c>
      <c r="Z2673" s="726" t="s">
        <v>10436</v>
      </c>
      <c r="AA2673" s="726" t="s">
        <v>10308</v>
      </c>
      <c r="AB2673" s="726" t="s">
        <v>5111</v>
      </c>
    </row>
    <row r="2674" spans="17:28" ht="14.45" customHeight="1">
      <c r="Q2674" s="720" t="s">
        <v>1410</v>
      </c>
      <c r="R2674" s="720" t="s">
        <v>1415</v>
      </c>
      <c r="S2674" s="720" t="s">
        <v>12165</v>
      </c>
      <c r="T2674" s="720" t="s">
        <v>12165</v>
      </c>
      <c r="U2674" s="720" t="s">
        <v>11600</v>
      </c>
      <c r="V2674" s="720"/>
      <c r="W2674" s="952" t="str">
        <f t="shared" si="90"/>
        <v>自走式破砕機_ｼﾞｮｰｸﾗｯｼｬ_無_無</v>
      </c>
      <c r="X2674" s="952" t="str">
        <f t="shared" si="89"/>
        <v>自走式破砕機_ｼﾞｮｰｸﾗｯｼｬ_無_無_機械質量：10t級　供給口開き×幅：325×600mm</v>
      </c>
      <c r="Y2674" s="726" t="s">
        <v>3373</v>
      </c>
      <c r="Z2674" s="726" t="s">
        <v>10481</v>
      </c>
      <c r="AA2674" s="726" t="s">
        <v>10356</v>
      </c>
      <c r="AB2674" s="726" t="s">
        <v>5111</v>
      </c>
    </row>
    <row r="2675" spans="17:28" ht="14.45" customHeight="1">
      <c r="Q2675" s="720" t="s">
        <v>1410</v>
      </c>
      <c r="R2675" s="720" t="s">
        <v>1415</v>
      </c>
      <c r="S2675" s="720" t="s">
        <v>12165</v>
      </c>
      <c r="T2675" s="720" t="s">
        <v>12165</v>
      </c>
      <c r="U2675" s="720" t="s">
        <v>11601</v>
      </c>
      <c r="V2675" s="720"/>
      <c r="W2675" s="952" t="str">
        <f t="shared" si="90"/>
        <v>自走式破砕機_ｼﾞｮｰｸﾗｯｼｬ_無_無</v>
      </c>
      <c r="X2675" s="952" t="str">
        <f t="shared" si="89"/>
        <v>自走式破砕機_ｼﾞｮｰｸﾗｯｼｬ_無_無_機械質量：20t級　供給口開き×幅：375×750mm</v>
      </c>
      <c r="Y2675" s="726" t="s">
        <v>3373</v>
      </c>
      <c r="Z2675" s="726" t="s">
        <v>10481</v>
      </c>
      <c r="AA2675" s="726" t="s">
        <v>10388</v>
      </c>
      <c r="AB2675" s="726" t="s">
        <v>5111</v>
      </c>
    </row>
    <row r="2676" spans="17:28" ht="14.45" customHeight="1">
      <c r="Q2676" s="720" t="s">
        <v>1410</v>
      </c>
      <c r="R2676" s="720" t="s">
        <v>1415</v>
      </c>
      <c r="S2676" s="720" t="s">
        <v>12165</v>
      </c>
      <c r="T2676" s="720" t="s">
        <v>12165</v>
      </c>
      <c r="U2676" s="720" t="s">
        <v>11602</v>
      </c>
      <c r="V2676" s="720"/>
      <c r="W2676" s="952" t="str">
        <f t="shared" si="90"/>
        <v>自走式破砕機_ｼﾞｮｰｸﾗｯｼｬ_無_無</v>
      </c>
      <c r="X2676" s="952" t="str">
        <f t="shared" si="89"/>
        <v>自走式破砕機_ｼﾞｮｰｸﾗｯｼｬ_無_無_機械質量：30t級　供給口開き×幅：450×925mm</v>
      </c>
      <c r="Y2676" s="726" t="s">
        <v>3373</v>
      </c>
      <c r="Z2676" s="726" t="s">
        <v>10481</v>
      </c>
      <c r="AA2676" s="726" t="s">
        <v>10303</v>
      </c>
      <c r="AB2676" s="726" t="s">
        <v>5111</v>
      </c>
    </row>
    <row r="2677" spans="17:28" ht="14.45" customHeight="1">
      <c r="Q2677" s="720" t="s">
        <v>1410</v>
      </c>
      <c r="R2677" s="720" t="s">
        <v>1415</v>
      </c>
      <c r="S2677" s="720" t="s">
        <v>12165</v>
      </c>
      <c r="T2677" s="720" t="s">
        <v>12165</v>
      </c>
      <c r="U2677" s="720" t="s">
        <v>10267</v>
      </c>
      <c r="V2677" s="720"/>
      <c r="W2677" s="952" t="str">
        <f t="shared" si="90"/>
        <v>自走式破砕機_ｼﾞｮｰｸﾗｯｼｬ_無_無</v>
      </c>
      <c r="X2677" s="952" t="str">
        <f t="shared" si="89"/>
        <v>自走式破砕機_ｼﾞｮｰｸﾗｯｼｬ_無_無_機械質量：50t級　供給口開き×幅：750×1,100mm</v>
      </c>
      <c r="Y2677" s="726" t="s">
        <v>3373</v>
      </c>
      <c r="Z2677" s="726" t="s">
        <v>10481</v>
      </c>
      <c r="AA2677" s="726" t="s">
        <v>10389</v>
      </c>
      <c r="AB2677" s="726" t="s">
        <v>5111</v>
      </c>
    </row>
    <row r="2678" spans="17:28" ht="14.45" customHeight="1">
      <c r="Q2678" s="720" t="s">
        <v>5151</v>
      </c>
      <c r="R2678" s="720" t="s">
        <v>1433</v>
      </c>
      <c r="S2678" s="720" t="s">
        <v>12165</v>
      </c>
      <c r="T2678" s="720" t="s">
        <v>12165</v>
      </c>
      <c r="U2678" s="720" t="s">
        <v>11603</v>
      </c>
      <c r="V2678" s="720"/>
      <c r="W2678" s="952" t="str">
        <f t="shared" si="90"/>
        <v>自走式土質改良機_解砕・固化材混合式_無_無</v>
      </c>
      <c r="X2678" s="952" t="str">
        <f t="shared" si="89"/>
        <v>自走式土質改良機_解砕・固化材混合式_無_無_機械質量：10t級</v>
      </c>
      <c r="Y2678" s="726" t="s">
        <v>3374</v>
      </c>
      <c r="Z2678" s="726" t="s">
        <v>10481</v>
      </c>
      <c r="AA2678" s="726" t="s">
        <v>10356</v>
      </c>
      <c r="AB2678" s="726" t="s">
        <v>5111</v>
      </c>
    </row>
    <row r="2679" spans="17:28" ht="14.45" customHeight="1">
      <c r="Q2679" s="720" t="s">
        <v>5151</v>
      </c>
      <c r="R2679" s="720" t="s">
        <v>1433</v>
      </c>
      <c r="S2679" s="720" t="s">
        <v>12165</v>
      </c>
      <c r="T2679" s="720" t="s">
        <v>12165</v>
      </c>
      <c r="U2679" s="720" t="s">
        <v>11604</v>
      </c>
      <c r="V2679" s="720"/>
      <c r="W2679" s="952" t="str">
        <f t="shared" si="90"/>
        <v>自走式土質改良機_解砕・固化材混合式_無_無</v>
      </c>
      <c r="X2679" s="952" t="str">
        <f t="shared" si="89"/>
        <v>自走式土質改良機_解砕・固化材混合式_無_無_機械質量：20t級</v>
      </c>
      <c r="Y2679" s="726" t="s">
        <v>3374</v>
      </c>
      <c r="Z2679" s="726" t="s">
        <v>10481</v>
      </c>
      <c r="AA2679" s="726" t="s">
        <v>10388</v>
      </c>
      <c r="AB2679" s="726" t="s">
        <v>5111</v>
      </c>
    </row>
    <row r="2680" spans="17:28" ht="14.45" customHeight="1">
      <c r="Q2680" s="720" t="s">
        <v>5151</v>
      </c>
      <c r="R2680" s="720" t="s">
        <v>1433</v>
      </c>
      <c r="S2680" s="720" t="s">
        <v>12165</v>
      </c>
      <c r="T2680" s="720" t="s">
        <v>12165</v>
      </c>
      <c r="U2680" s="720" t="s">
        <v>11605</v>
      </c>
      <c r="V2680" s="720"/>
      <c r="W2680" s="952" t="str">
        <f t="shared" si="90"/>
        <v>自走式土質改良機_解砕・固化材混合式_無_無</v>
      </c>
      <c r="X2680" s="952" t="str">
        <f t="shared" si="89"/>
        <v>自走式土質改良機_解砕・固化材混合式_無_無_機械質量：30t級</v>
      </c>
      <c r="Y2680" s="726" t="s">
        <v>3374</v>
      </c>
      <c r="Z2680" s="726" t="s">
        <v>10481</v>
      </c>
      <c r="AA2680" s="726" t="s">
        <v>10303</v>
      </c>
      <c r="AB2680" s="726" t="s">
        <v>5111</v>
      </c>
    </row>
    <row r="2681" spans="17:28" ht="14.45" customHeight="1">
      <c r="Q2681" s="720" t="s">
        <v>5152</v>
      </c>
      <c r="R2681" s="720" t="s">
        <v>1434</v>
      </c>
      <c r="S2681" s="720" t="s">
        <v>12165</v>
      </c>
      <c r="T2681" s="720" t="s">
        <v>12165</v>
      </c>
      <c r="U2681" s="720" t="s">
        <v>11606</v>
      </c>
      <c r="V2681" s="720"/>
      <c r="W2681" s="952" t="str">
        <f t="shared" si="90"/>
        <v>自走式木材破砕機_ﾀﾌﾞ式_無_無</v>
      </c>
      <c r="X2681" s="952" t="str">
        <f t="shared" si="89"/>
        <v>自走式木材破砕機_ﾀﾌﾞ式_無_無_機関出力：130～150kW</v>
      </c>
      <c r="Y2681" s="726" t="s">
        <v>3375</v>
      </c>
      <c r="Z2681" s="726" t="s">
        <v>10481</v>
      </c>
      <c r="AA2681" s="726" t="s">
        <v>10307</v>
      </c>
      <c r="AB2681" s="726" t="s">
        <v>5111</v>
      </c>
    </row>
    <row r="2682" spans="17:28" ht="14.45" customHeight="1">
      <c r="Q2682" s="720" t="s">
        <v>5152</v>
      </c>
      <c r="R2682" s="720" t="s">
        <v>1434</v>
      </c>
      <c r="S2682" s="720" t="s">
        <v>12165</v>
      </c>
      <c r="T2682" s="720" t="s">
        <v>12165</v>
      </c>
      <c r="U2682" s="720" t="s">
        <v>11607</v>
      </c>
      <c r="V2682" s="720"/>
      <c r="W2682" s="952" t="str">
        <f t="shared" si="90"/>
        <v>自走式木材破砕機_ﾀﾌﾞ式_無_無</v>
      </c>
      <c r="X2682" s="952" t="str">
        <f t="shared" si="89"/>
        <v>自走式木材破砕機_ﾀﾌﾞ式_無_無_機関出力：230～270kW</v>
      </c>
      <c r="Y2682" s="726" t="s">
        <v>3375</v>
      </c>
      <c r="Z2682" s="726" t="s">
        <v>10481</v>
      </c>
      <c r="AA2682" s="726" t="s">
        <v>10456</v>
      </c>
      <c r="AB2682" s="726" t="s">
        <v>5111</v>
      </c>
    </row>
    <row r="2683" spans="17:28" ht="14.45" customHeight="1">
      <c r="Q2683" s="720" t="s">
        <v>5152</v>
      </c>
      <c r="R2683" s="720" t="s">
        <v>1434</v>
      </c>
      <c r="S2683" s="720" t="s">
        <v>12165</v>
      </c>
      <c r="T2683" s="720" t="s">
        <v>12165</v>
      </c>
      <c r="U2683" s="720" t="s">
        <v>11608</v>
      </c>
      <c r="V2683" s="720"/>
      <c r="W2683" s="952" t="str">
        <f t="shared" si="90"/>
        <v>自走式木材破砕機_ﾀﾌﾞ式_無_無</v>
      </c>
      <c r="X2683" s="952" t="str">
        <f t="shared" si="89"/>
        <v>自走式木材破砕機_ﾀﾌﾞ式_無_無_機関出力：290～300kW</v>
      </c>
      <c r="Y2683" s="726" t="s">
        <v>3375</v>
      </c>
      <c r="Z2683" s="726" t="s">
        <v>10481</v>
      </c>
      <c r="AA2683" s="726" t="s">
        <v>10436</v>
      </c>
      <c r="AB2683" s="726" t="s">
        <v>5111</v>
      </c>
    </row>
    <row r="2684" spans="17:28" ht="14.45" customHeight="1">
      <c r="Q2684" s="720" t="s">
        <v>5152</v>
      </c>
      <c r="R2684" s="720" t="s">
        <v>1434</v>
      </c>
      <c r="S2684" s="720" t="s">
        <v>12165</v>
      </c>
      <c r="T2684" s="720" t="s">
        <v>12165</v>
      </c>
      <c r="U2684" s="720" t="s">
        <v>11609</v>
      </c>
      <c r="V2684" s="720"/>
      <c r="W2684" s="952" t="str">
        <f t="shared" si="90"/>
        <v>自走式木材破砕機_ﾀﾌﾞ式_無_無</v>
      </c>
      <c r="X2684" s="952" t="str">
        <f t="shared" si="89"/>
        <v>自走式木材破砕機_ﾀﾌﾞ式_無_無_機関出力：370～400kW</v>
      </c>
      <c r="Y2684" s="726" t="s">
        <v>3375</v>
      </c>
      <c r="Z2684" s="726" t="s">
        <v>10481</v>
      </c>
      <c r="AA2684" s="726" t="s">
        <v>10431</v>
      </c>
      <c r="AB2684" s="726" t="s">
        <v>5111</v>
      </c>
    </row>
    <row r="2685" spans="17:28" ht="14.45" customHeight="1">
      <c r="Q2685" s="720" t="s">
        <v>5152</v>
      </c>
      <c r="R2685" s="720" t="s">
        <v>1435</v>
      </c>
      <c r="S2685" s="720" t="s">
        <v>12165</v>
      </c>
      <c r="T2685" s="720" t="s">
        <v>12165</v>
      </c>
      <c r="U2685" s="720" t="s">
        <v>11610</v>
      </c>
      <c r="V2685" s="720"/>
      <c r="W2685" s="952" t="str">
        <f t="shared" si="90"/>
        <v>自走式木材破砕機_横入れ式_無_無</v>
      </c>
      <c r="X2685" s="952" t="str">
        <f t="shared" si="89"/>
        <v>自走式木材破砕機_横入れ式_無_無_機関出力：100kW</v>
      </c>
      <c r="Y2685" s="726" t="s">
        <v>3375</v>
      </c>
      <c r="Z2685" s="726" t="s">
        <v>10425</v>
      </c>
      <c r="AA2685" s="726" t="s">
        <v>10318</v>
      </c>
      <c r="AB2685" s="726" t="s">
        <v>5111</v>
      </c>
    </row>
    <row r="2686" spans="17:28" ht="14.45" customHeight="1">
      <c r="Q2686" s="720" t="s">
        <v>5152</v>
      </c>
      <c r="R2686" s="720" t="s">
        <v>1435</v>
      </c>
      <c r="S2686" s="720" t="s">
        <v>12165</v>
      </c>
      <c r="T2686" s="720" t="s">
        <v>12165</v>
      </c>
      <c r="U2686" s="720" t="s">
        <v>11611</v>
      </c>
      <c r="V2686" s="720"/>
      <c r="W2686" s="952" t="str">
        <f t="shared" si="90"/>
        <v>自走式木材破砕機_横入れ式_無_無</v>
      </c>
      <c r="X2686" s="952" t="str">
        <f t="shared" si="89"/>
        <v>自走式木材破砕機_横入れ式_無_無_機関出力：130～160kW</v>
      </c>
      <c r="Y2686" s="726" t="s">
        <v>3375</v>
      </c>
      <c r="Z2686" s="726" t="s">
        <v>10425</v>
      </c>
      <c r="AA2686" s="726" t="s">
        <v>10320</v>
      </c>
      <c r="AB2686" s="726" t="s">
        <v>5111</v>
      </c>
    </row>
    <row r="2687" spans="17:28" ht="14.45" customHeight="1">
      <c r="Q2687" s="720" t="s">
        <v>5152</v>
      </c>
      <c r="R2687" s="720" t="s">
        <v>1435</v>
      </c>
      <c r="S2687" s="720" t="s">
        <v>12165</v>
      </c>
      <c r="T2687" s="720" t="s">
        <v>12165</v>
      </c>
      <c r="U2687" s="720" t="s">
        <v>11607</v>
      </c>
      <c r="V2687" s="720"/>
      <c r="W2687" s="952" t="str">
        <f t="shared" si="90"/>
        <v>自走式木材破砕機_横入れ式_無_無</v>
      </c>
      <c r="X2687" s="952" t="str">
        <f t="shared" si="89"/>
        <v>自走式木材破砕機_横入れ式_無_無_機関出力：230～270kW</v>
      </c>
      <c r="Y2687" s="726" t="s">
        <v>3375</v>
      </c>
      <c r="Z2687" s="726" t="s">
        <v>10425</v>
      </c>
      <c r="AA2687" s="726" t="s">
        <v>10456</v>
      </c>
      <c r="AB2687" s="726" t="s">
        <v>5111</v>
      </c>
    </row>
    <row r="2688" spans="17:28" ht="14.45" customHeight="1">
      <c r="Q2688" s="720" t="s">
        <v>5152</v>
      </c>
      <c r="R2688" s="720" t="s">
        <v>1435</v>
      </c>
      <c r="S2688" s="720" t="s">
        <v>12165</v>
      </c>
      <c r="T2688" s="720" t="s">
        <v>12165</v>
      </c>
      <c r="U2688" s="720" t="s">
        <v>11612</v>
      </c>
      <c r="V2688" s="720"/>
      <c r="W2688" s="952" t="str">
        <f t="shared" si="90"/>
        <v>自走式木材破砕機_横入れ式_無_無</v>
      </c>
      <c r="X2688" s="952" t="str">
        <f t="shared" si="89"/>
        <v>自走式木材破砕機_横入れ式_無_無_機関出力：330～350kW</v>
      </c>
      <c r="Y2688" s="726" t="s">
        <v>3375</v>
      </c>
      <c r="Z2688" s="726" t="s">
        <v>10425</v>
      </c>
      <c r="AA2688" s="726" t="s">
        <v>4790</v>
      </c>
      <c r="AB2688" s="726" t="s">
        <v>5111</v>
      </c>
    </row>
    <row r="2689" spans="17:28" ht="14.45" customHeight="1">
      <c r="Q2689" s="720" t="s">
        <v>5152</v>
      </c>
      <c r="R2689" s="720" t="s">
        <v>1435</v>
      </c>
      <c r="S2689" s="720" t="s">
        <v>12165</v>
      </c>
      <c r="T2689" s="720" t="s">
        <v>12165</v>
      </c>
      <c r="U2689" s="720" t="s">
        <v>11609</v>
      </c>
      <c r="V2689" s="720"/>
      <c r="W2689" s="952" t="str">
        <f t="shared" si="90"/>
        <v>自走式木材破砕機_横入れ式_無_無</v>
      </c>
      <c r="X2689" s="952" t="str">
        <f t="shared" si="89"/>
        <v>自走式木材破砕機_横入れ式_無_無_機関出力：370～400kW</v>
      </c>
      <c r="Y2689" s="726" t="s">
        <v>3375</v>
      </c>
      <c r="Z2689" s="726" t="s">
        <v>10425</v>
      </c>
      <c r="AA2689" s="726" t="s">
        <v>10431</v>
      </c>
      <c r="AB2689" s="726" t="s">
        <v>5111</v>
      </c>
    </row>
    <row r="2690" spans="17:28" ht="14.45" customHeight="1">
      <c r="Q2690" s="720" t="s">
        <v>1808</v>
      </c>
      <c r="R2690" s="720" t="s">
        <v>1813</v>
      </c>
      <c r="S2690" s="720" t="s">
        <v>12165</v>
      </c>
      <c r="T2690" s="720" t="s">
        <v>12165</v>
      </c>
      <c r="U2690" s="720" t="s">
        <v>12112</v>
      </c>
      <c r="V2690" s="720"/>
      <c r="W2690" s="952" t="str">
        <f t="shared" si="90"/>
        <v>移動式ｽｸﾘｰﾝ_振動ｽｸﾘｰﾝ(自走式・2分別)_無_無</v>
      </c>
      <c r="X2690" s="952" t="str">
        <f t="shared" ref="X2690:X2753" si="91">IF($V2690="",$Q2690&amp;"_"&amp;$R2690&amp;"_"&amp;$S2690&amp;"_"&amp;$T2690&amp;"_"&amp;$U2690,$Q2690&amp;"_"&amp;$R2690&amp;"_"&amp;$S2690&amp;"_"&amp;$T2690&amp;"_"&amp;$U2690&amp;$V2690)</f>
        <v>移動式ｽｸﾘｰﾝ_振動ｽｸﾘｰﾝ(自走式・2分別)_無_無_ｽｸﾘｰﾝ幅×長さ：0.9×2.4m(3×8ft)</v>
      </c>
      <c r="Y2690" s="726" t="s">
        <v>3393</v>
      </c>
      <c r="Z2690" s="726" t="s">
        <v>10425</v>
      </c>
      <c r="AA2690" s="726" t="s">
        <v>10573</v>
      </c>
      <c r="AB2690" s="726" t="s">
        <v>5111</v>
      </c>
    </row>
    <row r="2691" spans="17:28" ht="14.45" customHeight="1">
      <c r="Q2691" s="720" t="s">
        <v>1808</v>
      </c>
      <c r="R2691" s="720" t="s">
        <v>1813</v>
      </c>
      <c r="S2691" s="720" t="s">
        <v>12165</v>
      </c>
      <c r="T2691" s="720" t="s">
        <v>12165</v>
      </c>
      <c r="U2691" s="720" t="s">
        <v>12114</v>
      </c>
      <c r="V2691" s="720"/>
      <c r="W2691" s="952" t="str">
        <f t="shared" ref="W2691:W2754" si="92">$Q2691&amp;"_"&amp;$R2691&amp;"_"&amp;$S2691&amp;"_"&amp;T2691</f>
        <v>移動式ｽｸﾘｰﾝ_振動ｽｸﾘｰﾝ(自走式・2分別)_無_無</v>
      </c>
      <c r="X2691" s="952" t="str">
        <f t="shared" si="91"/>
        <v>移動式ｽｸﾘｰﾝ_振動ｽｸﾘｰﾝ(自走式・2分別)_無_無_ｽｸﾘｰﾝ幅×長さ：2.0×2.0m(6×6ft)</v>
      </c>
      <c r="Y2691" s="726" t="s">
        <v>3393</v>
      </c>
      <c r="Z2691" s="726" t="s">
        <v>10425</v>
      </c>
      <c r="AA2691" s="726" t="s">
        <v>10558</v>
      </c>
      <c r="AB2691" s="726" t="s">
        <v>5111</v>
      </c>
    </row>
    <row r="2692" spans="17:28" ht="14.45" customHeight="1">
      <c r="Q2692" s="720" t="s">
        <v>1808</v>
      </c>
      <c r="R2692" s="720" t="s">
        <v>1813</v>
      </c>
      <c r="S2692" s="720" t="s">
        <v>12165</v>
      </c>
      <c r="T2692" s="720" t="s">
        <v>12165</v>
      </c>
      <c r="U2692" s="720" t="s">
        <v>12116</v>
      </c>
      <c r="V2692" s="720"/>
      <c r="W2692" s="952" t="str">
        <f t="shared" si="92"/>
        <v>移動式ｽｸﾘｰﾝ_振動ｽｸﾘｰﾝ(自走式・2分別)_無_無</v>
      </c>
      <c r="X2692" s="952" t="str">
        <f t="shared" si="91"/>
        <v>移動式ｽｸﾘｰﾝ_振動ｽｸﾘｰﾝ(自走式・2分別)_無_無_ｽｸﾘｰﾝ幅×長さ：2.0×3.5m(6×11ft)</v>
      </c>
      <c r="Y2692" s="726" t="s">
        <v>3393</v>
      </c>
      <c r="Z2692" s="726" t="s">
        <v>10425</v>
      </c>
      <c r="AA2692" s="726" t="s">
        <v>10548</v>
      </c>
      <c r="AB2692" s="726" t="s">
        <v>5111</v>
      </c>
    </row>
    <row r="2693" spans="17:28" ht="14.45" customHeight="1">
      <c r="Q2693" s="720" t="s">
        <v>1808</v>
      </c>
      <c r="R2693" s="720" t="s">
        <v>1814</v>
      </c>
      <c r="S2693" s="720" t="s">
        <v>12165</v>
      </c>
      <c r="T2693" s="720" t="s">
        <v>12165</v>
      </c>
      <c r="U2693" s="720" t="s">
        <v>12118</v>
      </c>
      <c r="V2693" s="720"/>
      <c r="W2693" s="952" t="str">
        <f t="shared" si="92"/>
        <v>移動式ｽｸﾘｰﾝ_振動ｽｸﾘｰﾝ(自走式・3分別)_無_無</v>
      </c>
      <c r="X2693" s="952" t="str">
        <f t="shared" si="91"/>
        <v>移動式ｽｸﾘｰﾝ_振動ｽｸﾘｰﾝ(自走式・3分別)_無_無_ｽｸﾘｰﾝ幅×長さ：1.5×4.9m(5×16ft)</v>
      </c>
      <c r="Y2693" s="726" t="s">
        <v>3393</v>
      </c>
      <c r="Z2693" s="726" t="s">
        <v>10528</v>
      </c>
      <c r="AA2693" s="726" t="s">
        <v>10594</v>
      </c>
      <c r="AB2693" s="726" t="s">
        <v>5111</v>
      </c>
    </row>
    <row r="2694" spans="17:28" ht="14.45" customHeight="1">
      <c r="Q2694" s="720" t="s">
        <v>1808</v>
      </c>
      <c r="R2694" s="720" t="s">
        <v>1815</v>
      </c>
      <c r="S2694" s="720" t="s">
        <v>12165</v>
      </c>
      <c r="T2694" s="720" t="s">
        <v>12165</v>
      </c>
      <c r="U2694" s="720" t="s">
        <v>12120</v>
      </c>
      <c r="V2694" s="720"/>
      <c r="W2694" s="952" t="str">
        <f t="shared" si="92"/>
        <v>移動式ｽｸﾘｰﾝ_ﾄﾛﾝﾒﾙｽｸﾘｰﾝ(自走式)_無_無</v>
      </c>
      <c r="X2694" s="952" t="str">
        <f t="shared" si="91"/>
        <v>移動式ｽｸﾘｰﾝ_ﾄﾛﾝﾒﾙｽｸﾘｰﾝ(自走式)_無_無_ｽｸﾘｰﾝ径×長さ：φ1.5×3.6m(5×11ft)</v>
      </c>
      <c r="Y2694" s="726" t="s">
        <v>3393</v>
      </c>
      <c r="Z2694" s="726" t="s">
        <v>10566</v>
      </c>
      <c r="AA2694" s="726" t="s">
        <v>10554</v>
      </c>
      <c r="AB2694" s="726" t="s">
        <v>5111</v>
      </c>
    </row>
    <row r="2695" spans="17:28" ht="14.45" customHeight="1">
      <c r="Q2695" s="720" t="s">
        <v>1808</v>
      </c>
      <c r="R2695" s="720" t="s">
        <v>1816</v>
      </c>
      <c r="S2695" s="720" t="s">
        <v>12165</v>
      </c>
      <c r="T2695" s="720" t="s">
        <v>12165</v>
      </c>
      <c r="U2695" s="720" t="s">
        <v>12122</v>
      </c>
      <c r="V2695" s="720"/>
      <c r="W2695" s="952" t="str">
        <f t="shared" si="92"/>
        <v>移動式ｽｸﾘｰﾝ_ﾄﾛﾝﾒﾙｽｸﾘｰﾝ(被けん引式)_無_無</v>
      </c>
      <c r="X2695" s="952" t="str">
        <f t="shared" si="91"/>
        <v>移動式ｽｸﾘｰﾝ_ﾄﾛﾝﾒﾙｽｸﾘｰﾝ(被けん引式)_無_無_ｽｸﾘｰﾝ径×長さ：φ2.0×4.9m(6×16ft)</v>
      </c>
      <c r="Y2695" s="726" t="s">
        <v>3393</v>
      </c>
      <c r="Z2695" s="726" t="s">
        <v>10567</v>
      </c>
      <c r="AA2695" s="726" t="s">
        <v>10609</v>
      </c>
      <c r="AB2695" s="726" t="s">
        <v>5111</v>
      </c>
    </row>
    <row r="2696" spans="17:28" ht="14.45" customHeight="1">
      <c r="Q2696" s="720" t="s">
        <v>1453</v>
      </c>
      <c r="R2696" s="720" t="s">
        <v>1459</v>
      </c>
      <c r="S2696" s="720" t="s">
        <v>12165</v>
      </c>
      <c r="T2696" s="720" t="s">
        <v>12165</v>
      </c>
      <c r="U2696" s="720" t="s">
        <v>11613</v>
      </c>
      <c r="V2696" s="720"/>
      <c r="W2696" s="952" t="str">
        <f t="shared" si="92"/>
        <v>ﾍﾞﾙﾄｺﾝﾍﾞﾔ(ﾎﾟｰﾀﾌﾞﾙ)_ｴﾝｼﾞﾝ駆動_無_無</v>
      </c>
      <c r="X2696" s="952" t="str">
        <f t="shared" si="91"/>
        <v>ﾍﾞﾙﾄｺﾝﾍﾞﾔ(ﾎﾟｰﾀﾌﾞﾙ)_ｴﾝｼﾞﾝ駆動_無_無_ﾍﾞﾙﾄ幅：350mm　機長：7m</v>
      </c>
      <c r="Y2696" s="726" t="s">
        <v>3377</v>
      </c>
      <c r="Z2696" s="726" t="s">
        <v>10481</v>
      </c>
      <c r="AA2696" s="726" t="s">
        <v>10366</v>
      </c>
      <c r="AB2696" s="726" t="s">
        <v>5111</v>
      </c>
    </row>
    <row r="2697" spans="17:28" ht="14.45" customHeight="1">
      <c r="Q2697" s="720" t="s">
        <v>1453</v>
      </c>
      <c r="R2697" s="720" t="s">
        <v>1460</v>
      </c>
      <c r="S2697" s="720" t="s">
        <v>12165</v>
      </c>
      <c r="T2697" s="720" t="s">
        <v>12165</v>
      </c>
      <c r="U2697" s="720" t="s">
        <v>11614</v>
      </c>
      <c r="V2697" s="720"/>
      <c r="W2697" s="952" t="str">
        <f t="shared" si="92"/>
        <v>ﾍﾞﾙﾄｺﾝﾍﾞﾔ(ﾎﾟｰﾀﾌﾞﾙ)_ﾓｰﾀ駆動_無_無</v>
      </c>
      <c r="X2697" s="952" t="str">
        <f t="shared" si="91"/>
        <v>ﾍﾞﾙﾄｺﾝﾍﾞﾔ(ﾎﾟｰﾀﾌﾞﾙ)_ﾓｰﾀ駆動_無_無_ﾍﾞﾙﾄ幅：350mm　機長：5m</v>
      </c>
      <c r="Y2697" s="726" t="s">
        <v>3377</v>
      </c>
      <c r="Z2697" s="726" t="s">
        <v>10425</v>
      </c>
      <c r="AA2697" s="726" t="s">
        <v>5448</v>
      </c>
      <c r="AB2697" s="726" t="s">
        <v>5111</v>
      </c>
    </row>
    <row r="2698" spans="17:28" ht="14.45" customHeight="1">
      <c r="Q2698" s="720" t="s">
        <v>1453</v>
      </c>
      <c r="R2698" s="720" t="s">
        <v>1460</v>
      </c>
      <c r="S2698" s="720" t="s">
        <v>12165</v>
      </c>
      <c r="T2698" s="720" t="s">
        <v>12165</v>
      </c>
      <c r="U2698" s="720" t="s">
        <v>11613</v>
      </c>
      <c r="V2698" s="720"/>
      <c r="W2698" s="952" t="str">
        <f t="shared" si="92"/>
        <v>ﾍﾞﾙﾄｺﾝﾍﾞﾔ(ﾎﾟｰﾀﾌﾞﾙ)_ﾓｰﾀ駆動_無_無</v>
      </c>
      <c r="X2698" s="952" t="str">
        <f t="shared" si="91"/>
        <v>ﾍﾞﾙﾄｺﾝﾍﾞﾔ(ﾎﾟｰﾀﾌﾞﾙ)_ﾓｰﾀ駆動_無_無_ﾍﾞﾙﾄ幅：350mm　機長：7m</v>
      </c>
      <c r="Y2698" s="726" t="s">
        <v>3377</v>
      </c>
      <c r="Z2698" s="726" t="s">
        <v>10425</v>
      </c>
      <c r="AA2698" s="726" t="s">
        <v>10366</v>
      </c>
      <c r="AB2698" s="726" t="s">
        <v>5111</v>
      </c>
    </row>
    <row r="2699" spans="17:28" ht="14.45" customHeight="1">
      <c r="Q2699" s="720" t="s">
        <v>1453</v>
      </c>
      <c r="R2699" s="720" t="s">
        <v>1460</v>
      </c>
      <c r="S2699" s="720" t="s">
        <v>12165</v>
      </c>
      <c r="T2699" s="720" t="s">
        <v>12165</v>
      </c>
      <c r="U2699" s="720" t="s">
        <v>11615</v>
      </c>
      <c r="V2699" s="720"/>
      <c r="W2699" s="952" t="str">
        <f t="shared" si="92"/>
        <v>ﾍﾞﾙﾄｺﾝﾍﾞﾔ(ﾎﾟｰﾀﾌﾞﾙ)_ﾓｰﾀ駆動_無_無</v>
      </c>
      <c r="X2699" s="952" t="str">
        <f t="shared" si="91"/>
        <v>ﾍﾞﾙﾄｺﾝﾍﾞﾔ(ﾎﾟｰﾀﾌﾞﾙ)_ﾓｰﾀ駆動_無_無_ﾍﾞﾙﾄ幅：350mm　機長：10m</v>
      </c>
      <c r="Y2699" s="726" t="s">
        <v>3377</v>
      </c>
      <c r="Z2699" s="726" t="s">
        <v>10425</v>
      </c>
      <c r="AA2699" s="726" t="s">
        <v>10356</v>
      </c>
      <c r="AB2699" s="726" t="s">
        <v>5111</v>
      </c>
    </row>
    <row r="2700" spans="17:28" ht="14.45" customHeight="1">
      <c r="Q2700" s="720" t="s">
        <v>2453</v>
      </c>
      <c r="R2700" s="720" t="s">
        <v>2454</v>
      </c>
      <c r="S2700" s="720" t="s">
        <v>12165</v>
      </c>
      <c r="T2700" s="720" t="s">
        <v>12165</v>
      </c>
      <c r="U2700" s="720" t="s">
        <v>11616</v>
      </c>
      <c r="V2700" s="720"/>
      <c r="W2700" s="952" t="str">
        <f t="shared" si="92"/>
        <v>ﾍﾞﾝﾄﾅｲﾄﾐｷｻ_1槽型_無_無</v>
      </c>
      <c r="X2700" s="952" t="str">
        <f t="shared" si="91"/>
        <v>ﾍﾞﾝﾄﾅｲﾄﾐｷｻ_1槽型_無_無_攪拌容量：0.1m3×1槽　ﾓｰﾀ出力：1.5kW級</v>
      </c>
      <c r="Y2700" s="726" t="s">
        <v>3449</v>
      </c>
      <c r="Z2700" s="726" t="s">
        <v>10481</v>
      </c>
      <c r="AA2700" s="726" t="s">
        <v>10356</v>
      </c>
      <c r="AB2700" s="726" t="s">
        <v>5111</v>
      </c>
    </row>
    <row r="2701" spans="17:28" ht="14.45" customHeight="1">
      <c r="Q2701" s="720" t="s">
        <v>2453</v>
      </c>
      <c r="R2701" s="720" t="s">
        <v>2454</v>
      </c>
      <c r="S2701" s="720" t="s">
        <v>12165</v>
      </c>
      <c r="T2701" s="720" t="s">
        <v>12165</v>
      </c>
      <c r="U2701" s="720" t="s">
        <v>11617</v>
      </c>
      <c r="V2701" s="720"/>
      <c r="W2701" s="952" t="str">
        <f t="shared" si="92"/>
        <v>ﾍﾞﾝﾄﾅｲﾄﾐｷｻ_1槽型_無_無</v>
      </c>
      <c r="X2701" s="952" t="str">
        <f t="shared" si="91"/>
        <v>ﾍﾞﾝﾄﾅｲﾄﾐｷｻ_1槽型_無_無_攪拌容量：0.2m3×1槽　ﾓｰﾀ出力：2.2kW級</v>
      </c>
      <c r="Y2701" s="726" t="s">
        <v>3449</v>
      </c>
      <c r="Z2701" s="726" t="s">
        <v>10481</v>
      </c>
      <c r="AA2701" s="726" t="s">
        <v>10388</v>
      </c>
      <c r="AB2701" s="726" t="s">
        <v>5111</v>
      </c>
    </row>
    <row r="2702" spans="17:28" ht="14.45" customHeight="1">
      <c r="Q2702" s="720" t="s">
        <v>2453</v>
      </c>
      <c r="R2702" s="720" t="s">
        <v>2455</v>
      </c>
      <c r="S2702" s="720" t="s">
        <v>12165</v>
      </c>
      <c r="T2702" s="720" t="s">
        <v>12165</v>
      </c>
      <c r="U2702" s="720" t="s">
        <v>11618</v>
      </c>
      <c r="V2702" s="720"/>
      <c r="W2702" s="952" t="str">
        <f t="shared" si="92"/>
        <v>ﾍﾞﾝﾄﾅｲﾄﾐｷｻ_2槽型_無_無</v>
      </c>
      <c r="X2702" s="952" t="str">
        <f t="shared" si="91"/>
        <v>ﾍﾞﾝﾄﾅｲﾄﾐｷｻ_2槽型_無_無_攪拌容量：0.2m3×2槽　ﾓｰﾀ出力：2.2kW級</v>
      </c>
      <c r="Y2702" s="726" t="s">
        <v>3449</v>
      </c>
      <c r="Z2702" s="726" t="s">
        <v>10425</v>
      </c>
      <c r="AA2702" s="726" t="s">
        <v>10388</v>
      </c>
      <c r="AB2702" s="726" t="s">
        <v>5111</v>
      </c>
    </row>
    <row r="2703" spans="17:28" ht="14.45" customHeight="1">
      <c r="Q2703" s="720" t="s">
        <v>2453</v>
      </c>
      <c r="R2703" s="720" t="s">
        <v>2455</v>
      </c>
      <c r="S2703" s="720" t="s">
        <v>12165</v>
      </c>
      <c r="T2703" s="720" t="s">
        <v>12165</v>
      </c>
      <c r="U2703" s="720" t="s">
        <v>11619</v>
      </c>
      <c r="V2703" s="720"/>
      <c r="W2703" s="952" t="str">
        <f t="shared" si="92"/>
        <v>ﾍﾞﾝﾄﾅｲﾄﾐｷｻ_2槽型_無_無</v>
      </c>
      <c r="X2703" s="952" t="str">
        <f t="shared" si="91"/>
        <v>ﾍﾞﾝﾄﾅｲﾄﾐｷｻ_2槽型_無_無_攪拌容量：0.3m3×2槽　ﾓｰﾀ出力：5.5kW級</v>
      </c>
      <c r="Y2703" s="726" t="s">
        <v>3449</v>
      </c>
      <c r="Z2703" s="726" t="s">
        <v>10425</v>
      </c>
      <c r="AA2703" s="726" t="s">
        <v>10303</v>
      </c>
      <c r="AB2703" s="726" t="s">
        <v>5111</v>
      </c>
    </row>
    <row r="2704" spans="17:28" ht="14.45" customHeight="1">
      <c r="Q2704" s="720" t="s">
        <v>2453</v>
      </c>
      <c r="R2704" s="720" t="s">
        <v>2455</v>
      </c>
      <c r="S2704" s="720" t="s">
        <v>12165</v>
      </c>
      <c r="T2704" s="720" t="s">
        <v>12165</v>
      </c>
      <c r="U2704" s="720" t="s">
        <v>11620</v>
      </c>
      <c r="V2704" s="720"/>
      <c r="W2704" s="952" t="str">
        <f t="shared" si="92"/>
        <v>ﾍﾞﾝﾄﾅｲﾄﾐｷｻ_2槽型_無_無</v>
      </c>
      <c r="X2704" s="952" t="str">
        <f t="shared" si="91"/>
        <v>ﾍﾞﾝﾄﾅｲﾄﾐｷｻ_2槽型_無_無_攪拌容量：0.4m3×2槽　ﾓｰﾀ出力：5.5kW級</v>
      </c>
      <c r="Y2704" s="726" t="s">
        <v>3449</v>
      </c>
      <c r="Z2704" s="726" t="s">
        <v>10425</v>
      </c>
      <c r="AA2704" s="726" t="s">
        <v>10316</v>
      </c>
      <c r="AB2704" s="726" t="s">
        <v>5111</v>
      </c>
    </row>
    <row r="2705" spans="17:28" ht="14.45" customHeight="1">
      <c r="Q2705" s="720" t="s">
        <v>2462</v>
      </c>
      <c r="R2705" s="720" t="s">
        <v>2463</v>
      </c>
      <c r="S2705" s="720" t="s">
        <v>12165</v>
      </c>
      <c r="T2705" s="720" t="s">
        <v>12165</v>
      </c>
      <c r="U2705" s="720" t="s">
        <v>2464</v>
      </c>
      <c r="V2705" s="720"/>
      <c r="W2705" s="952" t="str">
        <f t="shared" si="92"/>
        <v>水槽(一般工事用)_鋼板製簡易水槽_無_無</v>
      </c>
      <c r="X2705" s="952" t="str">
        <f t="shared" si="91"/>
        <v>水槽(一般工事用)_鋼板製簡易水槽_無_無_容量：3m3</v>
      </c>
      <c r="Y2705" s="726" t="s">
        <v>3450</v>
      </c>
      <c r="Z2705" s="726" t="s">
        <v>10462</v>
      </c>
      <c r="AA2705" s="726" t="s">
        <v>10352</v>
      </c>
      <c r="AB2705" s="726" t="s">
        <v>5111</v>
      </c>
    </row>
    <row r="2706" spans="17:28" ht="14.45" customHeight="1">
      <c r="Q2706" s="720" t="s">
        <v>2462</v>
      </c>
      <c r="R2706" s="720" t="s">
        <v>2463</v>
      </c>
      <c r="S2706" s="720" t="s">
        <v>12165</v>
      </c>
      <c r="T2706" s="720" t="s">
        <v>12165</v>
      </c>
      <c r="U2706" s="720" t="s">
        <v>2465</v>
      </c>
      <c r="V2706" s="720"/>
      <c r="W2706" s="952" t="str">
        <f t="shared" si="92"/>
        <v>水槽(一般工事用)_鋼板製簡易水槽_無_無</v>
      </c>
      <c r="X2706" s="952" t="str">
        <f t="shared" si="91"/>
        <v>水槽(一般工事用)_鋼板製簡易水槽_無_無_容量：5m3</v>
      </c>
      <c r="Y2706" s="726" t="s">
        <v>3450</v>
      </c>
      <c r="Z2706" s="726" t="s">
        <v>10462</v>
      </c>
      <c r="AA2706" s="726" t="s">
        <v>5448</v>
      </c>
      <c r="AB2706" s="726" t="s">
        <v>5111</v>
      </c>
    </row>
    <row r="2707" spans="17:28" ht="14.45" customHeight="1">
      <c r="Q2707" s="720" t="s">
        <v>2462</v>
      </c>
      <c r="R2707" s="720" t="s">
        <v>2463</v>
      </c>
      <c r="S2707" s="720" t="s">
        <v>12165</v>
      </c>
      <c r="T2707" s="720" t="s">
        <v>12165</v>
      </c>
      <c r="U2707" s="720" t="s">
        <v>2466</v>
      </c>
      <c r="V2707" s="720"/>
      <c r="W2707" s="952" t="str">
        <f t="shared" si="92"/>
        <v>水槽(一般工事用)_鋼板製簡易水槽_無_無</v>
      </c>
      <c r="X2707" s="952" t="str">
        <f t="shared" si="91"/>
        <v>水槽(一般工事用)_鋼板製簡易水槽_無_無_容量：10m3</v>
      </c>
      <c r="Y2707" s="726" t="s">
        <v>3450</v>
      </c>
      <c r="Z2707" s="726" t="s">
        <v>10462</v>
      </c>
      <c r="AA2707" s="726" t="s">
        <v>10356</v>
      </c>
      <c r="AB2707" s="726" t="s">
        <v>5111</v>
      </c>
    </row>
    <row r="2708" spans="17:28" ht="14.45" customHeight="1">
      <c r="Q2708" s="720" t="s">
        <v>2462</v>
      </c>
      <c r="R2708" s="720" t="s">
        <v>2463</v>
      </c>
      <c r="S2708" s="720" t="s">
        <v>12165</v>
      </c>
      <c r="T2708" s="720" t="s">
        <v>12165</v>
      </c>
      <c r="U2708" s="720" t="s">
        <v>2467</v>
      </c>
      <c r="V2708" s="720"/>
      <c r="W2708" s="952" t="str">
        <f t="shared" si="92"/>
        <v>水槽(一般工事用)_鋼板製簡易水槽_無_無</v>
      </c>
      <c r="X2708" s="952" t="str">
        <f t="shared" si="91"/>
        <v>水槽(一般工事用)_鋼板製簡易水槽_無_無_容量：20m3</v>
      </c>
      <c r="Y2708" s="726" t="s">
        <v>3450</v>
      </c>
      <c r="Z2708" s="726" t="s">
        <v>10462</v>
      </c>
      <c r="AA2708" s="726" t="s">
        <v>10388</v>
      </c>
      <c r="AB2708" s="726" t="s">
        <v>5111</v>
      </c>
    </row>
    <row r="2709" spans="17:28" ht="14.45" customHeight="1">
      <c r="Q2709" s="720" t="s">
        <v>2462</v>
      </c>
      <c r="R2709" s="720" t="s">
        <v>2463</v>
      </c>
      <c r="S2709" s="720" t="s">
        <v>12165</v>
      </c>
      <c r="T2709" s="720" t="s">
        <v>12165</v>
      </c>
      <c r="U2709" s="720" t="s">
        <v>2468</v>
      </c>
      <c r="V2709" s="720"/>
      <c r="W2709" s="952" t="str">
        <f t="shared" si="92"/>
        <v>水槽(一般工事用)_鋼板製簡易水槽_無_無</v>
      </c>
      <c r="X2709" s="952" t="str">
        <f t="shared" si="91"/>
        <v>水槽(一般工事用)_鋼板製簡易水槽_無_無_容量：30m3</v>
      </c>
      <c r="Y2709" s="726" t="s">
        <v>3450</v>
      </c>
      <c r="Z2709" s="726" t="s">
        <v>10462</v>
      </c>
      <c r="AA2709" s="726" t="s">
        <v>10303</v>
      </c>
      <c r="AB2709" s="726" t="s">
        <v>5111</v>
      </c>
    </row>
    <row r="2710" spans="17:28" ht="14.45" customHeight="1">
      <c r="Q2710" s="720" t="s">
        <v>5146</v>
      </c>
      <c r="R2710" s="720" t="s">
        <v>1379</v>
      </c>
      <c r="S2710" s="720" t="s">
        <v>12165</v>
      </c>
      <c r="T2710" s="720" t="s">
        <v>12165</v>
      </c>
      <c r="U2710" s="720" t="s">
        <v>11621</v>
      </c>
      <c r="V2710" s="720"/>
      <c r="W2710" s="952" t="str">
        <f t="shared" si="92"/>
        <v>高圧洗浄機_工事用・ﾓｰﾀ駆動_無_無</v>
      </c>
      <c r="X2710" s="952" t="str">
        <f t="shared" si="91"/>
        <v>高圧洗浄機_工事用・ﾓｰﾀ駆動_無_無_吐出量：30.1ℓ/min　圧力：4.9MPa</v>
      </c>
      <c r="Y2710" s="726" t="s">
        <v>3370</v>
      </c>
      <c r="Z2710" s="726" t="s">
        <v>10345</v>
      </c>
      <c r="AA2710" s="726" t="s">
        <v>10303</v>
      </c>
      <c r="AB2710" s="726" t="s">
        <v>5448</v>
      </c>
    </row>
    <row r="2711" spans="17:28" ht="14.45" customHeight="1">
      <c r="Q2711" s="720" t="s">
        <v>5146</v>
      </c>
      <c r="R2711" s="720" t="s">
        <v>1379</v>
      </c>
      <c r="S2711" s="720" t="s">
        <v>12165</v>
      </c>
      <c r="T2711" s="720" t="s">
        <v>12165</v>
      </c>
      <c r="U2711" s="720" t="s">
        <v>11622</v>
      </c>
      <c r="V2711" s="720"/>
      <c r="W2711" s="952" t="str">
        <f t="shared" si="92"/>
        <v>高圧洗浄機_工事用・ﾓｰﾀ駆動_無_無</v>
      </c>
      <c r="X2711" s="952" t="str">
        <f t="shared" si="91"/>
        <v>高圧洗浄機_工事用・ﾓｰﾀ駆動_無_無_吐出量：30.8ℓ/min　圧力：7.8MPa</v>
      </c>
      <c r="Y2711" s="726" t="s">
        <v>3370</v>
      </c>
      <c r="Z2711" s="726" t="s">
        <v>10345</v>
      </c>
      <c r="AA2711" s="726" t="s">
        <v>10422</v>
      </c>
      <c r="AB2711" s="726" t="s">
        <v>10355</v>
      </c>
    </row>
    <row r="2712" spans="17:28" ht="14.45" customHeight="1">
      <c r="Q2712" s="720" t="s">
        <v>5146</v>
      </c>
      <c r="R2712" s="720" t="s">
        <v>1380</v>
      </c>
      <c r="S2712" s="720" t="s">
        <v>12165</v>
      </c>
      <c r="T2712" s="720" t="s">
        <v>12165</v>
      </c>
      <c r="U2712" s="720" t="s">
        <v>11623</v>
      </c>
      <c r="V2712" s="720"/>
      <c r="W2712" s="952" t="str">
        <f t="shared" si="92"/>
        <v>高圧洗浄機_工事用・ｴﾝｼﾞﾝ駆動_無_無</v>
      </c>
      <c r="X2712" s="952" t="str">
        <f t="shared" si="91"/>
        <v>高圧洗浄機_工事用・ｴﾝｼﾞﾝ駆動_無_無_吐出量：35～70ℓ/min　圧力：14.7MPa</v>
      </c>
      <c r="Y2712" s="726" t="s">
        <v>3370</v>
      </c>
      <c r="Z2712" s="726" t="s">
        <v>10421</v>
      </c>
      <c r="AA2712" s="726" t="s">
        <v>10317</v>
      </c>
      <c r="AB2712" s="726" t="s">
        <v>10313</v>
      </c>
    </row>
    <row r="2713" spans="17:28" ht="14.45" customHeight="1">
      <c r="Q2713" s="720" t="s">
        <v>1321</v>
      </c>
      <c r="R2713" s="720" t="s">
        <v>1326</v>
      </c>
      <c r="S2713" s="720" t="s">
        <v>12165</v>
      </c>
      <c r="T2713" s="720" t="s">
        <v>12165</v>
      </c>
      <c r="U2713" s="720" t="s">
        <v>11624</v>
      </c>
      <c r="V2713" s="720"/>
      <c r="W2713" s="952" t="str">
        <f t="shared" si="92"/>
        <v>ﾊﾟｯｶｰ車_回転式_無_無</v>
      </c>
      <c r="X2713" s="952" t="str">
        <f t="shared" si="91"/>
        <v>ﾊﾟｯｶｰ車_回転式_無_無_積載容量：4m3</v>
      </c>
      <c r="Y2713" s="726" t="s">
        <v>3364</v>
      </c>
      <c r="Z2713" s="726" t="s">
        <v>10345</v>
      </c>
      <c r="AA2713" s="726" t="s">
        <v>10316</v>
      </c>
      <c r="AB2713" s="726" t="s">
        <v>5111</v>
      </c>
    </row>
    <row r="2714" spans="17:28" ht="14.45" customHeight="1">
      <c r="Q2714" s="720" t="s">
        <v>1321</v>
      </c>
      <c r="R2714" s="720" t="s">
        <v>1326</v>
      </c>
      <c r="S2714" s="720" t="s">
        <v>12165</v>
      </c>
      <c r="T2714" s="720" t="s">
        <v>12165</v>
      </c>
      <c r="U2714" s="720" t="s">
        <v>11625</v>
      </c>
      <c r="V2714" s="720"/>
      <c r="W2714" s="952" t="str">
        <f t="shared" si="92"/>
        <v>ﾊﾟｯｶｰ車_回転式_無_無</v>
      </c>
      <c r="X2714" s="952" t="str">
        <f t="shared" si="91"/>
        <v>ﾊﾟｯｶｰ車_回転式_無_無_積載容量：8m3</v>
      </c>
      <c r="Y2714" s="726" t="s">
        <v>3364</v>
      </c>
      <c r="Z2714" s="726" t="s">
        <v>10345</v>
      </c>
      <c r="AA2714" s="726" t="s">
        <v>10390</v>
      </c>
      <c r="AB2714" s="726" t="s">
        <v>5111</v>
      </c>
    </row>
    <row r="2715" spans="17:28" ht="14.45" customHeight="1">
      <c r="Q2715" s="720" t="s">
        <v>1721</v>
      </c>
      <c r="R2715" s="720" t="s">
        <v>1722</v>
      </c>
      <c r="S2715" s="720" t="s">
        <v>12165</v>
      </c>
      <c r="T2715" s="720" t="s">
        <v>12165</v>
      </c>
      <c r="U2715" s="720" t="s">
        <v>12124</v>
      </c>
      <c r="V2715" s="720"/>
      <c r="W2715" s="952" t="str">
        <f t="shared" si="92"/>
        <v>業務用可搬型ﾋｰﾀ[ｼﾞｪｯﾄﾋｰﾀ]_油だき・熱風・直火型_無_無</v>
      </c>
      <c r="X2715" s="952" t="str">
        <f t="shared" si="91"/>
        <v>業務用可搬型ﾋｰﾀ[ｼﾞｪｯﾄﾋｰﾀ]_油だき・熱風・直火型_無_無_熱出力：126MJ/h(30,000kcal/h)　油種：灯油</v>
      </c>
      <c r="Y2715" s="726" t="s">
        <v>3385</v>
      </c>
      <c r="Z2715" s="726" t="s">
        <v>10481</v>
      </c>
      <c r="AA2715" s="726" t="s">
        <v>10320</v>
      </c>
      <c r="AB2715" s="726" t="s">
        <v>5111</v>
      </c>
    </row>
    <row r="2716" spans="17:28" ht="14.45" customHeight="1">
      <c r="Q2716" s="720" t="s">
        <v>2475</v>
      </c>
      <c r="R2716" s="720" t="s">
        <v>2477</v>
      </c>
      <c r="S2716" s="720" t="s">
        <v>12165</v>
      </c>
      <c r="T2716" s="720" t="s">
        <v>12165</v>
      </c>
      <c r="U2716" s="720" t="s">
        <v>2476</v>
      </c>
      <c r="V2716" s="720"/>
      <c r="W2716" s="952" t="str">
        <f t="shared" si="92"/>
        <v>工事用信号機_2灯式_無_無</v>
      </c>
      <c r="X2716" s="952" t="str">
        <f t="shared" si="91"/>
        <v>工事用信号機_2灯式_無_無_60W×2</v>
      </c>
      <c r="Y2716" s="726" t="s">
        <v>3451</v>
      </c>
      <c r="Z2716" s="726" t="s">
        <v>10481</v>
      </c>
      <c r="AA2716" s="726" t="s">
        <v>10388</v>
      </c>
      <c r="AB2716" s="726" t="s">
        <v>5111</v>
      </c>
    </row>
    <row r="2717" spans="17:28" ht="14.45" customHeight="1">
      <c r="Q2717" s="720" t="s">
        <v>2484</v>
      </c>
      <c r="R2717" s="720" t="s">
        <v>12279</v>
      </c>
      <c r="S2717" s="720" t="s">
        <v>12165</v>
      </c>
      <c r="T2717" s="720" t="s">
        <v>12165</v>
      </c>
      <c r="U2717" s="720" t="s">
        <v>2485</v>
      </c>
      <c r="V2717" s="720"/>
      <c r="W2717" s="952" t="str">
        <f t="shared" si="92"/>
        <v>ﾀｰﾝﾃｰﾌﾞﾙ_ﾀﾞﾝﾌﾟﾄﾗｯｸ等用・電動式_無_無</v>
      </c>
      <c r="X2717" s="952" t="str">
        <f t="shared" si="91"/>
        <v>ﾀｰﾝﾃｰﾌﾞﾙ_ﾀﾞﾝﾌﾟﾄﾗｯｸ等用・電動式_無_無_積載質量：4t車用</v>
      </c>
      <c r="Y2717" s="726" t="s">
        <v>3452</v>
      </c>
      <c r="Z2717" s="726" t="s">
        <v>10462</v>
      </c>
      <c r="AA2717" s="726" t="s">
        <v>10353</v>
      </c>
      <c r="AB2717" s="726" t="s">
        <v>5111</v>
      </c>
    </row>
    <row r="2718" spans="17:28" ht="14.45" customHeight="1">
      <c r="Q2718" s="720" t="s">
        <v>2484</v>
      </c>
      <c r="R2718" s="720" t="s">
        <v>12279</v>
      </c>
      <c r="S2718" s="720" t="s">
        <v>12165</v>
      </c>
      <c r="T2718" s="720" t="s">
        <v>12165</v>
      </c>
      <c r="U2718" s="720" t="s">
        <v>2486</v>
      </c>
      <c r="V2718" s="720"/>
      <c r="W2718" s="952" t="str">
        <f t="shared" si="92"/>
        <v>ﾀｰﾝﾃｰﾌﾞﾙ_ﾀﾞﾝﾌﾟﾄﾗｯｸ等用・電動式_無_無</v>
      </c>
      <c r="X2718" s="952" t="str">
        <f t="shared" si="91"/>
        <v>ﾀｰﾝﾃｰﾌﾞﾙ_ﾀﾞﾝﾌﾟﾄﾗｯｸ等用・電動式_無_無_積載質量：8t車用</v>
      </c>
      <c r="Y2718" s="726" t="s">
        <v>3452</v>
      </c>
      <c r="Z2718" s="726" t="s">
        <v>10462</v>
      </c>
      <c r="AA2718" s="726" t="s">
        <v>10355</v>
      </c>
      <c r="AB2718" s="726" t="s">
        <v>5111</v>
      </c>
    </row>
    <row r="2719" spans="17:28" ht="14.45" customHeight="1">
      <c r="Q2719" s="720" t="s">
        <v>2484</v>
      </c>
      <c r="R2719" s="720" t="s">
        <v>12279</v>
      </c>
      <c r="S2719" s="720" t="s">
        <v>12165</v>
      </c>
      <c r="T2719" s="720" t="s">
        <v>12165</v>
      </c>
      <c r="U2719" s="720" t="s">
        <v>2487</v>
      </c>
      <c r="V2719" s="720"/>
      <c r="W2719" s="952" t="str">
        <f t="shared" si="92"/>
        <v>ﾀｰﾝﾃｰﾌﾞﾙ_ﾀﾞﾝﾌﾟﾄﾗｯｸ等用・電動式_無_無</v>
      </c>
      <c r="X2719" s="952" t="str">
        <f t="shared" si="91"/>
        <v>ﾀｰﾝﾃｰﾌﾞﾙ_ﾀﾞﾝﾌﾟﾄﾗｯｸ等用・電動式_無_無_積載質量：10t車用</v>
      </c>
      <c r="Y2719" s="726" t="s">
        <v>3452</v>
      </c>
      <c r="Z2719" s="726" t="s">
        <v>10462</v>
      </c>
      <c r="AA2719" s="726" t="s">
        <v>10345</v>
      </c>
      <c r="AB2719" s="726" t="s">
        <v>5111</v>
      </c>
    </row>
    <row r="2720" spans="17:28" ht="14.45" customHeight="1">
      <c r="Q2720" s="720" t="s">
        <v>2484</v>
      </c>
      <c r="R2720" s="720" t="s">
        <v>12279</v>
      </c>
      <c r="S2720" s="720" t="s">
        <v>12165</v>
      </c>
      <c r="T2720" s="720" t="s">
        <v>12165</v>
      </c>
      <c r="U2720" s="720" t="s">
        <v>2488</v>
      </c>
      <c r="V2720" s="720"/>
      <c r="W2720" s="952" t="str">
        <f t="shared" si="92"/>
        <v>ﾀｰﾝﾃｰﾌﾞﾙ_ﾀﾞﾝﾌﾟﾄﾗｯｸ等用・電動式_無_無</v>
      </c>
      <c r="X2720" s="952" t="str">
        <f t="shared" si="91"/>
        <v>ﾀｰﾝﾃｰﾌﾞﾙ_ﾀﾞﾝﾌﾟﾄﾗｯｸ等用・電動式_無_無_積載質量：30t車用</v>
      </c>
      <c r="Y2720" s="726" t="s">
        <v>3452</v>
      </c>
      <c r="Z2720" s="726" t="s">
        <v>10462</v>
      </c>
      <c r="AA2720" s="726" t="s">
        <v>10303</v>
      </c>
      <c r="AB2720" s="726" t="s">
        <v>5111</v>
      </c>
    </row>
    <row r="2721" spans="17:28" ht="14.45" customHeight="1">
      <c r="Q2721" s="720" t="s">
        <v>2495</v>
      </c>
      <c r="R2721" s="720" t="s">
        <v>2508</v>
      </c>
      <c r="S2721" s="720" t="s">
        <v>12165</v>
      </c>
      <c r="T2721" s="720" t="s">
        <v>12165</v>
      </c>
      <c r="U2721" s="720" t="s">
        <v>11626</v>
      </c>
      <c r="V2721" s="720"/>
      <c r="W2721" s="952" t="str">
        <f t="shared" si="92"/>
        <v>ﾚｰﾙ設備_軌条(単線)_無_無</v>
      </c>
      <c r="X2721" s="952" t="str">
        <f t="shared" si="91"/>
        <v>ﾚｰﾙ設備_軌条(単線)_無_無_15kg/m(100m当たり)</v>
      </c>
      <c r="Y2721" s="726" t="s">
        <v>3453</v>
      </c>
      <c r="Z2721" s="726" t="s">
        <v>10306</v>
      </c>
      <c r="AA2721" s="726" t="s">
        <v>10313</v>
      </c>
      <c r="AB2721" s="726" t="s">
        <v>5111</v>
      </c>
    </row>
    <row r="2722" spans="17:28" ht="14.45" customHeight="1">
      <c r="Q2722" s="720" t="s">
        <v>2495</v>
      </c>
      <c r="R2722" s="720" t="s">
        <v>2508</v>
      </c>
      <c r="S2722" s="720" t="s">
        <v>12165</v>
      </c>
      <c r="T2722" s="720" t="s">
        <v>12165</v>
      </c>
      <c r="U2722" s="720" t="s">
        <v>11627</v>
      </c>
      <c r="V2722" s="720"/>
      <c r="W2722" s="952" t="str">
        <f t="shared" si="92"/>
        <v>ﾚｰﾙ設備_軌条(単線)_無_無</v>
      </c>
      <c r="X2722" s="952" t="str">
        <f t="shared" si="91"/>
        <v>ﾚｰﾙ設備_軌条(単線)_無_無_22kg/m(100m当たり)</v>
      </c>
      <c r="Y2722" s="726" t="s">
        <v>3453</v>
      </c>
      <c r="Z2722" s="726" t="s">
        <v>10306</v>
      </c>
      <c r="AA2722" s="726" t="s">
        <v>10315</v>
      </c>
      <c r="AB2722" s="726" t="s">
        <v>5111</v>
      </c>
    </row>
    <row r="2723" spans="17:28" ht="14.45" customHeight="1">
      <c r="Q2723" s="720" t="s">
        <v>2495</v>
      </c>
      <c r="R2723" s="720" t="s">
        <v>2508</v>
      </c>
      <c r="S2723" s="720" t="s">
        <v>12165</v>
      </c>
      <c r="T2723" s="720" t="s">
        <v>12165</v>
      </c>
      <c r="U2723" s="720" t="s">
        <v>11628</v>
      </c>
      <c r="V2723" s="720"/>
      <c r="W2723" s="952" t="str">
        <f t="shared" si="92"/>
        <v>ﾚｰﾙ設備_軌条(単線)_無_無</v>
      </c>
      <c r="X2723" s="952" t="str">
        <f t="shared" si="91"/>
        <v>ﾚｰﾙ設備_軌条(単線)_無_無_30kg/m(100m当たり)</v>
      </c>
      <c r="Y2723" s="726" t="s">
        <v>3453</v>
      </c>
      <c r="Z2723" s="726" t="s">
        <v>10306</v>
      </c>
      <c r="AA2723" s="726" t="s">
        <v>10303</v>
      </c>
      <c r="AB2723" s="726" t="s">
        <v>5111</v>
      </c>
    </row>
    <row r="2724" spans="17:28" ht="14.45" customHeight="1">
      <c r="Q2724" s="720" t="s">
        <v>2495</v>
      </c>
      <c r="R2724" s="720" t="s">
        <v>12280</v>
      </c>
      <c r="S2724" s="720" t="s">
        <v>12165</v>
      </c>
      <c r="T2724" s="720" t="s">
        <v>12165</v>
      </c>
      <c r="U2724" s="720" t="s">
        <v>2497</v>
      </c>
      <c r="V2724" s="720"/>
      <c r="W2724" s="952" t="str">
        <f t="shared" si="92"/>
        <v>ﾚｰﾙ設備_分岐線(固定式・片開き)_無_無</v>
      </c>
      <c r="X2724" s="952" t="str">
        <f t="shared" si="91"/>
        <v>ﾚｰﾙ設備_分岐線(固定式・片開き)_無_無_15kg/m級</v>
      </c>
      <c r="Y2724" s="726" t="s">
        <v>3453</v>
      </c>
      <c r="Z2724" s="726" t="s">
        <v>10309</v>
      </c>
      <c r="AA2724" s="726" t="s">
        <v>10313</v>
      </c>
      <c r="AB2724" s="726" t="s">
        <v>5111</v>
      </c>
    </row>
    <row r="2725" spans="17:28" ht="14.45" customHeight="1">
      <c r="Q2725" s="720" t="s">
        <v>2495</v>
      </c>
      <c r="R2725" s="720" t="s">
        <v>12280</v>
      </c>
      <c r="S2725" s="720" t="s">
        <v>12165</v>
      </c>
      <c r="T2725" s="720" t="s">
        <v>12165</v>
      </c>
      <c r="U2725" s="720" t="s">
        <v>2496</v>
      </c>
      <c r="V2725" s="720"/>
      <c r="W2725" s="952" t="str">
        <f t="shared" si="92"/>
        <v>ﾚｰﾙ設備_分岐線(固定式・片開き)_無_無</v>
      </c>
      <c r="X2725" s="952" t="str">
        <f t="shared" si="91"/>
        <v>ﾚｰﾙ設備_分岐線(固定式・片開き)_無_無_22kg/m級</v>
      </c>
      <c r="Y2725" s="726" t="s">
        <v>3453</v>
      </c>
      <c r="Z2725" s="726" t="s">
        <v>10309</v>
      </c>
      <c r="AA2725" s="726" t="s">
        <v>10315</v>
      </c>
      <c r="AB2725" s="726" t="s">
        <v>5111</v>
      </c>
    </row>
    <row r="2726" spans="17:28" ht="14.45" customHeight="1">
      <c r="Q2726" s="720" t="s">
        <v>2495</v>
      </c>
      <c r="R2726" s="720" t="s">
        <v>12280</v>
      </c>
      <c r="S2726" s="720" t="s">
        <v>12165</v>
      </c>
      <c r="T2726" s="720" t="s">
        <v>12165</v>
      </c>
      <c r="U2726" s="720" t="s">
        <v>11629</v>
      </c>
      <c r="V2726" s="720"/>
      <c r="W2726" s="952" t="str">
        <f t="shared" si="92"/>
        <v>ﾚｰﾙ設備_分岐線(固定式・片開き)_無_無</v>
      </c>
      <c r="X2726" s="952" t="str">
        <f t="shared" si="91"/>
        <v>ﾚｰﾙ設備_分岐線(固定式・片開き)_無_無_30kg/m級</v>
      </c>
      <c r="Y2726" s="726" t="s">
        <v>3453</v>
      </c>
      <c r="Z2726" s="726" t="s">
        <v>10309</v>
      </c>
      <c r="AA2726" s="726" t="s">
        <v>10303</v>
      </c>
      <c r="AB2726" s="726" t="s">
        <v>5111</v>
      </c>
    </row>
    <row r="2727" spans="17:28" ht="14.45" customHeight="1">
      <c r="Q2727" s="720" t="s">
        <v>2495</v>
      </c>
      <c r="R2727" s="720" t="s">
        <v>2509</v>
      </c>
      <c r="S2727" s="720" t="s">
        <v>12165</v>
      </c>
      <c r="T2727" s="720" t="s">
        <v>12165</v>
      </c>
      <c r="U2727" s="720" t="s">
        <v>11630</v>
      </c>
      <c r="V2727" s="720"/>
      <c r="W2727" s="952" t="str">
        <f t="shared" si="92"/>
        <v>ﾚｰﾙ設備_分岐線(固定式)_無_無</v>
      </c>
      <c r="X2727" s="952" t="str">
        <f t="shared" si="91"/>
        <v>ﾚｰﾙ設備_分岐線(固定式)_無_無_22kg/m級　ｹﾞｰｼﾞ：762mm　亘 線    (N形)</v>
      </c>
      <c r="Y2727" s="726" t="s">
        <v>3453</v>
      </c>
      <c r="Z2727" s="726" t="s">
        <v>10435</v>
      </c>
      <c r="AA2727" s="726" t="s">
        <v>10315</v>
      </c>
      <c r="AB2727" s="726" t="s">
        <v>10610</v>
      </c>
    </row>
    <row r="2728" spans="17:28" ht="14.45" customHeight="1">
      <c r="Q2728" s="720" t="s">
        <v>2495</v>
      </c>
      <c r="R2728" s="720" t="s">
        <v>2509</v>
      </c>
      <c r="S2728" s="720" t="s">
        <v>12165</v>
      </c>
      <c r="T2728" s="720" t="s">
        <v>12165</v>
      </c>
      <c r="U2728" s="720" t="s">
        <v>11631</v>
      </c>
      <c r="V2728" s="720"/>
      <c r="W2728" s="952" t="str">
        <f t="shared" si="92"/>
        <v>ﾚｰﾙ設備_分岐線(固定式)_無_無</v>
      </c>
      <c r="X2728" s="952" t="str">
        <f t="shared" si="91"/>
        <v>ﾚｰﾙ設備_分岐線(固定式)_無_無_22kg/m級　ｹﾞｰｼﾞ：762mm　等三線  交叉亘線  (X形)</v>
      </c>
      <c r="Y2728" s="726" t="s">
        <v>3453</v>
      </c>
      <c r="Z2728" s="726" t="s">
        <v>10435</v>
      </c>
      <c r="AA2728" s="726" t="s">
        <v>10315</v>
      </c>
      <c r="AB2728" s="726" t="s">
        <v>10611</v>
      </c>
    </row>
    <row r="2729" spans="17:28" ht="14.45" customHeight="1">
      <c r="Q2729" s="720" t="s">
        <v>2495</v>
      </c>
      <c r="R2729" s="720" t="s">
        <v>2509</v>
      </c>
      <c r="S2729" s="720" t="s">
        <v>12165</v>
      </c>
      <c r="T2729" s="720" t="s">
        <v>12165</v>
      </c>
      <c r="U2729" s="720" t="s">
        <v>11632</v>
      </c>
      <c r="V2729" s="720"/>
      <c r="W2729" s="952" t="str">
        <f t="shared" si="92"/>
        <v>ﾚｰﾙ設備_分岐線(固定式)_無_無</v>
      </c>
      <c r="X2729" s="952" t="str">
        <f t="shared" si="91"/>
        <v>ﾚｰﾙ設備_分岐線(固定式)_無_無_22kg/m級　ｹﾞｰｼﾞ：762mm　等三線  両開  (Y形)</v>
      </c>
      <c r="Y2729" s="726" t="s">
        <v>3453</v>
      </c>
      <c r="Z2729" s="726" t="s">
        <v>10435</v>
      </c>
      <c r="AA2729" s="726" t="s">
        <v>10315</v>
      </c>
      <c r="AB2729" s="726" t="s">
        <v>10612</v>
      </c>
    </row>
    <row r="2730" spans="17:28" ht="14.45" customHeight="1">
      <c r="Q2730" s="720" t="s">
        <v>2495</v>
      </c>
      <c r="R2730" s="720" t="s">
        <v>2509</v>
      </c>
      <c r="S2730" s="720" t="s">
        <v>12165</v>
      </c>
      <c r="T2730" s="720" t="s">
        <v>12165</v>
      </c>
      <c r="U2730" s="720" t="s">
        <v>11633</v>
      </c>
      <c r="V2730" s="720"/>
      <c r="W2730" s="952" t="str">
        <f t="shared" si="92"/>
        <v>ﾚｰﾙ設備_分岐線(固定式)_無_無</v>
      </c>
      <c r="X2730" s="952" t="str">
        <f t="shared" si="91"/>
        <v>ﾚｰﾙ設備_分岐線(固定式)_無_無_30kg/m級　ｹﾞｰｼﾞ：914mm　亘 線    (N形)</v>
      </c>
      <c r="Y2730" s="726" t="s">
        <v>3453</v>
      </c>
      <c r="Z2730" s="726" t="s">
        <v>10435</v>
      </c>
      <c r="AA2730" s="726" t="s">
        <v>10303</v>
      </c>
      <c r="AB2730" s="726" t="s">
        <v>10610</v>
      </c>
    </row>
    <row r="2731" spans="17:28" ht="14.45" customHeight="1">
      <c r="Q2731" s="720" t="s">
        <v>2495</v>
      </c>
      <c r="R2731" s="720" t="s">
        <v>2509</v>
      </c>
      <c r="S2731" s="720" t="s">
        <v>12165</v>
      </c>
      <c r="T2731" s="720" t="s">
        <v>12165</v>
      </c>
      <c r="U2731" s="720" t="s">
        <v>11634</v>
      </c>
      <c r="V2731" s="720"/>
      <c r="W2731" s="952" t="str">
        <f t="shared" si="92"/>
        <v>ﾚｰﾙ設備_分岐線(固定式)_無_無</v>
      </c>
      <c r="X2731" s="952" t="str">
        <f t="shared" si="91"/>
        <v>ﾚｰﾙ設備_分岐線(固定式)_無_無_30kg/m級　ｹﾞｰｼﾞ：914mm　等三線  交叉亘線  (X形)</v>
      </c>
      <c r="Y2731" s="726" t="s">
        <v>3453</v>
      </c>
      <c r="Z2731" s="726" t="s">
        <v>10435</v>
      </c>
      <c r="AA2731" s="726" t="s">
        <v>10303</v>
      </c>
      <c r="AB2731" s="726" t="s">
        <v>10611</v>
      </c>
    </row>
    <row r="2732" spans="17:28" ht="14.45" customHeight="1">
      <c r="Q2732" s="720" t="s">
        <v>2495</v>
      </c>
      <c r="R2732" s="720" t="s">
        <v>2509</v>
      </c>
      <c r="S2732" s="720" t="s">
        <v>12165</v>
      </c>
      <c r="T2732" s="720" t="s">
        <v>12165</v>
      </c>
      <c r="U2732" s="720" t="s">
        <v>11635</v>
      </c>
      <c r="V2732" s="720"/>
      <c r="W2732" s="952" t="str">
        <f t="shared" si="92"/>
        <v>ﾚｰﾙ設備_分岐線(固定式)_無_無</v>
      </c>
      <c r="X2732" s="952" t="str">
        <f t="shared" si="91"/>
        <v>ﾚｰﾙ設備_分岐線(固定式)_無_無_30kg/m級　ｹﾞｰｼﾞ：914mm　等三線  両開  (Y形)</v>
      </c>
      <c r="Y2732" s="726" t="s">
        <v>3453</v>
      </c>
      <c r="Z2732" s="726" t="s">
        <v>10435</v>
      </c>
      <c r="AA2732" s="726" t="s">
        <v>10303</v>
      </c>
      <c r="AB2732" s="726" t="s">
        <v>10612</v>
      </c>
    </row>
    <row r="2733" spans="17:28" ht="14.45" customHeight="1">
      <c r="Q2733" s="720" t="s">
        <v>2495</v>
      </c>
      <c r="R2733" s="720" t="s">
        <v>2510</v>
      </c>
      <c r="S2733" s="720" t="s">
        <v>12165</v>
      </c>
      <c r="T2733" s="720" t="s">
        <v>12165</v>
      </c>
      <c r="U2733" s="720" t="s">
        <v>11630</v>
      </c>
      <c r="V2733" s="720"/>
      <c r="W2733" s="952" t="str">
        <f t="shared" si="92"/>
        <v>ﾚｰﾙ設備_分岐線(移動式)_無_無</v>
      </c>
      <c r="X2733" s="952" t="str">
        <f t="shared" si="91"/>
        <v>ﾚｰﾙ設備_分岐線(移動式)_無_無_22kg/m級　ｹﾞｰｼﾞ：762mm　亘 線    (N形)</v>
      </c>
      <c r="Y2733" s="726" t="s">
        <v>3453</v>
      </c>
      <c r="Z2733" s="726" t="s">
        <v>10451</v>
      </c>
      <c r="AA2733" s="726" t="s">
        <v>10315</v>
      </c>
      <c r="AB2733" s="726" t="s">
        <v>10610</v>
      </c>
    </row>
    <row r="2734" spans="17:28" ht="14.45" customHeight="1">
      <c r="Q2734" s="720" t="s">
        <v>2495</v>
      </c>
      <c r="R2734" s="720" t="s">
        <v>2510</v>
      </c>
      <c r="S2734" s="720" t="s">
        <v>12165</v>
      </c>
      <c r="T2734" s="720" t="s">
        <v>12165</v>
      </c>
      <c r="U2734" s="720" t="s">
        <v>11631</v>
      </c>
      <c r="V2734" s="720"/>
      <c r="W2734" s="952" t="str">
        <f t="shared" si="92"/>
        <v>ﾚｰﾙ設備_分岐線(移動式)_無_無</v>
      </c>
      <c r="X2734" s="952" t="str">
        <f t="shared" si="91"/>
        <v>ﾚｰﾙ設備_分岐線(移動式)_無_無_22kg/m級　ｹﾞｰｼﾞ：762mm　等三線  交叉亘線  (X形)</v>
      </c>
      <c r="Y2734" s="726" t="s">
        <v>3453</v>
      </c>
      <c r="Z2734" s="726" t="s">
        <v>10451</v>
      </c>
      <c r="AA2734" s="726" t="s">
        <v>10315</v>
      </c>
      <c r="AB2734" s="726" t="s">
        <v>10611</v>
      </c>
    </row>
    <row r="2735" spans="17:28" ht="14.45" customHeight="1">
      <c r="Q2735" s="720" t="s">
        <v>2495</v>
      </c>
      <c r="R2735" s="720" t="s">
        <v>2510</v>
      </c>
      <c r="S2735" s="720" t="s">
        <v>12165</v>
      </c>
      <c r="T2735" s="720" t="s">
        <v>12165</v>
      </c>
      <c r="U2735" s="720" t="s">
        <v>11632</v>
      </c>
      <c r="V2735" s="720"/>
      <c r="W2735" s="952" t="str">
        <f t="shared" si="92"/>
        <v>ﾚｰﾙ設備_分岐線(移動式)_無_無</v>
      </c>
      <c r="X2735" s="952" t="str">
        <f t="shared" si="91"/>
        <v>ﾚｰﾙ設備_分岐線(移動式)_無_無_22kg/m級　ｹﾞｰｼﾞ：762mm　等三線  両開  (Y形)</v>
      </c>
      <c r="Y2735" s="726" t="s">
        <v>3453</v>
      </c>
      <c r="Z2735" s="726" t="s">
        <v>10451</v>
      </c>
      <c r="AA2735" s="726" t="s">
        <v>10315</v>
      </c>
      <c r="AB2735" s="726" t="s">
        <v>10612</v>
      </c>
    </row>
    <row r="2736" spans="17:28" ht="14.45" customHeight="1">
      <c r="Q2736" s="720" t="s">
        <v>2495</v>
      </c>
      <c r="R2736" s="720" t="s">
        <v>2510</v>
      </c>
      <c r="S2736" s="720" t="s">
        <v>12165</v>
      </c>
      <c r="T2736" s="720" t="s">
        <v>12165</v>
      </c>
      <c r="U2736" s="720" t="s">
        <v>11633</v>
      </c>
      <c r="V2736" s="720"/>
      <c r="W2736" s="952" t="str">
        <f t="shared" si="92"/>
        <v>ﾚｰﾙ設備_分岐線(移動式)_無_無</v>
      </c>
      <c r="X2736" s="952" t="str">
        <f t="shared" si="91"/>
        <v>ﾚｰﾙ設備_分岐線(移動式)_無_無_30kg/m級　ｹﾞｰｼﾞ：914mm　亘 線    (N形)</v>
      </c>
      <c r="Y2736" s="726" t="s">
        <v>3453</v>
      </c>
      <c r="Z2736" s="726" t="s">
        <v>10451</v>
      </c>
      <c r="AA2736" s="726" t="s">
        <v>10303</v>
      </c>
      <c r="AB2736" s="726" t="s">
        <v>10610</v>
      </c>
    </row>
    <row r="2737" spans="17:28" ht="14.45" customHeight="1">
      <c r="Q2737" s="720" t="s">
        <v>2495</v>
      </c>
      <c r="R2737" s="720" t="s">
        <v>2510</v>
      </c>
      <c r="S2737" s="720" t="s">
        <v>12165</v>
      </c>
      <c r="T2737" s="720" t="s">
        <v>12165</v>
      </c>
      <c r="U2737" s="720" t="s">
        <v>11634</v>
      </c>
      <c r="V2737" s="720"/>
      <c r="W2737" s="952" t="str">
        <f t="shared" si="92"/>
        <v>ﾚｰﾙ設備_分岐線(移動式)_無_無</v>
      </c>
      <c r="X2737" s="952" t="str">
        <f t="shared" si="91"/>
        <v>ﾚｰﾙ設備_分岐線(移動式)_無_無_30kg/m級　ｹﾞｰｼﾞ：914mm　等三線  交叉亘線  (X形)</v>
      </c>
      <c r="Y2737" s="726" t="s">
        <v>3453</v>
      </c>
      <c r="Z2737" s="726" t="s">
        <v>10451</v>
      </c>
      <c r="AA2737" s="726" t="s">
        <v>10303</v>
      </c>
      <c r="AB2737" s="726" t="s">
        <v>10611</v>
      </c>
    </row>
    <row r="2738" spans="17:28" ht="14.45" customHeight="1">
      <c r="Q2738" s="720" t="s">
        <v>2495</v>
      </c>
      <c r="R2738" s="720" t="s">
        <v>2510</v>
      </c>
      <c r="S2738" s="720" t="s">
        <v>12165</v>
      </c>
      <c r="T2738" s="720" t="s">
        <v>12165</v>
      </c>
      <c r="U2738" s="720" t="s">
        <v>11635</v>
      </c>
      <c r="V2738" s="720"/>
      <c r="W2738" s="952" t="str">
        <f t="shared" si="92"/>
        <v>ﾚｰﾙ設備_分岐線(移動式)_無_無</v>
      </c>
      <c r="X2738" s="952" t="str">
        <f t="shared" si="91"/>
        <v>ﾚｰﾙ設備_分岐線(移動式)_無_無_30kg/m級　ｹﾞｰｼﾞ：914mm　等三線  両開  (Y形)</v>
      </c>
      <c r="Y2738" s="726" t="s">
        <v>3453</v>
      </c>
      <c r="Z2738" s="726" t="s">
        <v>10451</v>
      </c>
      <c r="AA2738" s="726" t="s">
        <v>10303</v>
      </c>
      <c r="AB2738" s="726" t="s">
        <v>10612</v>
      </c>
    </row>
    <row r="2739" spans="17:28" ht="14.45" customHeight="1">
      <c r="Q2739" s="720" t="s">
        <v>1684</v>
      </c>
      <c r="R2739" s="720" t="s">
        <v>1690</v>
      </c>
      <c r="S2739" s="720" t="s">
        <v>12165</v>
      </c>
      <c r="T2739" s="720" t="s">
        <v>12165</v>
      </c>
      <c r="U2739" s="720" t="s">
        <v>1686</v>
      </c>
      <c r="V2739" s="720"/>
      <c r="W2739" s="952" t="str">
        <f t="shared" si="92"/>
        <v>ﾌﾛｰﾄ(組立式)_本体_無_無</v>
      </c>
      <c r="X2739" s="952" t="str">
        <f t="shared" si="91"/>
        <v>ﾌﾛｰﾄ(組立式)_本体_無_無_10t用</v>
      </c>
      <c r="Y2739" s="726" t="s">
        <v>3382</v>
      </c>
      <c r="Z2739" s="726" t="s">
        <v>10481</v>
      </c>
      <c r="AA2739" s="726" t="s">
        <v>10356</v>
      </c>
      <c r="AB2739" s="726" t="s">
        <v>10350</v>
      </c>
    </row>
    <row r="2740" spans="17:28" ht="14.45" customHeight="1">
      <c r="Q2740" s="720" t="s">
        <v>1684</v>
      </c>
      <c r="R2740" s="720" t="s">
        <v>1690</v>
      </c>
      <c r="S2740" s="720" t="s">
        <v>12165</v>
      </c>
      <c r="T2740" s="720" t="s">
        <v>12165</v>
      </c>
      <c r="U2740" s="720" t="s">
        <v>1687</v>
      </c>
      <c r="V2740" s="720"/>
      <c r="W2740" s="952" t="str">
        <f t="shared" si="92"/>
        <v>ﾌﾛｰﾄ(組立式)_本体_無_無</v>
      </c>
      <c r="X2740" s="952" t="str">
        <f t="shared" si="91"/>
        <v>ﾌﾛｰﾄ(組立式)_本体_無_無_13t用</v>
      </c>
      <c r="Y2740" s="726" t="s">
        <v>3382</v>
      </c>
      <c r="Z2740" s="726" t="s">
        <v>10481</v>
      </c>
      <c r="AA2740" s="726" t="s">
        <v>10311</v>
      </c>
      <c r="AB2740" s="726" t="s">
        <v>10350</v>
      </c>
    </row>
    <row r="2741" spans="17:28" ht="14.45" customHeight="1">
      <c r="Q2741" s="720" t="s">
        <v>1684</v>
      </c>
      <c r="R2741" s="720" t="s">
        <v>1691</v>
      </c>
      <c r="S2741" s="720" t="s">
        <v>12165</v>
      </c>
      <c r="T2741" s="720" t="s">
        <v>12165</v>
      </c>
      <c r="U2741" s="720" t="s">
        <v>1686</v>
      </c>
      <c r="V2741" s="720"/>
      <c r="W2741" s="952" t="str">
        <f t="shared" si="92"/>
        <v>ﾌﾛｰﾄ(組立式)_船首_無_無</v>
      </c>
      <c r="X2741" s="952" t="str">
        <f t="shared" si="91"/>
        <v>ﾌﾛｰﾄ(組立式)_船首_無_無_10t用</v>
      </c>
      <c r="Y2741" s="726" t="s">
        <v>3382</v>
      </c>
      <c r="Z2741" s="726" t="s">
        <v>10425</v>
      </c>
      <c r="AA2741" s="726" t="s">
        <v>10356</v>
      </c>
      <c r="AB2741" s="726" t="s">
        <v>10352</v>
      </c>
    </row>
    <row r="2742" spans="17:28" ht="14.45" customHeight="1">
      <c r="Q2742" s="720" t="s">
        <v>1684</v>
      </c>
      <c r="R2742" s="720" t="s">
        <v>1691</v>
      </c>
      <c r="S2742" s="720" t="s">
        <v>12165</v>
      </c>
      <c r="T2742" s="720" t="s">
        <v>12165</v>
      </c>
      <c r="U2742" s="720" t="s">
        <v>1687</v>
      </c>
      <c r="V2742" s="720"/>
      <c r="W2742" s="952" t="str">
        <f t="shared" si="92"/>
        <v>ﾌﾛｰﾄ(組立式)_船首_無_無</v>
      </c>
      <c r="X2742" s="952" t="str">
        <f t="shared" si="91"/>
        <v>ﾌﾛｰﾄ(組立式)_船首_無_無_13t用</v>
      </c>
      <c r="Y2742" s="726" t="s">
        <v>3382</v>
      </c>
      <c r="Z2742" s="726" t="s">
        <v>10425</v>
      </c>
      <c r="AA2742" s="726" t="s">
        <v>10311</v>
      </c>
      <c r="AB2742" s="726" t="s">
        <v>10352</v>
      </c>
    </row>
    <row r="2743" spans="17:28" ht="14.45" customHeight="1">
      <c r="Q2743" s="720" t="s">
        <v>1684</v>
      </c>
      <c r="R2743" s="720" t="s">
        <v>1692</v>
      </c>
      <c r="S2743" s="720" t="s">
        <v>12165</v>
      </c>
      <c r="T2743" s="720" t="s">
        <v>12165</v>
      </c>
      <c r="U2743" s="720" t="s">
        <v>1686</v>
      </c>
      <c r="V2743" s="720"/>
      <c r="W2743" s="952" t="str">
        <f t="shared" si="92"/>
        <v>ﾌﾛｰﾄ(組立式)_特殊船首_無_無</v>
      </c>
      <c r="X2743" s="952" t="str">
        <f t="shared" si="91"/>
        <v>ﾌﾛｰﾄ(組立式)_特殊船首_無_無_10t用</v>
      </c>
      <c r="Y2743" s="726" t="s">
        <v>3382</v>
      </c>
      <c r="Z2743" s="726" t="s">
        <v>10528</v>
      </c>
      <c r="AA2743" s="726" t="s">
        <v>10356</v>
      </c>
      <c r="AB2743" s="726" t="s">
        <v>10352</v>
      </c>
    </row>
    <row r="2744" spans="17:28" ht="14.45" customHeight="1">
      <c r="Q2744" s="720" t="s">
        <v>1684</v>
      </c>
      <c r="R2744" s="720" t="s">
        <v>1692</v>
      </c>
      <c r="S2744" s="720" t="s">
        <v>12165</v>
      </c>
      <c r="T2744" s="720" t="s">
        <v>12165</v>
      </c>
      <c r="U2744" s="720" t="s">
        <v>1687</v>
      </c>
      <c r="V2744" s="720"/>
      <c r="W2744" s="952" t="str">
        <f t="shared" si="92"/>
        <v>ﾌﾛｰﾄ(組立式)_特殊船首_無_無</v>
      </c>
      <c r="X2744" s="952" t="str">
        <f t="shared" si="91"/>
        <v>ﾌﾛｰﾄ(組立式)_特殊船首_無_無_13t用</v>
      </c>
      <c r="Y2744" s="726" t="s">
        <v>3382</v>
      </c>
      <c r="Z2744" s="726" t="s">
        <v>10528</v>
      </c>
      <c r="AA2744" s="726" t="s">
        <v>10311</v>
      </c>
      <c r="AB2744" s="726" t="s">
        <v>10352</v>
      </c>
    </row>
    <row r="2745" spans="17:28" ht="14.45" customHeight="1">
      <c r="Q2745" s="720" t="s">
        <v>1684</v>
      </c>
      <c r="R2745" s="720" t="s">
        <v>1693</v>
      </c>
      <c r="S2745" s="720" t="s">
        <v>12165</v>
      </c>
      <c r="T2745" s="720" t="s">
        <v>12165</v>
      </c>
      <c r="U2745" s="720" t="s">
        <v>11636</v>
      </c>
      <c r="V2745" s="720"/>
      <c r="W2745" s="952" t="str">
        <f t="shared" si="92"/>
        <v>ﾌﾛｰﾄ(組立式)_連結金具_無_無</v>
      </c>
      <c r="X2745" s="952" t="str">
        <f t="shared" si="91"/>
        <v>ﾌﾛｰﾄ(組立式)_連結金具_無_無_10t用　長さ：280mm</v>
      </c>
      <c r="Y2745" s="726" t="s">
        <v>3382</v>
      </c>
      <c r="Z2745" s="726" t="s">
        <v>10568</v>
      </c>
      <c r="AA2745" s="726" t="s">
        <v>10318</v>
      </c>
      <c r="AB2745" s="726" t="s">
        <v>10533</v>
      </c>
    </row>
    <row r="2746" spans="17:28" ht="14.45" customHeight="1">
      <c r="Q2746" s="720" t="s">
        <v>1684</v>
      </c>
      <c r="R2746" s="720" t="s">
        <v>1693</v>
      </c>
      <c r="S2746" s="720" t="s">
        <v>12165</v>
      </c>
      <c r="T2746" s="720" t="s">
        <v>12165</v>
      </c>
      <c r="U2746" s="720" t="s">
        <v>11637</v>
      </c>
      <c r="V2746" s="720"/>
      <c r="W2746" s="952" t="str">
        <f t="shared" si="92"/>
        <v>ﾌﾛｰﾄ(組立式)_連結金具_無_無</v>
      </c>
      <c r="X2746" s="952" t="str">
        <f t="shared" si="91"/>
        <v>ﾌﾛｰﾄ(組立式)_連結金具_無_無_10t用　長さ：1,587mm</v>
      </c>
      <c r="Y2746" s="726" t="s">
        <v>3382</v>
      </c>
      <c r="Z2746" s="726" t="s">
        <v>10568</v>
      </c>
      <c r="AA2746" s="726" t="s">
        <v>10318</v>
      </c>
      <c r="AB2746" s="726" t="s">
        <v>10613</v>
      </c>
    </row>
    <row r="2747" spans="17:28" ht="14.45" customHeight="1">
      <c r="Q2747" s="720" t="s">
        <v>1684</v>
      </c>
      <c r="R2747" s="720" t="s">
        <v>1693</v>
      </c>
      <c r="S2747" s="720" t="s">
        <v>12165</v>
      </c>
      <c r="T2747" s="720" t="s">
        <v>12165</v>
      </c>
      <c r="U2747" s="720" t="s">
        <v>11638</v>
      </c>
      <c r="V2747" s="720"/>
      <c r="W2747" s="952" t="str">
        <f t="shared" si="92"/>
        <v>ﾌﾛｰﾄ(組立式)_連結金具_無_無</v>
      </c>
      <c r="X2747" s="952" t="str">
        <f t="shared" si="91"/>
        <v>ﾌﾛｰﾄ(組立式)_連結金具_無_無_10t用　長さ：2,565～2,845mm</v>
      </c>
      <c r="Y2747" s="726" t="s">
        <v>3382</v>
      </c>
      <c r="Z2747" s="726" t="s">
        <v>10568</v>
      </c>
      <c r="AA2747" s="726" t="s">
        <v>10318</v>
      </c>
      <c r="AB2747" s="726" t="s">
        <v>10599</v>
      </c>
    </row>
    <row r="2748" spans="17:28" ht="14.45" customHeight="1">
      <c r="Q2748" s="720" t="s">
        <v>1684</v>
      </c>
      <c r="R2748" s="720" t="s">
        <v>1693</v>
      </c>
      <c r="S2748" s="720" t="s">
        <v>12165</v>
      </c>
      <c r="T2748" s="720" t="s">
        <v>12165</v>
      </c>
      <c r="U2748" s="720" t="s">
        <v>11639</v>
      </c>
      <c r="V2748" s="720"/>
      <c r="W2748" s="952" t="str">
        <f t="shared" si="92"/>
        <v>ﾌﾛｰﾄ(組立式)_連結金具_無_無</v>
      </c>
      <c r="X2748" s="952" t="str">
        <f t="shared" si="91"/>
        <v>ﾌﾛｰﾄ(組立式)_連結金具_無_無_10t用　長さ：3,530mm</v>
      </c>
      <c r="Y2748" s="726" t="s">
        <v>3382</v>
      </c>
      <c r="Z2748" s="726" t="s">
        <v>10568</v>
      </c>
      <c r="AA2748" s="726" t="s">
        <v>10318</v>
      </c>
      <c r="AB2748" s="726" t="s">
        <v>10614</v>
      </c>
    </row>
    <row r="2749" spans="17:28" ht="14.45" customHeight="1">
      <c r="Q2749" s="720" t="s">
        <v>1684</v>
      </c>
      <c r="R2749" s="720" t="s">
        <v>1693</v>
      </c>
      <c r="S2749" s="720" t="s">
        <v>12165</v>
      </c>
      <c r="T2749" s="720" t="s">
        <v>12165</v>
      </c>
      <c r="U2749" s="720" t="s">
        <v>11640</v>
      </c>
      <c r="V2749" s="720"/>
      <c r="W2749" s="952" t="str">
        <f t="shared" si="92"/>
        <v>ﾌﾛｰﾄ(組立式)_連結金具_無_無</v>
      </c>
      <c r="X2749" s="952" t="str">
        <f t="shared" si="91"/>
        <v>ﾌﾛｰﾄ(組立式)_連結金具_無_無_13t用　長さ：280mm</v>
      </c>
      <c r="Y2749" s="726" t="s">
        <v>3382</v>
      </c>
      <c r="Z2749" s="726" t="s">
        <v>10568</v>
      </c>
      <c r="AA2749" s="726" t="s">
        <v>10319</v>
      </c>
      <c r="AB2749" s="726" t="s">
        <v>10533</v>
      </c>
    </row>
    <row r="2750" spans="17:28" ht="14.45" customHeight="1">
      <c r="Q2750" s="720" t="s">
        <v>1684</v>
      </c>
      <c r="R2750" s="720" t="s">
        <v>1693</v>
      </c>
      <c r="S2750" s="720" t="s">
        <v>12165</v>
      </c>
      <c r="T2750" s="720" t="s">
        <v>12165</v>
      </c>
      <c r="U2750" s="720" t="s">
        <v>11641</v>
      </c>
      <c r="V2750" s="720"/>
      <c r="W2750" s="952" t="str">
        <f t="shared" si="92"/>
        <v>ﾌﾛｰﾄ(組立式)_連結金具_無_無</v>
      </c>
      <c r="X2750" s="952" t="str">
        <f t="shared" si="91"/>
        <v>ﾌﾛｰﾄ(組立式)_連結金具_無_無_13t用　長さ：1,587mm</v>
      </c>
      <c r="Y2750" s="726" t="s">
        <v>3382</v>
      </c>
      <c r="Z2750" s="726" t="s">
        <v>10568</v>
      </c>
      <c r="AA2750" s="726" t="s">
        <v>10319</v>
      </c>
      <c r="AB2750" s="726" t="s">
        <v>10613</v>
      </c>
    </row>
    <row r="2751" spans="17:28" ht="14.45" customHeight="1">
      <c r="Q2751" s="720" t="s">
        <v>1684</v>
      </c>
      <c r="R2751" s="720" t="s">
        <v>1693</v>
      </c>
      <c r="S2751" s="720" t="s">
        <v>12165</v>
      </c>
      <c r="T2751" s="720" t="s">
        <v>12165</v>
      </c>
      <c r="U2751" s="720" t="s">
        <v>11642</v>
      </c>
      <c r="V2751" s="720"/>
      <c r="W2751" s="952" t="str">
        <f t="shared" si="92"/>
        <v>ﾌﾛｰﾄ(組立式)_連結金具_無_無</v>
      </c>
      <c r="X2751" s="952" t="str">
        <f t="shared" si="91"/>
        <v>ﾌﾛｰﾄ(組立式)_連結金具_無_無_13t用　長さ：2,565～2,845mm</v>
      </c>
      <c r="Y2751" s="726" t="s">
        <v>3382</v>
      </c>
      <c r="Z2751" s="726" t="s">
        <v>10568</v>
      </c>
      <c r="AA2751" s="726" t="s">
        <v>10319</v>
      </c>
      <c r="AB2751" s="726" t="s">
        <v>10599</v>
      </c>
    </row>
    <row r="2752" spans="17:28" ht="14.45" customHeight="1">
      <c r="Q2752" s="720" t="s">
        <v>1684</v>
      </c>
      <c r="R2752" s="720" t="s">
        <v>1693</v>
      </c>
      <c r="S2752" s="720" t="s">
        <v>12165</v>
      </c>
      <c r="T2752" s="720" t="s">
        <v>12165</v>
      </c>
      <c r="U2752" s="720" t="s">
        <v>11643</v>
      </c>
      <c r="V2752" s="720"/>
      <c r="W2752" s="952" t="str">
        <f t="shared" si="92"/>
        <v>ﾌﾛｰﾄ(組立式)_連結金具_無_無</v>
      </c>
      <c r="X2752" s="952" t="str">
        <f t="shared" si="91"/>
        <v>ﾌﾛｰﾄ(組立式)_連結金具_無_無_13t用　長さ：3,530mm</v>
      </c>
      <c r="Y2752" s="726" t="s">
        <v>3382</v>
      </c>
      <c r="Z2752" s="726" t="s">
        <v>10568</v>
      </c>
      <c r="AA2752" s="726" t="s">
        <v>10319</v>
      </c>
      <c r="AB2752" s="726" t="s">
        <v>10614</v>
      </c>
    </row>
    <row r="2753" spans="17:28" ht="14.45" customHeight="1">
      <c r="Q2753" s="720" t="s">
        <v>1282</v>
      </c>
      <c r="R2753" s="720" t="s">
        <v>1287</v>
      </c>
      <c r="S2753" s="720" t="s">
        <v>12165</v>
      </c>
      <c r="T2753" s="720" t="s">
        <v>12165</v>
      </c>
      <c r="U2753" s="720" t="s">
        <v>1293</v>
      </c>
      <c r="V2753" s="720"/>
      <c r="W2753" s="952" t="str">
        <f t="shared" si="92"/>
        <v>電気溶接機_直流ｱｰｸ式_無_無</v>
      </c>
      <c r="X2753" s="952" t="str">
        <f t="shared" si="91"/>
        <v>電気溶接機_直流ｱｰｸ式_無_無_定格電流：500A</v>
      </c>
      <c r="Y2753" s="726" t="s">
        <v>3362</v>
      </c>
      <c r="Z2753" s="726" t="s">
        <v>10306</v>
      </c>
      <c r="AA2753" s="726" t="s">
        <v>10433</v>
      </c>
      <c r="AB2753" s="726" t="s">
        <v>5111</v>
      </c>
    </row>
    <row r="2754" spans="17:28" ht="14.45" customHeight="1">
      <c r="Q2754" s="720" t="s">
        <v>1282</v>
      </c>
      <c r="R2754" s="720" t="s">
        <v>1288</v>
      </c>
      <c r="S2754" s="720" t="s">
        <v>12165</v>
      </c>
      <c r="T2754" s="720" t="s">
        <v>12165</v>
      </c>
      <c r="U2754" s="720" t="s">
        <v>1294</v>
      </c>
      <c r="V2754" s="720"/>
      <c r="W2754" s="952" t="str">
        <f t="shared" si="92"/>
        <v>電気溶接機_交流ｱｰｸ式(手動・電撃防止器内蔵型)_無_無</v>
      </c>
      <c r="X2754" s="952" t="str">
        <f t="shared" ref="X2754:X2817" si="93">IF($V2754="",$Q2754&amp;"_"&amp;$R2754&amp;"_"&amp;$S2754&amp;"_"&amp;$T2754&amp;"_"&amp;$U2754,$Q2754&amp;"_"&amp;$R2754&amp;"_"&amp;$S2754&amp;"_"&amp;$T2754&amp;"_"&amp;$U2754&amp;$V2754)</f>
        <v>電気溶接機_交流ｱｰｸ式(手動・電撃防止器内蔵型)_無_無_定格電流：150A</v>
      </c>
      <c r="Y2754" s="726" t="s">
        <v>3362</v>
      </c>
      <c r="Z2754" s="726" t="s">
        <v>10319</v>
      </c>
      <c r="AA2754" s="726" t="s">
        <v>10307</v>
      </c>
      <c r="AB2754" s="726" t="s">
        <v>5111</v>
      </c>
    </row>
    <row r="2755" spans="17:28" ht="14.45" customHeight="1">
      <c r="Q2755" s="720" t="s">
        <v>1282</v>
      </c>
      <c r="R2755" s="720" t="s">
        <v>1288</v>
      </c>
      <c r="S2755" s="720" t="s">
        <v>12165</v>
      </c>
      <c r="T2755" s="720" t="s">
        <v>12165</v>
      </c>
      <c r="U2755" s="720" t="s">
        <v>1295</v>
      </c>
      <c r="V2755" s="720"/>
      <c r="W2755" s="952" t="str">
        <f t="shared" ref="W2755:W2818" si="94">$Q2755&amp;"_"&amp;$R2755&amp;"_"&amp;$S2755&amp;"_"&amp;T2755</f>
        <v>電気溶接機_交流ｱｰｸ式(手動・電撃防止器内蔵型)_無_無</v>
      </c>
      <c r="X2755" s="952" t="str">
        <f t="shared" si="93"/>
        <v>電気溶接機_交流ｱｰｸ式(手動・電撃防止器内蔵型)_無_無_定格電流：200A</v>
      </c>
      <c r="Y2755" s="726" t="s">
        <v>3362</v>
      </c>
      <c r="Z2755" s="726" t="s">
        <v>10319</v>
      </c>
      <c r="AA2755" s="726" t="s">
        <v>10321</v>
      </c>
      <c r="AB2755" s="726" t="s">
        <v>5111</v>
      </c>
    </row>
    <row r="2756" spans="17:28" ht="14.45" customHeight="1">
      <c r="Q2756" s="720" t="s">
        <v>1282</v>
      </c>
      <c r="R2756" s="720" t="s">
        <v>1288</v>
      </c>
      <c r="S2756" s="720" t="s">
        <v>12165</v>
      </c>
      <c r="T2756" s="720" t="s">
        <v>12165</v>
      </c>
      <c r="U2756" s="720" t="s">
        <v>1296</v>
      </c>
      <c r="V2756" s="720"/>
      <c r="W2756" s="952" t="str">
        <f t="shared" si="94"/>
        <v>電気溶接機_交流ｱｰｸ式(手動・電撃防止器内蔵型)_無_無</v>
      </c>
      <c r="X2756" s="952" t="str">
        <f t="shared" si="93"/>
        <v>電気溶接機_交流ｱｰｸ式(手動・電撃防止器内蔵型)_無_無_定格電流：250A</v>
      </c>
      <c r="Y2756" s="726" t="s">
        <v>3362</v>
      </c>
      <c r="Z2756" s="726" t="s">
        <v>10319</v>
      </c>
      <c r="AA2756" s="726" t="s">
        <v>10451</v>
      </c>
      <c r="AB2756" s="726" t="s">
        <v>5111</v>
      </c>
    </row>
    <row r="2757" spans="17:28" ht="14.45" customHeight="1">
      <c r="Q2757" s="720" t="s">
        <v>1282</v>
      </c>
      <c r="R2757" s="720" t="s">
        <v>1288</v>
      </c>
      <c r="S2757" s="720" t="s">
        <v>12165</v>
      </c>
      <c r="T2757" s="720" t="s">
        <v>12165</v>
      </c>
      <c r="U2757" s="720" t="s">
        <v>1297</v>
      </c>
      <c r="V2757" s="720"/>
      <c r="W2757" s="952" t="str">
        <f t="shared" si="94"/>
        <v>電気溶接機_交流ｱｰｸ式(手動・電撃防止器内蔵型)_無_無</v>
      </c>
      <c r="X2757" s="952" t="str">
        <f t="shared" si="93"/>
        <v>電気溶接機_交流ｱｰｸ式(手動・電撃防止器内蔵型)_無_無_定格電流：300A</v>
      </c>
      <c r="Y2757" s="726" t="s">
        <v>3362</v>
      </c>
      <c r="Z2757" s="726" t="s">
        <v>10319</v>
      </c>
      <c r="AA2757" s="726" t="s">
        <v>10436</v>
      </c>
      <c r="AB2757" s="726" t="s">
        <v>5111</v>
      </c>
    </row>
    <row r="2758" spans="17:28" ht="14.45" customHeight="1">
      <c r="Q2758" s="720" t="s">
        <v>1282</v>
      </c>
      <c r="R2758" s="720" t="s">
        <v>1288</v>
      </c>
      <c r="S2758" s="720" t="s">
        <v>12165</v>
      </c>
      <c r="T2758" s="720" t="s">
        <v>12165</v>
      </c>
      <c r="U2758" s="720" t="s">
        <v>1298</v>
      </c>
      <c r="V2758" s="720"/>
      <c r="W2758" s="952" t="str">
        <f t="shared" si="94"/>
        <v>電気溶接機_交流ｱｰｸ式(手動・電撃防止器内蔵型)_無_無</v>
      </c>
      <c r="X2758" s="952" t="str">
        <f t="shared" si="93"/>
        <v>電気溶接機_交流ｱｰｸ式(手動・電撃防止器内蔵型)_無_無_定格電流：400A</v>
      </c>
      <c r="Y2758" s="726" t="s">
        <v>3362</v>
      </c>
      <c r="Z2758" s="726" t="s">
        <v>10319</v>
      </c>
      <c r="AA2758" s="726" t="s">
        <v>10431</v>
      </c>
      <c r="AB2758" s="726" t="s">
        <v>5111</v>
      </c>
    </row>
    <row r="2759" spans="17:28" ht="14.45" customHeight="1">
      <c r="Q2759" s="720" t="s">
        <v>1282</v>
      </c>
      <c r="R2759" s="720" t="s">
        <v>1288</v>
      </c>
      <c r="S2759" s="720" t="s">
        <v>12165</v>
      </c>
      <c r="T2759" s="720" t="s">
        <v>12165</v>
      </c>
      <c r="U2759" s="720" t="s">
        <v>1293</v>
      </c>
      <c r="V2759" s="720"/>
      <c r="W2759" s="952" t="str">
        <f t="shared" si="94"/>
        <v>電気溶接機_交流ｱｰｸ式(手動・電撃防止器内蔵型)_無_無</v>
      </c>
      <c r="X2759" s="952" t="str">
        <f t="shared" si="93"/>
        <v>電気溶接機_交流ｱｰｸ式(手動・電撃防止器内蔵型)_無_無_定格電流：500A</v>
      </c>
      <c r="Y2759" s="726" t="s">
        <v>3362</v>
      </c>
      <c r="Z2759" s="726" t="s">
        <v>10319</v>
      </c>
      <c r="AA2759" s="726" t="s">
        <v>10433</v>
      </c>
      <c r="AB2759" s="726" t="s">
        <v>5111</v>
      </c>
    </row>
    <row r="2760" spans="17:28" ht="14.45" customHeight="1">
      <c r="Q2760" s="720" t="s">
        <v>1282</v>
      </c>
      <c r="R2760" s="720" t="s">
        <v>1289</v>
      </c>
      <c r="S2760" s="720" t="s">
        <v>12165</v>
      </c>
      <c r="T2760" s="720" t="s">
        <v>12165</v>
      </c>
      <c r="U2760" s="720" t="s">
        <v>1294</v>
      </c>
      <c r="V2760" s="720"/>
      <c r="W2760" s="952" t="str">
        <f t="shared" si="94"/>
        <v>電気溶接機_半自動ｱｰｸ溶接機_無_無</v>
      </c>
      <c r="X2760" s="952" t="str">
        <f t="shared" si="93"/>
        <v>電気溶接機_半自動ｱｰｸ溶接機_無_無_定格電流：150A</v>
      </c>
      <c r="Y2760" s="726" t="s">
        <v>3362</v>
      </c>
      <c r="Z2760" s="726" t="s">
        <v>10307</v>
      </c>
      <c r="AA2760" s="726" t="s">
        <v>10307</v>
      </c>
      <c r="AB2760" s="726" t="s">
        <v>5111</v>
      </c>
    </row>
    <row r="2761" spans="17:28" ht="14.45" customHeight="1">
      <c r="Q2761" s="720" t="s">
        <v>1282</v>
      </c>
      <c r="R2761" s="720" t="s">
        <v>1289</v>
      </c>
      <c r="S2761" s="720" t="s">
        <v>12165</v>
      </c>
      <c r="T2761" s="720" t="s">
        <v>12165</v>
      </c>
      <c r="U2761" s="720" t="s">
        <v>1295</v>
      </c>
      <c r="V2761" s="720"/>
      <c r="W2761" s="952" t="str">
        <f t="shared" si="94"/>
        <v>電気溶接機_半自動ｱｰｸ溶接機_無_無</v>
      </c>
      <c r="X2761" s="952" t="str">
        <f t="shared" si="93"/>
        <v>電気溶接機_半自動ｱｰｸ溶接機_無_無_定格電流：200A</v>
      </c>
      <c r="Y2761" s="726" t="s">
        <v>3362</v>
      </c>
      <c r="Z2761" s="726" t="s">
        <v>10307</v>
      </c>
      <c r="AA2761" s="726" t="s">
        <v>10321</v>
      </c>
      <c r="AB2761" s="726" t="s">
        <v>5111</v>
      </c>
    </row>
    <row r="2762" spans="17:28" ht="14.45" customHeight="1">
      <c r="Q2762" s="720" t="s">
        <v>1282</v>
      </c>
      <c r="R2762" s="720" t="s">
        <v>1289</v>
      </c>
      <c r="S2762" s="720" t="s">
        <v>12165</v>
      </c>
      <c r="T2762" s="720" t="s">
        <v>12165</v>
      </c>
      <c r="U2762" s="720" t="s">
        <v>1297</v>
      </c>
      <c r="V2762" s="720"/>
      <c r="W2762" s="952" t="str">
        <f t="shared" si="94"/>
        <v>電気溶接機_半自動ｱｰｸ溶接機_無_無</v>
      </c>
      <c r="X2762" s="952" t="str">
        <f t="shared" si="93"/>
        <v>電気溶接機_半自動ｱｰｸ溶接機_無_無_定格電流：300A</v>
      </c>
      <c r="Y2762" s="726" t="s">
        <v>3362</v>
      </c>
      <c r="Z2762" s="726" t="s">
        <v>10307</v>
      </c>
      <c r="AA2762" s="726" t="s">
        <v>10436</v>
      </c>
      <c r="AB2762" s="726" t="s">
        <v>5111</v>
      </c>
    </row>
    <row r="2763" spans="17:28" ht="14.45" customHeight="1">
      <c r="Q2763" s="720" t="s">
        <v>1282</v>
      </c>
      <c r="R2763" s="720" t="s">
        <v>1289</v>
      </c>
      <c r="S2763" s="720" t="s">
        <v>12165</v>
      </c>
      <c r="T2763" s="720" t="s">
        <v>12165</v>
      </c>
      <c r="U2763" s="720" t="s">
        <v>11644</v>
      </c>
      <c r="V2763" s="720"/>
      <c r="W2763" s="952" t="str">
        <f t="shared" si="94"/>
        <v>電気溶接機_半自動ｱｰｸ溶接機_無_無</v>
      </c>
      <c r="X2763" s="952" t="str">
        <f t="shared" si="93"/>
        <v>電気溶接機_半自動ｱｰｸ溶接機_無_無_定格電流：350A</v>
      </c>
      <c r="Y2763" s="726" t="s">
        <v>3362</v>
      </c>
      <c r="Z2763" s="726" t="s">
        <v>10307</v>
      </c>
      <c r="AA2763" s="726" t="s">
        <v>4790</v>
      </c>
      <c r="AB2763" s="726" t="s">
        <v>5111</v>
      </c>
    </row>
    <row r="2764" spans="17:28" ht="14.45" customHeight="1">
      <c r="Q2764" s="720" t="s">
        <v>1282</v>
      </c>
      <c r="R2764" s="720" t="s">
        <v>1289</v>
      </c>
      <c r="S2764" s="720" t="s">
        <v>12165</v>
      </c>
      <c r="T2764" s="720" t="s">
        <v>12165</v>
      </c>
      <c r="U2764" s="720" t="s">
        <v>1293</v>
      </c>
      <c r="V2764" s="720"/>
      <c r="W2764" s="952" t="str">
        <f t="shared" si="94"/>
        <v>電気溶接機_半自動ｱｰｸ溶接機_無_無</v>
      </c>
      <c r="X2764" s="952" t="str">
        <f t="shared" si="93"/>
        <v>電気溶接機_半自動ｱｰｸ溶接機_無_無_定格電流：500A</v>
      </c>
      <c r="Y2764" s="726" t="s">
        <v>3362</v>
      </c>
      <c r="Z2764" s="726" t="s">
        <v>10307</v>
      </c>
      <c r="AA2764" s="726" t="s">
        <v>10433</v>
      </c>
      <c r="AB2764" s="726" t="s">
        <v>5111</v>
      </c>
    </row>
    <row r="2765" spans="17:28" ht="14.45" customHeight="1">
      <c r="Q2765" s="720" t="s">
        <v>1282</v>
      </c>
      <c r="R2765" s="720" t="s">
        <v>1290</v>
      </c>
      <c r="S2765" s="720" t="s">
        <v>12165</v>
      </c>
      <c r="T2765" s="720" t="s">
        <v>12165</v>
      </c>
      <c r="U2765" s="720" t="s">
        <v>1295</v>
      </c>
      <c r="V2765" s="720"/>
      <c r="W2765" s="952" t="str">
        <f t="shared" si="94"/>
        <v>電気溶接機_TIG溶接機_無_無</v>
      </c>
      <c r="X2765" s="952" t="str">
        <f t="shared" si="93"/>
        <v>電気溶接機_TIG溶接機_無_無_定格電流：200A</v>
      </c>
      <c r="Y2765" s="726" t="s">
        <v>3362</v>
      </c>
      <c r="Z2765" s="726" t="s">
        <v>10348</v>
      </c>
      <c r="AA2765" s="726" t="s">
        <v>10321</v>
      </c>
      <c r="AB2765" s="726" t="s">
        <v>5111</v>
      </c>
    </row>
    <row r="2766" spans="17:28" ht="14.45" customHeight="1">
      <c r="Q2766" s="720" t="s">
        <v>1282</v>
      </c>
      <c r="R2766" s="720" t="s">
        <v>1290</v>
      </c>
      <c r="S2766" s="720" t="s">
        <v>12165</v>
      </c>
      <c r="T2766" s="720" t="s">
        <v>12165</v>
      </c>
      <c r="U2766" s="720" t="s">
        <v>1297</v>
      </c>
      <c r="V2766" s="720"/>
      <c r="W2766" s="952" t="str">
        <f t="shared" si="94"/>
        <v>電気溶接機_TIG溶接機_無_無</v>
      </c>
      <c r="X2766" s="952" t="str">
        <f t="shared" si="93"/>
        <v>電気溶接機_TIG溶接機_無_無_定格電流：300A</v>
      </c>
      <c r="Y2766" s="726" t="s">
        <v>3362</v>
      </c>
      <c r="Z2766" s="726" t="s">
        <v>10348</v>
      </c>
      <c r="AA2766" s="726" t="s">
        <v>10436</v>
      </c>
      <c r="AB2766" s="726" t="s">
        <v>5111</v>
      </c>
    </row>
    <row r="2767" spans="17:28" ht="14.45" customHeight="1">
      <c r="Q2767" s="720" t="s">
        <v>1282</v>
      </c>
      <c r="R2767" s="720" t="s">
        <v>1290</v>
      </c>
      <c r="S2767" s="720" t="s">
        <v>12165</v>
      </c>
      <c r="T2767" s="720" t="s">
        <v>12165</v>
      </c>
      <c r="U2767" s="720" t="s">
        <v>1293</v>
      </c>
      <c r="V2767" s="720"/>
      <c r="W2767" s="952" t="str">
        <f t="shared" si="94"/>
        <v>電気溶接機_TIG溶接機_無_無</v>
      </c>
      <c r="X2767" s="952" t="str">
        <f t="shared" si="93"/>
        <v>電気溶接機_TIG溶接機_無_無_定格電流：500A</v>
      </c>
      <c r="Y2767" s="726" t="s">
        <v>3362</v>
      </c>
      <c r="Z2767" s="726" t="s">
        <v>10348</v>
      </c>
      <c r="AA2767" s="726" t="s">
        <v>10433</v>
      </c>
      <c r="AB2767" s="726" t="s">
        <v>5111</v>
      </c>
    </row>
    <row r="2768" spans="17:28" ht="14.45" customHeight="1">
      <c r="Q2768" s="720" t="s">
        <v>1282</v>
      </c>
      <c r="R2768" s="720" t="s">
        <v>1291</v>
      </c>
      <c r="S2768" s="720" t="s">
        <v>12165</v>
      </c>
      <c r="T2768" s="720" t="s">
        <v>12165</v>
      </c>
      <c r="U2768" s="720" t="s">
        <v>1299</v>
      </c>
      <c r="V2768" s="720"/>
      <c r="W2768" s="952" t="str">
        <f t="shared" si="94"/>
        <v>電気溶接機_ｶﾞｿﾘﾝｴﾝｼﾞﾝ駆動・直流ｱｰｸ式_無_無</v>
      </c>
      <c r="X2768" s="952" t="str">
        <f t="shared" si="93"/>
        <v>電気溶接機_ｶﾞｿﾘﾝｴﾝｼﾞﾝ駆動・直流ｱｰｸ式_無_無_最大溶接電流：135A</v>
      </c>
      <c r="Y2768" s="726" t="s">
        <v>3362</v>
      </c>
      <c r="Z2768" s="726" t="s">
        <v>10476</v>
      </c>
      <c r="AA2768" s="726" t="s">
        <v>10400</v>
      </c>
      <c r="AB2768" s="726" t="s">
        <v>5111</v>
      </c>
    </row>
    <row r="2769" spans="17:28" ht="14.45" customHeight="1">
      <c r="Q2769" s="720" t="s">
        <v>1282</v>
      </c>
      <c r="R2769" s="720" t="s">
        <v>1291</v>
      </c>
      <c r="S2769" s="720" t="s">
        <v>12165</v>
      </c>
      <c r="T2769" s="720" t="s">
        <v>12165</v>
      </c>
      <c r="U2769" s="720" t="s">
        <v>1300</v>
      </c>
      <c r="V2769" s="720"/>
      <c r="W2769" s="952" t="str">
        <f t="shared" si="94"/>
        <v>電気溶接機_ｶﾞｿﾘﾝｴﾝｼﾞﾝ駆動・直流ｱｰｸ式_無_無</v>
      </c>
      <c r="X2769" s="952" t="str">
        <f t="shared" si="93"/>
        <v>電気溶接機_ｶﾞｿﾘﾝｴﾝｼﾞﾝ駆動・直流ｱｰｸ式_無_無_最大溶接電流：150A</v>
      </c>
      <c r="Y2769" s="726" t="s">
        <v>3362</v>
      </c>
      <c r="Z2769" s="726" t="s">
        <v>10476</v>
      </c>
      <c r="AA2769" s="726" t="s">
        <v>10307</v>
      </c>
      <c r="AB2769" s="726" t="s">
        <v>5111</v>
      </c>
    </row>
    <row r="2770" spans="17:28" ht="14.45" customHeight="1">
      <c r="Q2770" s="720" t="s">
        <v>1282</v>
      </c>
      <c r="R2770" s="720" t="s">
        <v>1291</v>
      </c>
      <c r="S2770" s="720" t="s">
        <v>12165</v>
      </c>
      <c r="T2770" s="720" t="s">
        <v>12165</v>
      </c>
      <c r="U2770" s="720" t="s">
        <v>1301</v>
      </c>
      <c r="V2770" s="720"/>
      <c r="W2770" s="952" t="str">
        <f t="shared" si="94"/>
        <v>電気溶接機_ｶﾞｿﾘﾝｴﾝｼﾞﾝ駆動・直流ｱｰｸ式_無_無</v>
      </c>
      <c r="X2770" s="952" t="str">
        <f t="shared" si="93"/>
        <v>電気溶接機_ｶﾞｿﾘﾝｴﾝｼﾞﾝ駆動・直流ｱｰｸ式_無_無_最大溶接電流：180A</v>
      </c>
      <c r="Y2770" s="726" t="s">
        <v>3362</v>
      </c>
      <c r="Z2770" s="726" t="s">
        <v>10476</v>
      </c>
      <c r="AA2770" s="726" t="s">
        <v>10308</v>
      </c>
      <c r="AB2770" s="726" t="s">
        <v>5111</v>
      </c>
    </row>
    <row r="2771" spans="17:28" ht="14.45" customHeight="1">
      <c r="Q2771" s="720" t="s">
        <v>1282</v>
      </c>
      <c r="R2771" s="720" t="s">
        <v>1292</v>
      </c>
      <c r="S2771" s="720" t="s">
        <v>12165</v>
      </c>
      <c r="T2771" s="720" t="s">
        <v>12165</v>
      </c>
      <c r="U2771" s="720" t="s">
        <v>1301</v>
      </c>
      <c r="V2771" s="720"/>
      <c r="W2771" s="952" t="str">
        <f t="shared" si="94"/>
        <v>電気溶接機_ﾃﾞｨｰｾﾞﾙｴﾝｼﾞﾝ駆動・直流ｱｰｸ式_無_無</v>
      </c>
      <c r="X2771" s="952" t="str">
        <f t="shared" si="93"/>
        <v>電気溶接機_ﾃﾞｨｰｾﾞﾙｴﾝｼﾞﾝ駆動・直流ｱｰｸ式_無_無_最大溶接電流：180A</v>
      </c>
      <c r="Y2771" s="726" t="s">
        <v>3362</v>
      </c>
      <c r="Z2771" s="726" t="s">
        <v>10615</v>
      </c>
      <c r="AA2771" s="726" t="s">
        <v>10308</v>
      </c>
      <c r="AB2771" s="726" t="s">
        <v>5111</v>
      </c>
    </row>
    <row r="2772" spans="17:28" ht="14.45" customHeight="1">
      <c r="Q2772" s="720" t="s">
        <v>1282</v>
      </c>
      <c r="R2772" s="720" t="s">
        <v>1292</v>
      </c>
      <c r="S2772" s="720" t="s">
        <v>12165</v>
      </c>
      <c r="T2772" s="720" t="s">
        <v>12165</v>
      </c>
      <c r="U2772" s="720" t="s">
        <v>1302</v>
      </c>
      <c r="V2772" s="720"/>
      <c r="W2772" s="952" t="str">
        <f t="shared" si="94"/>
        <v>電気溶接機_ﾃﾞｨｰｾﾞﾙｴﾝｼﾞﾝ駆動・直流ｱｰｸ式_無_無</v>
      </c>
      <c r="X2772" s="952" t="str">
        <f t="shared" si="93"/>
        <v>電気溶接機_ﾃﾞｨｰｾﾞﾙｴﾝｼﾞﾝ駆動・直流ｱｰｸ式_無_無_最大溶接電流：250A</v>
      </c>
      <c r="Y2772" s="726" t="s">
        <v>3362</v>
      </c>
      <c r="Z2772" s="726" t="s">
        <v>10615</v>
      </c>
      <c r="AA2772" s="726" t="s">
        <v>10451</v>
      </c>
      <c r="AB2772" s="726" t="s">
        <v>5111</v>
      </c>
    </row>
    <row r="2773" spans="17:28" ht="14.45" customHeight="1">
      <c r="Q2773" s="720" t="s">
        <v>1282</v>
      </c>
      <c r="R2773" s="720" t="s">
        <v>1292</v>
      </c>
      <c r="S2773" s="720" t="s">
        <v>12165</v>
      </c>
      <c r="T2773" s="720" t="s">
        <v>12165</v>
      </c>
      <c r="U2773" s="720" t="s">
        <v>1303</v>
      </c>
      <c r="V2773" s="720"/>
      <c r="W2773" s="952" t="str">
        <f t="shared" si="94"/>
        <v>電気溶接機_ﾃﾞｨｰｾﾞﾙｴﾝｼﾞﾝ駆動・直流ｱｰｸ式_無_無</v>
      </c>
      <c r="X2773" s="952" t="str">
        <f t="shared" si="93"/>
        <v>電気溶接機_ﾃﾞｨｰｾﾞﾙｴﾝｼﾞﾝ駆動・直流ｱｰｸ式_無_無_最大溶接電流：300A</v>
      </c>
      <c r="Y2773" s="726" t="s">
        <v>3362</v>
      </c>
      <c r="Z2773" s="726" t="s">
        <v>10615</v>
      </c>
      <c r="AA2773" s="726" t="s">
        <v>10436</v>
      </c>
      <c r="AB2773" s="726" t="s">
        <v>5111</v>
      </c>
    </row>
    <row r="2774" spans="17:28" ht="14.45" customHeight="1">
      <c r="Q2774" s="720" t="s">
        <v>1282</v>
      </c>
      <c r="R2774" s="720" t="s">
        <v>1292</v>
      </c>
      <c r="S2774" s="720" t="s">
        <v>12332</v>
      </c>
      <c r="T2774" s="720" t="s">
        <v>12165</v>
      </c>
      <c r="U2774" s="720" t="s">
        <v>1302</v>
      </c>
      <c r="V2774" s="720"/>
      <c r="W2774" s="952" t="str">
        <f t="shared" si="94"/>
        <v>電気溶接機_ﾃﾞｨｰｾﾞﾙｴﾝｼﾞﾝ駆動・直流ｱｰｸ式_第1次_無</v>
      </c>
      <c r="X2774" s="952" t="str">
        <f t="shared" si="93"/>
        <v>電気溶接機_ﾃﾞｨｰｾﾞﾙｴﾝｼﾞﾝ駆動・直流ｱｰｸ式_第1次_無_最大溶接電流：250A</v>
      </c>
      <c r="Y2774" s="726" t="s">
        <v>3362</v>
      </c>
      <c r="Z2774" s="726" t="s">
        <v>10616</v>
      </c>
      <c r="AA2774" s="726" t="s">
        <v>10451</v>
      </c>
      <c r="AB2774" s="726" t="s">
        <v>5111</v>
      </c>
    </row>
    <row r="2775" spans="17:28" ht="14.45" customHeight="1">
      <c r="Q2775" s="720" t="s">
        <v>1282</v>
      </c>
      <c r="R2775" s="720" t="s">
        <v>1292</v>
      </c>
      <c r="S2775" s="720" t="s">
        <v>12332</v>
      </c>
      <c r="T2775" s="720" t="s">
        <v>12165</v>
      </c>
      <c r="U2775" s="720" t="s">
        <v>1303</v>
      </c>
      <c r="V2775" s="720"/>
      <c r="W2775" s="952" t="str">
        <f t="shared" si="94"/>
        <v>電気溶接機_ﾃﾞｨｰｾﾞﾙｴﾝｼﾞﾝ駆動・直流ｱｰｸ式_第1次_無</v>
      </c>
      <c r="X2775" s="952" t="str">
        <f t="shared" si="93"/>
        <v>電気溶接機_ﾃﾞｨｰｾﾞﾙｴﾝｼﾞﾝ駆動・直流ｱｰｸ式_第1次_無_最大溶接電流：300A</v>
      </c>
      <c r="Y2775" s="726" t="s">
        <v>3362</v>
      </c>
      <c r="Z2775" s="726" t="s">
        <v>10616</v>
      </c>
      <c r="AA2775" s="726" t="s">
        <v>10436</v>
      </c>
      <c r="AB2775" s="726" t="s">
        <v>5111</v>
      </c>
    </row>
    <row r="2776" spans="17:28" ht="14.45" customHeight="1">
      <c r="Q2776" s="720" t="s">
        <v>1282</v>
      </c>
      <c r="R2776" s="720" t="s">
        <v>1292</v>
      </c>
      <c r="S2776" s="720" t="s">
        <v>12332</v>
      </c>
      <c r="T2776" s="720" t="s">
        <v>12165</v>
      </c>
      <c r="U2776" s="720" t="s">
        <v>1304</v>
      </c>
      <c r="V2776" s="720"/>
      <c r="W2776" s="952" t="str">
        <f t="shared" si="94"/>
        <v>電気溶接機_ﾃﾞｨｰｾﾞﾙｴﾝｼﾞﾝ駆動・直流ｱｰｸ式_第1次_無</v>
      </c>
      <c r="X2776" s="952" t="str">
        <f t="shared" si="93"/>
        <v>電気溶接機_ﾃﾞｨｰｾﾞﾙｴﾝｼﾞﾝ駆動・直流ｱｰｸ式_第1次_無_最大溶接電流：400A</v>
      </c>
      <c r="Y2776" s="726" t="s">
        <v>3362</v>
      </c>
      <c r="Z2776" s="726" t="s">
        <v>10616</v>
      </c>
      <c r="AA2776" s="726" t="s">
        <v>10431</v>
      </c>
      <c r="AB2776" s="726" t="s">
        <v>5111</v>
      </c>
    </row>
    <row r="2777" spans="17:28" ht="14.45" customHeight="1">
      <c r="Q2777" s="720" t="s">
        <v>1282</v>
      </c>
      <c r="R2777" s="720" t="s">
        <v>1292</v>
      </c>
      <c r="S2777" s="720" t="s">
        <v>12332</v>
      </c>
      <c r="T2777" s="720" t="s">
        <v>12165</v>
      </c>
      <c r="U2777" s="720" t="s">
        <v>1305</v>
      </c>
      <c r="V2777" s="720"/>
      <c r="W2777" s="952" t="str">
        <f t="shared" si="94"/>
        <v>電気溶接機_ﾃﾞｨｰｾﾞﾙｴﾝｼﾞﾝ駆動・直流ｱｰｸ式_第1次_無</v>
      </c>
      <c r="X2777" s="952" t="str">
        <f t="shared" si="93"/>
        <v>電気溶接機_ﾃﾞｨｰｾﾞﾙｴﾝｼﾞﾝ駆動・直流ｱｰｸ式_第1次_無_最大溶接電流：500A</v>
      </c>
      <c r="Y2777" s="726" t="s">
        <v>3362</v>
      </c>
      <c r="Z2777" s="726" t="s">
        <v>10616</v>
      </c>
      <c r="AA2777" s="726" t="s">
        <v>10433</v>
      </c>
      <c r="AB2777" s="726" t="s">
        <v>5111</v>
      </c>
    </row>
    <row r="2778" spans="17:28" ht="14.45" customHeight="1">
      <c r="Q2778" s="720" t="s">
        <v>1282</v>
      </c>
      <c r="R2778" s="720" t="s">
        <v>1292</v>
      </c>
      <c r="S2778" s="720" t="s">
        <v>10643</v>
      </c>
      <c r="T2778" s="720" t="s">
        <v>12165</v>
      </c>
      <c r="U2778" s="720" t="s">
        <v>11645</v>
      </c>
      <c r="V2778" s="720"/>
      <c r="W2778" s="952" t="str">
        <f t="shared" si="94"/>
        <v>電気溶接機_ﾃﾞｨｰｾﾞﾙｴﾝｼﾞﾝ駆動・直流ｱｰｸ式_第2次_無</v>
      </c>
      <c r="X2778" s="952" t="str">
        <f t="shared" si="93"/>
        <v>電気溶接機_ﾃﾞｨｰｾﾞﾙｴﾝｼﾞﾝ駆動・直流ｱｰｸ式_第2次_無_最大溶接電流：200A</v>
      </c>
      <c r="Y2778" s="726" t="s">
        <v>3362</v>
      </c>
      <c r="Z2778" s="726" t="s">
        <v>10617</v>
      </c>
      <c r="AA2778" s="726" t="s">
        <v>10321</v>
      </c>
      <c r="AB2778" s="726" t="s">
        <v>5111</v>
      </c>
    </row>
    <row r="2779" spans="17:28" ht="14.45" customHeight="1">
      <c r="Q2779" s="720" t="s">
        <v>1282</v>
      </c>
      <c r="R2779" s="720" t="s">
        <v>1292</v>
      </c>
      <c r="S2779" s="720" t="s">
        <v>10643</v>
      </c>
      <c r="T2779" s="720" t="s">
        <v>12165</v>
      </c>
      <c r="U2779" s="720" t="s">
        <v>1303</v>
      </c>
      <c r="V2779" s="720"/>
      <c r="W2779" s="952" t="str">
        <f t="shared" si="94"/>
        <v>電気溶接機_ﾃﾞｨｰｾﾞﾙｴﾝｼﾞﾝ駆動・直流ｱｰｸ式_第2次_無</v>
      </c>
      <c r="X2779" s="952" t="str">
        <f t="shared" si="93"/>
        <v>電気溶接機_ﾃﾞｨｰｾﾞﾙｴﾝｼﾞﾝ駆動・直流ｱｰｸ式_第2次_無_最大溶接電流：300A</v>
      </c>
      <c r="Y2779" s="726" t="s">
        <v>3362</v>
      </c>
      <c r="Z2779" s="726" t="s">
        <v>10617</v>
      </c>
      <c r="AA2779" s="726" t="s">
        <v>10436</v>
      </c>
      <c r="AB2779" s="726" t="s">
        <v>5111</v>
      </c>
    </row>
    <row r="2780" spans="17:28" ht="14.45" customHeight="1">
      <c r="Q2780" s="720" t="s">
        <v>1282</v>
      </c>
      <c r="R2780" s="720" t="s">
        <v>1292</v>
      </c>
      <c r="S2780" s="720" t="s">
        <v>10643</v>
      </c>
      <c r="T2780" s="720" t="s">
        <v>12165</v>
      </c>
      <c r="U2780" s="720" t="s">
        <v>1304</v>
      </c>
      <c r="V2780" s="720"/>
      <c r="W2780" s="952" t="str">
        <f t="shared" si="94"/>
        <v>電気溶接機_ﾃﾞｨｰｾﾞﾙｴﾝｼﾞﾝ駆動・直流ｱｰｸ式_第2次_無</v>
      </c>
      <c r="X2780" s="952" t="str">
        <f t="shared" si="93"/>
        <v>電気溶接機_ﾃﾞｨｰｾﾞﾙｴﾝｼﾞﾝ駆動・直流ｱｰｸ式_第2次_無_最大溶接電流：400A</v>
      </c>
      <c r="Y2780" s="726" t="s">
        <v>3362</v>
      </c>
      <c r="Z2780" s="726" t="s">
        <v>10617</v>
      </c>
      <c r="AA2780" s="726" t="s">
        <v>10431</v>
      </c>
      <c r="AB2780" s="726" t="s">
        <v>5111</v>
      </c>
    </row>
    <row r="2781" spans="17:28" ht="14.45" customHeight="1">
      <c r="Q2781" s="720" t="s">
        <v>1282</v>
      </c>
      <c r="R2781" s="720" t="s">
        <v>1292</v>
      </c>
      <c r="S2781" s="720" t="s">
        <v>10643</v>
      </c>
      <c r="T2781" s="720" t="s">
        <v>12165</v>
      </c>
      <c r="U2781" s="720" t="s">
        <v>1305</v>
      </c>
      <c r="V2781" s="720"/>
      <c r="W2781" s="952" t="str">
        <f t="shared" si="94"/>
        <v>電気溶接機_ﾃﾞｨｰｾﾞﾙｴﾝｼﾞﾝ駆動・直流ｱｰｸ式_第2次_無</v>
      </c>
      <c r="X2781" s="952" t="str">
        <f t="shared" si="93"/>
        <v>電気溶接機_ﾃﾞｨｰｾﾞﾙｴﾝｼﾞﾝ駆動・直流ｱｰｸ式_第2次_無_最大溶接電流：500A</v>
      </c>
      <c r="Y2781" s="726" t="s">
        <v>3362</v>
      </c>
      <c r="Z2781" s="726" t="s">
        <v>10617</v>
      </c>
      <c r="AA2781" s="726" t="s">
        <v>10433</v>
      </c>
      <c r="AB2781" s="726" t="s">
        <v>5111</v>
      </c>
    </row>
    <row r="2782" spans="17:28" ht="14.45" customHeight="1">
      <c r="Q2782" s="720" t="s">
        <v>1282</v>
      </c>
      <c r="R2782" s="720" t="s">
        <v>1292</v>
      </c>
      <c r="S2782" s="720" t="s">
        <v>10645</v>
      </c>
      <c r="T2782" s="720" t="s">
        <v>12165</v>
      </c>
      <c r="U2782" s="720" t="s">
        <v>1306</v>
      </c>
      <c r="V2782" s="720"/>
      <c r="W2782" s="952" t="str">
        <f t="shared" si="94"/>
        <v>電気溶接機_ﾃﾞｨｰｾﾞﾙｴﾝｼﾞﾝ駆動・直流ｱｰｸ式_第3次_無</v>
      </c>
      <c r="X2782" s="952" t="str">
        <f t="shared" si="93"/>
        <v>電気溶接機_ﾃﾞｨｰｾﾞﾙｴﾝｼﾞﾝ駆動・直流ｱｰｸ式_第3次_無_最大溶接電流：230A</v>
      </c>
      <c r="Y2782" s="726" t="s">
        <v>3362</v>
      </c>
      <c r="Z2782" s="726" t="s">
        <v>10618</v>
      </c>
      <c r="AA2782" s="726" t="s">
        <v>10472</v>
      </c>
      <c r="AB2782" s="726" t="s">
        <v>5111</v>
      </c>
    </row>
    <row r="2783" spans="17:28" ht="14.45" customHeight="1">
      <c r="Q2783" s="720" t="s">
        <v>1282</v>
      </c>
      <c r="R2783" s="720" t="s">
        <v>1292</v>
      </c>
      <c r="S2783" s="720" t="s">
        <v>10645</v>
      </c>
      <c r="T2783" s="720" t="s">
        <v>12165</v>
      </c>
      <c r="U2783" s="720" t="s">
        <v>1303</v>
      </c>
      <c r="V2783" s="720"/>
      <c r="W2783" s="952" t="str">
        <f t="shared" si="94"/>
        <v>電気溶接機_ﾃﾞｨｰｾﾞﾙｴﾝｼﾞﾝ駆動・直流ｱｰｸ式_第3次_無</v>
      </c>
      <c r="X2783" s="952" t="str">
        <f t="shared" si="93"/>
        <v>電気溶接機_ﾃﾞｨｰｾﾞﾙｴﾝｼﾞﾝ駆動・直流ｱｰｸ式_第3次_無_最大溶接電流：300A</v>
      </c>
      <c r="Y2783" s="726" t="s">
        <v>3362</v>
      </c>
      <c r="Z2783" s="726" t="s">
        <v>10618</v>
      </c>
      <c r="AA2783" s="726" t="s">
        <v>10436</v>
      </c>
      <c r="AB2783" s="726" t="s">
        <v>5111</v>
      </c>
    </row>
    <row r="2784" spans="17:28" ht="14.45" customHeight="1">
      <c r="Q2784" s="720" t="s">
        <v>10299</v>
      </c>
      <c r="R2784" s="720" t="s">
        <v>2511</v>
      </c>
      <c r="S2784" s="720" t="s">
        <v>12165</v>
      </c>
      <c r="T2784" s="720" t="s">
        <v>12165</v>
      </c>
      <c r="U2784" s="720" t="s">
        <v>11646</v>
      </c>
      <c r="V2784" s="720"/>
      <c r="W2784" s="952" t="str">
        <f t="shared" si="94"/>
        <v>溶接棒乾燥器_ﾎﾟｰﾀﾌﾞﾙ形_無_無</v>
      </c>
      <c r="X2784" s="952" t="str">
        <f t="shared" si="93"/>
        <v>溶接棒乾燥器_ﾎﾟｰﾀﾌﾞﾙ形_無_無_乾燥量：5kg</v>
      </c>
      <c r="Y2784" s="726" t="s">
        <v>3454</v>
      </c>
      <c r="Z2784" s="726" t="s">
        <v>10481</v>
      </c>
      <c r="AA2784" s="726" t="s">
        <v>5448</v>
      </c>
      <c r="AB2784" s="726" t="s">
        <v>5111</v>
      </c>
    </row>
    <row r="2785" spans="17:28" ht="14.45" customHeight="1">
      <c r="Q2785" s="720" t="s">
        <v>10299</v>
      </c>
      <c r="R2785" s="720" t="s">
        <v>2511</v>
      </c>
      <c r="S2785" s="720" t="s">
        <v>12165</v>
      </c>
      <c r="T2785" s="720" t="s">
        <v>12165</v>
      </c>
      <c r="U2785" s="720" t="s">
        <v>11647</v>
      </c>
      <c r="V2785" s="720"/>
      <c r="W2785" s="952" t="str">
        <f t="shared" si="94"/>
        <v>溶接棒乾燥器_ﾎﾟｰﾀﾌﾞﾙ形_無_無</v>
      </c>
      <c r="X2785" s="952" t="str">
        <f t="shared" si="93"/>
        <v>溶接棒乾燥器_ﾎﾟｰﾀﾌﾞﾙ形_無_無_乾燥量：10kg</v>
      </c>
      <c r="Y2785" s="726" t="s">
        <v>3454</v>
      </c>
      <c r="Z2785" s="726" t="s">
        <v>10481</v>
      </c>
      <c r="AA2785" s="726" t="s">
        <v>10356</v>
      </c>
      <c r="AB2785" s="726" t="s">
        <v>5111</v>
      </c>
    </row>
    <row r="2786" spans="17:28" ht="14.45" customHeight="1">
      <c r="Q2786" s="720" t="s">
        <v>10300</v>
      </c>
      <c r="R2786" s="720" t="s">
        <v>1715</v>
      </c>
      <c r="S2786" s="720" t="s">
        <v>12165</v>
      </c>
      <c r="T2786" s="720" t="s">
        <v>12165</v>
      </c>
      <c r="U2786" s="720" t="s">
        <v>11648</v>
      </c>
      <c r="V2786" s="720"/>
      <c r="W2786" s="952" t="str">
        <f t="shared" si="94"/>
        <v>油圧ｼﾞｬｯｷ_手動式_無_無</v>
      </c>
      <c r="X2786" s="952" t="str">
        <f t="shared" si="93"/>
        <v>油圧ｼﾞｬｯｷ_手動式_無_無_耐力：196kN(20t)　ｽﾄﾛｰｸ：150～200mm</v>
      </c>
      <c r="Y2786" s="726" t="s">
        <v>3384</v>
      </c>
      <c r="Z2786" s="726" t="s">
        <v>10481</v>
      </c>
      <c r="AA2786" s="726" t="s">
        <v>10388</v>
      </c>
      <c r="AB2786" s="726" t="s">
        <v>5111</v>
      </c>
    </row>
    <row r="2787" spans="17:28" ht="14.45" customHeight="1">
      <c r="Q2787" s="720" t="s">
        <v>10300</v>
      </c>
      <c r="R2787" s="720" t="s">
        <v>1715</v>
      </c>
      <c r="S2787" s="720" t="s">
        <v>12165</v>
      </c>
      <c r="T2787" s="720" t="s">
        <v>12165</v>
      </c>
      <c r="U2787" s="720" t="s">
        <v>11649</v>
      </c>
      <c r="V2787" s="720"/>
      <c r="W2787" s="952" t="str">
        <f t="shared" si="94"/>
        <v>油圧ｼﾞｬｯｷ_手動式_無_無</v>
      </c>
      <c r="X2787" s="952" t="str">
        <f t="shared" si="93"/>
        <v>油圧ｼﾞｬｯｷ_手動式_無_無_耐力：294kN(30t)　ｽﾄﾛｰｸ：150～200mm</v>
      </c>
      <c r="Y2787" s="726" t="s">
        <v>3384</v>
      </c>
      <c r="Z2787" s="726" t="s">
        <v>10481</v>
      </c>
      <c r="AA2787" s="726" t="s">
        <v>10303</v>
      </c>
      <c r="AB2787" s="726" t="s">
        <v>5111</v>
      </c>
    </row>
    <row r="2788" spans="17:28" ht="14.45" customHeight="1">
      <c r="Q2788" s="720" t="s">
        <v>10300</v>
      </c>
      <c r="R2788" s="720" t="s">
        <v>1715</v>
      </c>
      <c r="S2788" s="720" t="s">
        <v>12165</v>
      </c>
      <c r="T2788" s="720" t="s">
        <v>12165</v>
      </c>
      <c r="U2788" s="720" t="s">
        <v>11650</v>
      </c>
      <c r="V2788" s="720"/>
      <c r="W2788" s="952" t="str">
        <f t="shared" si="94"/>
        <v>油圧ｼﾞｬｯｷ_手動式_無_無</v>
      </c>
      <c r="X2788" s="952" t="str">
        <f t="shared" si="93"/>
        <v>油圧ｼﾞｬｯｷ_手動式_無_無_耐力：490kN(50t)　ｽﾄﾛｰｸ：150～200mm</v>
      </c>
      <c r="Y2788" s="726" t="s">
        <v>3384</v>
      </c>
      <c r="Z2788" s="726" t="s">
        <v>10481</v>
      </c>
      <c r="AA2788" s="726" t="s">
        <v>10389</v>
      </c>
      <c r="AB2788" s="726" t="s">
        <v>5111</v>
      </c>
    </row>
    <row r="2789" spans="17:28" ht="14.45" customHeight="1">
      <c r="Q2789" s="720" t="s">
        <v>10300</v>
      </c>
      <c r="R2789" s="720" t="s">
        <v>1715</v>
      </c>
      <c r="S2789" s="720" t="s">
        <v>12165</v>
      </c>
      <c r="T2789" s="720" t="s">
        <v>12165</v>
      </c>
      <c r="U2789" s="720" t="s">
        <v>11651</v>
      </c>
      <c r="V2789" s="720"/>
      <c r="W2789" s="952" t="str">
        <f t="shared" si="94"/>
        <v>油圧ｼﾞｬｯｷ_手動式_無_無</v>
      </c>
      <c r="X2789" s="952" t="str">
        <f t="shared" si="93"/>
        <v>油圧ｼﾞｬｯｷ_手動式_無_無_耐力：981kN(100t)　ｽﾄﾛｰｸ：150～200mm</v>
      </c>
      <c r="Y2789" s="726" t="s">
        <v>3384</v>
      </c>
      <c r="Z2789" s="726" t="s">
        <v>10481</v>
      </c>
      <c r="AA2789" s="726" t="s">
        <v>10318</v>
      </c>
      <c r="AB2789" s="726" t="s">
        <v>5111</v>
      </c>
    </row>
    <row r="2790" spans="17:28" ht="14.45" customHeight="1">
      <c r="Q2790" s="720" t="s">
        <v>10300</v>
      </c>
      <c r="R2790" s="720" t="s">
        <v>1715</v>
      </c>
      <c r="S2790" s="720" t="s">
        <v>12165</v>
      </c>
      <c r="T2790" s="720" t="s">
        <v>12165</v>
      </c>
      <c r="U2790" s="720" t="s">
        <v>11652</v>
      </c>
      <c r="V2790" s="720"/>
      <c r="W2790" s="952" t="str">
        <f t="shared" si="94"/>
        <v>油圧ｼﾞｬｯｷ_手動式_無_無</v>
      </c>
      <c r="X2790" s="952" t="str">
        <f t="shared" si="93"/>
        <v>油圧ｼﾞｬｯｷ_手動式_無_無_耐力：1,471kN(150t)　ｽﾄﾛｰｸ：150～200mm</v>
      </c>
      <c r="Y2790" s="726" t="s">
        <v>3384</v>
      </c>
      <c r="Z2790" s="726" t="s">
        <v>10481</v>
      </c>
      <c r="AA2790" s="726" t="s">
        <v>10307</v>
      </c>
      <c r="AB2790" s="726" t="s">
        <v>5111</v>
      </c>
    </row>
    <row r="2791" spans="17:28" ht="14.45" customHeight="1">
      <c r="Q2791" s="720" t="s">
        <v>10300</v>
      </c>
      <c r="R2791" s="720" t="s">
        <v>1715</v>
      </c>
      <c r="S2791" s="720" t="s">
        <v>12165</v>
      </c>
      <c r="T2791" s="720" t="s">
        <v>12165</v>
      </c>
      <c r="U2791" s="720" t="s">
        <v>11653</v>
      </c>
      <c r="V2791" s="720"/>
      <c r="W2791" s="952" t="str">
        <f t="shared" si="94"/>
        <v>油圧ｼﾞｬｯｷ_手動式_無_無</v>
      </c>
      <c r="X2791" s="952" t="str">
        <f t="shared" si="93"/>
        <v>油圧ｼﾞｬｯｷ_手動式_無_無_耐力：1,961kN(200t)　ｽﾄﾛｰｸ：150～200mm</v>
      </c>
      <c r="Y2791" s="726" t="s">
        <v>3384</v>
      </c>
      <c r="Z2791" s="726" t="s">
        <v>10481</v>
      </c>
      <c r="AA2791" s="726" t="s">
        <v>10321</v>
      </c>
      <c r="AB2791" s="726" t="s">
        <v>5111</v>
      </c>
    </row>
    <row r="2792" spans="17:28" ht="14.45" customHeight="1">
      <c r="Q2792" s="720" t="s">
        <v>10300</v>
      </c>
      <c r="R2792" s="720" t="s">
        <v>1716</v>
      </c>
      <c r="S2792" s="720" t="s">
        <v>12165</v>
      </c>
      <c r="T2792" s="720" t="s">
        <v>12165</v>
      </c>
      <c r="U2792" s="720" t="s">
        <v>11648</v>
      </c>
      <c r="V2792" s="720"/>
      <c r="W2792" s="952" t="str">
        <f t="shared" si="94"/>
        <v>油圧ｼﾞｬｯｷ_電動式_無_無</v>
      </c>
      <c r="X2792" s="952" t="str">
        <f t="shared" si="93"/>
        <v>油圧ｼﾞｬｯｷ_電動式_無_無_耐力：196kN(20t)　ｽﾄﾛｰｸ：150～200mm</v>
      </c>
      <c r="Y2792" s="726" t="s">
        <v>3384</v>
      </c>
      <c r="Z2792" s="726" t="s">
        <v>10425</v>
      </c>
      <c r="AA2792" s="726" t="s">
        <v>10388</v>
      </c>
      <c r="AB2792" s="726" t="s">
        <v>5111</v>
      </c>
    </row>
    <row r="2793" spans="17:28" ht="14.45" customHeight="1">
      <c r="Q2793" s="720" t="s">
        <v>10300</v>
      </c>
      <c r="R2793" s="720" t="s">
        <v>1716</v>
      </c>
      <c r="S2793" s="720" t="s">
        <v>12165</v>
      </c>
      <c r="T2793" s="720" t="s">
        <v>12165</v>
      </c>
      <c r="U2793" s="720" t="s">
        <v>11649</v>
      </c>
      <c r="V2793" s="720"/>
      <c r="W2793" s="952" t="str">
        <f t="shared" si="94"/>
        <v>油圧ｼﾞｬｯｷ_電動式_無_無</v>
      </c>
      <c r="X2793" s="952" t="str">
        <f t="shared" si="93"/>
        <v>油圧ｼﾞｬｯｷ_電動式_無_無_耐力：294kN(30t)　ｽﾄﾛｰｸ：150～200mm</v>
      </c>
      <c r="Y2793" s="726" t="s">
        <v>3384</v>
      </c>
      <c r="Z2793" s="726" t="s">
        <v>10425</v>
      </c>
      <c r="AA2793" s="726" t="s">
        <v>10303</v>
      </c>
      <c r="AB2793" s="726" t="s">
        <v>5111</v>
      </c>
    </row>
    <row r="2794" spans="17:28" ht="14.45" customHeight="1">
      <c r="Q2794" s="720" t="s">
        <v>10300</v>
      </c>
      <c r="R2794" s="720" t="s">
        <v>1716</v>
      </c>
      <c r="S2794" s="720" t="s">
        <v>12165</v>
      </c>
      <c r="T2794" s="720" t="s">
        <v>12165</v>
      </c>
      <c r="U2794" s="720" t="s">
        <v>11650</v>
      </c>
      <c r="V2794" s="720"/>
      <c r="W2794" s="952" t="str">
        <f t="shared" si="94"/>
        <v>油圧ｼﾞｬｯｷ_電動式_無_無</v>
      </c>
      <c r="X2794" s="952" t="str">
        <f t="shared" si="93"/>
        <v>油圧ｼﾞｬｯｷ_電動式_無_無_耐力：490kN(50t)　ｽﾄﾛｰｸ：150～200mm</v>
      </c>
      <c r="Y2794" s="726" t="s">
        <v>3384</v>
      </c>
      <c r="Z2794" s="726" t="s">
        <v>10425</v>
      </c>
      <c r="AA2794" s="726" t="s">
        <v>10389</v>
      </c>
      <c r="AB2794" s="726" t="s">
        <v>5111</v>
      </c>
    </row>
    <row r="2795" spans="17:28" ht="14.45" customHeight="1">
      <c r="Q2795" s="720" t="s">
        <v>10300</v>
      </c>
      <c r="R2795" s="720" t="s">
        <v>1716</v>
      </c>
      <c r="S2795" s="720" t="s">
        <v>12165</v>
      </c>
      <c r="T2795" s="720" t="s">
        <v>12165</v>
      </c>
      <c r="U2795" s="720" t="s">
        <v>11651</v>
      </c>
      <c r="V2795" s="720"/>
      <c r="W2795" s="952" t="str">
        <f t="shared" si="94"/>
        <v>油圧ｼﾞｬｯｷ_電動式_無_無</v>
      </c>
      <c r="X2795" s="952" t="str">
        <f t="shared" si="93"/>
        <v>油圧ｼﾞｬｯｷ_電動式_無_無_耐力：981kN(100t)　ｽﾄﾛｰｸ：150～200mm</v>
      </c>
      <c r="Y2795" s="726" t="s">
        <v>3384</v>
      </c>
      <c r="Z2795" s="726" t="s">
        <v>10425</v>
      </c>
      <c r="AA2795" s="726" t="s">
        <v>10318</v>
      </c>
      <c r="AB2795" s="726" t="s">
        <v>5111</v>
      </c>
    </row>
    <row r="2796" spans="17:28" ht="14.45" customHeight="1">
      <c r="Q2796" s="720" t="s">
        <v>10300</v>
      </c>
      <c r="R2796" s="720" t="s">
        <v>1716</v>
      </c>
      <c r="S2796" s="720" t="s">
        <v>12165</v>
      </c>
      <c r="T2796" s="720" t="s">
        <v>12165</v>
      </c>
      <c r="U2796" s="720" t="s">
        <v>11652</v>
      </c>
      <c r="V2796" s="720"/>
      <c r="W2796" s="952" t="str">
        <f t="shared" si="94"/>
        <v>油圧ｼﾞｬｯｷ_電動式_無_無</v>
      </c>
      <c r="X2796" s="952" t="str">
        <f t="shared" si="93"/>
        <v>油圧ｼﾞｬｯｷ_電動式_無_無_耐力：1,471kN(150t)　ｽﾄﾛｰｸ：150～200mm</v>
      </c>
      <c r="Y2796" s="726" t="s">
        <v>3384</v>
      </c>
      <c r="Z2796" s="726" t="s">
        <v>10425</v>
      </c>
      <c r="AA2796" s="726" t="s">
        <v>10307</v>
      </c>
      <c r="AB2796" s="726" t="s">
        <v>5111</v>
      </c>
    </row>
    <row r="2797" spans="17:28" ht="14.45" customHeight="1">
      <c r="Q2797" s="720" t="s">
        <v>10300</v>
      </c>
      <c r="R2797" s="720" t="s">
        <v>1716</v>
      </c>
      <c r="S2797" s="720" t="s">
        <v>12165</v>
      </c>
      <c r="T2797" s="720" t="s">
        <v>12165</v>
      </c>
      <c r="U2797" s="720" t="s">
        <v>11653</v>
      </c>
      <c r="V2797" s="720"/>
      <c r="W2797" s="952" t="str">
        <f t="shared" si="94"/>
        <v>油圧ｼﾞｬｯｷ_電動式_無_無</v>
      </c>
      <c r="X2797" s="952" t="str">
        <f t="shared" si="93"/>
        <v>油圧ｼﾞｬｯｷ_電動式_無_無_耐力：1,961kN(200t)　ｽﾄﾛｰｸ：150～200mm</v>
      </c>
      <c r="Y2797" s="726" t="s">
        <v>3384</v>
      </c>
      <c r="Z2797" s="726" t="s">
        <v>10425</v>
      </c>
      <c r="AA2797" s="726" t="s">
        <v>10321</v>
      </c>
      <c r="AB2797" s="726" t="s">
        <v>5111</v>
      </c>
    </row>
    <row r="2798" spans="17:28" ht="14.45" customHeight="1">
      <c r="Q2798" s="720" t="s">
        <v>2516</v>
      </c>
      <c r="R2798" s="720" t="s">
        <v>12189</v>
      </c>
      <c r="S2798" s="720" t="s">
        <v>12165</v>
      </c>
      <c r="T2798" s="720" t="s">
        <v>12165</v>
      </c>
      <c r="U2798" s="720" t="s">
        <v>11654</v>
      </c>
      <c r="V2798" s="720"/>
      <c r="W2798" s="952" t="str">
        <f t="shared" si="94"/>
        <v>やぐら装置_簡易やぐら(ﾓｰﾀｳｲﾝﾁ付)_無_無</v>
      </c>
      <c r="X2798" s="952" t="str">
        <f t="shared" si="93"/>
        <v>やぐら装置_簡易やぐら(ﾓｰﾀｳｲﾝﾁ付)_無_無_能力：0.5t</v>
      </c>
      <c r="Y2798" s="726" t="s">
        <v>3455</v>
      </c>
      <c r="Z2798" s="726" t="s">
        <v>10318</v>
      </c>
      <c r="AA2798" s="726" t="s">
        <v>10389</v>
      </c>
      <c r="AB2798" s="726" t="s">
        <v>5111</v>
      </c>
    </row>
    <row r="2799" spans="17:28" ht="14.45" customHeight="1">
      <c r="Q2799" s="720" t="s">
        <v>2516</v>
      </c>
      <c r="R2799" s="720" t="s">
        <v>12189</v>
      </c>
      <c r="S2799" s="720" t="s">
        <v>12165</v>
      </c>
      <c r="T2799" s="720" t="s">
        <v>12165</v>
      </c>
      <c r="U2799" s="720" t="s">
        <v>11655</v>
      </c>
      <c r="V2799" s="720"/>
      <c r="W2799" s="952" t="str">
        <f t="shared" si="94"/>
        <v>やぐら装置_簡易やぐら(ﾓｰﾀｳｲﾝﾁ付)_無_無</v>
      </c>
      <c r="X2799" s="952" t="str">
        <f t="shared" si="93"/>
        <v>やぐら装置_簡易やぐら(ﾓｰﾀｳｲﾝﾁ付)_無_無_能力：2.0t　鋼製　φ60.5mm×4.0m</v>
      </c>
      <c r="Y2799" s="726" t="s">
        <v>3455</v>
      </c>
      <c r="Z2799" s="726" t="s">
        <v>10318</v>
      </c>
      <c r="AA2799" s="726" t="s">
        <v>10321</v>
      </c>
      <c r="AB2799" s="726" t="s">
        <v>5111</v>
      </c>
    </row>
    <row r="2800" spans="17:28" ht="14.45" customHeight="1">
      <c r="Q2800" s="720" t="s">
        <v>2524</v>
      </c>
      <c r="R2800" s="720" t="s">
        <v>2525</v>
      </c>
      <c r="S2800" s="720" t="s">
        <v>12165</v>
      </c>
      <c r="T2800" s="720" t="s">
        <v>12165</v>
      </c>
      <c r="U2800" s="720" t="s">
        <v>11656</v>
      </c>
      <c r="V2800" s="720"/>
      <c r="W2800" s="952" t="str">
        <f t="shared" si="94"/>
        <v>ﾄﾗｯｸ式ｱｰｽｵｰｶﾞ_建柱車_無_無</v>
      </c>
      <c r="X2800" s="952" t="str">
        <f t="shared" si="93"/>
        <v>ﾄﾗｯｸ式ｱｰｽｵｰｶﾞ_建柱車_無_無_ｵｰｶﾞ径：φ450mm　吊能力：2.0t</v>
      </c>
      <c r="Y2800" s="726" t="s">
        <v>3456</v>
      </c>
      <c r="Z2800" s="726" t="s">
        <v>10318</v>
      </c>
      <c r="AA2800" s="726" t="s">
        <v>10432</v>
      </c>
      <c r="AB2800" s="726" t="s">
        <v>10388</v>
      </c>
    </row>
    <row r="2801" spans="16:29" ht="14.45" customHeight="1">
      <c r="Q2801" s="720" t="s">
        <v>2524</v>
      </c>
      <c r="R2801" s="720" t="s">
        <v>2525</v>
      </c>
      <c r="S2801" s="720" t="s">
        <v>12165</v>
      </c>
      <c r="T2801" s="720" t="s">
        <v>12165</v>
      </c>
      <c r="U2801" s="720" t="s">
        <v>11657</v>
      </c>
      <c r="V2801" s="720"/>
      <c r="W2801" s="952" t="str">
        <f t="shared" si="94"/>
        <v>ﾄﾗｯｸ式ｱｰｽｵｰｶﾞ_建柱車_無_無</v>
      </c>
      <c r="X2801" s="952" t="str">
        <f t="shared" si="93"/>
        <v>ﾄﾗｯｸ式ｱｰｽｵｰｶﾞ_建柱車_無_無_ｵｰｶﾞ径：φ450mm　吊能力：2.9t</v>
      </c>
      <c r="Y2801" s="726" t="s">
        <v>3456</v>
      </c>
      <c r="Z2801" s="726" t="s">
        <v>10318</v>
      </c>
      <c r="AA2801" s="726" t="s">
        <v>10432</v>
      </c>
      <c r="AB2801" s="726" t="s">
        <v>10303</v>
      </c>
    </row>
    <row r="2802" spans="16:29" ht="14.45" customHeight="1">
      <c r="Q2802" s="720" t="s">
        <v>10628</v>
      </c>
      <c r="R2802" s="720" t="s">
        <v>1465</v>
      </c>
      <c r="S2802" s="720" t="s">
        <v>12165</v>
      </c>
      <c r="T2802" s="720" t="s">
        <v>12165</v>
      </c>
      <c r="U2802" s="720" t="s">
        <v>12127</v>
      </c>
      <c r="V2802" s="720"/>
      <c r="W2802" s="952" t="str">
        <f t="shared" si="94"/>
        <v>電動ﾄﾞﾘﾙ_鉄工用_無_無</v>
      </c>
      <c r="X2802" s="952" t="str">
        <f t="shared" si="93"/>
        <v>電動ﾄﾞﾘﾙ_鉄工用_無_無_穴あけ能力：φ10～20mm</v>
      </c>
      <c r="Y2802" s="726" t="s">
        <v>3378</v>
      </c>
      <c r="Z2802" s="726" t="s">
        <v>10306</v>
      </c>
      <c r="AA2802" s="726" t="s">
        <v>10388</v>
      </c>
      <c r="AB2802" s="726" t="s">
        <v>5111</v>
      </c>
    </row>
    <row r="2803" spans="16:29" ht="14.45" customHeight="1">
      <c r="Q2803" s="720" t="s">
        <v>10629</v>
      </c>
      <c r="R2803" s="720" t="s">
        <v>10652</v>
      </c>
      <c r="S2803" s="720" t="s">
        <v>12165</v>
      </c>
      <c r="T2803" s="720" t="s">
        <v>12165</v>
      </c>
      <c r="U2803" s="720" t="s">
        <v>12128</v>
      </c>
      <c r="V2803" s="720"/>
      <c r="W2803" s="952" t="str">
        <f t="shared" si="94"/>
        <v>電動ﾊﾝﾏﾄﾞﾘﾙ_無_無_無</v>
      </c>
      <c r="X2803" s="952" t="str">
        <f t="shared" si="93"/>
        <v>電動ﾊﾝﾏﾄﾞﾘﾙ_無_無_無_穴あけ能力：φ38～40mm</v>
      </c>
      <c r="Y2803" s="726" t="s">
        <v>3378</v>
      </c>
      <c r="Z2803" s="726" t="s">
        <v>10319</v>
      </c>
      <c r="AA2803" s="726" t="s">
        <v>10461</v>
      </c>
      <c r="AB2803" s="726" t="s">
        <v>5111</v>
      </c>
    </row>
    <row r="2804" spans="16:29" ht="14.45" customHeight="1">
      <c r="Q2804" s="720" t="s">
        <v>2532</v>
      </c>
      <c r="R2804" s="720" t="s">
        <v>10652</v>
      </c>
      <c r="S2804" s="720" t="s">
        <v>12165</v>
      </c>
      <c r="T2804" s="720" t="s">
        <v>12165</v>
      </c>
      <c r="U2804" s="720" t="s">
        <v>2533</v>
      </c>
      <c r="V2804" s="720"/>
      <c r="W2804" s="952" t="str">
        <f t="shared" si="94"/>
        <v>ﾓﾝｹﾝ_無_無_無</v>
      </c>
      <c r="X2804" s="952" t="str">
        <f t="shared" si="93"/>
        <v>ﾓﾝｹﾝ_無_無_無_質量：0.5t</v>
      </c>
      <c r="Y2804" s="726" t="s">
        <v>3378</v>
      </c>
      <c r="Z2804" s="726" t="s">
        <v>10476</v>
      </c>
      <c r="AA2804" s="726" t="s">
        <v>10389</v>
      </c>
      <c r="AB2804" s="726" t="s">
        <v>5111</v>
      </c>
    </row>
    <row r="2805" spans="16:29" ht="14.45" customHeight="1">
      <c r="Q2805" s="720" t="s">
        <v>2532</v>
      </c>
      <c r="R2805" s="720" t="s">
        <v>10652</v>
      </c>
      <c r="S2805" s="720" t="s">
        <v>12165</v>
      </c>
      <c r="T2805" s="720" t="s">
        <v>12165</v>
      </c>
      <c r="U2805" s="720" t="s">
        <v>2534</v>
      </c>
      <c r="V2805" s="720"/>
      <c r="W2805" s="952" t="str">
        <f t="shared" si="94"/>
        <v>ﾓﾝｹﾝ_無_無_無</v>
      </c>
      <c r="X2805" s="952" t="str">
        <f t="shared" si="93"/>
        <v>ﾓﾝｹﾝ_無_無_無_質量：0.75t</v>
      </c>
      <c r="Y2805" s="726" t="s">
        <v>3378</v>
      </c>
      <c r="Z2805" s="726" t="s">
        <v>10476</v>
      </c>
      <c r="AA2805" s="726" t="s">
        <v>10458</v>
      </c>
      <c r="AB2805" s="726" t="s">
        <v>5111</v>
      </c>
    </row>
    <row r="2806" spans="16:29" ht="14.45" customHeight="1">
      <c r="Q2806" s="720" t="s">
        <v>2532</v>
      </c>
      <c r="R2806" s="720" t="s">
        <v>10652</v>
      </c>
      <c r="S2806" s="720" t="s">
        <v>12165</v>
      </c>
      <c r="T2806" s="720" t="s">
        <v>12165</v>
      </c>
      <c r="U2806" s="720" t="s">
        <v>2535</v>
      </c>
      <c r="V2806" s="720"/>
      <c r="W2806" s="952" t="str">
        <f t="shared" si="94"/>
        <v>ﾓﾝｹﾝ_無_無_無</v>
      </c>
      <c r="X2806" s="952" t="str">
        <f t="shared" si="93"/>
        <v>ﾓﾝｹﾝ_無_無_無_質量：1.0t</v>
      </c>
      <c r="Y2806" s="726" t="s">
        <v>3378</v>
      </c>
      <c r="Z2806" s="726" t="s">
        <v>10476</v>
      </c>
      <c r="AA2806" s="726" t="s">
        <v>10318</v>
      </c>
      <c r="AB2806" s="726" t="s">
        <v>5111</v>
      </c>
    </row>
    <row r="2807" spans="16:29" ht="14.45" customHeight="1">
      <c r="Q2807" s="720" t="s">
        <v>2532</v>
      </c>
      <c r="R2807" s="720" t="s">
        <v>10652</v>
      </c>
      <c r="S2807" s="720" t="s">
        <v>12165</v>
      </c>
      <c r="T2807" s="720" t="s">
        <v>12165</v>
      </c>
      <c r="U2807" s="720" t="s">
        <v>2536</v>
      </c>
      <c r="V2807" s="720"/>
      <c r="W2807" s="952" t="str">
        <f t="shared" si="94"/>
        <v>ﾓﾝｹﾝ_無_無_無</v>
      </c>
      <c r="X2807" s="952" t="str">
        <f t="shared" si="93"/>
        <v>ﾓﾝｹﾝ_無_無_無_質量：2.0t</v>
      </c>
      <c r="Y2807" s="726" t="s">
        <v>3378</v>
      </c>
      <c r="Z2807" s="726" t="s">
        <v>10476</v>
      </c>
      <c r="AA2807" s="726" t="s">
        <v>10321</v>
      </c>
      <c r="AB2807" s="726" t="s">
        <v>5111</v>
      </c>
    </row>
    <row r="2808" spans="16:29" ht="14.45" customHeight="1">
      <c r="P2808" s="1045"/>
      <c r="Q2808" s="720" t="s">
        <v>2532</v>
      </c>
      <c r="R2808" s="720" t="s">
        <v>10652</v>
      </c>
      <c r="S2808" s="720" t="s">
        <v>12165</v>
      </c>
      <c r="T2808" s="720" t="s">
        <v>12165</v>
      </c>
      <c r="U2808" s="720" t="s">
        <v>2537</v>
      </c>
      <c r="V2808" s="720"/>
      <c r="W2808" s="952" t="str">
        <f t="shared" si="94"/>
        <v>ﾓﾝｹﾝ_無_無_無</v>
      </c>
      <c r="X2808" s="952" t="str">
        <f t="shared" si="93"/>
        <v>ﾓﾝｹﾝ_無_無_無_質量：3.0t</v>
      </c>
      <c r="Y2808" s="726" t="s">
        <v>3378</v>
      </c>
      <c r="Z2808" s="726" t="s">
        <v>10476</v>
      </c>
      <c r="AA2808" s="726" t="s">
        <v>10436</v>
      </c>
      <c r="AB2808" s="726" t="s">
        <v>5111</v>
      </c>
    </row>
    <row r="2809" spans="16:29" ht="14.45" customHeight="1">
      <c r="P2809" s="1045"/>
      <c r="Q2809" s="720" t="s">
        <v>2532</v>
      </c>
      <c r="R2809" s="720" t="s">
        <v>10652</v>
      </c>
      <c r="S2809" s="720" t="s">
        <v>12165</v>
      </c>
      <c r="T2809" s="720" t="s">
        <v>12165</v>
      </c>
      <c r="U2809" s="720" t="s">
        <v>2538</v>
      </c>
      <c r="V2809" s="720"/>
      <c r="W2809" s="952" t="str">
        <f t="shared" si="94"/>
        <v>ﾓﾝｹﾝ_無_無_無</v>
      </c>
      <c r="X2809" s="952" t="str">
        <f t="shared" si="93"/>
        <v>ﾓﾝｹﾝ_無_無_無_質量：5.0t</v>
      </c>
      <c r="Y2809" s="726" t="s">
        <v>3378</v>
      </c>
      <c r="Z2809" s="726" t="s">
        <v>10476</v>
      </c>
      <c r="AA2809" s="726" t="s">
        <v>10433</v>
      </c>
      <c r="AB2809" s="726" t="s">
        <v>5111</v>
      </c>
    </row>
    <row r="2810" spans="16:29" ht="14.45" customHeight="1">
      <c r="P2810" s="1045"/>
      <c r="Q2810" s="720" t="s">
        <v>2542</v>
      </c>
      <c r="R2810" s="720" t="s">
        <v>10652</v>
      </c>
      <c r="S2810" s="720" t="s">
        <v>12165</v>
      </c>
      <c r="T2810" s="720" t="s">
        <v>12165</v>
      </c>
      <c r="U2810" s="720" t="s">
        <v>11658</v>
      </c>
      <c r="V2810" s="720"/>
      <c r="W2810" s="952" t="str">
        <f t="shared" si="94"/>
        <v>汚濁防止枠_無_無_無</v>
      </c>
      <c r="X2810" s="952" t="str">
        <f t="shared" si="93"/>
        <v>汚濁防止枠_無_無_無_適用ｸﾞﾗﾌﾞﾊﾞｹｯﾄ：1.0～2.0m3級</v>
      </c>
      <c r="Y2810" s="726" t="s">
        <v>3378</v>
      </c>
      <c r="Z2810" s="726" t="s">
        <v>10496</v>
      </c>
      <c r="AA2810" s="726" t="s">
        <v>10350</v>
      </c>
      <c r="AB2810" s="726" t="s">
        <v>5111</v>
      </c>
      <c r="AC2810" s="1045" t="s">
        <v>12398</v>
      </c>
    </row>
    <row r="2811" spans="16:29" ht="14.45" customHeight="1">
      <c r="P2811" s="1045"/>
      <c r="Q2811" s="1046" t="s">
        <v>70</v>
      </c>
      <c r="R2811" s="1046" t="s">
        <v>10639</v>
      </c>
      <c r="S2811" s="1046">
        <v>2011</v>
      </c>
      <c r="T2811" s="1046" t="s">
        <v>12165</v>
      </c>
      <c r="U2811" s="1046" t="s">
        <v>10655</v>
      </c>
      <c r="V2811" s="1046"/>
      <c r="W2811" s="1049" t="str">
        <f t="shared" si="94"/>
        <v>ﾌﾞﾙﾄﾞｰｻﾞ_普通_2011_無</v>
      </c>
      <c r="X2811" s="1049" t="str">
        <f t="shared" si="93"/>
        <v>ﾌﾞﾙﾄﾞｰｻﾞ_普通_2011_無_3t級(3～4t)</v>
      </c>
      <c r="Y2811" s="1047" t="s">
        <v>488</v>
      </c>
      <c r="Z2811" s="1047" t="s">
        <v>12399</v>
      </c>
      <c r="AA2811" s="1047" t="s">
        <v>10303</v>
      </c>
      <c r="AB2811" s="1047" t="s">
        <v>5111</v>
      </c>
      <c r="AC2811" s="1045" t="s">
        <v>12686</v>
      </c>
    </row>
    <row r="2812" spans="16:29" ht="14.45" customHeight="1">
      <c r="P2812" s="1045"/>
      <c r="Q2812" s="1046" t="s">
        <v>70</v>
      </c>
      <c r="R2812" s="1046" t="s">
        <v>10639</v>
      </c>
      <c r="S2812" s="1046">
        <v>2011</v>
      </c>
      <c r="T2812" s="1046" t="s">
        <v>12165</v>
      </c>
      <c r="U2812" s="1046" t="s">
        <v>10658</v>
      </c>
      <c r="V2812" s="1046"/>
      <c r="W2812" s="1049" t="str">
        <f t="shared" si="94"/>
        <v>ﾌﾞﾙﾄﾞｰｻﾞ_普通_2011_無</v>
      </c>
      <c r="X2812" s="1049" t="str">
        <f t="shared" si="93"/>
        <v>ﾌﾞﾙﾄﾞｰｻﾞ_普通_2011_無_11t級(10～12t)</v>
      </c>
      <c r="Y2812" s="1047" t="s">
        <v>488</v>
      </c>
      <c r="Z2812" s="1047" t="s">
        <v>10313</v>
      </c>
      <c r="AA2812" s="1047" t="s">
        <v>10306</v>
      </c>
      <c r="AB2812" s="1047" t="s">
        <v>5111</v>
      </c>
      <c r="AC2812" s="1045" t="s">
        <v>12686</v>
      </c>
    </row>
    <row r="2813" spans="16:29" ht="14.45" customHeight="1">
      <c r="P2813" s="1045"/>
      <c r="Q2813" s="1046" t="s">
        <v>70</v>
      </c>
      <c r="R2813" s="1046" t="s">
        <v>10639</v>
      </c>
      <c r="S2813" s="1046">
        <v>2011</v>
      </c>
      <c r="T2813" s="1046" t="s">
        <v>12165</v>
      </c>
      <c r="U2813" s="1046" t="s">
        <v>10661</v>
      </c>
      <c r="V2813" s="1046"/>
      <c r="W2813" s="1049" t="str">
        <f t="shared" si="94"/>
        <v>ﾌﾞﾙﾄﾞｰｻﾞ_普通_2011_無</v>
      </c>
      <c r="X2813" s="1049" t="str">
        <f t="shared" si="93"/>
        <v>ﾌﾞﾙﾄﾞｰｻﾞ_普通_2011_無_21t級(24～26t)</v>
      </c>
      <c r="Y2813" s="1047" t="s">
        <v>488</v>
      </c>
      <c r="Z2813" s="1047" t="s">
        <v>10313</v>
      </c>
      <c r="AA2813" s="1047" t="s">
        <v>10309</v>
      </c>
      <c r="AB2813" s="1047" t="s">
        <v>5111</v>
      </c>
      <c r="AC2813" s="1045" t="s">
        <v>12686</v>
      </c>
    </row>
    <row r="2814" spans="16:29" ht="14.45" customHeight="1">
      <c r="P2814" s="1045"/>
      <c r="Q2814" s="1046" t="s">
        <v>70</v>
      </c>
      <c r="R2814" s="1046" t="s">
        <v>10639</v>
      </c>
      <c r="S2814" s="1046">
        <v>2014</v>
      </c>
      <c r="T2814" s="1046" t="s">
        <v>12165</v>
      </c>
      <c r="U2814" s="1046" t="s">
        <v>10655</v>
      </c>
      <c r="V2814" s="1046"/>
      <c r="W2814" s="1049" t="str">
        <f t="shared" si="94"/>
        <v>ﾌﾞﾙﾄﾞｰｻﾞ_普通_2014_無</v>
      </c>
      <c r="X2814" s="1049" t="str">
        <f t="shared" si="93"/>
        <v>ﾌﾞﾙﾄﾞｰｻﾞ_普通_2014_無_3t級(3～4t)</v>
      </c>
      <c r="Y2814" s="1047" t="s">
        <v>488</v>
      </c>
      <c r="Z2814" s="1047" t="s">
        <v>12400</v>
      </c>
      <c r="AA2814" s="1047" t="s">
        <v>10303</v>
      </c>
      <c r="AB2814" s="1047" t="s">
        <v>5111</v>
      </c>
      <c r="AC2814" s="1045" t="s">
        <v>12686</v>
      </c>
    </row>
    <row r="2815" spans="16:29" ht="14.45" customHeight="1">
      <c r="P2815" s="1045"/>
      <c r="Q2815" s="1046" t="s">
        <v>70</v>
      </c>
      <c r="R2815" s="1046" t="s">
        <v>10639</v>
      </c>
      <c r="S2815" s="1046">
        <v>2014</v>
      </c>
      <c r="T2815" s="1046" t="s">
        <v>12165</v>
      </c>
      <c r="U2815" s="1046" t="s">
        <v>10658</v>
      </c>
      <c r="V2815" s="1046"/>
      <c r="W2815" s="1049" t="str">
        <f t="shared" si="94"/>
        <v>ﾌﾞﾙﾄﾞｰｻﾞ_普通_2014_無</v>
      </c>
      <c r="X2815" s="1049" t="str">
        <f t="shared" si="93"/>
        <v>ﾌﾞﾙﾄﾞｰｻﾞ_普通_2014_無_11t級(10～12t)</v>
      </c>
      <c r="Y2815" s="1047" t="s">
        <v>488</v>
      </c>
      <c r="Z2815" s="1047" t="s">
        <v>10314</v>
      </c>
      <c r="AA2815" s="1047" t="s">
        <v>10306</v>
      </c>
      <c r="AB2815" s="1047" t="s">
        <v>5111</v>
      </c>
      <c r="AC2815" s="1045" t="s">
        <v>12686</v>
      </c>
    </row>
    <row r="2816" spans="16:29" ht="14.45" customHeight="1">
      <c r="P2816" s="1045"/>
      <c r="Q2816" s="1046" t="s">
        <v>70</v>
      </c>
      <c r="R2816" s="1046" t="s">
        <v>10639</v>
      </c>
      <c r="S2816" s="1046">
        <v>2014</v>
      </c>
      <c r="T2816" s="1046" t="s">
        <v>12165</v>
      </c>
      <c r="U2816" s="1046" t="s">
        <v>12401</v>
      </c>
      <c r="V2816" s="1046"/>
      <c r="W2816" s="1049" t="str">
        <f t="shared" si="94"/>
        <v>ﾌﾞﾙﾄﾞｰｻﾞ_普通_2014_無</v>
      </c>
      <c r="X2816" s="1049" t="str">
        <f t="shared" si="93"/>
        <v>ﾌﾞﾙﾄﾞｰｻﾞ_普通_2014_無_15t級(13～17t)</v>
      </c>
      <c r="Y2816" s="1047" t="s">
        <v>488</v>
      </c>
      <c r="Z2816" s="1047" t="s">
        <v>10314</v>
      </c>
      <c r="AA2816" s="1047" t="s">
        <v>10307</v>
      </c>
      <c r="AB2816" s="1047" t="s">
        <v>5111</v>
      </c>
      <c r="AC2816" s="1045" t="s">
        <v>12686</v>
      </c>
    </row>
    <row r="2817" spans="16:29" ht="14.45" customHeight="1">
      <c r="P2817" s="1045"/>
      <c r="Q2817" s="1046" t="s">
        <v>70</v>
      </c>
      <c r="R2817" s="1046" t="s">
        <v>10639</v>
      </c>
      <c r="S2817" s="1046">
        <v>2014</v>
      </c>
      <c r="T2817" s="1046" t="s">
        <v>12165</v>
      </c>
      <c r="U2817" s="1046" t="s">
        <v>10662</v>
      </c>
      <c r="V2817" s="1046"/>
      <c r="W2817" s="1049" t="str">
        <f t="shared" si="94"/>
        <v>ﾌﾞﾙﾄﾞｰｻﾞ_普通_2014_無</v>
      </c>
      <c r="X2817" s="1049" t="str">
        <f t="shared" si="93"/>
        <v>ﾌﾞﾙﾄﾞｰｻﾞ_普通_2014_無_32t級(33～37t)</v>
      </c>
      <c r="Y2817" s="1047" t="s">
        <v>488</v>
      </c>
      <c r="Z2817" s="1047" t="s">
        <v>10314</v>
      </c>
      <c r="AA2817" s="1047" t="s">
        <v>10310</v>
      </c>
      <c r="AB2817" s="1047" t="s">
        <v>5111</v>
      </c>
      <c r="AC2817" s="1045" t="s">
        <v>12686</v>
      </c>
    </row>
    <row r="2818" spans="16:29" ht="14.45" customHeight="1">
      <c r="P2818" s="1045"/>
      <c r="Q2818" s="1046" t="s">
        <v>70</v>
      </c>
      <c r="R2818" s="1046" t="s">
        <v>10634</v>
      </c>
      <c r="S2818" s="1046">
        <v>2011</v>
      </c>
      <c r="T2818" s="1046" t="s">
        <v>12165</v>
      </c>
      <c r="U2818" s="1046" t="s">
        <v>10664</v>
      </c>
      <c r="V2818" s="1046"/>
      <c r="W2818" s="1049" t="str">
        <f t="shared" si="94"/>
        <v>ﾌﾞﾙﾄﾞｰｻﾞ_湿地_2011_無</v>
      </c>
      <c r="X2818" s="1049" t="str">
        <f t="shared" ref="X2818:X2881" si="95">IF($V2818="",$Q2818&amp;"_"&amp;$R2818&amp;"_"&amp;$S2818&amp;"_"&amp;$T2818&amp;"_"&amp;$U2818,$Q2818&amp;"_"&amp;$R2818&amp;"_"&amp;$S2818&amp;"_"&amp;$T2818&amp;"_"&amp;$U2818&amp;$V2818)</f>
        <v>ﾌﾞﾙﾄﾞｰｻﾞ_湿地_2011_無_4t級(4～5t)</v>
      </c>
      <c r="Y2818" s="1047" t="s">
        <v>488</v>
      </c>
      <c r="Z2818" s="1047" t="s">
        <v>12402</v>
      </c>
      <c r="AA2818" s="1047" t="s">
        <v>10316</v>
      </c>
      <c r="AB2818" s="1047" t="s">
        <v>5111</v>
      </c>
      <c r="AC2818" s="1045" t="s">
        <v>12686</v>
      </c>
    </row>
    <row r="2819" spans="16:29" ht="14.45" customHeight="1">
      <c r="P2819" s="1045"/>
      <c r="Q2819" s="1046" t="s">
        <v>70</v>
      </c>
      <c r="R2819" s="1046" t="s">
        <v>10634</v>
      </c>
      <c r="S2819" s="1046">
        <v>2011</v>
      </c>
      <c r="T2819" s="1046" t="s">
        <v>12165</v>
      </c>
      <c r="U2819" s="1046" t="s">
        <v>10667</v>
      </c>
      <c r="V2819" s="1046"/>
      <c r="W2819" s="1049" t="str">
        <f t="shared" ref="W2819:W2882" si="96">$Q2819&amp;"_"&amp;$R2819&amp;"_"&amp;$S2819&amp;"_"&amp;T2819</f>
        <v>ﾌﾞﾙﾄﾞｰｻﾞ_湿地_2011_無</v>
      </c>
      <c r="X2819" s="1049" t="str">
        <f t="shared" si="95"/>
        <v>ﾌﾞﾙﾄﾞｰｻﾞ_湿地_2011_無_13t級(11～13t)</v>
      </c>
      <c r="Y2819" s="1047" t="s">
        <v>488</v>
      </c>
      <c r="Z2819" s="1047" t="s">
        <v>10325</v>
      </c>
      <c r="AA2819" s="1047" t="s">
        <v>10319</v>
      </c>
      <c r="AB2819" s="1047" t="s">
        <v>5111</v>
      </c>
      <c r="AC2819" s="1045" t="s">
        <v>12686</v>
      </c>
    </row>
    <row r="2820" spans="16:29" ht="14.45" customHeight="1">
      <c r="P2820" s="1045"/>
      <c r="Q2820" s="1046" t="s">
        <v>70</v>
      </c>
      <c r="R2820" s="1046" t="s">
        <v>10634</v>
      </c>
      <c r="S2820" s="1046">
        <v>2011</v>
      </c>
      <c r="T2820" s="1046" t="s">
        <v>12165</v>
      </c>
      <c r="U2820" s="1046" t="s">
        <v>10670</v>
      </c>
      <c r="V2820" s="1046"/>
      <c r="W2820" s="1049" t="str">
        <f t="shared" si="96"/>
        <v>ﾌﾞﾙﾄﾞｰｻﾞ_湿地_2011_無</v>
      </c>
      <c r="X2820" s="1049" t="str">
        <f t="shared" si="95"/>
        <v>ﾌﾞﾙﾄﾞｰｻﾞ_湿地_2011_無_28t級(27～28t)</v>
      </c>
      <c r="Y2820" s="1047" t="s">
        <v>488</v>
      </c>
      <c r="Z2820" s="1047" t="s">
        <v>10325</v>
      </c>
      <c r="AA2820" s="1047" t="s">
        <v>10322</v>
      </c>
      <c r="AB2820" s="1047" t="s">
        <v>5111</v>
      </c>
      <c r="AC2820" s="1045" t="s">
        <v>12686</v>
      </c>
    </row>
    <row r="2821" spans="16:29" ht="14.45" customHeight="1">
      <c r="P2821" s="1045"/>
      <c r="Q2821" s="1046" t="s">
        <v>70</v>
      </c>
      <c r="R2821" s="1046" t="s">
        <v>10634</v>
      </c>
      <c r="S2821" s="1046">
        <v>2014</v>
      </c>
      <c r="T2821" s="1046" t="s">
        <v>12165</v>
      </c>
      <c r="U2821" s="1046" t="s">
        <v>10667</v>
      </c>
      <c r="V2821" s="1046"/>
      <c r="W2821" s="1049" t="str">
        <f t="shared" si="96"/>
        <v>ﾌﾞﾙﾄﾞｰｻﾞ_湿地_2014_無</v>
      </c>
      <c r="X2821" s="1049" t="str">
        <f t="shared" si="95"/>
        <v>ﾌﾞﾙﾄﾞｰｻﾞ_湿地_2014_無_13t級(11～13t)</v>
      </c>
      <c r="Y2821" s="1047" t="s">
        <v>488</v>
      </c>
      <c r="Z2821" s="1047" t="s">
        <v>12403</v>
      </c>
      <c r="AA2821" s="1047" t="s">
        <v>10319</v>
      </c>
      <c r="AB2821" s="1047" t="s">
        <v>5111</v>
      </c>
      <c r="AC2821" s="1045" t="s">
        <v>12686</v>
      </c>
    </row>
    <row r="2822" spans="16:29" ht="14.45" customHeight="1">
      <c r="P2822" s="1045"/>
      <c r="Q2822" s="1046" t="s">
        <v>70</v>
      </c>
      <c r="R2822" s="1046" t="s">
        <v>10638</v>
      </c>
      <c r="S2822" s="1046">
        <v>2011</v>
      </c>
      <c r="T2822" s="1046" t="s">
        <v>12165</v>
      </c>
      <c r="U2822" s="1046" t="s">
        <v>10673</v>
      </c>
      <c r="V2822" s="1046"/>
      <c r="W2822" s="1049" t="str">
        <f t="shared" si="96"/>
        <v>ﾌﾞﾙﾄﾞｰｻﾞ_超々湿地_2011_無</v>
      </c>
      <c r="X2822" s="1049" t="str">
        <f t="shared" si="95"/>
        <v>ﾌﾞﾙﾄﾞｰｻﾞ_超々湿地_2011_無_10t級(7～10t)</v>
      </c>
      <c r="Y2822" s="1047" t="s">
        <v>488</v>
      </c>
      <c r="Z2822" s="1047" t="s">
        <v>12404</v>
      </c>
      <c r="AA2822" s="1047" t="s">
        <v>10318</v>
      </c>
      <c r="AB2822" s="1047" t="s">
        <v>5111</v>
      </c>
      <c r="AC2822" s="1045" t="s">
        <v>12686</v>
      </c>
    </row>
    <row r="2823" spans="16:29" ht="14.45" customHeight="1">
      <c r="P2823" s="1045"/>
      <c r="Q2823" s="1046" t="s">
        <v>70</v>
      </c>
      <c r="R2823" s="1046" t="s">
        <v>10619</v>
      </c>
      <c r="S2823" s="1046">
        <v>2014</v>
      </c>
      <c r="T2823" s="1046" t="s">
        <v>12165</v>
      </c>
      <c r="U2823" s="1046" t="s">
        <v>10677</v>
      </c>
      <c r="V2823" s="1046"/>
      <c r="W2823" s="1049" t="str">
        <f t="shared" si="96"/>
        <v>ﾌﾞﾙﾄﾞｰｻﾞ_ﾘｯﾊﾟ装置付_2014_無</v>
      </c>
      <c r="X2823" s="1049" t="str">
        <f t="shared" si="95"/>
        <v>ﾌﾞﾙﾄﾞｰｻﾞ_ﾘｯﾊﾟ装置付_2014_無_18t級(20～21t)</v>
      </c>
      <c r="Y2823" s="1047" t="s">
        <v>488</v>
      </c>
      <c r="Z2823" s="1047" t="s">
        <v>12405</v>
      </c>
      <c r="AA2823" s="1047" t="s">
        <v>10308</v>
      </c>
      <c r="AB2823" s="1047" t="s">
        <v>5111</v>
      </c>
      <c r="AC2823" s="1045" t="s">
        <v>12686</v>
      </c>
    </row>
    <row r="2824" spans="16:29" ht="14.45" customHeight="1">
      <c r="P2824" s="1045"/>
      <c r="Q2824" s="1046" t="s">
        <v>70</v>
      </c>
      <c r="R2824" s="1048" t="s">
        <v>12190</v>
      </c>
      <c r="S2824" s="1046">
        <v>2014</v>
      </c>
      <c r="T2824" s="1046" t="s">
        <v>12165</v>
      </c>
      <c r="U2824" s="1048" t="s">
        <v>12407</v>
      </c>
      <c r="V2824" s="1046"/>
      <c r="W2824" s="1049" t="str">
        <f t="shared" si="96"/>
        <v>ﾌﾞﾙﾄﾞｰｻﾞ_普通・ICT施工対応型_2014_無</v>
      </c>
      <c r="X2824" s="1049" t="str">
        <f t="shared" si="95"/>
        <v>ﾌﾞﾙﾄﾞｰｻﾞ_普通・ICT施工対応型_2014_無_24t級(23～26t)</v>
      </c>
      <c r="Y2824" s="1047" t="s">
        <v>488</v>
      </c>
      <c r="Z2824" s="1047" t="s">
        <v>12406</v>
      </c>
      <c r="AA2824" s="1047" t="s">
        <v>10391</v>
      </c>
      <c r="AB2824" s="1047" t="s">
        <v>10343</v>
      </c>
      <c r="AC2824" s="1045" t="s">
        <v>12686</v>
      </c>
    </row>
    <row r="2825" spans="16:29" ht="14.45" customHeight="1">
      <c r="P2825" s="1045"/>
      <c r="Q2825" s="1046" t="s">
        <v>70</v>
      </c>
      <c r="R2825" s="1048" t="s">
        <v>12410</v>
      </c>
      <c r="S2825" s="1046">
        <v>2014</v>
      </c>
      <c r="T2825" s="1046" t="s">
        <v>12165</v>
      </c>
      <c r="U2825" s="1048" t="s">
        <v>12408</v>
      </c>
      <c r="V2825" s="1046"/>
      <c r="W2825" s="1049" t="str">
        <f t="shared" si="96"/>
        <v>ﾌﾞﾙﾄﾞｰｻﾞ_普通・ICT施工対応型_2014_無</v>
      </c>
      <c r="X2825" s="1049" t="str">
        <f t="shared" si="95"/>
        <v>ﾌﾞﾙﾄﾞｰｻﾞ_普通・ICT施工対応型_2014_無_28t級(27～30t)</v>
      </c>
      <c r="Y2825" s="1047" t="s">
        <v>488</v>
      </c>
      <c r="Z2825" s="1047" t="s">
        <v>10396</v>
      </c>
      <c r="AA2825" s="1047" t="s">
        <v>10322</v>
      </c>
      <c r="AB2825" s="1047" t="s">
        <v>10343</v>
      </c>
      <c r="AC2825" s="1045" t="s">
        <v>12686</v>
      </c>
    </row>
    <row r="2826" spans="16:29" ht="14.45" customHeight="1">
      <c r="P2826" s="1045"/>
      <c r="Q2826" s="1046" t="s">
        <v>70</v>
      </c>
      <c r="R2826" s="1048" t="s">
        <v>12410</v>
      </c>
      <c r="S2826" s="1046">
        <v>2014</v>
      </c>
      <c r="T2826" s="1046" t="s">
        <v>12165</v>
      </c>
      <c r="U2826" s="1046" t="s">
        <v>10662</v>
      </c>
      <c r="V2826" s="1046"/>
      <c r="W2826" s="1049" t="str">
        <f t="shared" si="96"/>
        <v>ﾌﾞﾙﾄﾞｰｻﾞ_普通・ICT施工対応型_2014_無</v>
      </c>
      <c r="X2826" s="1049" t="str">
        <f t="shared" si="95"/>
        <v>ﾌﾞﾙﾄﾞｰｻﾞ_普通・ICT施工対応型_2014_無_32t級(33～37t)</v>
      </c>
      <c r="Y2826" s="1047" t="s">
        <v>488</v>
      </c>
      <c r="Z2826" s="1047" t="s">
        <v>10396</v>
      </c>
      <c r="AA2826" s="1047" t="s">
        <v>10310</v>
      </c>
      <c r="AB2826" s="1047" t="s">
        <v>10343</v>
      </c>
      <c r="AC2826" s="1045" t="s">
        <v>12686</v>
      </c>
    </row>
    <row r="2827" spans="16:29" ht="14.45" customHeight="1">
      <c r="P2827" s="1045"/>
      <c r="Q2827" s="1046" t="s">
        <v>70</v>
      </c>
      <c r="R2827" s="1046" t="s">
        <v>12191</v>
      </c>
      <c r="S2827" s="1046">
        <v>2014</v>
      </c>
      <c r="T2827" s="1046" t="s">
        <v>12165</v>
      </c>
      <c r="U2827" s="1048" t="s">
        <v>12407</v>
      </c>
      <c r="V2827" s="1046"/>
      <c r="W2827" s="1049" t="str">
        <f t="shared" si="96"/>
        <v>ﾌﾞﾙﾄﾞｰｻﾞ_湿地・ICT施工対応型_2014_無</v>
      </c>
      <c r="X2827" s="1049" t="str">
        <f t="shared" si="95"/>
        <v>ﾌﾞﾙﾄﾞｰｻﾞ_湿地・ICT施工対応型_2014_無_24t級(23～26t)</v>
      </c>
      <c r="Y2827" s="1047" t="s">
        <v>488</v>
      </c>
      <c r="Z2827" s="1047" t="s">
        <v>12409</v>
      </c>
      <c r="AA2827" s="1047" t="s">
        <v>10391</v>
      </c>
      <c r="AB2827" s="1047" t="s">
        <v>10343</v>
      </c>
      <c r="AC2827" s="1045" t="s">
        <v>12686</v>
      </c>
    </row>
    <row r="2828" spans="16:29" ht="14.45" customHeight="1">
      <c r="P2828" s="1045"/>
      <c r="Q2828" s="1046" t="s">
        <v>70</v>
      </c>
      <c r="R2828" s="1046" t="s">
        <v>12411</v>
      </c>
      <c r="S2828" s="1046">
        <v>2014</v>
      </c>
      <c r="T2828" s="1046" t="s">
        <v>12165</v>
      </c>
      <c r="U2828" s="1048" t="s">
        <v>12408</v>
      </c>
      <c r="V2828" s="1046"/>
      <c r="W2828" s="1049" t="str">
        <f t="shared" si="96"/>
        <v>ﾌﾞﾙﾄﾞｰｻﾞ_湿地・ICT施工対応型_2014_無</v>
      </c>
      <c r="X2828" s="1049" t="str">
        <f t="shared" si="95"/>
        <v>ﾌﾞﾙﾄﾞｰｻﾞ_湿地・ICT施工対応型_2014_無_28t級(27～30t)</v>
      </c>
      <c r="Y2828" s="1047" t="s">
        <v>488</v>
      </c>
      <c r="Z2828" s="1047" t="s">
        <v>12409</v>
      </c>
      <c r="AA2828" s="1047" t="s">
        <v>10322</v>
      </c>
      <c r="AB2828" s="1047" t="s">
        <v>10343</v>
      </c>
      <c r="AC2828" s="1045" t="s">
        <v>12686</v>
      </c>
    </row>
    <row r="2829" spans="16:29" ht="14.45" customHeight="1">
      <c r="P2829" s="1045"/>
      <c r="Q2829" s="1046" t="s">
        <v>12412</v>
      </c>
      <c r="R2829" s="1046" t="s">
        <v>12162</v>
      </c>
      <c r="S2829" s="1046" t="s">
        <v>10645</v>
      </c>
      <c r="T2829" s="1046" t="s">
        <v>12165</v>
      </c>
      <c r="U2829" s="1048" t="s">
        <v>12414</v>
      </c>
      <c r="V2829" s="1046"/>
      <c r="W2829" s="1049" t="str">
        <f t="shared" si="96"/>
        <v>小型ﾊﾞｯｸﾎｳ(ｸﾛｰﾗ型)_標準型・ｸﾚｰﾝ機能付き_第3次_無</v>
      </c>
      <c r="X2829" s="1049" t="str">
        <f t="shared" si="95"/>
        <v>小型ﾊﾞｯｸﾎｳ(ｸﾛｰﾗ型)_標準型・ｸﾚｰﾝ機能付き_第3次_無_山積/平積：0.044/0.03m3　吊能力：0.6t</v>
      </c>
      <c r="Y2829" s="1047" t="s">
        <v>12430</v>
      </c>
      <c r="Z2829" s="1047" t="s">
        <v>12413</v>
      </c>
      <c r="AA2829" s="1047" t="s">
        <v>10352</v>
      </c>
      <c r="AB2829" s="1047" t="s">
        <v>5111</v>
      </c>
      <c r="AC2829" s="1045" t="s">
        <v>12686</v>
      </c>
    </row>
    <row r="2830" spans="16:29" ht="14.45" customHeight="1">
      <c r="P2830" s="1045"/>
      <c r="Q2830" s="1046" t="s">
        <v>9037</v>
      </c>
      <c r="R2830" s="1046" t="s">
        <v>12448</v>
      </c>
      <c r="S2830" s="1046" t="s">
        <v>10645</v>
      </c>
      <c r="T2830" s="1046" t="s">
        <v>12165</v>
      </c>
      <c r="U2830" s="1048" t="s">
        <v>12417</v>
      </c>
      <c r="V2830" s="1046"/>
      <c r="W2830" s="1049" t="str">
        <f t="shared" si="96"/>
        <v>小型ﾊﾞｯｸﾎｳ(ｸﾛｰﾗ型)_標準型・ｸﾚｰﾝ機能付き_第3次_無</v>
      </c>
      <c r="X2830" s="1049" t="str">
        <f t="shared" si="95"/>
        <v>小型ﾊﾞｯｸﾎｳ(ｸﾛｰﾗ型)_標準型・ｸﾚｰﾝ機能付き_第3次_無_山積/平積：00.055/0.04m3　吊能力：0.6t</v>
      </c>
      <c r="Y2830" s="1047" t="s">
        <v>489</v>
      </c>
      <c r="Z2830" s="1047" t="s">
        <v>10398</v>
      </c>
      <c r="AA2830" s="1047" t="s">
        <v>10353</v>
      </c>
      <c r="AB2830" s="1047" t="s">
        <v>5111</v>
      </c>
      <c r="AC2830" s="1045" t="s">
        <v>12686</v>
      </c>
    </row>
    <row r="2831" spans="16:29" ht="14.45" customHeight="1">
      <c r="P2831" s="1045"/>
      <c r="Q2831" s="1046" t="s">
        <v>9037</v>
      </c>
      <c r="R2831" s="1046" t="s">
        <v>12448</v>
      </c>
      <c r="S2831" s="1046" t="s">
        <v>10645</v>
      </c>
      <c r="T2831" s="1046" t="s">
        <v>12165</v>
      </c>
      <c r="U2831" s="1046" t="s">
        <v>11668</v>
      </c>
      <c r="V2831" s="1046"/>
      <c r="W2831" s="1049" t="str">
        <f t="shared" si="96"/>
        <v>小型ﾊﾞｯｸﾎｳ(ｸﾛｰﾗ型)_標準型・ｸﾚｰﾝ機能付き_第3次_無</v>
      </c>
      <c r="X2831" s="1049" t="str">
        <f t="shared" si="95"/>
        <v>小型ﾊﾞｯｸﾎｳ(ｸﾛｰﾗ型)_標準型・ｸﾚｰﾝ機能付き_第3次_無_山積/平積：0.08/0.06m3　吊能力：0.8t</v>
      </c>
      <c r="Y2831" s="1047" t="s">
        <v>489</v>
      </c>
      <c r="Z2831" s="1047" t="s">
        <v>10398</v>
      </c>
      <c r="AA2831" s="1047" t="s">
        <v>10354</v>
      </c>
      <c r="AB2831" s="1047" t="s">
        <v>5111</v>
      </c>
      <c r="AC2831" s="1045" t="s">
        <v>12686</v>
      </c>
    </row>
    <row r="2832" spans="16:29" ht="14.45" customHeight="1">
      <c r="P2832" s="1045"/>
      <c r="Q2832" s="1046" t="s">
        <v>9037</v>
      </c>
      <c r="R2832" s="1046" t="s">
        <v>12448</v>
      </c>
      <c r="S2832" s="1046" t="s">
        <v>10645</v>
      </c>
      <c r="T2832" s="1046" t="s">
        <v>12165</v>
      </c>
      <c r="U2832" s="1046" t="s">
        <v>11662</v>
      </c>
      <c r="V2832" s="1046"/>
      <c r="W2832" s="1049" t="str">
        <f t="shared" si="96"/>
        <v>小型ﾊﾞｯｸﾎｳ(ｸﾛｰﾗ型)_標準型・ｸﾚｰﾝ機能付き_第3次_無</v>
      </c>
      <c r="X2832" s="1049" t="str">
        <f t="shared" si="95"/>
        <v>小型ﾊﾞｯｸﾎｳ(ｸﾛｰﾗ型)_標準型・ｸﾚｰﾝ機能付き_第3次_無_山積/平積：0.11/0.08m3　吊能力：0.8t</v>
      </c>
      <c r="Y2832" s="1047" t="s">
        <v>489</v>
      </c>
      <c r="Z2832" s="1047" t="s">
        <v>10398</v>
      </c>
      <c r="AA2832" s="1047" t="s">
        <v>10355</v>
      </c>
      <c r="AB2832" s="1047" t="s">
        <v>5111</v>
      </c>
      <c r="AC2832" s="1045" t="s">
        <v>12686</v>
      </c>
    </row>
    <row r="2833" spans="16:29" ht="14.45" customHeight="1">
      <c r="P2833" s="1045"/>
      <c r="Q2833" s="1046" t="s">
        <v>9037</v>
      </c>
      <c r="R2833" s="1046" t="s">
        <v>12448</v>
      </c>
      <c r="S2833" s="1046" t="s">
        <v>10645</v>
      </c>
      <c r="T2833" s="1046" t="s">
        <v>12165</v>
      </c>
      <c r="U2833" s="1046" t="s">
        <v>11663</v>
      </c>
      <c r="V2833" s="1046"/>
      <c r="W2833" s="1049" t="str">
        <f t="shared" si="96"/>
        <v>小型ﾊﾞｯｸﾎｳ(ｸﾛｰﾗ型)_標準型・ｸﾚｰﾝ機能付き_第3次_無</v>
      </c>
      <c r="X2833" s="1049" t="str">
        <f t="shared" si="95"/>
        <v>小型ﾊﾞｯｸﾎｳ(ｸﾛｰﾗ型)_標準型・ｸﾚｰﾝ機能付き_第3次_無_山積/平積：0.13/0.10m3　吊能力：0.9t</v>
      </c>
      <c r="Y2833" s="1047" t="s">
        <v>489</v>
      </c>
      <c r="Z2833" s="1047" t="s">
        <v>10398</v>
      </c>
      <c r="AA2833" s="1047" t="s">
        <v>10356</v>
      </c>
      <c r="AB2833" s="1047" t="s">
        <v>5111</v>
      </c>
      <c r="AC2833" s="1045" t="s">
        <v>12686</v>
      </c>
    </row>
    <row r="2834" spans="16:29" ht="14.45" customHeight="1">
      <c r="P2834" s="1045"/>
      <c r="Q2834" s="1046" t="s">
        <v>9037</v>
      </c>
      <c r="R2834" s="1046" t="s">
        <v>12448</v>
      </c>
      <c r="S2834" s="1046" t="s">
        <v>10645</v>
      </c>
      <c r="T2834" s="1046" t="s">
        <v>12165</v>
      </c>
      <c r="U2834" s="1046" t="s">
        <v>11664</v>
      </c>
      <c r="V2834" s="1046"/>
      <c r="W2834" s="1049" t="str">
        <f t="shared" si="96"/>
        <v>小型ﾊﾞｯｸﾎｳ(ｸﾛｰﾗ型)_標準型・ｸﾚｰﾝ機能付き_第3次_無</v>
      </c>
      <c r="X2834" s="1049" t="str">
        <f t="shared" si="95"/>
        <v>小型ﾊﾞｯｸﾎｳ(ｸﾛｰﾗ型)_標準型・ｸﾚｰﾝ機能付き_第3次_無_山積/平積：0.16/0.11m3　吊能力：0.9t</v>
      </c>
      <c r="Y2834" s="1047" t="s">
        <v>489</v>
      </c>
      <c r="Z2834" s="1047" t="s">
        <v>10398</v>
      </c>
      <c r="AA2834" s="1047" t="s">
        <v>10345</v>
      </c>
      <c r="AB2834" s="1047" t="s">
        <v>5111</v>
      </c>
      <c r="AC2834" s="1045" t="s">
        <v>12686</v>
      </c>
    </row>
    <row r="2835" spans="16:29" ht="14.45" customHeight="1">
      <c r="P2835" s="1045"/>
      <c r="Q2835" s="1046" t="s">
        <v>9037</v>
      </c>
      <c r="R2835" s="1046" t="s">
        <v>12448</v>
      </c>
      <c r="S2835" s="1046" t="s">
        <v>10645</v>
      </c>
      <c r="T2835" s="1046" t="s">
        <v>12165</v>
      </c>
      <c r="U2835" s="1046" t="s">
        <v>11665</v>
      </c>
      <c r="V2835" s="1046"/>
      <c r="W2835" s="1049" t="str">
        <f t="shared" si="96"/>
        <v>小型ﾊﾞｯｸﾎｳ(ｸﾛｰﾗ型)_標準型・ｸﾚｰﾝ機能付き_第3次_無</v>
      </c>
      <c r="X2835" s="1049" t="str">
        <f t="shared" si="95"/>
        <v>小型ﾊﾞｯｸﾎｳ(ｸﾛｰﾗ型)_標準型・ｸﾚｰﾝ機能付き_第3次_無_山積/平積：0.22/0.16m3　吊能力：0.9t</v>
      </c>
      <c r="Y2835" s="1047" t="s">
        <v>489</v>
      </c>
      <c r="Z2835" s="1047" t="s">
        <v>10398</v>
      </c>
      <c r="AA2835" s="1047" t="s">
        <v>10314</v>
      </c>
      <c r="AB2835" s="1047" t="s">
        <v>5111</v>
      </c>
      <c r="AC2835" s="1045" t="s">
        <v>12686</v>
      </c>
    </row>
    <row r="2836" spans="16:29" ht="14.45" customHeight="1">
      <c r="P2836" s="1045"/>
      <c r="Q2836" s="1046" t="s">
        <v>9037</v>
      </c>
      <c r="R2836" s="1046" t="s">
        <v>323</v>
      </c>
      <c r="S2836" s="1046" t="s">
        <v>10645</v>
      </c>
      <c r="T2836" s="1046" t="s">
        <v>12337</v>
      </c>
      <c r="U2836" s="1046" t="s">
        <v>351</v>
      </c>
      <c r="V2836" s="1046"/>
      <c r="W2836" s="1049" t="str">
        <f t="shared" si="96"/>
        <v>小型ﾊﾞｯｸﾎｳ(ｸﾛｰﾗ型)_標準型_第3次_超低</v>
      </c>
      <c r="X2836" s="1049" t="str">
        <f t="shared" si="95"/>
        <v>小型ﾊﾞｯｸﾎｳ(ｸﾛｰﾗ型)_標準型_第3次_超低_山積/平積：0.044/0.03m3</v>
      </c>
      <c r="Y2836" s="1047" t="s">
        <v>489</v>
      </c>
      <c r="Z2836" s="1047" t="s">
        <v>12419</v>
      </c>
      <c r="AA2836" s="1047" t="s">
        <v>10352</v>
      </c>
      <c r="AB2836" s="1047" t="s">
        <v>5111</v>
      </c>
      <c r="AC2836" s="1045" t="s">
        <v>12686</v>
      </c>
    </row>
    <row r="2837" spans="16:29" ht="14.45" customHeight="1">
      <c r="P2837" s="1045"/>
      <c r="Q2837" s="1046" t="s">
        <v>9037</v>
      </c>
      <c r="R2837" s="1046" t="s">
        <v>10621</v>
      </c>
      <c r="S2837" s="1046" t="s">
        <v>10643</v>
      </c>
      <c r="T2837" s="1046" t="s">
        <v>12165</v>
      </c>
      <c r="U2837" s="1046" t="s">
        <v>359</v>
      </c>
      <c r="V2837" s="1046"/>
      <c r="W2837" s="1049" t="str">
        <f t="shared" si="96"/>
        <v>小型ﾊﾞｯｸﾎｳ(ｸﾛｰﾗ型)_後方超小旋回型_第2次_無</v>
      </c>
      <c r="X2837" s="1049" t="str">
        <f t="shared" si="95"/>
        <v>小型ﾊﾞｯｸﾎｳ(ｸﾛｰﾗ型)_後方超小旋回型_第2次_無_山積/平積：0.14/0.11m3</v>
      </c>
      <c r="Y2837" s="1047" t="s">
        <v>489</v>
      </c>
      <c r="Z2837" s="1047" t="s">
        <v>12420</v>
      </c>
      <c r="AA2837" s="1047" t="s">
        <v>10345</v>
      </c>
      <c r="AB2837" s="1047" t="s">
        <v>5111</v>
      </c>
      <c r="AC2837" s="1045" t="s">
        <v>12686</v>
      </c>
    </row>
    <row r="2838" spans="16:29" ht="14.45" customHeight="1">
      <c r="P2838" s="1045"/>
      <c r="Q2838" s="1046" t="s">
        <v>9037</v>
      </c>
      <c r="R2838" s="1046" t="s">
        <v>10621</v>
      </c>
      <c r="S2838" s="1046" t="s">
        <v>10645</v>
      </c>
      <c r="T2838" s="1046" t="s">
        <v>12165</v>
      </c>
      <c r="U2838" s="1046" t="s">
        <v>359</v>
      </c>
      <c r="V2838" s="1046"/>
      <c r="W2838" s="1049" t="str">
        <f t="shared" si="96"/>
        <v>小型ﾊﾞｯｸﾎｳ(ｸﾛｰﾗ型)_後方超小旋回型_第3次_無</v>
      </c>
      <c r="X2838" s="1049" t="str">
        <f t="shared" si="95"/>
        <v>小型ﾊﾞｯｸﾎｳ(ｸﾛｰﾗ型)_後方超小旋回型_第3次_無_山積/平積：0.14/0.11m3</v>
      </c>
      <c r="Y2838" s="1047" t="s">
        <v>489</v>
      </c>
      <c r="Z2838" s="1047" t="s">
        <v>12421</v>
      </c>
      <c r="AA2838" s="1047" t="s">
        <v>10345</v>
      </c>
      <c r="AB2838" s="1047" t="s">
        <v>5111</v>
      </c>
      <c r="AC2838" s="1045" t="s">
        <v>12686</v>
      </c>
    </row>
    <row r="2839" spans="16:29" ht="14.45" customHeight="1">
      <c r="P2839" s="1045"/>
      <c r="Q2839" s="1046" t="s">
        <v>9037</v>
      </c>
      <c r="R2839" s="1046" t="s">
        <v>10621</v>
      </c>
      <c r="S2839" s="1046">
        <v>2014</v>
      </c>
      <c r="T2839" s="1046" t="s">
        <v>12165</v>
      </c>
      <c r="U2839" s="1046" t="s">
        <v>359</v>
      </c>
      <c r="V2839" s="1046"/>
      <c r="W2839" s="1049" t="str">
        <f t="shared" si="96"/>
        <v>小型ﾊﾞｯｸﾎｳ(ｸﾛｰﾗ型)_後方超小旋回型_2014_無</v>
      </c>
      <c r="X2839" s="1049" t="str">
        <f t="shared" si="95"/>
        <v>小型ﾊﾞｯｸﾎｳ(ｸﾛｰﾗ型)_後方超小旋回型_2014_無_山積/平積：0.14/0.11m3</v>
      </c>
      <c r="Y2839" s="1047" t="s">
        <v>489</v>
      </c>
      <c r="Z2839" s="1047" t="s">
        <v>12422</v>
      </c>
      <c r="AA2839" s="1047" t="s">
        <v>10345</v>
      </c>
      <c r="AB2839" s="1047" t="s">
        <v>5111</v>
      </c>
      <c r="AC2839" s="1045" t="s">
        <v>12686</v>
      </c>
    </row>
    <row r="2840" spans="16:29" ht="14.45" customHeight="1">
      <c r="P2840" s="1045"/>
      <c r="Q2840" s="1046" t="s">
        <v>9037</v>
      </c>
      <c r="R2840" s="1046" t="s">
        <v>12424</v>
      </c>
      <c r="S2840" s="1046" t="s">
        <v>10643</v>
      </c>
      <c r="T2840" s="1046" t="s">
        <v>12337</v>
      </c>
      <c r="U2840" s="1046" t="s">
        <v>11663</v>
      </c>
      <c r="V2840" s="1046"/>
      <c r="W2840" s="1049" t="str">
        <f t="shared" si="96"/>
        <v>小型ﾊﾞｯｸﾎｳ(ｸﾛｰﾗ型)_後方超小旋回型・ｸﾚｰﾝ機能付き_第2次_超低</v>
      </c>
      <c r="X2840" s="1049" t="str">
        <f t="shared" si="95"/>
        <v>小型ﾊﾞｯｸﾎｳ(ｸﾛｰﾗ型)_後方超小旋回型・ｸﾚｰﾝ機能付き_第2次_超低_山積/平積：0.13/0.10m3　吊能力：0.9t</v>
      </c>
      <c r="Y2840" s="1047" t="s">
        <v>489</v>
      </c>
      <c r="Z2840" s="1047" t="s">
        <v>12423</v>
      </c>
      <c r="AA2840" s="1047" t="s">
        <v>10356</v>
      </c>
      <c r="AB2840" s="1047" t="s">
        <v>5111</v>
      </c>
      <c r="AC2840" s="1045" t="s">
        <v>12686</v>
      </c>
    </row>
    <row r="2841" spans="16:29" ht="14.45" customHeight="1">
      <c r="P2841" s="1045"/>
      <c r="Q2841" s="1046" t="s">
        <v>9037</v>
      </c>
      <c r="R2841" s="1046" t="s">
        <v>12449</v>
      </c>
      <c r="S2841" s="1046" t="s">
        <v>10645</v>
      </c>
      <c r="T2841" s="1046" t="s">
        <v>12337</v>
      </c>
      <c r="U2841" s="1046" t="s">
        <v>11663</v>
      </c>
      <c r="V2841" s="1046"/>
      <c r="W2841" s="1049" t="str">
        <f t="shared" si="96"/>
        <v>小型ﾊﾞｯｸﾎｳ(ｸﾛｰﾗ型)_後方超小旋回型・ｸﾚｰﾝ機能付き_第3次_超低</v>
      </c>
      <c r="X2841" s="1049" t="str">
        <f t="shared" si="95"/>
        <v>小型ﾊﾞｯｸﾎｳ(ｸﾛｰﾗ型)_後方超小旋回型・ｸﾚｰﾝ機能付き_第3次_超低_山積/平積：0.13/0.10m3　吊能力：0.9t</v>
      </c>
      <c r="Y2841" s="1047" t="s">
        <v>489</v>
      </c>
      <c r="Z2841" s="1047" t="s">
        <v>12425</v>
      </c>
      <c r="AA2841" s="1047" t="s">
        <v>10356</v>
      </c>
      <c r="AB2841" s="1047" t="s">
        <v>5111</v>
      </c>
      <c r="AC2841" s="1045" t="s">
        <v>12686</v>
      </c>
    </row>
    <row r="2842" spans="16:29" ht="14.45" customHeight="1">
      <c r="P2842" s="1045"/>
      <c r="Q2842" s="1046" t="s">
        <v>9037</v>
      </c>
      <c r="R2842" s="1046" t="s">
        <v>12449</v>
      </c>
      <c r="S2842" s="1046">
        <v>2014</v>
      </c>
      <c r="T2842" s="1046" t="s">
        <v>12337</v>
      </c>
      <c r="U2842" s="1046" t="s">
        <v>11663</v>
      </c>
      <c r="V2842" s="1046"/>
      <c r="W2842" s="1049" t="str">
        <f t="shared" si="96"/>
        <v>小型ﾊﾞｯｸﾎｳ(ｸﾛｰﾗ型)_後方超小旋回型・ｸﾚｰﾝ機能付き_2014_超低</v>
      </c>
      <c r="X2842" s="1049" t="str">
        <f t="shared" si="95"/>
        <v>小型ﾊﾞｯｸﾎｳ(ｸﾛｰﾗ型)_後方超小旋回型・ｸﾚｰﾝ機能付き_2014_超低_山積/平積：0.13/0.10m3　吊能力：0.9t</v>
      </c>
      <c r="Y2842" s="1047" t="s">
        <v>489</v>
      </c>
      <c r="Z2842" s="1047" t="s">
        <v>10374</v>
      </c>
      <c r="AA2842" s="1047" t="s">
        <v>10356</v>
      </c>
      <c r="AB2842" s="1047" t="s">
        <v>5111</v>
      </c>
      <c r="AC2842" s="1045" t="s">
        <v>12686</v>
      </c>
    </row>
    <row r="2843" spans="16:29" ht="14.45" customHeight="1">
      <c r="P2843" s="1045"/>
      <c r="Q2843" s="1046" t="s">
        <v>9037</v>
      </c>
      <c r="R2843" s="1046" t="s">
        <v>12426</v>
      </c>
      <c r="S2843" s="1046">
        <v>2014</v>
      </c>
      <c r="T2843" s="1046" t="s">
        <v>12165</v>
      </c>
      <c r="U2843" s="1046" t="s">
        <v>11672</v>
      </c>
      <c r="V2843" s="1046"/>
      <c r="W2843" s="1049" t="str">
        <f t="shared" si="96"/>
        <v>小型ﾊﾞｯｸﾎｳ(ｸﾛｰﾗ型)_超小旋回型・ｸﾚｰﾝ機能付き_2014_無</v>
      </c>
      <c r="X2843" s="1049" t="str">
        <f t="shared" si="95"/>
        <v>小型ﾊﾞｯｸﾎｳ(ｸﾛｰﾗ型)_超小旋回型・ｸﾚｰﾝ機能付き_2014_無_山積/平積：0.16/0.12m3　吊能力：0.9t</v>
      </c>
      <c r="Y2843" s="1047" t="s">
        <v>489</v>
      </c>
      <c r="Z2843" s="1047" t="s">
        <v>12427</v>
      </c>
      <c r="AA2843" s="1047" t="s">
        <v>10302</v>
      </c>
      <c r="AB2843" s="1047" t="s">
        <v>5111</v>
      </c>
      <c r="AC2843" s="1045" t="s">
        <v>12686</v>
      </c>
    </row>
    <row r="2844" spans="16:29" ht="14.45" customHeight="1">
      <c r="P2844" s="1045"/>
      <c r="Q2844" s="1046" t="s">
        <v>9037</v>
      </c>
      <c r="R2844" s="1046" t="s">
        <v>10637</v>
      </c>
      <c r="S2844" s="1046" t="s">
        <v>10643</v>
      </c>
      <c r="T2844" s="1046" t="s">
        <v>12337</v>
      </c>
      <c r="U2844" s="1046" t="s">
        <v>362</v>
      </c>
      <c r="V2844" s="1046"/>
      <c r="W2844" s="1049" t="str">
        <f t="shared" si="96"/>
        <v>小型ﾊﾞｯｸﾎｳ(ｸﾛｰﾗ型)_超小旋回型_第2次_超低</v>
      </c>
      <c r="X2844" s="1049" t="str">
        <f t="shared" si="95"/>
        <v>小型ﾊﾞｯｸﾎｳ(ｸﾛｰﾗ型)_超小旋回型_第2次_超低_山積/平積：0.22/0.16m3</v>
      </c>
      <c r="Y2844" s="1047" t="s">
        <v>489</v>
      </c>
      <c r="Z2844" s="1047" t="s">
        <v>12428</v>
      </c>
      <c r="AA2844" s="1047" t="s">
        <v>10314</v>
      </c>
      <c r="AB2844" s="1047" t="s">
        <v>5111</v>
      </c>
      <c r="AC2844" s="1045" t="s">
        <v>12686</v>
      </c>
    </row>
    <row r="2845" spans="16:29" ht="14.45" customHeight="1">
      <c r="P2845" s="1045"/>
      <c r="Q2845" s="1046" t="s">
        <v>9037</v>
      </c>
      <c r="R2845" s="1046" t="s">
        <v>10637</v>
      </c>
      <c r="S2845" s="1046">
        <v>2014</v>
      </c>
      <c r="T2845" s="1046" t="s">
        <v>12337</v>
      </c>
      <c r="U2845" s="1046" t="s">
        <v>361</v>
      </c>
      <c r="V2845" s="1046"/>
      <c r="W2845" s="1049" t="str">
        <f t="shared" si="96"/>
        <v>小型ﾊﾞｯｸﾎｳ(ｸﾛｰﾗ型)_超小旋回型_2014_超低</v>
      </c>
      <c r="X2845" s="1049" t="str">
        <f t="shared" si="95"/>
        <v>小型ﾊﾞｯｸﾎｳ(ｸﾛｰﾗ型)_超小旋回型_2014_超低_山積/平積：0.16/0.12m3</v>
      </c>
      <c r="Y2845" s="1047" t="s">
        <v>489</v>
      </c>
      <c r="Z2845" s="1047" t="s">
        <v>12432</v>
      </c>
      <c r="AA2845" s="1047" t="s">
        <v>10302</v>
      </c>
      <c r="AB2845" s="1047" t="s">
        <v>5111</v>
      </c>
      <c r="AC2845" s="1045" t="s">
        <v>12686</v>
      </c>
    </row>
    <row r="2846" spans="16:29" ht="14.45" customHeight="1">
      <c r="P2846" s="1045"/>
      <c r="Q2846" s="1046" t="s">
        <v>9037</v>
      </c>
      <c r="R2846" s="1046" t="s">
        <v>10637</v>
      </c>
      <c r="S2846" s="1046">
        <v>2014</v>
      </c>
      <c r="T2846" s="1046" t="s">
        <v>12337</v>
      </c>
      <c r="U2846" s="1046" t="s">
        <v>362</v>
      </c>
      <c r="V2846" s="1046"/>
      <c r="W2846" s="1049" t="str">
        <f t="shared" si="96"/>
        <v>小型ﾊﾞｯｸﾎｳ(ｸﾛｰﾗ型)_超小旋回型_2014_超低</v>
      </c>
      <c r="X2846" s="1049" t="str">
        <f t="shared" si="95"/>
        <v>小型ﾊﾞｯｸﾎｳ(ｸﾛｰﾗ型)_超小旋回型_2014_超低_山積/平積：0.22/0.16m3</v>
      </c>
      <c r="Y2846" s="1047" t="s">
        <v>489</v>
      </c>
      <c r="Z2846" s="1047" t="s">
        <v>12431</v>
      </c>
      <c r="AA2846" s="1047" t="s">
        <v>10314</v>
      </c>
      <c r="AB2846" s="1047" t="s">
        <v>5111</v>
      </c>
      <c r="AC2846" s="1045" t="s">
        <v>12686</v>
      </c>
    </row>
    <row r="2847" spans="16:29" ht="14.45" customHeight="1">
      <c r="P2847" s="1045"/>
      <c r="Q2847" s="1046" t="s">
        <v>9037</v>
      </c>
      <c r="R2847" s="1046" t="s">
        <v>12426</v>
      </c>
      <c r="S2847" s="1046" t="s">
        <v>10643</v>
      </c>
      <c r="T2847" s="1046" t="s">
        <v>12337</v>
      </c>
      <c r="U2847" s="1046" t="s">
        <v>11665</v>
      </c>
      <c r="V2847" s="1046"/>
      <c r="W2847" s="1049" t="str">
        <f t="shared" si="96"/>
        <v>小型ﾊﾞｯｸﾎｳ(ｸﾛｰﾗ型)_超小旋回型・ｸﾚｰﾝ機能付き_第2次_超低</v>
      </c>
      <c r="X2847" s="1049" t="str">
        <f t="shared" si="95"/>
        <v>小型ﾊﾞｯｸﾎｳ(ｸﾛｰﾗ型)_超小旋回型・ｸﾚｰﾝ機能付き_第2次_超低_山積/平積：0.22/0.16m3　吊能力：0.9t</v>
      </c>
      <c r="Y2847" s="1047" t="s">
        <v>489</v>
      </c>
      <c r="Z2847" s="1047" t="s">
        <v>12433</v>
      </c>
      <c r="AA2847" s="1047" t="s">
        <v>10314</v>
      </c>
      <c r="AB2847" s="1047" t="s">
        <v>5111</v>
      </c>
      <c r="AC2847" s="1045" t="s">
        <v>12686</v>
      </c>
    </row>
    <row r="2848" spans="16:29" ht="14.45" customHeight="1">
      <c r="P2848" s="1045"/>
      <c r="Q2848" s="1046" t="s">
        <v>9037</v>
      </c>
      <c r="R2848" s="1046" t="s">
        <v>12436</v>
      </c>
      <c r="S2848" s="1046" t="s">
        <v>10645</v>
      </c>
      <c r="T2848" s="1046" t="s">
        <v>12337</v>
      </c>
      <c r="U2848" s="1046" t="s">
        <v>11665</v>
      </c>
      <c r="V2848" s="1046"/>
      <c r="W2848" s="1049" t="str">
        <f t="shared" si="96"/>
        <v>小型ﾊﾞｯｸﾎｳ(ｸﾛｰﾗ型)_超小旋回型・ｸﾚｰﾝ機能付き_第3次_超低</v>
      </c>
      <c r="X2848" s="1049" t="str">
        <f t="shared" si="95"/>
        <v>小型ﾊﾞｯｸﾎｳ(ｸﾛｰﾗ型)_超小旋回型・ｸﾚｰﾝ機能付き_第3次_超低_山積/平積：0.22/0.16m3　吊能力：0.9t</v>
      </c>
      <c r="Y2848" s="1047" t="s">
        <v>489</v>
      </c>
      <c r="Z2848" s="1047" t="s">
        <v>12434</v>
      </c>
      <c r="AA2848" s="1047" t="s">
        <v>10314</v>
      </c>
      <c r="AB2848" s="1047" t="s">
        <v>5111</v>
      </c>
      <c r="AC2848" s="1045" t="s">
        <v>12686</v>
      </c>
    </row>
    <row r="2849" spans="16:29" ht="14.45" customHeight="1">
      <c r="P2849" s="1045"/>
      <c r="Q2849" s="1046" t="s">
        <v>9037</v>
      </c>
      <c r="R2849" s="1046" t="s">
        <v>12195</v>
      </c>
      <c r="S2849" s="1046" t="s">
        <v>10645</v>
      </c>
      <c r="T2849" s="1046" t="s">
        <v>12337</v>
      </c>
      <c r="U2849" s="1046" t="s">
        <v>11669</v>
      </c>
      <c r="V2849" s="1046"/>
      <c r="W2849" s="1049" t="str">
        <f t="shared" si="96"/>
        <v>小型ﾊﾞｯｸﾎｳ(ｸﾛｰﾗ型)_後方超小旋回型・ICT施工対応型・ｸﾚｰﾝ機能付き_第3次_超低</v>
      </c>
      <c r="X2849" s="1049" t="str">
        <f t="shared" si="95"/>
        <v>小型ﾊﾞｯｸﾎｳ(ｸﾛｰﾗ型)_後方超小旋回型・ICT施工対応型・ｸﾚｰﾝ機能付き_第3次_超低_山積/平積：0.09/0.07m3　吊能力：0.9t</v>
      </c>
      <c r="Y2849" s="1047" t="s">
        <v>489</v>
      </c>
      <c r="Z2849" s="1047" t="s">
        <v>12438</v>
      </c>
      <c r="AA2849" s="1047" t="s">
        <v>10366</v>
      </c>
      <c r="AB2849" s="1047" t="s">
        <v>10343</v>
      </c>
      <c r="AC2849" s="1045" t="s">
        <v>12686</v>
      </c>
    </row>
    <row r="2850" spans="16:29" ht="14.45" customHeight="1">
      <c r="P2850" s="1045"/>
      <c r="Q2850" s="1046" t="s">
        <v>9037</v>
      </c>
      <c r="R2850" s="1046" t="s">
        <v>12437</v>
      </c>
      <c r="S2850" s="1046">
        <v>2014</v>
      </c>
      <c r="T2850" s="1046" t="s">
        <v>12337</v>
      </c>
      <c r="U2850" s="1046" t="s">
        <v>11669</v>
      </c>
      <c r="V2850" s="1046"/>
      <c r="W2850" s="1049" t="str">
        <f t="shared" si="96"/>
        <v>小型ﾊﾞｯｸﾎｳ(ｸﾛｰﾗ型)_後方超小旋回型・ICT施工対応型・ｸﾚｰﾝ機能付き_2014_超低</v>
      </c>
      <c r="X2850" s="1049" t="str">
        <f t="shared" si="95"/>
        <v>小型ﾊﾞｯｸﾎｳ(ｸﾛｰﾗ型)_後方超小旋回型・ICT施工対応型・ｸﾚｰﾝ機能付き_2014_超低_山積/平積：0.09/0.07m3　吊能力：0.9t</v>
      </c>
      <c r="Y2850" s="1047" t="s">
        <v>489</v>
      </c>
      <c r="Z2850" s="1047" t="s">
        <v>12439</v>
      </c>
      <c r="AA2850" s="1047" t="s">
        <v>10366</v>
      </c>
      <c r="AB2850" s="1047" t="s">
        <v>10343</v>
      </c>
      <c r="AC2850" s="1045" t="s">
        <v>12686</v>
      </c>
    </row>
    <row r="2851" spans="16:29" ht="14.45" customHeight="1">
      <c r="P2851" s="1045"/>
      <c r="Q2851" s="1046" t="s">
        <v>9038</v>
      </c>
      <c r="R2851" s="1046" t="s">
        <v>323</v>
      </c>
      <c r="S2851" s="1046">
        <v>2011</v>
      </c>
      <c r="T2851" s="1046" t="s">
        <v>12165</v>
      </c>
      <c r="U2851" s="1046" t="s">
        <v>335</v>
      </c>
      <c r="V2851" s="1046"/>
      <c r="W2851" s="1049" t="str">
        <f t="shared" si="96"/>
        <v>ﾊﾞｯｸﾎｳ(ｸﾛｰﾗ型)_標準型_2011_無</v>
      </c>
      <c r="X2851" s="1049" t="str">
        <f t="shared" si="95"/>
        <v>ﾊﾞｯｸﾎｳ(ｸﾛｰﾗ型)_標準型_2011_無_山積/平積：0.5／0.4m3</v>
      </c>
      <c r="Y2851" s="1047" t="s">
        <v>12429</v>
      </c>
      <c r="Z2851" s="1047" t="s">
        <v>12440</v>
      </c>
      <c r="AA2851" s="1047" t="s">
        <v>10316</v>
      </c>
      <c r="AB2851" s="1047" t="s">
        <v>5111</v>
      </c>
      <c r="AC2851" s="1045" t="s">
        <v>12686</v>
      </c>
    </row>
    <row r="2852" spans="16:29" ht="14.45" customHeight="1">
      <c r="P2852" s="1045"/>
      <c r="Q2852" s="1046" t="str">
        <f t="shared" ref="Q2852:Q2869" si="97">Q2851</f>
        <v>ﾊﾞｯｸﾎｳ(ｸﾛｰﾗ型)</v>
      </c>
      <c r="R2852" s="1046" t="str">
        <f t="shared" ref="R2852:R2865" si="98">R2851</f>
        <v>標準型</v>
      </c>
      <c r="S2852" s="1046">
        <v>2014</v>
      </c>
      <c r="T2852" s="1046" t="str">
        <f t="shared" ref="T2852:T2868" si="99">T2851</f>
        <v>無</v>
      </c>
      <c r="U2852" s="1046" t="s">
        <v>337</v>
      </c>
      <c r="V2852" s="1046"/>
      <c r="W2852" s="1049" t="str">
        <f t="shared" si="96"/>
        <v>ﾊﾞｯｸﾎｳ(ｸﾛｰﾗ型)_標準型_2014_無</v>
      </c>
      <c r="X2852" s="1049" t="str">
        <f t="shared" si="95"/>
        <v>ﾊﾞｯｸﾎｳ(ｸﾛｰﾗ型)_標準型_2014_無_山積/平積：0.6／0.5m3</v>
      </c>
      <c r="Y2852" s="1047" t="str">
        <f t="shared" ref="Y2852:Y2869" si="100">Y2851</f>
        <v>0202</v>
      </c>
      <c r="Z2852" s="1047" t="s">
        <v>12406</v>
      </c>
      <c r="AA2852" s="1047" t="s">
        <v>10389</v>
      </c>
      <c r="AB2852" s="1047" t="s">
        <v>5111</v>
      </c>
      <c r="AC2852" s="1045" t="s">
        <v>12686</v>
      </c>
    </row>
    <row r="2853" spans="16:29" ht="14.45" customHeight="1">
      <c r="P2853" s="1045"/>
      <c r="Q2853" s="1046" t="str">
        <f t="shared" si="97"/>
        <v>ﾊﾞｯｸﾎｳ(ｸﾛｰﾗ型)</v>
      </c>
      <c r="R2853" s="1046" t="str">
        <f t="shared" si="98"/>
        <v>標準型</v>
      </c>
      <c r="S2853" s="1046">
        <f t="shared" ref="S2853:S2869" si="101">S2852</f>
        <v>2014</v>
      </c>
      <c r="T2853" s="1046" t="str">
        <f t="shared" si="99"/>
        <v>無</v>
      </c>
      <c r="U2853" s="1046" t="s">
        <v>338</v>
      </c>
      <c r="V2853" s="1046"/>
      <c r="W2853" s="1049" t="str">
        <f t="shared" si="96"/>
        <v>ﾊﾞｯｸﾎｳ(ｸﾛｰﾗ型)_標準型_2014_無</v>
      </c>
      <c r="X2853" s="1049" t="str">
        <f t="shared" si="95"/>
        <v>ﾊﾞｯｸﾎｳ(ｸﾛｰﾗ型)_標準型_2014_無_山積/平積：0.8／0.6m3</v>
      </c>
      <c r="Y2853" s="1047" t="str">
        <f t="shared" si="100"/>
        <v>0202</v>
      </c>
      <c r="Z2853" s="1047" t="str">
        <f t="shared" ref="Z2853:Z2867" si="102">Z2852</f>
        <v>116</v>
      </c>
      <c r="AA2853" s="1047" t="s">
        <v>10304</v>
      </c>
      <c r="AB2853" s="1047" t="s">
        <v>5111</v>
      </c>
      <c r="AC2853" s="1045" t="s">
        <v>12686</v>
      </c>
    </row>
    <row r="2854" spans="16:29" ht="14.45" customHeight="1">
      <c r="P2854" s="1045"/>
      <c r="Q2854" s="1046" t="str">
        <f t="shared" si="97"/>
        <v>ﾊﾞｯｸﾎｳ(ｸﾛｰﾗ型)</v>
      </c>
      <c r="R2854" s="1046" t="str">
        <f t="shared" si="98"/>
        <v>標準型</v>
      </c>
      <c r="S2854" s="1046">
        <f t="shared" si="101"/>
        <v>2014</v>
      </c>
      <c r="T2854" s="1046" t="str">
        <f t="shared" si="99"/>
        <v>無</v>
      </c>
      <c r="U2854" s="1046" t="s">
        <v>344</v>
      </c>
      <c r="V2854" s="1046"/>
      <c r="W2854" s="1049" t="str">
        <f t="shared" si="96"/>
        <v>ﾊﾞｯｸﾎｳ(ｸﾛｰﾗ型)_標準型_2014_無</v>
      </c>
      <c r="X2854" s="1049" t="str">
        <f t="shared" si="95"/>
        <v>ﾊﾞｯｸﾎｳ(ｸﾛｰﾗ型)_標準型_2014_無_山積/平積：2.7／2.1m3</v>
      </c>
      <c r="Y2854" s="1047" t="str">
        <f t="shared" si="100"/>
        <v>0202</v>
      </c>
      <c r="Z2854" s="1047" t="str">
        <f t="shared" si="102"/>
        <v>116</v>
      </c>
      <c r="AA2854" s="1047" t="s">
        <v>10309</v>
      </c>
      <c r="AB2854" s="1047" t="s">
        <v>5111</v>
      </c>
      <c r="AC2854" s="1045" t="s">
        <v>12686</v>
      </c>
    </row>
    <row r="2855" spans="16:29" ht="14.45" customHeight="1">
      <c r="P2855" s="1045"/>
      <c r="Q2855" s="1046" t="str">
        <f t="shared" si="97"/>
        <v>ﾊﾞｯｸﾎｳ(ｸﾛｰﾗ型)</v>
      </c>
      <c r="R2855" s="1046" t="str">
        <f t="shared" si="98"/>
        <v>標準型</v>
      </c>
      <c r="S2855" s="1046">
        <f t="shared" si="101"/>
        <v>2014</v>
      </c>
      <c r="T2855" s="1046" t="str">
        <f t="shared" si="99"/>
        <v>無</v>
      </c>
      <c r="U2855" s="1046" t="s">
        <v>346</v>
      </c>
      <c r="V2855" s="1046"/>
      <c r="W2855" s="1049" t="str">
        <f t="shared" si="96"/>
        <v>ﾊﾞｯｸﾎｳ(ｸﾛｰﾗ型)_標準型_2014_無</v>
      </c>
      <c r="X2855" s="1049" t="str">
        <f t="shared" si="95"/>
        <v>ﾊﾞｯｸﾎｳ(ｸﾛｰﾗ型)_標準型_2014_無_山積/平積：3.5／2.6m3</v>
      </c>
      <c r="Y2855" s="1047" t="str">
        <f t="shared" si="100"/>
        <v>0202</v>
      </c>
      <c r="Z2855" s="1047" t="str">
        <f t="shared" si="102"/>
        <v>116</v>
      </c>
      <c r="AA2855" s="1047" t="s">
        <v>10392</v>
      </c>
      <c r="AB2855" s="1047" t="s">
        <v>5111</v>
      </c>
      <c r="AC2855" s="1045" t="s">
        <v>12686</v>
      </c>
    </row>
    <row r="2856" spans="16:29" ht="14.45" customHeight="1">
      <c r="P2856" s="1045"/>
      <c r="Q2856" s="1046" t="str">
        <f t="shared" si="97"/>
        <v>ﾊﾞｯｸﾎｳ(ｸﾛｰﾗ型)</v>
      </c>
      <c r="R2856" s="1046" t="str">
        <f t="shared" si="98"/>
        <v>標準型</v>
      </c>
      <c r="S2856" s="1046">
        <f t="shared" si="101"/>
        <v>2014</v>
      </c>
      <c r="T2856" s="1046" t="str">
        <f t="shared" si="99"/>
        <v>無</v>
      </c>
      <c r="U2856" s="1048" t="s">
        <v>12441</v>
      </c>
      <c r="V2856" s="1046"/>
      <c r="W2856" s="1049" t="str">
        <f t="shared" si="96"/>
        <v>ﾊﾞｯｸﾎｳ(ｸﾛｰﾗ型)_標準型_2014_無</v>
      </c>
      <c r="X2856" s="1049" t="str">
        <f t="shared" si="95"/>
        <v>ﾊﾞｯｸﾎｳ(ｸﾛｰﾗ型)_標準型_2014_無_山積/平積：4.5／2.9m3</v>
      </c>
      <c r="Y2856" s="1047" t="str">
        <f t="shared" si="100"/>
        <v>0202</v>
      </c>
      <c r="Z2856" s="1047" t="str">
        <f t="shared" si="102"/>
        <v>116</v>
      </c>
      <c r="AA2856" s="1047" t="s">
        <v>10429</v>
      </c>
      <c r="AB2856" s="1047" t="s">
        <v>5111</v>
      </c>
      <c r="AC2856" s="1045" t="s">
        <v>12686</v>
      </c>
    </row>
    <row r="2857" spans="16:29" ht="14.45" customHeight="1">
      <c r="P2857" s="1045"/>
      <c r="Q2857" s="1046" t="str">
        <f t="shared" si="97"/>
        <v>ﾊﾞｯｸﾎｳ(ｸﾛｰﾗ型)</v>
      </c>
      <c r="R2857" s="1046" t="s">
        <v>12442</v>
      </c>
      <c r="S2857" s="1046">
        <v>2011</v>
      </c>
      <c r="T2857" s="1046" t="str">
        <f t="shared" si="99"/>
        <v>無</v>
      </c>
      <c r="U2857" s="1048" t="s">
        <v>12444</v>
      </c>
      <c r="V2857" s="1046"/>
      <c r="W2857" s="1049" t="str">
        <f t="shared" si="96"/>
        <v>ﾊﾞｯｸﾎｳ(ｸﾛｰﾗ型)_標準型・ｸﾚｰﾝ機能付き_2011_無</v>
      </c>
      <c r="X2857" s="1049" t="str">
        <f t="shared" si="95"/>
        <v>ﾊﾞｯｸﾎｳ(ｸﾛｰﾗ型)_標準型・ｸﾚｰﾝ機能付き_2011_無_山積/平積：0.6／0.5m3　吊能力：2.9t</v>
      </c>
      <c r="Y2857" s="1047" t="str">
        <f t="shared" si="100"/>
        <v>0202</v>
      </c>
      <c r="Z2857" s="1047" t="s">
        <v>12443</v>
      </c>
      <c r="AA2857" s="1047" t="s">
        <v>10389</v>
      </c>
      <c r="AB2857" s="1047" t="s">
        <v>5111</v>
      </c>
      <c r="AC2857" s="1045" t="s">
        <v>12686</v>
      </c>
    </row>
    <row r="2858" spans="16:29" ht="14.45" customHeight="1">
      <c r="P2858" s="1045"/>
      <c r="Q2858" s="1046" t="str">
        <f t="shared" si="97"/>
        <v>ﾊﾞｯｸﾎｳ(ｸﾛｰﾗ型)</v>
      </c>
      <c r="R2858" s="1046" t="str">
        <f t="shared" si="98"/>
        <v>標準型・ｸﾚｰﾝ機能付き</v>
      </c>
      <c r="S2858" s="1046">
        <v>2014</v>
      </c>
      <c r="T2858" s="1046" t="str">
        <f t="shared" si="99"/>
        <v>無</v>
      </c>
      <c r="U2858" s="1048" t="s">
        <v>12445</v>
      </c>
      <c r="V2858" s="1046"/>
      <c r="W2858" s="1049" t="str">
        <f t="shared" si="96"/>
        <v>ﾊﾞｯｸﾎｳ(ｸﾛｰﾗ型)_標準型・ｸﾚｰﾝ機能付き_2014_無</v>
      </c>
      <c r="X2858" s="1049" t="str">
        <f t="shared" si="95"/>
        <v>ﾊﾞｯｸﾎｳ(ｸﾛｰﾗ型)_標準型・ｸﾚｰﾝ機能付き_2014_無_山積/平積：0.6／0.5m3　吊能力：2.9t</v>
      </c>
      <c r="Y2858" s="1047" t="str">
        <f t="shared" si="100"/>
        <v>0202</v>
      </c>
      <c r="Z2858" s="1047" t="s">
        <v>12409</v>
      </c>
      <c r="AA2858" s="1047" t="s">
        <v>10389</v>
      </c>
      <c r="AB2858" s="1047" t="s">
        <v>5111</v>
      </c>
      <c r="AC2858" s="1045" t="s">
        <v>12686</v>
      </c>
    </row>
    <row r="2859" spans="16:29" ht="14.45" customHeight="1">
      <c r="P2859" s="1045"/>
      <c r="Q2859" s="1046" t="str">
        <f t="shared" si="97"/>
        <v>ﾊﾞｯｸﾎｳ(ｸﾛｰﾗ型)</v>
      </c>
      <c r="R2859" s="1046" t="s">
        <v>323</v>
      </c>
      <c r="S2859" s="1046">
        <v>2011</v>
      </c>
      <c r="T2859" s="1046" t="s">
        <v>12337</v>
      </c>
      <c r="U2859" s="1046" t="s">
        <v>340</v>
      </c>
      <c r="V2859" s="1046"/>
      <c r="W2859" s="1049" t="str">
        <f t="shared" si="96"/>
        <v>ﾊﾞｯｸﾎｳ(ｸﾛｰﾗ型)_標準型_2011_超低</v>
      </c>
      <c r="X2859" s="1049" t="str">
        <f t="shared" si="95"/>
        <v>ﾊﾞｯｸﾎｳ(ｸﾛｰﾗ型)_標準型_2011_超低_山積/平積：1.1／0.8m3</v>
      </c>
      <c r="Y2859" s="1047" t="str">
        <f t="shared" si="100"/>
        <v>0202</v>
      </c>
      <c r="Z2859" s="1047" t="s">
        <v>12447</v>
      </c>
      <c r="AA2859" s="1047" t="s">
        <v>10390</v>
      </c>
      <c r="AB2859" s="1047" t="s">
        <v>5111</v>
      </c>
      <c r="AC2859" s="1045" t="s">
        <v>12686</v>
      </c>
    </row>
    <row r="2860" spans="16:29" ht="14.45" customHeight="1">
      <c r="P2860" s="1045"/>
      <c r="Q2860" s="1046" t="str">
        <f t="shared" si="97"/>
        <v>ﾊﾞｯｸﾎｳ(ｸﾛｰﾗ型)</v>
      </c>
      <c r="R2860" s="1046" t="str">
        <f t="shared" si="98"/>
        <v>標準型</v>
      </c>
      <c r="S2860" s="1046">
        <v>2014</v>
      </c>
      <c r="T2860" s="1046" t="str">
        <f t="shared" si="99"/>
        <v>超低</v>
      </c>
      <c r="U2860" s="1046" t="s">
        <v>337</v>
      </c>
      <c r="V2860" s="1046"/>
      <c r="W2860" s="1049" t="str">
        <f t="shared" si="96"/>
        <v>ﾊﾞｯｸﾎｳ(ｸﾛｰﾗ型)_標準型_2014_超低</v>
      </c>
      <c r="X2860" s="1049" t="str">
        <f t="shared" si="95"/>
        <v>ﾊﾞｯｸﾎｳ(ｸﾛｰﾗ型)_標準型_2014_超低_山積/平積：0.6／0.5m3</v>
      </c>
      <c r="Y2860" s="1047" t="str">
        <f t="shared" si="100"/>
        <v>0202</v>
      </c>
      <c r="Z2860" s="1047" t="s">
        <v>12450</v>
      </c>
      <c r="AA2860" s="1047" t="s">
        <v>10389</v>
      </c>
      <c r="AB2860" s="1047" t="s">
        <v>5111</v>
      </c>
      <c r="AC2860" s="1045" t="s">
        <v>12686</v>
      </c>
    </row>
    <row r="2861" spans="16:29" ht="14.45" customHeight="1">
      <c r="P2861" s="1045"/>
      <c r="Q2861" s="1046" t="str">
        <f t="shared" si="97"/>
        <v>ﾊﾞｯｸﾎｳ(ｸﾛｰﾗ型)</v>
      </c>
      <c r="R2861" s="1046" t="str">
        <f t="shared" si="98"/>
        <v>標準型</v>
      </c>
      <c r="S2861" s="1046">
        <f t="shared" si="101"/>
        <v>2014</v>
      </c>
      <c r="T2861" s="1046" t="str">
        <f t="shared" si="99"/>
        <v>超低</v>
      </c>
      <c r="U2861" s="1046" t="s">
        <v>340</v>
      </c>
      <c r="V2861" s="1046"/>
      <c r="W2861" s="1049" t="str">
        <f t="shared" si="96"/>
        <v>ﾊﾞｯｸﾎｳ(ｸﾛｰﾗ型)_標準型_2014_超低</v>
      </c>
      <c r="X2861" s="1049" t="str">
        <f t="shared" si="95"/>
        <v>ﾊﾞｯｸﾎｳ(ｸﾛｰﾗ型)_標準型_2014_超低_山積/平積：1.1／0.8m3</v>
      </c>
      <c r="Y2861" s="1047" t="str">
        <f t="shared" si="100"/>
        <v>0202</v>
      </c>
      <c r="Z2861" s="1047" t="str">
        <f t="shared" si="102"/>
        <v>136</v>
      </c>
      <c r="AA2861" s="1047" t="s">
        <v>10390</v>
      </c>
      <c r="AB2861" s="1047" t="s">
        <v>5111</v>
      </c>
      <c r="AC2861" s="1045" t="s">
        <v>12686</v>
      </c>
    </row>
    <row r="2862" spans="16:29" ht="14.45" customHeight="1">
      <c r="P2862" s="1045"/>
      <c r="Q2862" s="1046" t="str">
        <f t="shared" si="97"/>
        <v>ﾊﾞｯｸﾎｳ(ｸﾛｰﾗ型)</v>
      </c>
      <c r="R2862" s="1046" t="s">
        <v>12442</v>
      </c>
      <c r="S2862" s="1046">
        <v>2011</v>
      </c>
      <c r="T2862" s="1046" t="str">
        <f t="shared" si="99"/>
        <v>超低</v>
      </c>
      <c r="U2862" s="1046" t="s">
        <v>11691</v>
      </c>
      <c r="V2862" s="1046"/>
      <c r="W2862" s="1049" t="str">
        <f t="shared" si="96"/>
        <v>ﾊﾞｯｸﾎｳ(ｸﾛｰﾗ型)_標準型・ｸﾚｰﾝ機能付き_2011_超低</v>
      </c>
      <c r="X2862" s="1049" t="str">
        <f t="shared" si="95"/>
        <v>ﾊﾞｯｸﾎｳ(ｸﾛｰﾗ型)_標準型・ｸﾚｰﾝ機能付き_2011_超低_山積/平積：0.5／0.4m3　吊能力：2.9t</v>
      </c>
      <c r="Y2862" s="1047" t="str">
        <f t="shared" si="100"/>
        <v>0202</v>
      </c>
      <c r="Z2862" s="1047" t="s">
        <v>12451</v>
      </c>
      <c r="AA2862" s="1047" t="s">
        <v>10316</v>
      </c>
      <c r="AB2862" s="1047" t="s">
        <v>5111</v>
      </c>
      <c r="AC2862" s="1045" t="s">
        <v>12686</v>
      </c>
    </row>
    <row r="2863" spans="16:29" ht="14.45" customHeight="1">
      <c r="P2863" s="1045"/>
      <c r="Q2863" s="1046" t="str">
        <f t="shared" si="97"/>
        <v>ﾊﾞｯｸﾎｳ(ｸﾛｰﾗ型)</v>
      </c>
      <c r="R2863" s="1046" t="str">
        <f t="shared" si="98"/>
        <v>標準型・ｸﾚｰﾝ機能付き</v>
      </c>
      <c r="S2863" s="1046">
        <f t="shared" si="101"/>
        <v>2011</v>
      </c>
      <c r="T2863" s="1046" t="str">
        <f t="shared" si="99"/>
        <v>超低</v>
      </c>
      <c r="U2863" s="1048" t="s">
        <v>12444</v>
      </c>
      <c r="V2863" s="1046"/>
      <c r="W2863" s="1049" t="str">
        <f t="shared" si="96"/>
        <v>ﾊﾞｯｸﾎｳ(ｸﾛｰﾗ型)_標準型・ｸﾚｰﾝ機能付き_2011_超低</v>
      </c>
      <c r="X2863" s="1049" t="str">
        <f t="shared" si="95"/>
        <v>ﾊﾞｯｸﾎｳ(ｸﾛｰﾗ型)_標準型・ｸﾚｰﾝ機能付き_2011_超低_山積/平積：0.6／0.5m3　吊能力：2.9t</v>
      </c>
      <c r="Y2863" s="1047" t="str">
        <f t="shared" si="100"/>
        <v>0202</v>
      </c>
      <c r="Z2863" s="1047" t="str">
        <f t="shared" si="102"/>
        <v>145</v>
      </c>
      <c r="AA2863" s="1047" t="s">
        <v>10389</v>
      </c>
      <c r="AB2863" s="1047" t="s">
        <v>5111</v>
      </c>
      <c r="AC2863" s="1045" t="s">
        <v>12686</v>
      </c>
    </row>
    <row r="2864" spans="16:29" ht="14.45" customHeight="1">
      <c r="P2864" s="1045"/>
      <c r="Q2864" s="1046" t="str">
        <f t="shared" si="97"/>
        <v>ﾊﾞｯｸﾎｳ(ｸﾛｰﾗ型)</v>
      </c>
      <c r="R2864" s="1046" t="str">
        <f t="shared" si="98"/>
        <v>標準型・ｸﾚｰﾝ機能付き</v>
      </c>
      <c r="S2864" s="1046">
        <v>2014</v>
      </c>
      <c r="T2864" s="1046" t="str">
        <f t="shared" si="99"/>
        <v>超低</v>
      </c>
      <c r="U2864" s="1046" t="s">
        <v>11691</v>
      </c>
      <c r="V2864" s="1046"/>
      <c r="W2864" s="1049" t="str">
        <f t="shared" si="96"/>
        <v>ﾊﾞｯｸﾎｳ(ｸﾛｰﾗ型)_標準型・ｸﾚｰﾝ機能付き_2014_超低</v>
      </c>
      <c r="X2864" s="1049" t="str">
        <f t="shared" si="95"/>
        <v>ﾊﾞｯｸﾎｳ(ｸﾛｰﾗ型)_標準型・ｸﾚｰﾝ機能付き_2014_超低_山積/平積：0.5／0.4m3　吊能力：2.9t</v>
      </c>
      <c r="Y2864" s="1047" t="str">
        <f t="shared" si="100"/>
        <v>0202</v>
      </c>
      <c r="Z2864" s="1047" t="s">
        <v>12452</v>
      </c>
      <c r="AA2864" s="1047" t="s">
        <v>10316</v>
      </c>
      <c r="AB2864" s="1047" t="s">
        <v>5111</v>
      </c>
      <c r="AC2864" s="1045" t="s">
        <v>12686</v>
      </c>
    </row>
    <row r="2865" spans="16:29" ht="14.45" customHeight="1">
      <c r="P2865" s="1045"/>
      <c r="Q2865" s="1046" t="str">
        <f t="shared" si="97"/>
        <v>ﾊﾞｯｸﾎｳ(ｸﾛｰﾗ型)</v>
      </c>
      <c r="R2865" s="1046" t="str">
        <f t="shared" si="98"/>
        <v>標準型・ｸﾚｰﾝ機能付き</v>
      </c>
      <c r="S2865" s="1046">
        <f t="shared" si="101"/>
        <v>2014</v>
      </c>
      <c r="T2865" s="1046" t="str">
        <f t="shared" si="99"/>
        <v>超低</v>
      </c>
      <c r="U2865" s="1048" t="s">
        <v>12444</v>
      </c>
      <c r="V2865" s="1046"/>
      <c r="W2865" s="1049" t="str">
        <f t="shared" si="96"/>
        <v>ﾊﾞｯｸﾎｳ(ｸﾛｰﾗ型)_標準型・ｸﾚｰﾝ機能付き_2014_超低</v>
      </c>
      <c r="X2865" s="1049" t="str">
        <f t="shared" si="95"/>
        <v>ﾊﾞｯｸﾎｳ(ｸﾛｰﾗ型)_標準型・ｸﾚｰﾝ機能付き_2014_超低_山積/平積：0.6／0.5m3　吊能力：2.9t</v>
      </c>
      <c r="Y2865" s="1047" t="str">
        <f t="shared" si="100"/>
        <v>0202</v>
      </c>
      <c r="Z2865" s="1047" t="str">
        <f t="shared" si="102"/>
        <v>146</v>
      </c>
      <c r="AA2865" s="1047" t="s">
        <v>10389</v>
      </c>
      <c r="AB2865" s="1047" t="s">
        <v>5111</v>
      </c>
      <c r="AC2865" s="1045" t="s">
        <v>12686</v>
      </c>
    </row>
    <row r="2866" spans="16:29" ht="14.45" customHeight="1">
      <c r="P2866" s="1045"/>
      <c r="Q2866" s="1046" t="str">
        <f t="shared" si="97"/>
        <v>ﾊﾞｯｸﾎｳ(ｸﾛｰﾗ型)</v>
      </c>
      <c r="R2866" s="1048" t="s">
        <v>12455</v>
      </c>
      <c r="S2866" s="1046">
        <f t="shared" si="101"/>
        <v>2014</v>
      </c>
      <c r="T2866" s="1046" t="str">
        <f t="shared" si="99"/>
        <v>超低</v>
      </c>
      <c r="U2866" s="1046" t="s">
        <v>11692</v>
      </c>
      <c r="V2866" s="1046"/>
      <c r="W2866" s="1049" t="str">
        <f t="shared" si="96"/>
        <v>ﾊﾞｯｸﾎｳ(ｸﾛｰﾗ型)_ﾃﾞｨｰｾﾞﾙ/電気ﾊｲﾌﾞﾘｯﾄﾞ型・ｸﾚｰﾝ機能付き_2014_超低</v>
      </c>
      <c r="X2866" s="1049" t="str">
        <f t="shared" si="95"/>
        <v>ﾊﾞｯｸﾎｳ(ｸﾛｰﾗ型)_ﾃﾞｨｰｾﾞﾙ/電気ﾊｲﾌﾞﾘｯﾄﾞ型・ｸﾚｰﾝ機能付き_2014_超低_山積/平積：0.8／0.6m3　吊能力：2.9t</v>
      </c>
      <c r="Y2866" s="1047" t="str">
        <f t="shared" si="100"/>
        <v>0202</v>
      </c>
      <c r="Z2866" s="1047" t="s">
        <v>12454</v>
      </c>
      <c r="AA2866" s="1047" t="s">
        <v>10304</v>
      </c>
      <c r="AB2866" s="1047" t="s">
        <v>5111</v>
      </c>
      <c r="AC2866" s="1045" t="s">
        <v>12686</v>
      </c>
    </row>
    <row r="2867" spans="16:29" ht="14.45" customHeight="1">
      <c r="P2867" s="1045"/>
      <c r="Q2867" s="1046" t="str">
        <f t="shared" si="97"/>
        <v>ﾊﾞｯｸﾎｳ(ｸﾛｰﾗ型)</v>
      </c>
      <c r="R2867" s="1048" t="s">
        <v>12455</v>
      </c>
      <c r="S2867" s="1046">
        <f t="shared" si="101"/>
        <v>2014</v>
      </c>
      <c r="T2867" s="1046" t="str">
        <f t="shared" si="99"/>
        <v>超低</v>
      </c>
      <c r="U2867" s="1048" t="s">
        <v>12453</v>
      </c>
      <c r="V2867" s="1046"/>
      <c r="W2867" s="1049" t="str">
        <f t="shared" si="96"/>
        <v>ﾊﾞｯｸﾎｳ(ｸﾛｰﾗ型)_ﾃﾞｨｰｾﾞﾙ/電気ﾊｲﾌﾞﾘｯﾄﾞ型・ｸﾚｰﾝ機能付き_2014_超低</v>
      </c>
      <c r="X2867" s="1049" t="str">
        <f t="shared" si="95"/>
        <v>ﾊﾞｯｸﾎｳ(ｸﾛｰﾗ型)_ﾃﾞｨｰｾﾞﾙ/電気ﾊｲﾌﾞﾘｯﾄﾞ型・ｸﾚｰﾝ機能付き_2014_超低_山積/平積：1.4／1.0m3　吊能力：2.9t</v>
      </c>
      <c r="Y2867" s="1047" t="str">
        <f t="shared" si="100"/>
        <v>0202</v>
      </c>
      <c r="Z2867" s="1047" t="str">
        <f t="shared" si="102"/>
        <v>746</v>
      </c>
      <c r="AA2867" s="1047" t="s">
        <v>10318</v>
      </c>
      <c r="AB2867" s="1047" t="s">
        <v>5111</v>
      </c>
      <c r="AC2867" s="1045" t="s">
        <v>12686</v>
      </c>
    </row>
    <row r="2868" spans="16:29" ht="14.45" customHeight="1">
      <c r="P2868" s="1045"/>
      <c r="Q2868" s="1046" t="str">
        <f t="shared" si="97"/>
        <v>ﾊﾞｯｸﾎｳ(ｸﾛｰﾗ型)</v>
      </c>
      <c r="R2868" s="1046" t="s">
        <v>12457</v>
      </c>
      <c r="S2868" s="1046">
        <f t="shared" si="101"/>
        <v>2014</v>
      </c>
      <c r="T2868" s="1046" t="str">
        <f t="shared" si="99"/>
        <v>超低</v>
      </c>
      <c r="U2868" s="1048" t="s">
        <v>12453</v>
      </c>
      <c r="V2868" s="1046"/>
      <c r="W2868" s="1049" t="str">
        <f t="shared" si="96"/>
        <v>ﾊﾞｯｸﾎｳ(ｸﾛｰﾗ型)_標準型・ICT施工対応型・ｸﾚｰﾝ機能付き_2014_超低</v>
      </c>
      <c r="X2868" s="1049" t="str">
        <f t="shared" si="95"/>
        <v>ﾊﾞｯｸﾎｳ(ｸﾛｰﾗ型)_標準型・ICT施工対応型・ｸﾚｰﾝ機能付き_2014_超低_山積/平積：1.4／1.0m3　吊能力：2.9t</v>
      </c>
      <c r="Y2868" s="1047" t="str">
        <f t="shared" si="100"/>
        <v>0202</v>
      </c>
      <c r="Z2868" s="1047" t="s">
        <v>12458</v>
      </c>
      <c r="AA2868" s="1047" t="s">
        <v>10318</v>
      </c>
      <c r="AB2868" s="1047" t="s">
        <v>10343</v>
      </c>
      <c r="AC2868" s="1045" t="s">
        <v>12686</v>
      </c>
    </row>
    <row r="2869" spans="16:29" ht="14.45" customHeight="1">
      <c r="P2869" s="1045"/>
      <c r="Q2869" s="1046" t="str">
        <f t="shared" si="97"/>
        <v>ﾊﾞｯｸﾎｳ(ｸﾛｰﾗ型)</v>
      </c>
      <c r="R2869" s="1048" t="s">
        <v>12194</v>
      </c>
      <c r="S2869" s="1046">
        <f t="shared" si="101"/>
        <v>2014</v>
      </c>
      <c r="T2869" s="1046" t="s">
        <v>12165</v>
      </c>
      <c r="U2869" s="1046" t="s">
        <v>3617</v>
      </c>
      <c r="V2869" s="1046"/>
      <c r="W2869" s="1049" t="str">
        <f t="shared" si="96"/>
        <v>ﾊﾞｯｸﾎｳ(ｸﾛｰﾗ型)_後方超小旋回型・ICT施工対応型_2014_無</v>
      </c>
      <c r="X2869" s="1049" t="str">
        <f t="shared" si="95"/>
        <v>ﾊﾞｯｸﾎｳ(ｸﾛｰﾗ型)_後方超小旋回型・ICT施工対応型_2014_無_山積/平積：0.28／0.2m3</v>
      </c>
      <c r="Y2869" s="1047" t="str">
        <f t="shared" si="100"/>
        <v>0202</v>
      </c>
      <c r="Z2869" s="1047" t="s">
        <v>12460</v>
      </c>
      <c r="AA2869" s="1047" t="s">
        <v>10388</v>
      </c>
      <c r="AB2869" s="1047" t="s">
        <v>10343</v>
      </c>
      <c r="AC2869" s="1045" t="s">
        <v>12686</v>
      </c>
    </row>
    <row r="2870" spans="16:29" ht="14.45" customHeight="1">
      <c r="P2870" s="1045"/>
      <c r="Q2870" s="1046" t="s">
        <v>9038</v>
      </c>
      <c r="R2870" s="1048" t="s">
        <v>12435</v>
      </c>
      <c r="S2870" s="1046">
        <v>2014</v>
      </c>
      <c r="T2870" s="1046" t="s">
        <v>12165</v>
      </c>
      <c r="U2870" s="1046" t="s">
        <v>334</v>
      </c>
      <c r="V2870" s="1046"/>
      <c r="W2870" s="1049" t="str">
        <f t="shared" si="96"/>
        <v>ﾊﾞｯｸﾎｳ(ｸﾛｰﾗ型)_後方超小旋回型・ICT施工対応型_2014_無</v>
      </c>
      <c r="X2870" s="1049" t="str">
        <f t="shared" si="95"/>
        <v>ﾊﾞｯｸﾎｳ(ｸﾛｰﾗ型)_後方超小旋回型・ICT施工対応型_2014_無_山積/平積：0.45／0.35m3</v>
      </c>
      <c r="Y2870" s="1047" t="s">
        <v>490</v>
      </c>
      <c r="Z2870" s="1047" t="s">
        <v>12459</v>
      </c>
      <c r="AA2870" s="1047" t="s">
        <v>5113</v>
      </c>
      <c r="AB2870" s="1047" t="s">
        <v>10343</v>
      </c>
      <c r="AC2870" s="1045" t="s">
        <v>12686</v>
      </c>
    </row>
    <row r="2871" spans="16:29" ht="14.45" customHeight="1">
      <c r="P2871" s="1045"/>
      <c r="Q2871" s="1046" t="s">
        <v>1658</v>
      </c>
      <c r="R2871" s="1046" t="s">
        <v>12202</v>
      </c>
      <c r="S2871" s="1046" t="s">
        <v>10645</v>
      </c>
      <c r="T2871" s="1046" t="s">
        <v>12165</v>
      </c>
      <c r="U2871" s="1046" t="s">
        <v>1665</v>
      </c>
      <c r="V2871" s="1046"/>
      <c r="W2871" s="1049" t="str">
        <f t="shared" si="96"/>
        <v>ﾄﾞﾗｸﾞﾗｲﾝ及びｸﾗﾑｼｪﾙ_油圧ｸﾗﾑｼｪﾙ・ﾃﾚｽｺﾋﾟｯｸ式_第3次_無</v>
      </c>
      <c r="X2871" s="1049" t="str">
        <f t="shared" si="95"/>
        <v>ﾄﾞﾗｸﾞﾗｲﾝ及びｸﾗﾑｼｪﾙ_油圧ｸﾗﾑｼｪﾙ・ﾃﾚｽｺﾋﾟｯｸ式_第3次_無_ﾊﾞｹｯﾄ容量(平積)：0.8m3</v>
      </c>
      <c r="Y2871" s="1047" t="s">
        <v>12461</v>
      </c>
      <c r="Z2871" s="1047" t="s">
        <v>12462</v>
      </c>
      <c r="AA2871" s="1047" t="s">
        <v>10390</v>
      </c>
      <c r="AB2871" s="1047" t="s">
        <v>5111</v>
      </c>
      <c r="AC2871" s="1045" t="s">
        <v>12686</v>
      </c>
    </row>
    <row r="2872" spans="16:29" ht="14.45" customHeight="1">
      <c r="P2872" s="1045"/>
      <c r="Q2872" s="1046" t="s">
        <v>1658</v>
      </c>
      <c r="R2872" s="1046" t="s">
        <v>12202</v>
      </c>
      <c r="S2872" s="1046" t="s">
        <v>10645</v>
      </c>
      <c r="T2872" s="1046" t="s">
        <v>12165</v>
      </c>
      <c r="U2872" s="1046" t="s">
        <v>1672</v>
      </c>
      <c r="V2872" s="1046"/>
      <c r="W2872" s="1049" t="str">
        <f t="shared" si="96"/>
        <v>ﾄﾞﾗｸﾞﾗｲﾝ及びｸﾗﾑｼｪﾙ_油圧ｸﾗﾑｼｪﾙ・ﾃﾚｽｺﾋﾟｯｸ式_第3次_無</v>
      </c>
      <c r="X2872" s="1049" t="str">
        <f t="shared" si="95"/>
        <v>ﾄﾞﾗｸﾞﾗｲﾝ及びｸﾗﾑｼｪﾙ_油圧ｸﾗﾑｼｪﾙ・ﾃﾚｽｺﾋﾟｯｸ式_第3次_無_ﾊﾞｹｯﾄ容量(平積)：1.0～1.3m3</v>
      </c>
      <c r="Y2872" s="1047" t="s">
        <v>3480</v>
      </c>
      <c r="Z2872" s="1047" t="s">
        <v>10443</v>
      </c>
      <c r="AA2872" s="1047" t="s">
        <v>10319</v>
      </c>
      <c r="AB2872" s="1047" t="s">
        <v>5111</v>
      </c>
      <c r="AC2872" s="1045" t="s">
        <v>12686</v>
      </c>
    </row>
    <row r="2873" spans="16:29" ht="14.45" customHeight="1">
      <c r="P2873" s="1045"/>
      <c r="Q2873" s="1046" t="s">
        <v>247</v>
      </c>
      <c r="R2873" s="1046" t="s">
        <v>12206</v>
      </c>
      <c r="S2873" s="1046">
        <v>2014</v>
      </c>
      <c r="T2873" s="1046" t="s">
        <v>12165</v>
      </c>
      <c r="U2873" s="1046" t="s">
        <v>314</v>
      </c>
      <c r="V2873" s="1046"/>
      <c r="W2873" s="1049" t="str">
        <f t="shared" si="96"/>
        <v>ﾀﾞﾝﾌﾟﾄﾗｯｸ_ｵﾌﾛｰﾄﾞ・ﾘｼﾞｯﾄﾞﾌﾚｰﾑ式_2014_無</v>
      </c>
      <c r="X2873" s="1049" t="str">
        <f t="shared" si="95"/>
        <v>ﾀﾞﾝﾌﾟﾄﾗｯｸ_ｵﾌﾛｰﾄﾞ・ﾘｼﾞｯﾄﾞﾌﾚｰﾑ式_2014_無_46～55t積級</v>
      </c>
      <c r="Y2873" s="1047" t="s">
        <v>12464</v>
      </c>
      <c r="Z2873" s="1047" t="s">
        <v>12463</v>
      </c>
      <c r="AA2873" s="1047" t="s">
        <v>10440</v>
      </c>
      <c r="AB2873" s="1047" t="s">
        <v>5111</v>
      </c>
      <c r="AC2873" s="1045" t="s">
        <v>12686</v>
      </c>
    </row>
    <row r="2874" spans="16:29" ht="14.45" customHeight="1">
      <c r="P2874" s="1045"/>
      <c r="Q2874" s="1046" t="s">
        <v>247</v>
      </c>
      <c r="R2874" s="1046" t="s">
        <v>12208</v>
      </c>
      <c r="S2874" s="1046">
        <v>2011</v>
      </c>
      <c r="T2874" s="1046" t="s">
        <v>12165</v>
      </c>
      <c r="U2874" s="1046" t="s">
        <v>310</v>
      </c>
      <c r="V2874" s="1046"/>
      <c r="W2874" s="1049" t="str">
        <f t="shared" si="96"/>
        <v>ﾀﾞﾝﾌﾟﾄﾗｯｸ_ｵﾌﾛｰﾄﾞ・ｱｰﾃｨｷｭﾚｰﾄ式_2011_無</v>
      </c>
      <c r="X2874" s="1049" t="str">
        <f t="shared" si="95"/>
        <v>ﾀﾞﾝﾌﾟﾄﾗｯｸ_ｵﾌﾛｰﾄﾞ・ｱｰﾃｨｷｭﾚｰﾄ式_2011_無_32～34t積級</v>
      </c>
      <c r="Y2874" s="1047" t="s">
        <v>492</v>
      </c>
      <c r="Z2874" s="1047" t="s">
        <v>12465</v>
      </c>
      <c r="AA2874" s="1047" t="s">
        <v>10310</v>
      </c>
      <c r="AB2874" s="1047" t="s">
        <v>5111</v>
      </c>
      <c r="AC2874" s="1045" t="s">
        <v>12686</v>
      </c>
    </row>
    <row r="2875" spans="16:29" ht="14.45" customHeight="1">
      <c r="P2875" s="1045"/>
      <c r="Q2875" s="1046" t="s">
        <v>247</v>
      </c>
      <c r="R2875" s="1046" t="s">
        <v>12208</v>
      </c>
      <c r="S2875" s="1046">
        <v>2014</v>
      </c>
      <c r="T2875" s="1046" t="s">
        <v>12165</v>
      </c>
      <c r="U2875" s="1046" t="s">
        <v>310</v>
      </c>
      <c r="V2875" s="1046"/>
      <c r="W2875" s="1049" t="str">
        <f t="shared" si="96"/>
        <v>ﾀﾞﾝﾌﾟﾄﾗｯｸ_ｵﾌﾛｰﾄﾞ・ｱｰﾃｨｷｭﾚｰﾄ式_2014_無</v>
      </c>
      <c r="X2875" s="1049" t="str">
        <f t="shared" si="95"/>
        <v>ﾀﾞﾝﾌﾟﾄﾗｯｸ_ｵﾌﾛｰﾄﾞ・ｱｰﾃｨｷｭﾚｰﾄ式_2014_無_32～34t積級</v>
      </c>
      <c r="Y2875" s="1047" t="s">
        <v>492</v>
      </c>
      <c r="Z2875" s="1047" t="s">
        <v>12466</v>
      </c>
      <c r="AA2875" s="1047" t="s">
        <v>10310</v>
      </c>
      <c r="AB2875" s="1047" t="s">
        <v>5111</v>
      </c>
      <c r="AC2875" s="1045" t="s">
        <v>12686</v>
      </c>
    </row>
    <row r="2876" spans="16:29" ht="14.45" customHeight="1">
      <c r="P2876" s="1045"/>
      <c r="Q2876" s="1046" t="s">
        <v>9007</v>
      </c>
      <c r="R2876" s="1046" t="s">
        <v>12210</v>
      </c>
      <c r="S2876" s="1046">
        <v>2011</v>
      </c>
      <c r="T2876" s="1046" t="s">
        <v>12165</v>
      </c>
      <c r="U2876" s="1046" t="s">
        <v>761</v>
      </c>
      <c r="V2876" s="1046"/>
      <c r="W2876" s="1049" t="str">
        <f t="shared" si="96"/>
        <v>不整地運搬車_ｸﾛｰﾗ型・ﾀﾞﾝﾌﾟ式_2011_無</v>
      </c>
      <c r="X2876" s="1049" t="str">
        <f t="shared" si="95"/>
        <v>不整地運搬車_ｸﾛｰﾗ型・ﾀﾞﾝﾌﾟ式_2011_無_3.8t積</v>
      </c>
      <c r="Y2876" s="1047" t="s">
        <v>12468</v>
      </c>
      <c r="Z2876" s="1047" t="s">
        <v>12399</v>
      </c>
      <c r="AA2876" s="1047" t="s">
        <v>10461</v>
      </c>
      <c r="AB2876" s="1047" t="s">
        <v>5111</v>
      </c>
      <c r="AC2876" s="1045" t="s">
        <v>12686</v>
      </c>
    </row>
    <row r="2877" spans="16:29" ht="14.45" customHeight="1">
      <c r="P2877" s="1045"/>
      <c r="Q2877" s="1046" t="s">
        <v>9007</v>
      </c>
      <c r="R2877" s="1046" t="s">
        <v>12210</v>
      </c>
      <c r="S2877" s="1046">
        <v>2011</v>
      </c>
      <c r="T2877" s="1046" t="s">
        <v>12165</v>
      </c>
      <c r="U2877" s="1046" t="s">
        <v>769</v>
      </c>
      <c r="V2877" s="1046"/>
      <c r="W2877" s="1049" t="str">
        <f t="shared" si="96"/>
        <v>不整地運搬車_ｸﾛｰﾗ型・ﾀﾞﾝﾌﾟ式_2011_無</v>
      </c>
      <c r="X2877" s="1049" t="str">
        <f t="shared" si="95"/>
        <v>不整地運搬車_ｸﾛｰﾗ型・ﾀﾞﾝﾌﾟ式_2011_無_8～11t積</v>
      </c>
      <c r="Y2877" s="1047" t="s">
        <v>510</v>
      </c>
      <c r="Z2877" s="1047" t="s">
        <v>10313</v>
      </c>
      <c r="AA2877" s="1047" t="s">
        <v>10306</v>
      </c>
      <c r="AB2877" s="1047" t="s">
        <v>5111</v>
      </c>
      <c r="AC2877" s="1045" t="s">
        <v>12686</v>
      </c>
    </row>
    <row r="2878" spans="16:29" ht="14.45" customHeight="1">
      <c r="P2878" s="1045"/>
      <c r="Q2878" s="1046" t="s">
        <v>9007</v>
      </c>
      <c r="R2878" s="1046" t="s">
        <v>12210</v>
      </c>
      <c r="S2878" s="1046">
        <v>2014</v>
      </c>
      <c r="T2878" s="1046" t="s">
        <v>12165</v>
      </c>
      <c r="U2878" s="1046" t="s">
        <v>371</v>
      </c>
      <c r="V2878" s="1046"/>
      <c r="W2878" s="1049" t="str">
        <f t="shared" si="96"/>
        <v>不整地運搬車_ｸﾛｰﾗ型・ﾀﾞﾝﾌﾟ式_2014_無</v>
      </c>
      <c r="X2878" s="1049" t="str">
        <f t="shared" si="95"/>
        <v>不整地運搬車_ｸﾛｰﾗ型・ﾀﾞﾝﾌﾟ式_2014_無_1.5t積</v>
      </c>
      <c r="Y2878" s="1047" t="s">
        <v>510</v>
      </c>
      <c r="Z2878" s="1047" t="s">
        <v>12400</v>
      </c>
      <c r="AA2878" s="1047" t="s">
        <v>10313</v>
      </c>
      <c r="AB2878" s="1047" t="s">
        <v>5111</v>
      </c>
      <c r="AC2878" s="1045" t="s">
        <v>12686</v>
      </c>
    </row>
    <row r="2879" spans="16:29" ht="14.45" customHeight="1">
      <c r="P2879" s="1045"/>
      <c r="Q2879" s="1046" t="s">
        <v>9007</v>
      </c>
      <c r="R2879" s="1046" t="s">
        <v>12210</v>
      </c>
      <c r="S2879" s="1046">
        <v>2014</v>
      </c>
      <c r="T2879" s="1046" t="s">
        <v>12165</v>
      </c>
      <c r="U2879" s="1046" t="s">
        <v>759</v>
      </c>
      <c r="V2879" s="1046"/>
      <c r="W2879" s="1049" t="str">
        <f t="shared" si="96"/>
        <v>不整地運搬車_ｸﾛｰﾗ型・ﾀﾞﾝﾌﾟ式_2014_無</v>
      </c>
      <c r="X2879" s="1049" t="str">
        <f t="shared" si="95"/>
        <v>不整地運搬車_ｸﾛｰﾗ型・ﾀﾞﾝﾌﾟ式_2014_無_2.5t積</v>
      </c>
      <c r="Y2879" s="1047" t="s">
        <v>510</v>
      </c>
      <c r="Z2879" s="1047" t="s">
        <v>10314</v>
      </c>
      <c r="AA2879" s="1047" t="s">
        <v>10325</v>
      </c>
      <c r="AB2879" s="1047" t="s">
        <v>5111</v>
      </c>
      <c r="AC2879" s="1045" t="s">
        <v>12686</v>
      </c>
    </row>
    <row r="2880" spans="16:29" ht="14.45" customHeight="1">
      <c r="P2880" s="1045"/>
      <c r="Q2880" s="1046" t="s">
        <v>73</v>
      </c>
      <c r="R2880" s="1046" t="s">
        <v>12467</v>
      </c>
      <c r="S2880" s="1046">
        <v>2011</v>
      </c>
      <c r="T2880" s="1046" t="s">
        <v>12165</v>
      </c>
      <c r="U2880" s="1046" t="s">
        <v>620</v>
      </c>
      <c r="V2880" s="1046"/>
      <c r="W2880" s="1049" t="str">
        <f t="shared" si="96"/>
        <v>ｸﾛｰﾗｸﾚｰﾝ_油圧駆動式ｳｲﾝﾁ・ﾗﾁｽｼﾞﾌﾞ型_2011_無</v>
      </c>
      <c r="X2880" s="1049" t="str">
        <f t="shared" si="95"/>
        <v>ｸﾛｰﾗｸﾚｰﾝ_油圧駆動式ｳｲﾝﾁ・ﾗﾁｽｼﾞﾌﾞ型_2011_無_50～55t吊</v>
      </c>
      <c r="Y2880" s="1047" t="s">
        <v>12469</v>
      </c>
      <c r="Z2880" s="1047" t="s">
        <v>12402</v>
      </c>
      <c r="AA2880" s="1047" t="s">
        <v>10340</v>
      </c>
      <c r="AB2880" s="1047" t="s">
        <v>5111</v>
      </c>
      <c r="AC2880" s="1045" t="s">
        <v>12686</v>
      </c>
    </row>
    <row r="2881" spans="16:29" ht="14.45" customHeight="1">
      <c r="P2881" s="1045"/>
      <c r="Q2881" s="1046" t="s">
        <v>73</v>
      </c>
      <c r="R2881" s="1046" t="s">
        <v>12489</v>
      </c>
      <c r="S2881" s="1046">
        <v>2011</v>
      </c>
      <c r="T2881" s="1046" t="s">
        <v>12165</v>
      </c>
      <c r="U2881" s="1046" t="s">
        <v>430</v>
      </c>
      <c r="V2881" s="1046"/>
      <c r="W2881" s="1049" t="str">
        <f t="shared" si="96"/>
        <v>ｸﾛｰﾗｸﾚｰﾝ_油圧駆動式ｳｲﾝﾁ・ﾗﾁｽｼﾞﾌﾞ型_2011_無</v>
      </c>
      <c r="X2881" s="1049" t="str">
        <f t="shared" si="95"/>
        <v>ｸﾛｰﾗｸﾚｰﾝ_油圧駆動式ｳｲﾝﾁ・ﾗﾁｽｼﾞﾌﾞ型_2011_無_60～65t吊</v>
      </c>
      <c r="Y2881" s="1047" t="s">
        <v>505</v>
      </c>
      <c r="Z2881" s="1047" t="s">
        <v>10325</v>
      </c>
      <c r="AA2881" s="1047" t="s">
        <v>10444</v>
      </c>
      <c r="AB2881" s="1047" t="s">
        <v>5111</v>
      </c>
      <c r="AC2881" s="1045" t="s">
        <v>12686</v>
      </c>
    </row>
    <row r="2882" spans="16:29" ht="14.45" customHeight="1">
      <c r="P2882" s="1045"/>
      <c r="Q2882" s="1046" t="s">
        <v>73</v>
      </c>
      <c r="R2882" s="1046" t="s">
        <v>12489</v>
      </c>
      <c r="S2882" s="1046">
        <v>2011</v>
      </c>
      <c r="T2882" s="1046" t="s">
        <v>12165</v>
      </c>
      <c r="U2882" s="1048" t="s">
        <v>12470</v>
      </c>
      <c r="V2882" s="1046"/>
      <c r="W2882" s="1049" t="str">
        <f t="shared" si="96"/>
        <v>ｸﾛｰﾗｸﾚｰﾝ_油圧駆動式ｳｲﾝﾁ・ﾗﾁｽｼﾞﾌﾞ型_2011_無</v>
      </c>
      <c r="X2882" s="1049" t="str">
        <f t="shared" ref="X2882:X2945" si="103">IF($V2882="",$Q2882&amp;"_"&amp;$R2882&amp;"_"&amp;$S2882&amp;"_"&amp;$T2882&amp;"_"&amp;$U2882,$Q2882&amp;"_"&amp;$R2882&amp;"_"&amp;$S2882&amp;"_"&amp;$T2882&amp;"_"&amp;$U2882&amp;$V2882)</f>
        <v>ｸﾛｰﾗｸﾚｰﾝ_油圧駆動式ｳｲﾝﾁ・ﾗﾁｽｼﾞﾌﾞ型_2011_無_70～75t吊</v>
      </c>
      <c r="Y2882" s="1047" t="s">
        <v>505</v>
      </c>
      <c r="Z2882" s="1047" t="s">
        <v>10325</v>
      </c>
      <c r="AA2882" s="1047" t="s">
        <v>10458</v>
      </c>
      <c r="AB2882" s="1047" t="s">
        <v>5111</v>
      </c>
      <c r="AC2882" s="1045" t="s">
        <v>12686</v>
      </c>
    </row>
    <row r="2883" spans="16:29" ht="14.45" customHeight="1">
      <c r="P2883" s="1045"/>
      <c r="Q2883" s="1046" t="s">
        <v>73</v>
      </c>
      <c r="R2883" s="1046" t="s">
        <v>12489</v>
      </c>
      <c r="S2883" s="1046">
        <v>2011</v>
      </c>
      <c r="T2883" s="1046" t="s">
        <v>12165</v>
      </c>
      <c r="U2883" s="1046" t="s">
        <v>627</v>
      </c>
      <c r="V2883" s="1046"/>
      <c r="W2883" s="1049" t="str">
        <f t="shared" ref="W2883:W2946" si="104">$Q2883&amp;"_"&amp;$R2883&amp;"_"&amp;$S2883&amp;"_"&amp;T2883</f>
        <v>ｸﾛｰﾗｸﾚｰﾝ_油圧駆動式ｳｲﾝﾁ・ﾗﾁｽｼﾞﾌﾞ型_2011_無</v>
      </c>
      <c r="X2883" s="1049" t="str">
        <f t="shared" si="103"/>
        <v>ｸﾛｰﾗｸﾚｰﾝ_油圧駆動式ｳｲﾝﾁ・ﾗﾁｽｼﾞﾌﾞ型_2011_無_80t吊</v>
      </c>
      <c r="Y2883" s="1047" t="s">
        <v>505</v>
      </c>
      <c r="Z2883" s="1047" t="s">
        <v>10325</v>
      </c>
      <c r="AA2883" s="1047" t="s">
        <v>10390</v>
      </c>
      <c r="AB2883" s="1047" t="s">
        <v>5111</v>
      </c>
      <c r="AC2883" s="1045" t="s">
        <v>12686</v>
      </c>
    </row>
    <row r="2884" spans="16:29" ht="14.45" customHeight="1">
      <c r="P2884" s="1045"/>
      <c r="Q2884" s="1046" t="s">
        <v>73</v>
      </c>
      <c r="R2884" s="1046" t="s">
        <v>12489</v>
      </c>
      <c r="S2884" s="1046">
        <v>2011</v>
      </c>
      <c r="T2884" s="1046" t="s">
        <v>12165</v>
      </c>
      <c r="U2884" s="1046" t="s">
        <v>608</v>
      </c>
      <c r="V2884" s="1046"/>
      <c r="W2884" s="1049" t="str">
        <f t="shared" si="104"/>
        <v>ｸﾛｰﾗｸﾚｰﾝ_油圧駆動式ｳｲﾝﾁ・ﾗﾁｽｼﾞﾌﾞ型_2011_無</v>
      </c>
      <c r="X2884" s="1049" t="str">
        <f t="shared" si="103"/>
        <v>ｸﾛｰﾗｸﾚｰﾝ_油圧駆動式ｳｲﾝﾁ・ﾗﾁｽｼﾞﾌﾞ型_2011_無_150t吊</v>
      </c>
      <c r="Y2884" s="1047" t="s">
        <v>505</v>
      </c>
      <c r="Z2884" s="1047" t="s">
        <v>10325</v>
      </c>
      <c r="AA2884" s="1047" t="s">
        <v>10307</v>
      </c>
      <c r="AB2884" s="1047" t="s">
        <v>5111</v>
      </c>
      <c r="AC2884" s="1045" t="s">
        <v>12686</v>
      </c>
    </row>
    <row r="2885" spans="16:29" ht="14.45" customHeight="1">
      <c r="P2885" s="1045"/>
      <c r="Q2885" s="1046" t="s">
        <v>73</v>
      </c>
      <c r="R2885" s="1046" t="s">
        <v>12489</v>
      </c>
      <c r="S2885" s="1046">
        <v>2011</v>
      </c>
      <c r="T2885" s="1046" t="s">
        <v>12165</v>
      </c>
      <c r="U2885" s="1046" t="s">
        <v>609</v>
      </c>
      <c r="V2885" s="1046"/>
      <c r="W2885" s="1049" t="str">
        <f t="shared" si="104"/>
        <v>ｸﾛｰﾗｸﾚｰﾝ_油圧駆動式ｳｲﾝﾁ・ﾗﾁｽｼﾞﾌﾞ型_2011_無</v>
      </c>
      <c r="X2885" s="1049" t="str">
        <f t="shared" si="103"/>
        <v>ｸﾛｰﾗｸﾚｰﾝ_油圧駆動式ｳｲﾝﾁ・ﾗﾁｽｼﾞﾌﾞ型_2011_無_200t吊</v>
      </c>
      <c r="Y2885" s="1047" t="s">
        <v>505</v>
      </c>
      <c r="Z2885" s="1047" t="s">
        <v>10325</v>
      </c>
      <c r="AA2885" s="1047" t="s">
        <v>10321</v>
      </c>
      <c r="AB2885" s="1047" t="s">
        <v>5111</v>
      </c>
      <c r="AC2885" s="1045" t="s">
        <v>12686</v>
      </c>
    </row>
    <row r="2886" spans="16:29" ht="14.45" customHeight="1">
      <c r="P2886" s="1045"/>
      <c r="Q2886" s="1046" t="s">
        <v>73</v>
      </c>
      <c r="R2886" s="1046" t="s">
        <v>12489</v>
      </c>
      <c r="S2886" s="1046">
        <v>2011</v>
      </c>
      <c r="T2886" s="1046" t="s">
        <v>12165</v>
      </c>
      <c r="U2886" s="1046" t="s">
        <v>12471</v>
      </c>
      <c r="V2886" s="1046"/>
      <c r="W2886" s="1049" t="str">
        <f t="shared" si="104"/>
        <v>ｸﾛｰﾗｸﾚｰﾝ_油圧駆動式ｳｲﾝﾁ・ﾗﾁｽｼﾞﾌﾞ型_2011_無</v>
      </c>
      <c r="X2886" s="1049" t="str">
        <f t="shared" si="103"/>
        <v>ｸﾛｰﾗｸﾚｰﾝ_油圧駆動式ｳｲﾝﾁ・ﾗﾁｽｼﾞﾌﾞ型_2011_無_350t吊</v>
      </c>
      <c r="Y2886" s="1047" t="s">
        <v>505</v>
      </c>
      <c r="Z2886" s="1047" t="s">
        <v>10325</v>
      </c>
      <c r="AA2886" s="1047" t="s">
        <v>4790</v>
      </c>
      <c r="AB2886" s="1047" t="s">
        <v>5111</v>
      </c>
      <c r="AC2886" s="1045" t="s">
        <v>12686</v>
      </c>
    </row>
    <row r="2887" spans="16:29" ht="14.45" customHeight="1">
      <c r="P2887" s="1045"/>
      <c r="Q2887" s="1046" t="s">
        <v>73</v>
      </c>
      <c r="R2887" s="1046" t="s">
        <v>12489</v>
      </c>
      <c r="S2887" s="1046">
        <v>2011</v>
      </c>
      <c r="T2887" s="1046" t="s">
        <v>12165</v>
      </c>
      <c r="U2887" s="1046" t="s">
        <v>621</v>
      </c>
      <c r="V2887" s="1046"/>
      <c r="W2887" s="1049" t="str">
        <f t="shared" si="104"/>
        <v>ｸﾛｰﾗｸﾚｰﾝ_油圧駆動式ｳｲﾝﾁ・ﾗﾁｽｼﾞﾌﾞ型_2011_無</v>
      </c>
      <c r="X2887" s="1049" t="str">
        <f t="shared" si="103"/>
        <v>ｸﾛｰﾗｸﾚｰﾝ_油圧駆動式ｳｲﾝﾁ・ﾗﾁｽｼﾞﾌﾞ型_2011_無_500t吊</v>
      </c>
      <c r="Y2887" s="1047" t="s">
        <v>505</v>
      </c>
      <c r="Z2887" s="1047" t="s">
        <v>10325</v>
      </c>
      <c r="AA2887" s="1047" t="s">
        <v>10433</v>
      </c>
      <c r="AB2887" s="1047" t="s">
        <v>5111</v>
      </c>
      <c r="AC2887" s="1045" t="s">
        <v>12686</v>
      </c>
    </row>
    <row r="2888" spans="16:29" ht="14.45" customHeight="1">
      <c r="P2888" s="1045"/>
      <c r="Q2888" s="1046" t="s">
        <v>73</v>
      </c>
      <c r="R2888" s="1046" t="s">
        <v>12489</v>
      </c>
      <c r="S2888" s="1046">
        <v>2011</v>
      </c>
      <c r="T2888" s="1046" t="s">
        <v>12165</v>
      </c>
      <c r="U2888" s="1046" t="s">
        <v>623</v>
      </c>
      <c r="V2888" s="1046"/>
      <c r="W2888" s="1049" t="str">
        <f t="shared" si="104"/>
        <v>ｸﾛｰﾗｸﾚｰﾝ_油圧駆動式ｳｲﾝﾁ・ﾗﾁｽｼﾞﾌﾞ型_2011_無</v>
      </c>
      <c r="X2888" s="1049" t="str">
        <f t="shared" si="103"/>
        <v>ｸﾛｰﾗｸﾚｰﾝ_油圧駆動式ｳｲﾝﾁ・ﾗﾁｽｼﾞﾌﾞ型_2011_無_650t吊</v>
      </c>
      <c r="Y2888" s="1047" t="s">
        <v>505</v>
      </c>
      <c r="Z2888" s="1047" t="s">
        <v>10325</v>
      </c>
      <c r="AA2888" s="1047" t="s">
        <v>10467</v>
      </c>
      <c r="AB2888" s="1047" t="s">
        <v>5111</v>
      </c>
      <c r="AC2888" s="1045" t="s">
        <v>12686</v>
      </c>
    </row>
    <row r="2889" spans="16:29" ht="14.45" customHeight="1">
      <c r="P2889" s="1045"/>
      <c r="Q2889" s="1046" t="s">
        <v>73</v>
      </c>
      <c r="R2889" s="1046" t="s">
        <v>12489</v>
      </c>
      <c r="S2889" s="1046">
        <v>2014</v>
      </c>
      <c r="T2889" s="1046" t="s">
        <v>12165</v>
      </c>
      <c r="U2889" s="1046" t="s">
        <v>620</v>
      </c>
      <c r="V2889" s="1046"/>
      <c r="W2889" s="1049" t="str">
        <f t="shared" si="104"/>
        <v>ｸﾛｰﾗｸﾚｰﾝ_油圧駆動式ｳｲﾝﾁ・ﾗﾁｽｼﾞﾌﾞ型_2014_無</v>
      </c>
      <c r="X2889" s="1049" t="str">
        <f t="shared" si="103"/>
        <v>ｸﾛｰﾗｸﾚｰﾝ_油圧駆動式ｳｲﾝﾁ・ﾗﾁｽｼﾞﾌﾞ型_2014_無_50～55t吊</v>
      </c>
      <c r="Y2889" s="1047" t="s">
        <v>505</v>
      </c>
      <c r="Z2889" s="1047" t="s">
        <v>12403</v>
      </c>
      <c r="AA2889" s="1047" t="s">
        <v>10340</v>
      </c>
      <c r="AB2889" s="1047" t="s">
        <v>5111</v>
      </c>
      <c r="AC2889" s="1045" t="s">
        <v>12686</v>
      </c>
    </row>
    <row r="2890" spans="16:29" ht="14.45" customHeight="1">
      <c r="P2890" s="1045"/>
      <c r="Q2890" s="1046" t="s">
        <v>73</v>
      </c>
      <c r="R2890" s="1046" t="s">
        <v>12489</v>
      </c>
      <c r="S2890" s="1046">
        <v>2014</v>
      </c>
      <c r="T2890" s="1046" t="s">
        <v>12165</v>
      </c>
      <c r="U2890" s="1046" t="s">
        <v>609</v>
      </c>
      <c r="V2890" s="1046"/>
      <c r="W2890" s="1049" t="str">
        <f t="shared" si="104"/>
        <v>ｸﾛｰﾗｸﾚｰﾝ_油圧駆動式ｳｲﾝﾁ・ﾗﾁｽｼﾞﾌﾞ型_2014_無</v>
      </c>
      <c r="X2890" s="1049" t="str">
        <f t="shared" si="103"/>
        <v>ｸﾛｰﾗｸﾚｰﾝ_油圧駆動式ｳｲﾝﾁ・ﾗﾁｽｼﾞﾌﾞ型_2014_無_200t吊</v>
      </c>
      <c r="Y2890" s="1047" t="s">
        <v>505</v>
      </c>
      <c r="Z2890" s="1047" t="s">
        <v>10326</v>
      </c>
      <c r="AA2890" s="1047" t="s">
        <v>10321</v>
      </c>
      <c r="AB2890" s="1047" t="s">
        <v>5111</v>
      </c>
      <c r="AC2890" s="1045" t="s">
        <v>12686</v>
      </c>
    </row>
    <row r="2891" spans="16:29" ht="14.45" customHeight="1">
      <c r="P2891" s="1045"/>
      <c r="Q2891" s="1046" t="s">
        <v>73</v>
      </c>
      <c r="R2891" s="1046" t="s">
        <v>12489</v>
      </c>
      <c r="S2891" s="1046">
        <v>2014</v>
      </c>
      <c r="T2891" s="1046" t="s">
        <v>12165</v>
      </c>
      <c r="U2891" s="1046" t="s">
        <v>615</v>
      </c>
      <c r="V2891" s="1046"/>
      <c r="W2891" s="1049" t="str">
        <f t="shared" si="104"/>
        <v>ｸﾛｰﾗｸﾚｰﾝ_油圧駆動式ｳｲﾝﾁ・ﾗﾁｽｼﾞﾌﾞ型_2014_無</v>
      </c>
      <c r="X2891" s="1049" t="str">
        <f t="shared" si="103"/>
        <v>ｸﾛｰﾗｸﾚｰﾝ_油圧駆動式ｳｲﾝﾁ・ﾗﾁｽｼﾞﾌﾞ型_2014_無_350t吊</v>
      </c>
      <c r="Y2891" s="1047" t="s">
        <v>505</v>
      </c>
      <c r="Z2891" s="1047" t="s">
        <v>10326</v>
      </c>
      <c r="AA2891" s="1047" t="s">
        <v>4790</v>
      </c>
      <c r="AB2891" s="1047" t="s">
        <v>5111</v>
      </c>
      <c r="AC2891" s="1045" t="s">
        <v>12686</v>
      </c>
    </row>
    <row r="2892" spans="16:29" ht="14.45" customHeight="1">
      <c r="P2892" s="1045"/>
      <c r="Q2892" s="1046" t="s">
        <v>73</v>
      </c>
      <c r="R2892" s="1046" t="s">
        <v>12472</v>
      </c>
      <c r="S2892" s="1046">
        <v>2011</v>
      </c>
      <c r="T2892" s="1046" t="s">
        <v>12165</v>
      </c>
      <c r="U2892" s="1046" t="s">
        <v>10723</v>
      </c>
      <c r="V2892" s="1046"/>
      <c r="W2892" s="1049" t="str">
        <f t="shared" si="104"/>
        <v>ｸﾛｰﾗｸﾚｰﾝ_油圧駆動式ｳｲﾝﾁ・ﾀﾜｰ型_2011_無</v>
      </c>
      <c r="X2892" s="1049" t="str">
        <f t="shared" si="103"/>
        <v>ｸﾛｰﾗｸﾚｰﾝ_油圧駆動式ｳｲﾝﾁ・ﾀﾜｰ型_2011_無_ﾀﾜｰ型能力：25t吊　ﾍﾞｰｽﾏｼﾝ：200t吊</v>
      </c>
      <c r="Y2892" s="1047" t="s">
        <v>505</v>
      </c>
      <c r="Z2892" s="1047" t="s">
        <v>12404</v>
      </c>
      <c r="AA2892" s="1047" t="s">
        <v>10325</v>
      </c>
      <c r="AB2892" s="1047" t="s">
        <v>10321</v>
      </c>
      <c r="AC2892" s="1045" t="s">
        <v>12686</v>
      </c>
    </row>
    <row r="2893" spans="16:29" ht="14.45" customHeight="1">
      <c r="P2893" s="1045"/>
      <c r="Q2893" s="1046" t="s">
        <v>73</v>
      </c>
      <c r="R2893" s="1046" t="s">
        <v>12490</v>
      </c>
      <c r="S2893" s="1046">
        <v>2014</v>
      </c>
      <c r="T2893" s="1046" t="s">
        <v>12165</v>
      </c>
      <c r="U2893" s="1046" t="s">
        <v>10724</v>
      </c>
      <c r="V2893" s="1046"/>
      <c r="W2893" s="1049" t="str">
        <f t="shared" si="104"/>
        <v>ｸﾛｰﾗｸﾚｰﾝ_油圧駆動式ｳｲﾝﾁ・ﾀﾜｰ型_2014_無</v>
      </c>
      <c r="X2893" s="1049" t="str">
        <f t="shared" si="103"/>
        <v>ｸﾛｰﾗｸﾚｰﾝ_油圧駆動式ｳｲﾝﾁ・ﾀﾜｰ型_2014_無_ﾀﾜｰ型能力：13t吊　ﾍﾞｰｽﾏｼﾝ：70t吊</v>
      </c>
      <c r="Y2893" s="1047" t="s">
        <v>505</v>
      </c>
      <c r="Z2893" s="1047" t="s">
        <v>12473</v>
      </c>
      <c r="AA2893" s="1047" t="s">
        <v>10311</v>
      </c>
      <c r="AB2893" s="1047" t="s">
        <v>10317</v>
      </c>
      <c r="AC2893" s="1045" t="s">
        <v>12686</v>
      </c>
    </row>
    <row r="2894" spans="16:29" ht="14.45" customHeight="1">
      <c r="P2894" s="1045"/>
      <c r="Q2894" s="1046" t="s">
        <v>73</v>
      </c>
      <c r="R2894" s="1046" t="s">
        <v>12490</v>
      </c>
      <c r="S2894" s="1046">
        <v>2014</v>
      </c>
      <c r="T2894" s="1046" t="s">
        <v>12165</v>
      </c>
      <c r="U2894" s="1046" t="s">
        <v>10723</v>
      </c>
      <c r="V2894" s="1046"/>
      <c r="W2894" s="1049" t="str">
        <f t="shared" si="104"/>
        <v>ｸﾛｰﾗｸﾚｰﾝ_油圧駆動式ｳｲﾝﾁ・ﾀﾜｰ型_2014_無</v>
      </c>
      <c r="X2894" s="1049" t="str">
        <f t="shared" si="103"/>
        <v>ｸﾛｰﾗｸﾚｰﾝ_油圧駆動式ｳｲﾝﾁ・ﾀﾜｰ型_2014_無_ﾀﾜｰ型能力：25t吊　ﾍﾞｰｽﾏｼﾝ：200t吊</v>
      </c>
      <c r="Y2894" s="1047" t="s">
        <v>505</v>
      </c>
      <c r="Z2894" s="1047" t="s">
        <v>10332</v>
      </c>
      <c r="AA2894" s="1047" t="s">
        <v>10325</v>
      </c>
      <c r="AB2894" s="1047" t="s">
        <v>10321</v>
      </c>
      <c r="AC2894" s="1045" t="s">
        <v>12686</v>
      </c>
    </row>
    <row r="2895" spans="16:29" ht="14.45" customHeight="1">
      <c r="P2895" s="1045"/>
      <c r="Q2895" s="1046" t="s">
        <v>73</v>
      </c>
      <c r="R2895" s="1046" t="s">
        <v>10238</v>
      </c>
      <c r="S2895" s="1046" t="s">
        <v>10643</v>
      </c>
      <c r="T2895" s="1046" t="s">
        <v>12165</v>
      </c>
      <c r="U2895" s="1048" t="s">
        <v>12474</v>
      </c>
      <c r="V2895" s="1046"/>
      <c r="W2895" s="1049" t="str">
        <f t="shared" si="104"/>
        <v>ｸﾛｰﾗｸﾚｰﾝ_油圧伸縮ｼﾞﾌﾞ型_第2次_無</v>
      </c>
      <c r="X2895" s="1049" t="str">
        <f t="shared" si="103"/>
        <v>ｸﾛｰﾗｸﾚｰﾝ_油圧伸縮ｼﾞﾌﾞ型_第2次_無_20t吊</v>
      </c>
      <c r="Y2895" s="1047" t="s">
        <v>505</v>
      </c>
      <c r="Z2895" s="1047" t="s">
        <v>12475</v>
      </c>
      <c r="AA2895" s="1047" t="s">
        <v>10388</v>
      </c>
      <c r="AB2895" s="1047" t="s">
        <v>5111</v>
      </c>
      <c r="AC2895" s="1045" t="s">
        <v>12686</v>
      </c>
    </row>
    <row r="2896" spans="16:29" ht="14.45" customHeight="1">
      <c r="P2896" s="1045"/>
      <c r="Q2896" s="1046" t="s">
        <v>73</v>
      </c>
      <c r="R2896" s="1046" t="s">
        <v>10238</v>
      </c>
      <c r="S2896" s="1046" t="s">
        <v>10645</v>
      </c>
      <c r="T2896" s="1046" t="s">
        <v>12165</v>
      </c>
      <c r="U2896" s="1048" t="s">
        <v>12476</v>
      </c>
      <c r="V2896" s="1046"/>
      <c r="W2896" s="1049" t="str">
        <f t="shared" si="104"/>
        <v>ｸﾛｰﾗｸﾚｰﾝ_油圧伸縮ｼﾞﾌﾞ型_第3次_無</v>
      </c>
      <c r="X2896" s="1049" t="str">
        <f t="shared" si="103"/>
        <v>ｸﾛｰﾗｸﾚｰﾝ_油圧伸縮ｼﾞﾌﾞ型_第3次_無_7.0t吊</v>
      </c>
      <c r="Y2896" s="1047" t="s">
        <v>505</v>
      </c>
      <c r="Z2896" s="1047" t="s">
        <v>12478</v>
      </c>
      <c r="AA2896" s="1047" t="s">
        <v>10366</v>
      </c>
      <c r="AB2896" s="1047" t="s">
        <v>5111</v>
      </c>
      <c r="AC2896" s="1045" t="s">
        <v>12686</v>
      </c>
    </row>
    <row r="2897" spans="16:29" ht="14.45" customHeight="1">
      <c r="P2897" s="1045"/>
      <c r="Q2897" s="1046" t="s">
        <v>73</v>
      </c>
      <c r="R2897" s="1046" t="s">
        <v>10238</v>
      </c>
      <c r="S2897" s="1046" t="s">
        <v>10645</v>
      </c>
      <c r="T2897" s="1046" t="s">
        <v>12165</v>
      </c>
      <c r="U2897" s="1048" t="s">
        <v>12477</v>
      </c>
      <c r="V2897" s="1046"/>
      <c r="W2897" s="1049" t="str">
        <f t="shared" si="104"/>
        <v>ｸﾛｰﾗｸﾚｰﾝ_油圧伸縮ｼﾞﾌﾞ型_第3次_無</v>
      </c>
      <c r="X2897" s="1049" t="str">
        <f t="shared" si="103"/>
        <v>ｸﾛｰﾗｸﾚｰﾝ_油圧伸縮ｼﾞﾌﾞ型_第3次_無_11t吊</v>
      </c>
      <c r="Y2897" s="1047" t="s">
        <v>505</v>
      </c>
      <c r="Z2897" s="1047" t="s">
        <v>10339</v>
      </c>
      <c r="AA2897" s="1047" t="s">
        <v>10345</v>
      </c>
      <c r="AB2897" s="1047" t="s">
        <v>5111</v>
      </c>
      <c r="AC2897" s="1045" t="s">
        <v>12686</v>
      </c>
    </row>
    <row r="2898" spans="16:29" ht="14.45" customHeight="1">
      <c r="P2898" s="1045"/>
      <c r="Q2898" s="1046" t="s">
        <v>73</v>
      </c>
      <c r="R2898" s="1046" t="s">
        <v>10238</v>
      </c>
      <c r="S2898" s="1046">
        <v>2014</v>
      </c>
      <c r="T2898" s="1046" t="s">
        <v>12165</v>
      </c>
      <c r="U2898" s="1048" t="s">
        <v>12479</v>
      </c>
      <c r="V2898" s="1046"/>
      <c r="W2898" s="1049" t="str">
        <f t="shared" si="104"/>
        <v>ｸﾛｰﾗｸﾚｰﾝ_油圧伸縮ｼﾞﾌﾞ型_2014_無</v>
      </c>
      <c r="X2898" s="1049" t="str">
        <f t="shared" si="103"/>
        <v>ｸﾛｰﾗｸﾚｰﾝ_油圧伸縮ｼﾞﾌﾞ型_2014_無_2.9t吊</v>
      </c>
      <c r="Y2898" s="1047" t="s">
        <v>505</v>
      </c>
      <c r="Z2898" s="1047" t="s">
        <v>12405</v>
      </c>
      <c r="AA2898" s="1047" t="s">
        <v>10352</v>
      </c>
      <c r="AB2898" s="1047" t="s">
        <v>5111</v>
      </c>
      <c r="AC2898" s="1045" t="s">
        <v>12686</v>
      </c>
    </row>
    <row r="2899" spans="16:29" ht="14.45" customHeight="1">
      <c r="P2899" s="1045"/>
      <c r="Q2899" s="1046" t="s">
        <v>73</v>
      </c>
      <c r="R2899" s="1046" t="s">
        <v>10238</v>
      </c>
      <c r="S2899" s="1046">
        <v>2014</v>
      </c>
      <c r="T2899" s="1046" t="s">
        <v>12165</v>
      </c>
      <c r="U2899" s="1048" t="s">
        <v>12481</v>
      </c>
      <c r="V2899" s="1046"/>
      <c r="W2899" s="1049" t="str">
        <f t="shared" si="104"/>
        <v>ｸﾛｰﾗｸﾚｰﾝ_油圧伸縮ｼﾞﾌﾞ型_2014_無</v>
      </c>
      <c r="X2899" s="1049" t="str">
        <f t="shared" si="103"/>
        <v>ｸﾛｰﾗｸﾚｰﾝ_油圧伸縮ｼﾞﾌﾞ型_2014_無_8.0t吊</v>
      </c>
      <c r="Y2899" s="1047" t="s">
        <v>505</v>
      </c>
      <c r="Z2899" s="1047" t="s">
        <v>10341</v>
      </c>
      <c r="AA2899" s="1047" t="s">
        <v>10355</v>
      </c>
      <c r="AB2899" s="1047" t="s">
        <v>5111</v>
      </c>
      <c r="AC2899" s="1045" t="s">
        <v>12686</v>
      </c>
    </row>
    <row r="2900" spans="16:29" ht="14.45" customHeight="1">
      <c r="P2900" s="1045"/>
      <c r="Q2900" s="1046" t="s">
        <v>74</v>
      </c>
      <c r="R2900" s="1046" t="s">
        <v>10238</v>
      </c>
      <c r="S2900" s="1046">
        <v>2014</v>
      </c>
      <c r="T2900" s="1046" t="s">
        <v>12165</v>
      </c>
      <c r="U2900" s="1046" t="s">
        <v>427</v>
      </c>
      <c r="V2900" s="1046"/>
      <c r="W2900" s="1049" t="str">
        <f t="shared" si="104"/>
        <v>ﾗﾌﾃﾚｰﾝｸﾚｰﾝ_油圧伸縮ｼﾞﾌﾞ型_2014_無</v>
      </c>
      <c r="X2900" s="1049" t="str">
        <f t="shared" si="103"/>
        <v>ﾗﾌﾃﾚｰﾝｸﾚｰﾝ_油圧伸縮ｼﾞﾌﾞ型_2014_無_4.9t吊</v>
      </c>
      <c r="Y2900" s="1047" t="s">
        <v>12483</v>
      </c>
      <c r="Z2900" s="1047" t="s">
        <v>12482</v>
      </c>
      <c r="AA2900" s="1047" t="s">
        <v>5448</v>
      </c>
      <c r="AB2900" s="1047" t="s">
        <v>5111</v>
      </c>
      <c r="AC2900" s="1045" t="s">
        <v>12686</v>
      </c>
    </row>
    <row r="2901" spans="16:29" ht="14.45" customHeight="1">
      <c r="P2901" s="1045"/>
      <c r="Q2901" s="1046" t="s">
        <v>466</v>
      </c>
      <c r="R2901" s="1046" t="s">
        <v>12484</v>
      </c>
      <c r="S2901" s="1046" t="s">
        <v>12165</v>
      </c>
      <c r="T2901" s="1046" t="s">
        <v>12165</v>
      </c>
      <c r="U2901" s="1048" t="s">
        <v>12487</v>
      </c>
      <c r="V2901" s="1046"/>
      <c r="W2901" s="1049" t="str">
        <f t="shared" si="104"/>
        <v>ﾀﾜｰｸﾚｰﾝ_ｸﾗｲﾐﾝｸﾞ式・起伏型・高速型_無_無</v>
      </c>
      <c r="X2901" s="1049" t="str">
        <f t="shared" si="103"/>
        <v>ﾀﾜｰｸﾚｰﾝ_ｸﾗｲﾐﾝｸﾞ式・起伏型・高速型_無_無_吊上能力：1,000t･m</v>
      </c>
      <c r="Y2901" s="1047" t="s">
        <v>12485</v>
      </c>
      <c r="Z2901" s="1047" t="s">
        <v>12486</v>
      </c>
      <c r="AA2901" s="1047" t="s">
        <v>12488</v>
      </c>
      <c r="AB2901" s="1047" t="s">
        <v>10350</v>
      </c>
      <c r="AC2901" s="1045" t="s">
        <v>12686</v>
      </c>
    </row>
    <row r="2902" spans="16:29" ht="14.45" customHeight="1">
      <c r="P2902" s="1045"/>
      <c r="Q2902" s="1046" t="s">
        <v>75</v>
      </c>
      <c r="R2902" s="1046" t="s">
        <v>12491</v>
      </c>
      <c r="S2902" s="1046" t="s">
        <v>12165</v>
      </c>
      <c r="T2902" s="1046" t="s">
        <v>12165</v>
      </c>
      <c r="U2902" s="1048" t="s">
        <v>12495</v>
      </c>
      <c r="V2902" s="1046"/>
      <c r="W2902" s="1049" t="str">
        <f t="shared" si="104"/>
        <v>高所作業車_ﾄﾗｯｸ架装・伸縮ﾌﾞｰﾑ・ﾊﾞｽｹｯﾄ型_無_無</v>
      </c>
      <c r="X2902" s="1049" t="str">
        <f t="shared" si="103"/>
        <v>高所作業車_ﾄﾗｯｸ架装・伸縮ﾌﾞｰﾑ・ﾊﾞｽｹｯﾄ型_無_無_作業床高：25.0～27.0m　積載荷重：200kg　定員：2名</v>
      </c>
      <c r="Y2902" s="1047" t="s">
        <v>12492</v>
      </c>
      <c r="Z2902" s="1047" t="s">
        <v>12493</v>
      </c>
      <c r="AA2902" s="1047" t="s">
        <v>10456</v>
      </c>
      <c r="AB2902" s="1047" t="s">
        <v>10388</v>
      </c>
      <c r="AC2902" s="1045" t="s">
        <v>12686</v>
      </c>
    </row>
    <row r="2903" spans="16:29" ht="14.45" customHeight="1">
      <c r="P2903" s="1045"/>
      <c r="Q2903" s="1046" t="s">
        <v>75</v>
      </c>
      <c r="R2903" s="1046" t="s">
        <v>12500</v>
      </c>
      <c r="S2903" s="1046" t="s">
        <v>12165</v>
      </c>
      <c r="T2903" s="1046" t="s">
        <v>12165</v>
      </c>
      <c r="U2903" s="1048" t="s">
        <v>12497</v>
      </c>
      <c r="V2903" s="1046"/>
      <c r="W2903" s="1049" t="str">
        <f t="shared" si="104"/>
        <v>高所作業車_ﾄﾗｯｸ架装・伸縮ﾌﾞｰﾑ・ﾊﾞｽｹｯﾄ型_無_無</v>
      </c>
      <c r="X2903" s="1049" t="str">
        <f t="shared" si="103"/>
        <v>高所作業車_ﾄﾗｯｸ架装・伸縮ﾌﾞｰﾑ・ﾊﾞｽｹｯﾄ型_無_無_作業床高：30.0～32.0m　積載荷重：250kg　定員：2名</v>
      </c>
      <c r="Y2903" s="1047" t="s">
        <v>5149</v>
      </c>
      <c r="Z2903" s="1047" t="s">
        <v>10306</v>
      </c>
      <c r="AA2903" s="1047" t="s">
        <v>10310</v>
      </c>
      <c r="AB2903" s="1047" t="s">
        <v>10325</v>
      </c>
      <c r="AC2903" s="1045" t="s">
        <v>12686</v>
      </c>
    </row>
    <row r="2904" spans="16:29" ht="14.45" customHeight="1">
      <c r="P2904" s="1045"/>
      <c r="Q2904" s="1046" t="s">
        <v>75</v>
      </c>
      <c r="R2904" s="1046" t="s">
        <v>12500</v>
      </c>
      <c r="S2904" s="1046" t="s">
        <v>12165</v>
      </c>
      <c r="T2904" s="1046" t="s">
        <v>12165</v>
      </c>
      <c r="U2904" s="1048" t="s">
        <v>12499</v>
      </c>
      <c r="V2904" s="1046"/>
      <c r="W2904" s="1049" t="str">
        <f t="shared" si="104"/>
        <v>高所作業車_ﾄﾗｯｸ架装・伸縮ﾌﾞｰﾑ・ﾊﾞｽｹｯﾄ型_無_無</v>
      </c>
      <c r="X2904" s="1049" t="str">
        <f t="shared" si="103"/>
        <v>高所作業車_ﾄﾗｯｸ架装・伸縮ﾌﾞｰﾑ・ﾊﾞｽｹｯﾄ型_無_無_作業床高：35.0～40.0m　積載荷重：360kg　定員：2名</v>
      </c>
      <c r="Y2904" s="1047" t="s">
        <v>5149</v>
      </c>
      <c r="Z2904" s="1047" t="s">
        <v>10306</v>
      </c>
      <c r="AA2904" s="1047" t="s">
        <v>10431</v>
      </c>
      <c r="AB2904" s="1047" t="s">
        <v>10454</v>
      </c>
      <c r="AC2904" s="1045" t="s">
        <v>12686</v>
      </c>
    </row>
    <row r="2905" spans="16:29" ht="14.45" customHeight="1">
      <c r="P2905" s="1045"/>
      <c r="Q2905" s="1046" t="s">
        <v>1201</v>
      </c>
      <c r="R2905" s="1046" t="s">
        <v>12502</v>
      </c>
      <c r="S2905" s="1046" t="s">
        <v>10645</v>
      </c>
      <c r="T2905" s="1046" t="s">
        <v>12165</v>
      </c>
      <c r="U2905" s="1046" t="s">
        <v>1208</v>
      </c>
      <c r="V2905" s="1048" t="s">
        <v>12506</v>
      </c>
      <c r="W2905" s="1049" t="str">
        <f t="shared" si="104"/>
        <v>ﾊﾞｲﾌﾞﾛﾊﾝﾏ(単体)_油圧式・可変高周波型_第3次_無</v>
      </c>
      <c r="X2905" s="1049" t="str">
        <f t="shared" si="103"/>
        <v>ﾊﾞｲﾌﾞﾛﾊﾝﾏ(単体)_油圧式・可変高周波型_第3次_無_〔振り子式〕最大起振力：929kN　振動周波数：20～60Hz</v>
      </c>
      <c r="Y2905" s="1047" t="s">
        <v>12501</v>
      </c>
      <c r="Z2905" s="1047" t="s">
        <v>12503</v>
      </c>
      <c r="AA2905" s="1047" t="s">
        <v>12504</v>
      </c>
      <c r="AB2905" s="1047" t="s">
        <v>10350</v>
      </c>
      <c r="AC2905" s="1045" t="s">
        <v>12686</v>
      </c>
    </row>
    <row r="2906" spans="16:29" ht="14.45" customHeight="1">
      <c r="P2906" s="1045"/>
      <c r="Q2906" s="1046" t="s">
        <v>1201</v>
      </c>
      <c r="R2906" s="1046" t="s">
        <v>12507</v>
      </c>
      <c r="S2906" s="1046" t="s">
        <v>10645</v>
      </c>
      <c r="T2906" s="1046" t="s">
        <v>12165</v>
      </c>
      <c r="U2906" s="1046" t="s">
        <v>1208</v>
      </c>
      <c r="V2906" s="1048" t="s">
        <v>12510</v>
      </c>
      <c r="W2906" s="1049" t="str">
        <f t="shared" si="104"/>
        <v>ﾊﾞｲﾌﾞﾛﾊﾝﾏ(単体)_油圧式・可変超高周波型_第3次_無</v>
      </c>
      <c r="X2906" s="1049" t="str">
        <f t="shared" si="103"/>
        <v>ﾊﾞｲﾌﾞﾛﾊﾝﾏ(単体)_油圧式・可変超高周波型_第3次_無_〔振り子式〕最大起振力：347kN　振動周波数：18.3～28Hz</v>
      </c>
      <c r="Y2906" s="1047" t="s">
        <v>3356</v>
      </c>
      <c r="Z2906" s="1047" t="s">
        <v>12508</v>
      </c>
      <c r="AA2906" s="1047" t="s">
        <v>5113</v>
      </c>
      <c r="AB2906" s="1047" t="s">
        <v>10350</v>
      </c>
      <c r="AC2906" s="1045" t="s">
        <v>12686</v>
      </c>
    </row>
    <row r="2907" spans="16:29" ht="14.45" customHeight="1">
      <c r="P2907" s="1045"/>
      <c r="Q2907" s="1046" t="s">
        <v>1201</v>
      </c>
      <c r="R2907" s="1046" t="s">
        <v>12507</v>
      </c>
      <c r="S2907" s="1046" t="s">
        <v>10645</v>
      </c>
      <c r="T2907" s="1046" t="s">
        <v>12165</v>
      </c>
      <c r="U2907" s="1046" t="s">
        <v>1209</v>
      </c>
      <c r="V2907" s="1046" t="s">
        <v>12511</v>
      </c>
      <c r="W2907" s="1049" t="str">
        <f t="shared" si="104"/>
        <v>ﾊﾞｲﾌﾞﾛﾊﾝﾏ(単体)_油圧式・可変超高周波型_第3次_無</v>
      </c>
      <c r="X2907" s="1049" t="str">
        <f t="shared" si="103"/>
        <v>ﾊﾞｲﾌﾞﾛﾊﾝﾏ(単体)_油圧式・可変超高周波型_第3次_無_〔振り子式・ﾊｯﾄ形鋼矢板900mm用〕最大起振力：473kN　振動周波数：20～60Hz</v>
      </c>
      <c r="Y2907" s="1047" t="s">
        <v>3356</v>
      </c>
      <c r="Z2907" s="1047" t="s">
        <v>10331</v>
      </c>
      <c r="AA2907" s="1047" t="s">
        <v>10479</v>
      </c>
      <c r="AB2907" s="1047" t="s">
        <v>10352</v>
      </c>
      <c r="AC2907" s="1045" t="s">
        <v>12686</v>
      </c>
    </row>
    <row r="2908" spans="16:29" ht="14.45" customHeight="1">
      <c r="P2908" s="1045"/>
      <c r="Q2908" s="1046" t="s">
        <v>1201</v>
      </c>
      <c r="R2908" s="1046" t="s">
        <v>12507</v>
      </c>
      <c r="S2908" s="1046" t="s">
        <v>10645</v>
      </c>
      <c r="T2908" s="1046" t="s">
        <v>12165</v>
      </c>
      <c r="U2908" s="1046" t="s">
        <v>1208</v>
      </c>
      <c r="V2908" s="1048" t="s">
        <v>12513</v>
      </c>
      <c r="W2908" s="1049" t="str">
        <f t="shared" si="104"/>
        <v>ﾊﾞｲﾌﾞﾛﾊﾝﾏ(単体)_油圧式・可変超高周波型_第3次_無</v>
      </c>
      <c r="X2908" s="1049" t="str">
        <f t="shared" si="103"/>
        <v>ﾊﾞｲﾌﾞﾛﾊﾝﾏ(単体)_油圧式・可変超高周波型_第3次_無_〔振り子式〕最大起振力：767kN　振動周波数：20～60Hz</v>
      </c>
      <c r="Y2908" s="1047" t="s">
        <v>3356</v>
      </c>
      <c r="Z2908" s="1047" t="s">
        <v>10331</v>
      </c>
      <c r="AA2908" s="1047" t="s">
        <v>10569</v>
      </c>
      <c r="AB2908" s="1047" t="s">
        <v>10350</v>
      </c>
      <c r="AC2908" s="1045" t="s">
        <v>12686</v>
      </c>
    </row>
    <row r="2909" spans="16:29" ht="14.45" customHeight="1">
      <c r="P2909" s="1045"/>
      <c r="Q2909" s="1046" t="s">
        <v>2126</v>
      </c>
      <c r="R2909" s="1046" t="s">
        <v>12515</v>
      </c>
      <c r="S2909" s="1046" t="str">
        <f t="shared" ref="S2909:S2911" si="105">S2908</f>
        <v>第3次</v>
      </c>
      <c r="T2909" s="1046" t="str">
        <f t="shared" ref="T2909:T2911" si="106">T2908</f>
        <v>無</v>
      </c>
      <c r="U2909" s="1048" t="s">
        <v>12517</v>
      </c>
      <c r="V2909" s="1046"/>
      <c r="W2909" s="1049" t="str">
        <f t="shared" si="104"/>
        <v>杭打ち用ｳｫｰﾀｼﾞｪｯﾄ_ｴﾝｼﾞﾝ式_第3次_無</v>
      </c>
      <c r="X2909" s="1049" t="str">
        <f t="shared" si="103"/>
        <v>杭打ち用ｳｫｰﾀｼﾞｪｯﾄ_ｴﾝｼﾞﾝ式_第3次_無_圧力：14.7MPa　吐出量：700ℓ/min</v>
      </c>
      <c r="Y2909" s="1047" t="s">
        <v>12514</v>
      </c>
      <c r="Z2909" s="1047" t="s">
        <v>12516</v>
      </c>
      <c r="AA2909" s="1047" t="s">
        <v>10483</v>
      </c>
      <c r="AB2909" s="1047" t="s">
        <v>10317</v>
      </c>
      <c r="AC2909" s="1045" t="s">
        <v>12686</v>
      </c>
    </row>
    <row r="2910" spans="16:29" ht="14.45" customHeight="1">
      <c r="P2910" s="1045"/>
      <c r="Q2910" s="1046" t="s">
        <v>12524</v>
      </c>
      <c r="R2910" s="1046" t="s">
        <v>12519</v>
      </c>
      <c r="S2910" s="1046">
        <v>2014</v>
      </c>
      <c r="T2910" s="1046" t="str">
        <f t="shared" si="106"/>
        <v>無</v>
      </c>
      <c r="U2910" s="1046" t="s">
        <v>10911</v>
      </c>
      <c r="V2910" s="1046"/>
      <c r="W2910" s="1049" t="str">
        <f t="shared" si="104"/>
        <v>油圧式杭圧入引抜機_ｴﾝｼﾞﾝ式ﾕﾆｯﾄ_2014_無</v>
      </c>
      <c r="X2910" s="1049" t="str">
        <f t="shared" si="103"/>
        <v>油圧式杭圧入引抜機_ｴﾝｼﾞﾝ式ﾕﾆｯﾄ_2014_無_〔ﾊｯﾄ形鋼矢板900mm用〕圧入/引抜力：1,000/1,100kN</v>
      </c>
      <c r="Y2910" s="1047" t="s">
        <v>12520</v>
      </c>
      <c r="Z2910" s="1047" t="s">
        <v>12521</v>
      </c>
      <c r="AA2910" s="1047" t="s">
        <v>10514</v>
      </c>
      <c r="AB2910" s="1047" t="s">
        <v>5111</v>
      </c>
      <c r="AC2910" s="1045" t="s">
        <v>12686</v>
      </c>
    </row>
    <row r="2911" spans="16:29" ht="14.45" customHeight="1">
      <c r="P2911" s="1045"/>
      <c r="Q2911" s="1046" t="str">
        <f t="shared" ref="Q2911" si="107">Q2910</f>
        <v>油圧式杭圧入引抜機</v>
      </c>
      <c r="R2911" s="1046" t="str">
        <f t="shared" ref="R2911" si="108">R2910</f>
        <v>ｴﾝｼﾞﾝ式ﾕﾆｯﾄ</v>
      </c>
      <c r="S2911" s="1046">
        <f t="shared" si="105"/>
        <v>2014</v>
      </c>
      <c r="T2911" s="1046" t="str">
        <f t="shared" si="106"/>
        <v>無</v>
      </c>
      <c r="U2911" s="1046" t="s">
        <v>10912</v>
      </c>
      <c r="V2911" s="1046"/>
      <c r="W2911" s="1049" t="str">
        <f t="shared" si="104"/>
        <v>油圧式杭圧入引抜機_ｴﾝｼﾞﾝ式ﾕﾆｯﾄ_2014_無</v>
      </c>
      <c r="X2911" s="1049" t="str">
        <f t="shared" si="103"/>
        <v>油圧式杭圧入引抜機_ｴﾝｼﾞﾝ式ﾕﾆｯﾄ_2014_無_〔広幅鋼矢板用〕圧入/引抜力：1,000/1,100kN</v>
      </c>
      <c r="Y2911" s="1047" t="str">
        <f t="shared" ref="Y2911" si="109">Y2910</f>
        <v>0522</v>
      </c>
      <c r="Z2911" s="1047" t="str">
        <f t="shared" ref="Z2911" si="110">Z2910</f>
        <v>026</v>
      </c>
      <c r="AA2911" s="1047" t="s">
        <v>10515</v>
      </c>
      <c r="AB2911" s="1047" t="s">
        <v>5111</v>
      </c>
      <c r="AC2911" s="1045" t="s">
        <v>12686</v>
      </c>
    </row>
    <row r="2912" spans="16:29" ht="14.45" customHeight="1">
      <c r="P2912" s="1045"/>
      <c r="Q2912" s="1046" t="s">
        <v>1166</v>
      </c>
      <c r="R2912" s="1046" t="s">
        <v>12522</v>
      </c>
      <c r="S2912" s="1046">
        <v>2014</v>
      </c>
      <c r="T2912" s="1046" t="s">
        <v>12165</v>
      </c>
      <c r="U2912" s="1046" t="s">
        <v>1177</v>
      </c>
      <c r="V2912" s="1046"/>
      <c r="W2912" s="1049" t="str">
        <f t="shared" si="104"/>
        <v>油圧式杭圧入引抜機_ｴﾝｼﾞﾝ式ﾕﾆｯﾄ(硬質地盤専用)_2014_無</v>
      </c>
      <c r="X2912" s="1049" t="str">
        <f t="shared" si="103"/>
        <v>油圧式杭圧入引抜機_ｴﾝｼﾞﾝ式ﾕﾆｯﾄ(硬質地盤専用)_2014_無_圧入/引抜力：800/900kN</v>
      </c>
      <c r="Y2912" s="1047" t="s">
        <v>3353</v>
      </c>
      <c r="Z2912" s="1047" t="s">
        <v>12523</v>
      </c>
      <c r="AA2912" s="1047" t="s">
        <v>10390</v>
      </c>
      <c r="AB2912" s="1047" t="s">
        <v>5111</v>
      </c>
      <c r="AC2912" s="1045" t="s">
        <v>12686</v>
      </c>
    </row>
    <row r="2913" spans="16:29" ht="14.45" customHeight="1">
      <c r="P2913" s="1045"/>
      <c r="Q2913" s="1046" t="s">
        <v>1166</v>
      </c>
      <c r="R2913" s="1046" t="s">
        <v>12522</v>
      </c>
      <c r="S2913" s="1046">
        <v>2014</v>
      </c>
      <c r="T2913" s="1046" t="s">
        <v>12165</v>
      </c>
      <c r="U2913" s="1046" t="s">
        <v>10915</v>
      </c>
      <c r="V2913" s="1046"/>
      <c r="W2913" s="1049" t="str">
        <f t="shared" si="104"/>
        <v>油圧式杭圧入引抜機_ｴﾝｼﾞﾝ式ﾕﾆｯﾄ(硬質地盤専用)_2014_無</v>
      </c>
      <c r="X2913" s="1049" t="str">
        <f t="shared" si="103"/>
        <v>油圧式杭圧入引抜機_ｴﾝｼﾞﾝ式ﾕﾆｯﾄ(硬質地盤専用)_2014_無_〔広幅鋼矢板用〕圧入/引抜力：800/900kN</v>
      </c>
      <c r="Y2913" s="1047" t="s">
        <v>3353</v>
      </c>
      <c r="Z2913" s="1047" t="s">
        <v>10454</v>
      </c>
      <c r="AA2913" s="1047" t="s">
        <v>10516</v>
      </c>
      <c r="AB2913" s="1047" t="s">
        <v>5111</v>
      </c>
      <c r="AC2913" s="1045" t="s">
        <v>12686</v>
      </c>
    </row>
    <row r="2914" spans="16:29" ht="14.45" customHeight="1">
      <c r="P2914" s="1045"/>
      <c r="Q2914" s="1046" t="s">
        <v>2920</v>
      </c>
      <c r="R2914" s="1046" t="s">
        <v>12528</v>
      </c>
      <c r="S2914" s="1046" t="s">
        <v>12165</v>
      </c>
      <c r="T2914" s="1046" t="str">
        <f t="shared" ref="T2914:T2925" si="111">T2913</f>
        <v>無</v>
      </c>
      <c r="U2914" s="1046" t="s">
        <v>12532</v>
      </c>
      <c r="V2914" s="1046"/>
      <c r="W2914" s="1049" t="str">
        <f t="shared" si="104"/>
        <v>高圧噴射攪拌式地盤改良機_付属機器_無_無</v>
      </c>
      <c r="X2914" s="1049" t="str">
        <f t="shared" si="103"/>
        <v>高圧噴射攪拌式地盤改良機_付属機器_無_無_〔超高圧ﾎﾟﾝﾌﾟ〕40MPa　200ℓ/min</v>
      </c>
      <c r="Y2914" s="1047" t="s">
        <v>12529</v>
      </c>
      <c r="Z2914" s="1047" t="s">
        <v>12530</v>
      </c>
      <c r="AA2914" s="1047" t="s">
        <v>10303</v>
      </c>
      <c r="AB2914" s="1047" t="s">
        <v>10521</v>
      </c>
      <c r="AC2914" s="1045" t="s">
        <v>12686</v>
      </c>
    </row>
    <row r="2915" spans="16:29" ht="14.45" customHeight="1">
      <c r="P2915" s="1045"/>
      <c r="Q2915" s="1046" t="s">
        <v>1264</v>
      </c>
      <c r="R2915" s="1046" t="s">
        <v>12533</v>
      </c>
      <c r="S2915" s="1046">
        <v>2011</v>
      </c>
      <c r="T2915" s="1046" t="s">
        <v>12165</v>
      </c>
      <c r="U2915" s="1046" t="s">
        <v>11986</v>
      </c>
      <c r="V2915" s="1046"/>
      <c r="W2915" s="1049" t="str">
        <f t="shared" si="104"/>
        <v>ﾄﾞﾘﾙｼﾞｬﾝﾎﾞ_ﾎｲｰﾙ式_2011_無</v>
      </c>
      <c r="X2915" s="1049" t="str">
        <f t="shared" si="103"/>
        <v>ﾄﾞﾘﾙｼﾞｬﾝﾎﾞ_ﾎｲｰﾙ式_2011_無_形式：2ﾌﾞｰﾑ・1ﾊﾞｽｹｯﾄ　ﾄﾞﾘﾌﾀ質量：170kg超級</v>
      </c>
      <c r="Y2915" s="1047" t="s">
        <v>12534</v>
      </c>
      <c r="Z2915" s="1047" t="s">
        <v>12535</v>
      </c>
      <c r="AA2915" s="1047" t="s">
        <v>10570</v>
      </c>
      <c r="AB2915" s="1047" t="s">
        <v>5111</v>
      </c>
      <c r="AC2915" s="1045" t="s">
        <v>12686</v>
      </c>
    </row>
    <row r="2916" spans="16:29" ht="14.45" customHeight="1">
      <c r="P2916" s="1045"/>
      <c r="Q2916" s="1046" t="s">
        <v>1264</v>
      </c>
      <c r="R2916" s="1046" t="s">
        <v>12533</v>
      </c>
      <c r="S2916" s="1046">
        <v>2011</v>
      </c>
      <c r="T2916" s="1046" t="s">
        <v>12165</v>
      </c>
      <c r="U2916" s="1046" t="s">
        <v>11982</v>
      </c>
      <c r="V2916" s="1046"/>
      <c r="W2916" s="1049" t="str">
        <f t="shared" si="104"/>
        <v>ﾄﾞﾘﾙｼﾞｬﾝﾎﾞ_ﾎｲｰﾙ式_2011_無</v>
      </c>
      <c r="X2916" s="1049" t="str">
        <f t="shared" si="103"/>
        <v>ﾄﾞﾘﾙｼﾞｬﾝﾎﾞ_ﾎｲｰﾙ式_2011_無_形式：2ﾌﾞｰﾑ・2ﾊﾞｽｹｯﾄ　ﾄﾞﾘﾌﾀ質量：170kg超級</v>
      </c>
      <c r="Y2916" s="1047" t="s">
        <v>3360</v>
      </c>
      <c r="Z2916" s="1047" t="s">
        <v>5113</v>
      </c>
      <c r="AA2916" s="1047" t="s">
        <v>10570</v>
      </c>
      <c r="AB2916" s="1047" t="s">
        <v>10350</v>
      </c>
      <c r="AC2916" s="1045" t="s">
        <v>12686</v>
      </c>
    </row>
    <row r="2917" spans="16:29" ht="14.45" customHeight="1">
      <c r="P2917" s="1045"/>
      <c r="Q2917" s="1046" t="s">
        <v>1264</v>
      </c>
      <c r="R2917" s="1046" t="s">
        <v>12533</v>
      </c>
      <c r="S2917" s="1046">
        <v>2011</v>
      </c>
      <c r="T2917" s="1046" t="s">
        <v>12165</v>
      </c>
      <c r="U2917" s="1046" t="s">
        <v>11985</v>
      </c>
      <c r="V2917" s="1046"/>
      <c r="W2917" s="1049" t="str">
        <f t="shared" si="104"/>
        <v>ﾄﾞﾘﾙｼﾞｬﾝﾎﾞ_ﾎｲｰﾙ式_2011_無</v>
      </c>
      <c r="X2917" s="1049" t="str">
        <f t="shared" si="103"/>
        <v>ﾄﾞﾘﾙｼﾞｬﾝﾎﾞ_ﾎｲｰﾙ式_2011_無_形式：3ﾌﾞｰﾑ・2ﾊﾞｽｹｯﾄ　ﾄﾞﾘﾌﾀ質量：170kg超級</v>
      </c>
      <c r="Y2917" s="1047" t="s">
        <v>3360</v>
      </c>
      <c r="Z2917" s="1047" t="s">
        <v>5113</v>
      </c>
      <c r="AA2917" s="1047" t="s">
        <v>10571</v>
      </c>
      <c r="AB2917" s="1047" t="s">
        <v>10350</v>
      </c>
      <c r="AC2917" s="1045" t="s">
        <v>12686</v>
      </c>
    </row>
    <row r="2918" spans="16:29" ht="14.45" customHeight="1">
      <c r="P2918" s="1045"/>
      <c r="Q2918" s="1046" t="s">
        <v>1264</v>
      </c>
      <c r="R2918" s="1046" t="s">
        <v>12533</v>
      </c>
      <c r="S2918" s="1046">
        <v>2014</v>
      </c>
      <c r="T2918" s="1046" t="s">
        <v>12165</v>
      </c>
      <c r="U2918" s="1046" t="s">
        <v>11986</v>
      </c>
      <c r="V2918" s="1046"/>
      <c r="W2918" s="1049" t="str">
        <f t="shared" si="104"/>
        <v>ﾄﾞﾘﾙｼﾞｬﾝﾎﾞ_ﾎｲｰﾙ式_2014_無</v>
      </c>
      <c r="X2918" s="1049" t="str">
        <f t="shared" si="103"/>
        <v>ﾄﾞﾘﾙｼﾞｬﾝﾎﾞ_ﾎｲｰﾙ式_2014_無_形式：2ﾌﾞｰﾑ・1ﾊﾞｽｹｯﾄ　ﾄﾞﾘﾌﾀ質量：170kg超級</v>
      </c>
      <c r="Y2918" s="1047" t="s">
        <v>3360</v>
      </c>
      <c r="Z2918" s="1047" t="s">
        <v>12523</v>
      </c>
      <c r="AA2918" s="1047" t="s">
        <v>10570</v>
      </c>
      <c r="AB2918" s="1047" t="s">
        <v>5111</v>
      </c>
      <c r="AC2918" s="1045" t="s">
        <v>12686</v>
      </c>
    </row>
    <row r="2919" spans="16:29" ht="14.45" customHeight="1">
      <c r="P2919" s="1045"/>
      <c r="Q2919" s="1046" t="s">
        <v>1264</v>
      </c>
      <c r="R2919" s="1046" t="s">
        <v>12533</v>
      </c>
      <c r="S2919" s="1046">
        <v>2014</v>
      </c>
      <c r="T2919" s="1046" t="s">
        <v>12165</v>
      </c>
      <c r="U2919" s="1046" t="s">
        <v>11982</v>
      </c>
      <c r="V2919" s="1046"/>
      <c r="W2919" s="1049" t="str">
        <f t="shared" si="104"/>
        <v>ﾄﾞﾘﾙｼﾞｬﾝﾎﾞ_ﾎｲｰﾙ式_2014_無</v>
      </c>
      <c r="X2919" s="1049" t="str">
        <f t="shared" si="103"/>
        <v>ﾄﾞﾘﾙｼﾞｬﾝﾎﾞ_ﾎｲｰﾙ式_2014_無_形式：2ﾌﾞｰﾑ・2ﾊﾞｽｹｯﾄ　ﾄﾞﾘﾌﾀ質量：170kg超級</v>
      </c>
      <c r="Y2919" s="1047" t="s">
        <v>3360</v>
      </c>
      <c r="Z2919" s="1047" t="s">
        <v>10454</v>
      </c>
      <c r="AA2919" s="1047" t="s">
        <v>10570</v>
      </c>
      <c r="AB2919" s="1047" t="s">
        <v>10350</v>
      </c>
      <c r="AC2919" s="1045" t="s">
        <v>12686</v>
      </c>
    </row>
    <row r="2920" spans="16:29" ht="14.45" customHeight="1">
      <c r="P2920" s="1045"/>
      <c r="Q2920" s="1046" t="s">
        <v>1264</v>
      </c>
      <c r="R2920" s="1046" t="s">
        <v>12533</v>
      </c>
      <c r="S2920" s="1046">
        <v>2014</v>
      </c>
      <c r="T2920" s="1046" t="s">
        <v>12165</v>
      </c>
      <c r="U2920" s="1046" t="s">
        <v>11985</v>
      </c>
      <c r="V2920" s="1046"/>
      <c r="W2920" s="1049" t="str">
        <f t="shared" si="104"/>
        <v>ﾄﾞﾘﾙｼﾞｬﾝﾎﾞ_ﾎｲｰﾙ式_2014_無</v>
      </c>
      <c r="X2920" s="1049" t="str">
        <f t="shared" si="103"/>
        <v>ﾄﾞﾘﾙｼﾞｬﾝﾎﾞ_ﾎｲｰﾙ式_2014_無_形式：3ﾌﾞｰﾑ・2ﾊﾞｽｹｯﾄ　ﾄﾞﾘﾌﾀ質量：170kg超級</v>
      </c>
      <c r="Y2920" s="1047" t="s">
        <v>3360</v>
      </c>
      <c r="Z2920" s="1047" t="s">
        <v>10454</v>
      </c>
      <c r="AA2920" s="1047" t="s">
        <v>10571</v>
      </c>
      <c r="AB2920" s="1047" t="s">
        <v>10350</v>
      </c>
      <c r="AC2920" s="1045" t="s">
        <v>12686</v>
      </c>
    </row>
    <row r="2921" spans="16:29" ht="14.45" customHeight="1">
      <c r="P2921" s="1045"/>
      <c r="Q2921" s="1046" t="s">
        <v>2673</v>
      </c>
      <c r="R2921" s="1046" t="s">
        <v>10622</v>
      </c>
      <c r="S2921" s="1046" t="s">
        <v>12165</v>
      </c>
      <c r="T2921" s="1046" t="s">
        <v>12165</v>
      </c>
      <c r="U2921" s="1046" t="s">
        <v>12537</v>
      </c>
      <c r="V2921" s="1046"/>
      <c r="W2921" s="1049" t="str">
        <f t="shared" si="104"/>
        <v>自由断面ﾄﾝﾈﾙ掘削機_電動式_無_無</v>
      </c>
      <c r="X2921" s="1049" t="str">
        <f t="shared" si="103"/>
        <v>自由断面ﾄﾝﾈﾙ掘削機_電動式_無_無_ｶｯﾀﾍｯﾄﾞ駆動ﾓｰﾀ出力：300～350kW　掘削高：8.8m　掘削幅：8.3～8.8m</v>
      </c>
      <c r="Y2921" s="1047" t="s">
        <v>12536</v>
      </c>
      <c r="Z2921" s="1047" t="s">
        <v>12538</v>
      </c>
      <c r="AA2921" s="1047" t="s">
        <v>10436</v>
      </c>
      <c r="AB2921" s="1047" t="s">
        <v>5111</v>
      </c>
      <c r="AC2921" s="1045" t="s">
        <v>12686</v>
      </c>
    </row>
    <row r="2922" spans="16:29" ht="14.45" customHeight="1">
      <c r="P2922" s="1045"/>
      <c r="Q2922" s="1046" t="s">
        <v>12288</v>
      </c>
      <c r="R2922" s="1046" t="s">
        <v>12539</v>
      </c>
      <c r="S2922" s="1046">
        <v>2011</v>
      </c>
      <c r="T2922" s="1046" t="s">
        <v>12165</v>
      </c>
      <c r="U2922" s="1046" t="s">
        <v>11185</v>
      </c>
      <c r="V2922" s="1046"/>
      <c r="W2922" s="1049" t="str">
        <f t="shared" si="104"/>
        <v>ｺﾝｸﾘｰﾄ吹付機(NATM用機械)_湿式吹付・R一体・C搭載_2011_無</v>
      </c>
      <c r="X2922" s="1049" t="str">
        <f t="shared" si="103"/>
        <v>ｺﾝｸﾘｰﾄ吹付機(NATM用機械)_湿式吹付・R一体・C搭載_2011_無_吐出量：6～22m3/h級　吹付半径：7m級</v>
      </c>
      <c r="Y2922" s="1047" t="s">
        <v>12540</v>
      </c>
      <c r="Z2922" s="1047" t="s">
        <v>12541</v>
      </c>
      <c r="AA2922" s="1047" t="s">
        <v>10435</v>
      </c>
      <c r="AB2922" s="1047" t="s">
        <v>5111</v>
      </c>
      <c r="AC2922" s="1045" t="s">
        <v>12686</v>
      </c>
    </row>
    <row r="2923" spans="16:29" ht="14.45" customHeight="1">
      <c r="P2923" s="1045"/>
      <c r="Q2923" s="1046" t="s">
        <v>12288</v>
      </c>
      <c r="R2923" s="1046" t="s">
        <v>12539</v>
      </c>
      <c r="S2923" s="1046">
        <v>2014</v>
      </c>
      <c r="T2923" s="1046" t="s">
        <v>12165</v>
      </c>
      <c r="U2923" s="1046" t="s">
        <v>11185</v>
      </c>
      <c r="V2923" s="1046"/>
      <c r="W2923" s="1049" t="str">
        <f t="shared" si="104"/>
        <v>ｺﾝｸﾘｰﾄ吹付機(NATM用機械)_湿式吹付・R一体・C搭載_2014_無</v>
      </c>
      <c r="X2923" s="1049" t="str">
        <f t="shared" si="103"/>
        <v>ｺﾝｸﾘｰﾄ吹付機(NATM用機械)_湿式吹付・R一体・C搭載_2014_無_吐出量：6～22m3/h級　吹付半径：7m級</v>
      </c>
      <c r="Y2923" s="1047" t="s">
        <v>3472</v>
      </c>
      <c r="Z2923" s="1047" t="s">
        <v>12542</v>
      </c>
      <c r="AA2923" s="1047" t="s">
        <v>10435</v>
      </c>
      <c r="AB2923" s="1047" t="s">
        <v>5111</v>
      </c>
      <c r="AC2923" s="1045" t="s">
        <v>12686</v>
      </c>
    </row>
    <row r="2924" spans="16:29" ht="14.45" customHeight="1">
      <c r="P2924" s="1045"/>
      <c r="Q2924" s="1046" t="s">
        <v>12007</v>
      </c>
      <c r="R2924" s="1046" t="s">
        <v>12543</v>
      </c>
      <c r="S2924" s="1046" t="s">
        <v>12165</v>
      </c>
      <c r="T2924" s="1046" t="str">
        <f t="shared" si="111"/>
        <v>無</v>
      </c>
      <c r="U2924" s="1048" t="s">
        <v>12544</v>
      </c>
      <c r="V2924" s="1046"/>
      <c r="W2924" s="1049" t="str">
        <f t="shared" si="104"/>
        <v>NATM用機器_ﾌｨﾙﾀ式集塵機_無_無</v>
      </c>
      <c r="X2924" s="1049" t="str">
        <f t="shared" si="103"/>
        <v>NATM用機器_ﾌｨﾙﾀ式集塵機_無_無_定格風量：4,500m3/min級</v>
      </c>
      <c r="Y2924" s="1047" t="s">
        <v>12545</v>
      </c>
      <c r="Z2924" s="1047" t="s">
        <v>12548</v>
      </c>
      <c r="AA2924" s="1047" t="s">
        <v>12546</v>
      </c>
      <c r="AB2924" s="1047" t="s">
        <v>12547</v>
      </c>
      <c r="AC2924" s="1045" t="s">
        <v>12686</v>
      </c>
    </row>
    <row r="2925" spans="16:29" ht="14.45" customHeight="1">
      <c r="P2925" s="1045"/>
      <c r="Q2925" s="1046" t="str">
        <f t="shared" ref="Q2925" si="112">Q2924</f>
        <v>NATM用機器</v>
      </c>
      <c r="R2925" s="1048" t="s">
        <v>12549</v>
      </c>
      <c r="S2925" s="1048" t="str">
        <f t="shared" ref="S2925" si="113">S2924</f>
        <v>無</v>
      </c>
      <c r="T2925" s="1048" t="str">
        <f t="shared" si="111"/>
        <v>無</v>
      </c>
      <c r="U2925" s="1048" t="s">
        <v>12560</v>
      </c>
      <c r="V2925" s="1046"/>
      <c r="W2925" s="1049" t="str">
        <f t="shared" si="104"/>
        <v>NATM用機器_吹付機台車_無_無</v>
      </c>
      <c r="X2925" s="1049" t="str">
        <f t="shared" si="103"/>
        <v>NATM用機器_吹付機台車_無_無_〔ﾚｰﾙ式〕吹付機，急結材供給装置を含まず</v>
      </c>
      <c r="Y2925" s="1047" t="str">
        <f t="shared" ref="Y2925" si="114">Y2924</f>
        <v>0640</v>
      </c>
      <c r="Z2925" s="1047" t="s">
        <v>12482</v>
      </c>
      <c r="AA2925" s="1047" t="s">
        <v>12552</v>
      </c>
      <c r="AB2925" s="1047" t="s">
        <v>12547</v>
      </c>
      <c r="AC2925" s="1045" t="s">
        <v>12686</v>
      </c>
    </row>
    <row r="2926" spans="16:29" ht="14.45" customHeight="1">
      <c r="P2926" s="1045"/>
      <c r="Q2926" s="1046" t="s">
        <v>12007</v>
      </c>
      <c r="R2926" s="1048" t="s">
        <v>12550</v>
      </c>
      <c r="S2926" s="1048" t="s">
        <v>12165</v>
      </c>
      <c r="T2926" s="1048" t="s">
        <v>12165</v>
      </c>
      <c r="U2926" s="1048" t="s">
        <v>12561</v>
      </c>
      <c r="V2926" s="1046"/>
      <c r="W2926" s="1049" t="str">
        <f t="shared" si="104"/>
        <v>NATM用機器_吹付ﾛﾎﾞｯﾄ台車_無_無</v>
      </c>
      <c r="X2926" s="1049" t="str">
        <f t="shared" si="103"/>
        <v>NATM用機器_吹付ﾛﾎﾞｯﾄ台車_無_無_〔ﾚｰﾙ式〕吹付ﾛﾎﾞｯﾄを含まず</v>
      </c>
      <c r="Y2926" s="1047" t="s">
        <v>3485</v>
      </c>
      <c r="Z2926" s="1047" t="s">
        <v>12551</v>
      </c>
      <c r="AA2926" s="1047" t="s">
        <v>10318</v>
      </c>
      <c r="AB2926" s="1047" t="s">
        <v>5111</v>
      </c>
      <c r="AC2926" s="1045" t="s">
        <v>12686</v>
      </c>
    </row>
    <row r="2927" spans="16:29" ht="14.45" customHeight="1">
      <c r="P2927" s="1045"/>
      <c r="Q2927" s="1046" t="s">
        <v>12007</v>
      </c>
      <c r="R2927" s="1046" t="s">
        <v>1934</v>
      </c>
      <c r="S2927" s="1046" t="s">
        <v>12165</v>
      </c>
      <c r="T2927" s="1046" t="s">
        <v>12165</v>
      </c>
      <c r="U2927" s="1048" t="s">
        <v>12565</v>
      </c>
      <c r="V2927" s="1046"/>
      <c r="W2927" s="1049" t="str">
        <f t="shared" si="104"/>
        <v>NATM用機器_ｺﾝｸﾘｰﾄﾌﾟﾗﾝﾄ_無_無</v>
      </c>
      <c r="X2927" s="1049" t="str">
        <f t="shared" si="103"/>
        <v>NATM用機器_ｺﾝｸﾘｰﾄﾌﾟﾗﾝﾄ_無_無_〔ﾊﾞｯﾁ型・定置式・一括練り混ぜﾀｲﾌﾟ〕能力：25m3/h</v>
      </c>
      <c r="Y2927" s="1047" t="s">
        <v>3485</v>
      </c>
      <c r="Z2927" s="1047" t="s">
        <v>12562</v>
      </c>
      <c r="AA2927" s="1047" t="s">
        <v>10413</v>
      </c>
      <c r="AB2927" s="1047" t="s">
        <v>10325</v>
      </c>
      <c r="AC2927" s="1045" t="s">
        <v>12686</v>
      </c>
    </row>
    <row r="2928" spans="16:29" ht="14.45" customHeight="1">
      <c r="P2928" s="1045"/>
      <c r="Q2928" s="1046" t="s">
        <v>12007</v>
      </c>
      <c r="R2928" s="1046" t="s">
        <v>1934</v>
      </c>
      <c r="S2928" s="1046" t="s">
        <v>12165</v>
      </c>
      <c r="T2928" s="1046" t="s">
        <v>12165</v>
      </c>
      <c r="U2928" s="1048" t="s">
        <v>12566</v>
      </c>
      <c r="V2928" s="1046"/>
      <c r="W2928" s="1049" t="str">
        <f t="shared" si="104"/>
        <v>NATM用機器_ｺﾝｸﾘｰﾄﾌﾟﾗﾝﾄ_無_無</v>
      </c>
      <c r="X2928" s="1049" t="str">
        <f t="shared" si="103"/>
        <v>NATM用機器_ｺﾝｸﾘｰﾄﾌﾟﾗﾝﾄ_無_無_〔ﾊﾞｯﾁ型・定置式・分割練り混ぜﾀｲﾌﾟ〕能力：25m3/h</v>
      </c>
      <c r="Y2928" s="1047" t="s">
        <v>3485</v>
      </c>
      <c r="Z2928" s="1047" t="s">
        <v>10316</v>
      </c>
      <c r="AA2928" s="1047" t="s">
        <v>10378</v>
      </c>
      <c r="AB2928" s="1047" t="s">
        <v>10325</v>
      </c>
      <c r="AC2928" s="1045" t="s">
        <v>12686</v>
      </c>
    </row>
    <row r="2929" spans="16:29" ht="14.45" customHeight="1">
      <c r="P2929" s="1045"/>
      <c r="Q2929" s="1046" t="s">
        <v>5158</v>
      </c>
      <c r="R2929" s="1046" t="s">
        <v>12567</v>
      </c>
      <c r="S2929" s="1046" t="s">
        <v>12165</v>
      </c>
      <c r="T2929" s="1046" t="s">
        <v>12165</v>
      </c>
      <c r="U2929" s="1048" t="s">
        <v>12570</v>
      </c>
      <c r="V2929" s="1046"/>
      <c r="W2929" s="1049" t="str">
        <f t="shared" si="104"/>
        <v>濁水処理装置_加圧脱水機(ﾌｨﾙﾀﾌﾟﾚｽ式)_無_無</v>
      </c>
      <c r="X2929" s="1049" t="str">
        <f t="shared" si="103"/>
        <v>濁水処理装置_加圧脱水機(ﾌｨﾙﾀﾌﾟﾚｽ式)_無_無_ろ過面積：100～200m2</v>
      </c>
      <c r="Y2929" s="1047" t="s">
        <v>12568</v>
      </c>
      <c r="Z2929" s="1047" t="s">
        <v>12569</v>
      </c>
      <c r="AA2929" s="1047" t="s">
        <v>10318</v>
      </c>
      <c r="AB2929" s="1047" t="s">
        <v>5111</v>
      </c>
      <c r="AC2929" s="1045" t="s">
        <v>12686</v>
      </c>
    </row>
    <row r="2930" spans="16:29" ht="14.45" customHeight="1">
      <c r="P2930" s="1045"/>
      <c r="Q2930" s="1046" t="s">
        <v>5158</v>
      </c>
      <c r="R2930" s="1046" t="s">
        <v>12567</v>
      </c>
      <c r="S2930" s="1046" t="s">
        <v>12165</v>
      </c>
      <c r="T2930" s="1046" t="s">
        <v>12165</v>
      </c>
      <c r="U2930" s="1048" t="s">
        <v>12572</v>
      </c>
      <c r="V2930" s="1046"/>
      <c r="W2930" s="1049" t="str">
        <f t="shared" si="104"/>
        <v>濁水処理装置_加圧脱水機(ﾌｨﾙﾀﾌﾟﾚｽ式)_無_無</v>
      </c>
      <c r="X2930" s="1049" t="str">
        <f t="shared" si="103"/>
        <v>濁水処理装置_加圧脱水機(ﾌｨﾙﾀﾌﾟﾚｽ式)_無_無_ろ過面積：200～400m2</v>
      </c>
      <c r="Y2930" s="1047" t="s">
        <v>3481</v>
      </c>
      <c r="Z2930" s="1047" t="s">
        <v>10461</v>
      </c>
      <c r="AA2930" s="1047" t="s">
        <v>10321</v>
      </c>
      <c r="AB2930" s="1047" t="s">
        <v>5111</v>
      </c>
      <c r="AC2930" s="1045" t="s">
        <v>12686</v>
      </c>
    </row>
    <row r="2931" spans="16:29" ht="14.45" customHeight="1">
      <c r="P2931" s="1045"/>
      <c r="Q2931" s="1046" t="s">
        <v>5158</v>
      </c>
      <c r="R2931" s="1046" t="s">
        <v>12567</v>
      </c>
      <c r="S2931" s="1046" t="s">
        <v>12165</v>
      </c>
      <c r="T2931" s="1046" t="s">
        <v>12165</v>
      </c>
      <c r="U2931" s="1048" t="s">
        <v>12574</v>
      </c>
      <c r="V2931" s="1046"/>
      <c r="W2931" s="1049" t="str">
        <f t="shared" si="104"/>
        <v>濁水処理装置_加圧脱水機(ﾌｨﾙﾀﾌﾟﾚｽ式)_無_無</v>
      </c>
      <c r="X2931" s="1049" t="str">
        <f t="shared" si="103"/>
        <v>濁水処理装置_加圧脱水機(ﾌｨﾙﾀﾌﾟﾚｽ式)_無_無_ろ過面積：400m2以上</v>
      </c>
      <c r="Y2931" s="1047" t="s">
        <v>3481</v>
      </c>
      <c r="Z2931" s="1047" t="s">
        <v>10461</v>
      </c>
      <c r="AA2931" s="1047" t="s">
        <v>10431</v>
      </c>
      <c r="AB2931" s="1047" t="s">
        <v>5111</v>
      </c>
      <c r="AC2931" s="1045" t="s">
        <v>12686</v>
      </c>
    </row>
    <row r="2932" spans="16:29" ht="14.45" customHeight="1">
      <c r="P2932" s="1045"/>
      <c r="Q2932" s="1046" t="s">
        <v>76</v>
      </c>
      <c r="R2932" s="1046" t="s">
        <v>12576</v>
      </c>
      <c r="S2932" s="1046">
        <v>2014</v>
      </c>
      <c r="T2932" s="1046" t="s">
        <v>12165</v>
      </c>
      <c r="U2932" s="1046" t="s">
        <v>11253</v>
      </c>
      <c r="V2932" s="1046"/>
      <c r="W2932" s="1049" t="str">
        <f t="shared" si="104"/>
        <v>ﾓｰﾀｸﾞﾚｰﾀﾞ_土工用_2014_無</v>
      </c>
      <c r="X2932" s="1049" t="str">
        <f t="shared" si="103"/>
        <v>ﾓｰﾀｸﾞﾚｰﾀﾞ_土工用_2014_無_ﾌﾞﾚｰﾄﾞ幅：3.1m</v>
      </c>
      <c r="Y2932" s="1047" t="s">
        <v>12575</v>
      </c>
      <c r="Z2932" s="1047" t="s">
        <v>12482</v>
      </c>
      <c r="AA2932" s="1047" t="s">
        <v>12577</v>
      </c>
      <c r="AB2932" s="1047" t="s">
        <v>12547</v>
      </c>
      <c r="AC2932" s="1045" t="s">
        <v>12686</v>
      </c>
    </row>
    <row r="2933" spans="16:29" ht="14.45" customHeight="1">
      <c r="P2933" s="1045"/>
      <c r="Q2933" s="1046" t="s">
        <v>587</v>
      </c>
      <c r="R2933" s="1046" t="s">
        <v>12578</v>
      </c>
      <c r="S2933" s="1046" t="s">
        <v>12165</v>
      </c>
      <c r="T2933" s="1046" t="s">
        <v>12165</v>
      </c>
      <c r="U2933" s="1046" t="s">
        <v>12581</v>
      </c>
      <c r="V2933" s="1046"/>
      <c r="W2933" s="1049" t="str">
        <f t="shared" si="104"/>
        <v>ｽﾀﾋﾞﾗｲｻﾞ_路床改良用_無_無</v>
      </c>
      <c r="X2933" s="1049" t="str">
        <f t="shared" si="103"/>
        <v>ｽﾀﾋﾞﾗｲｻﾞ_路床改良用_無_無_処理深さ×幅：1.0×2.0m</v>
      </c>
      <c r="Y2933" s="1047" t="s">
        <v>12579</v>
      </c>
      <c r="Z2933" s="1047" t="s">
        <v>12580</v>
      </c>
      <c r="AA2933" s="1047" t="s">
        <v>12582</v>
      </c>
      <c r="AB2933" s="1047" t="s">
        <v>12547</v>
      </c>
      <c r="AC2933" s="1045" t="s">
        <v>12686</v>
      </c>
    </row>
    <row r="2934" spans="16:29" ht="14.45" customHeight="1">
      <c r="P2934" s="1045"/>
      <c r="Q2934" s="1046" t="s">
        <v>77</v>
      </c>
      <c r="R2934" s="1046" t="s">
        <v>12583</v>
      </c>
      <c r="S2934" s="1046">
        <v>2014</v>
      </c>
      <c r="T2934" s="1046" t="s">
        <v>12165</v>
      </c>
      <c r="U2934" s="1046" t="s">
        <v>11262</v>
      </c>
      <c r="V2934" s="1046"/>
      <c r="W2934" s="1049" t="str">
        <f t="shared" si="104"/>
        <v>ﾛｰﾄﾞﾛｰﾗ_ﾏｶﾀﾞﾑ_2014_無</v>
      </c>
      <c r="X2934" s="1049" t="str">
        <f t="shared" si="103"/>
        <v>ﾛｰﾄﾞﾛｰﾗ_ﾏｶﾀﾞﾑ_2014_無_運転質量：10t　締固め幅：2.1m</v>
      </c>
      <c r="Y2934" s="1047" t="s">
        <v>12584</v>
      </c>
      <c r="Z2934" s="1047" t="s">
        <v>12521</v>
      </c>
      <c r="AA2934" s="1047" t="s">
        <v>12585</v>
      </c>
      <c r="AB2934" s="1047" t="s">
        <v>12547</v>
      </c>
      <c r="AC2934" s="1045" t="s">
        <v>12686</v>
      </c>
    </row>
    <row r="2935" spans="16:29" ht="14.45" customHeight="1">
      <c r="P2935" s="1045"/>
      <c r="Q2935" s="1046" t="s">
        <v>78</v>
      </c>
      <c r="R2935" s="1046" t="s">
        <v>10093</v>
      </c>
      <c r="S2935" s="1046">
        <v>2011</v>
      </c>
      <c r="T2935" s="1046" t="s">
        <v>12165</v>
      </c>
      <c r="U2935" s="1046" t="s">
        <v>11264</v>
      </c>
      <c r="V2935" s="1046"/>
      <c r="W2935" s="1049" t="str">
        <f t="shared" si="104"/>
        <v>ﾀｲﾔﾛｰﾗ_普通型_2011_無</v>
      </c>
      <c r="X2935" s="1049" t="str">
        <f t="shared" si="103"/>
        <v>ﾀｲﾔﾛｰﾗ_普通型_2011_無_運転質量：8～20t</v>
      </c>
      <c r="Y2935" s="1047" t="s">
        <v>12586</v>
      </c>
      <c r="Z2935" s="1047" t="s">
        <v>12587</v>
      </c>
      <c r="AA2935" s="1047" t="s">
        <v>12588</v>
      </c>
      <c r="AB2935" s="1047" t="s">
        <v>12547</v>
      </c>
      <c r="AC2935" s="1045" t="s">
        <v>12686</v>
      </c>
    </row>
    <row r="2936" spans="16:29" ht="14.45" customHeight="1">
      <c r="P2936" s="1045"/>
      <c r="Q2936" s="1046" t="s">
        <v>78</v>
      </c>
      <c r="R2936" s="1046" t="s">
        <v>10093</v>
      </c>
      <c r="S2936" s="1048">
        <v>2014</v>
      </c>
      <c r="T2936" s="1046" t="s">
        <v>12165</v>
      </c>
      <c r="U2936" s="1046" t="s">
        <v>11264</v>
      </c>
      <c r="V2936" s="1046"/>
      <c r="W2936" s="1049" t="str">
        <f t="shared" si="104"/>
        <v>ﾀｲﾔﾛｰﾗ_普通型_2014_無</v>
      </c>
      <c r="X2936" s="1049" t="str">
        <f t="shared" si="103"/>
        <v>ﾀｲﾔﾛｰﾗ_普通型_2014_無_運転質量：8～20t</v>
      </c>
      <c r="Y2936" s="1047" t="s">
        <v>496</v>
      </c>
      <c r="Z2936" s="1047" t="s">
        <v>12521</v>
      </c>
      <c r="AA2936" s="1047" t="s">
        <v>10388</v>
      </c>
      <c r="AB2936" s="1047" t="s">
        <v>5111</v>
      </c>
      <c r="AC2936" s="1045" t="s">
        <v>12686</v>
      </c>
    </row>
    <row r="2937" spans="16:29" ht="14.45" customHeight="1">
      <c r="P2937" s="1045"/>
      <c r="Q2937" s="1046" t="s">
        <v>78</v>
      </c>
      <c r="R2937" s="1046" t="s">
        <v>10093</v>
      </c>
      <c r="S2937" s="1048">
        <v>2014</v>
      </c>
      <c r="T2937" s="1046" t="s">
        <v>12165</v>
      </c>
      <c r="U2937" s="1048" t="s">
        <v>12589</v>
      </c>
      <c r="V2937" s="1046"/>
      <c r="W2937" s="1049" t="str">
        <f t="shared" si="104"/>
        <v>ﾀｲﾔﾛｰﾗ_普通型_2014_無</v>
      </c>
      <c r="X2937" s="1049" t="str">
        <f t="shared" si="103"/>
        <v>ﾀｲﾔﾛｰﾗ_普通型_2014_無_運転質量：13～14t</v>
      </c>
      <c r="Y2937" s="1047" t="s">
        <v>496</v>
      </c>
      <c r="Z2937" s="1047" t="s">
        <v>10326</v>
      </c>
      <c r="AA2937" s="1047" t="s">
        <v>10312</v>
      </c>
      <c r="AB2937" s="1047" t="s">
        <v>5111</v>
      </c>
      <c r="AC2937" s="1045" t="s">
        <v>12686</v>
      </c>
    </row>
    <row r="2938" spans="16:29" ht="14.45" customHeight="1">
      <c r="P2938" s="1045"/>
      <c r="Q2938" s="1046" t="s">
        <v>78</v>
      </c>
      <c r="R2938" s="1046" t="s">
        <v>10093</v>
      </c>
      <c r="S2938" s="1048">
        <v>2014</v>
      </c>
      <c r="T2938" s="1046" t="s">
        <v>12165</v>
      </c>
      <c r="U2938" s="1048" t="s">
        <v>12591</v>
      </c>
      <c r="V2938" s="1046"/>
      <c r="W2938" s="1049" t="str">
        <f t="shared" si="104"/>
        <v>ﾀｲﾔﾛｰﾗ_普通型_2014_無</v>
      </c>
      <c r="X2938" s="1049" t="str">
        <f t="shared" si="103"/>
        <v>ﾀｲﾔﾛｰﾗ_普通型_2014_無_〔緊急ﾌﾞﾚｰｷ装備仕様〕運転質量：13～14t</v>
      </c>
      <c r="Y2938" s="1047" t="s">
        <v>496</v>
      </c>
      <c r="Z2938" s="1047" t="s">
        <v>10326</v>
      </c>
      <c r="AA2938" s="1047" t="s">
        <v>10312</v>
      </c>
      <c r="AB2938" s="1047" t="s">
        <v>10350</v>
      </c>
      <c r="AC2938" s="1045" t="s">
        <v>12686</v>
      </c>
    </row>
    <row r="2939" spans="16:29" ht="14.45" customHeight="1">
      <c r="P2939" s="1045"/>
      <c r="Q2939" s="1046" t="s">
        <v>78</v>
      </c>
      <c r="R2939" s="1046" t="s">
        <v>12593</v>
      </c>
      <c r="S2939" s="1048">
        <v>2011</v>
      </c>
      <c r="T2939" s="1046" t="s">
        <v>12165</v>
      </c>
      <c r="U2939" s="1046" t="s">
        <v>11267</v>
      </c>
      <c r="V2939" s="1046"/>
      <c r="W2939" s="1049" t="str">
        <f t="shared" si="104"/>
        <v>ﾀｲﾔﾛｰﾗ_振動ﾀｲﾔﾛｰﾗ_2011_無</v>
      </c>
      <c r="X2939" s="1049" t="str">
        <f t="shared" si="103"/>
        <v>ﾀｲﾔﾛｰﾗ_振動ﾀｲﾔﾛｰﾗ_2011_無_運転質量：9t</v>
      </c>
      <c r="Y2939" s="1047" t="s">
        <v>496</v>
      </c>
      <c r="Z2939" s="1047" t="s">
        <v>12587</v>
      </c>
      <c r="AA2939" s="1047" t="s">
        <v>10368</v>
      </c>
      <c r="AB2939" s="1047" t="s">
        <v>5111</v>
      </c>
      <c r="AC2939" s="1045" t="s">
        <v>12686</v>
      </c>
    </row>
    <row r="2940" spans="16:29" ht="14.45" customHeight="1">
      <c r="P2940" s="1045"/>
      <c r="Q2940" s="1046" t="s">
        <v>9039</v>
      </c>
      <c r="R2940" s="1046" t="s">
        <v>12594</v>
      </c>
      <c r="S2940" s="1048">
        <v>2014</v>
      </c>
      <c r="T2940" s="1046" t="s">
        <v>12165</v>
      </c>
      <c r="U2940" s="1046" t="s">
        <v>557</v>
      </c>
      <c r="V2940" s="1046"/>
      <c r="W2940" s="1049" t="str">
        <f t="shared" si="104"/>
        <v>振動ﾛｰﾗ(舗装用)_搭乗・ﾀﾝﾃﾞﾑ式_2014_無</v>
      </c>
      <c r="X2940" s="1049" t="str">
        <f t="shared" si="103"/>
        <v>振動ﾛｰﾗ(舗装用)_搭乗・ﾀﾝﾃﾞﾑ式_2014_無_運転質量：6～7.5t</v>
      </c>
      <c r="Y2940" s="1047" t="s">
        <v>12595</v>
      </c>
      <c r="Z2940" s="1047" t="s">
        <v>12596</v>
      </c>
      <c r="AA2940" s="1047" t="s">
        <v>10458</v>
      </c>
      <c r="AB2940" s="1047" t="s">
        <v>5111</v>
      </c>
      <c r="AC2940" s="1045" t="s">
        <v>12686</v>
      </c>
    </row>
    <row r="2941" spans="16:29" ht="14.45" customHeight="1">
      <c r="P2941" s="1045"/>
      <c r="Q2941" s="1046" t="s">
        <v>9039</v>
      </c>
      <c r="R2941" s="1046" t="s">
        <v>12602</v>
      </c>
      <c r="S2941" s="1048">
        <v>2014</v>
      </c>
      <c r="T2941" s="1046" t="s">
        <v>12165</v>
      </c>
      <c r="U2941" s="1046" t="s">
        <v>560</v>
      </c>
      <c r="V2941" s="1046"/>
      <c r="W2941" s="1049" t="str">
        <f t="shared" si="104"/>
        <v>振動ﾛｰﾗ(舗装用)_搭乗・ﾀﾝﾃﾞﾑ式_2014_無</v>
      </c>
      <c r="X2941" s="1049" t="str">
        <f t="shared" si="103"/>
        <v>振動ﾛｰﾗ(舗装用)_搭乗・ﾀﾝﾃﾞﾑ式_2014_無_運転質量：8～10t</v>
      </c>
      <c r="Y2941" s="1047" t="s">
        <v>497</v>
      </c>
      <c r="Z2941" s="1047" t="s">
        <v>10369</v>
      </c>
      <c r="AA2941" s="1047" t="s">
        <v>10318</v>
      </c>
      <c r="AB2941" s="1047" t="s">
        <v>5111</v>
      </c>
      <c r="AC2941" s="1045" t="s">
        <v>12686</v>
      </c>
    </row>
    <row r="2942" spans="16:29" ht="14.45" customHeight="1">
      <c r="P2942" s="1045"/>
      <c r="Q2942" s="1046" t="s">
        <v>9039</v>
      </c>
      <c r="R2942" s="1046" t="s">
        <v>12597</v>
      </c>
      <c r="S2942" s="1048">
        <v>2014</v>
      </c>
      <c r="T2942" s="1046" t="s">
        <v>12165</v>
      </c>
      <c r="U2942" s="1046" t="s">
        <v>558</v>
      </c>
      <c r="V2942" s="1046"/>
      <c r="W2942" s="1049" t="str">
        <f t="shared" si="104"/>
        <v>振動ﾛｰﾗ(舗装用)_搭乗・ﾀﾝﾃﾞﾑ・水平振動式_2014_無</v>
      </c>
      <c r="X2942" s="1049" t="str">
        <f t="shared" si="103"/>
        <v>振動ﾛｰﾗ(舗装用)_搭乗・ﾀﾝﾃﾞﾑ・水平振動式_2014_無_運転質量：7t</v>
      </c>
      <c r="Y2942" s="1047" t="s">
        <v>497</v>
      </c>
      <c r="Z2942" s="1047" t="s">
        <v>12598</v>
      </c>
      <c r="AA2942" s="1047" t="s">
        <v>12599</v>
      </c>
      <c r="AB2942" s="1047" t="s">
        <v>12547</v>
      </c>
      <c r="AC2942" s="1045" t="s">
        <v>12686</v>
      </c>
    </row>
    <row r="2943" spans="16:29" ht="14.45" customHeight="1">
      <c r="P2943" s="1045"/>
      <c r="Q2943" s="1046" t="s">
        <v>9039</v>
      </c>
      <c r="R2943" s="1048" t="s">
        <v>12600</v>
      </c>
      <c r="S2943" s="1048" t="s">
        <v>10645</v>
      </c>
      <c r="T2943" s="1046" t="s">
        <v>12165</v>
      </c>
      <c r="U2943" s="1048" t="s">
        <v>12601</v>
      </c>
      <c r="V2943" s="1046"/>
      <c r="W2943" s="1049" t="str">
        <f t="shared" si="104"/>
        <v>振動ﾛｰﾗ(舗装用)_搭乗・ﾀﾝﾃﾞﾑ・水平振動式・ﾗﾊﾞｰﾛｰﾙ_第3次_無</v>
      </c>
      <c r="X2943" s="1049" t="str">
        <f t="shared" si="103"/>
        <v>振動ﾛｰﾗ(舗装用)_搭乗・ﾀﾝﾃﾞﾑ・水平振動式・ﾗﾊﾞｰﾛｰﾙ_第3次_無_運転質量：7.4t</v>
      </c>
      <c r="Y2943" s="1047" t="s">
        <v>497</v>
      </c>
      <c r="Z2943" s="1047" t="s">
        <v>12605</v>
      </c>
      <c r="AA2943" s="1047" t="s">
        <v>12606</v>
      </c>
      <c r="AB2943" s="1047" t="s">
        <v>12547</v>
      </c>
      <c r="AC2943" s="1045" t="s">
        <v>12686</v>
      </c>
    </row>
    <row r="2944" spans="16:29" ht="14.45" customHeight="1">
      <c r="P2944" s="1045"/>
      <c r="Q2944" s="1046" t="s">
        <v>9040</v>
      </c>
      <c r="R2944" s="1046" t="s">
        <v>12607</v>
      </c>
      <c r="S2944" s="1048">
        <v>2014</v>
      </c>
      <c r="T2944" s="1046" t="s">
        <v>12165</v>
      </c>
      <c r="U2944" s="1048" t="s">
        <v>556</v>
      </c>
      <c r="V2944" s="1046"/>
      <c r="W2944" s="1049" t="str">
        <f t="shared" si="104"/>
        <v>振動ﾛｰﾗ(土工用)_ﾌﾗｯﾄ・ｼﾝｸﾞﾙﾄﾞﾗﾑ型_2014_無</v>
      </c>
      <c r="X2944" s="1049" t="str">
        <f t="shared" si="103"/>
        <v>振動ﾛｰﾗ(土工用)_ﾌﾗｯﾄ・ｼﾝｸﾞﾙﾄﾞﾗﾑ型_2014_無_運転質量：5～7t</v>
      </c>
      <c r="Y2944" s="1047" t="s">
        <v>12608</v>
      </c>
      <c r="Z2944" s="1047" t="s">
        <v>12596</v>
      </c>
      <c r="AA2944" s="1047" t="s">
        <v>10317</v>
      </c>
      <c r="AB2944" s="1047" t="s">
        <v>5111</v>
      </c>
      <c r="AC2944" s="1045" t="s">
        <v>12686</v>
      </c>
    </row>
    <row r="2945" spans="16:29" ht="14.45" customHeight="1">
      <c r="P2945" s="1045"/>
      <c r="Q2945" s="1046" t="s">
        <v>9040</v>
      </c>
      <c r="R2945" s="1046" t="s">
        <v>12612</v>
      </c>
      <c r="S2945" s="1048">
        <v>2014</v>
      </c>
      <c r="T2945" s="1046" t="s">
        <v>12165</v>
      </c>
      <c r="U2945" s="1046" t="s">
        <v>562</v>
      </c>
      <c r="V2945" s="1046"/>
      <c r="W2945" s="1049" t="str">
        <f t="shared" si="104"/>
        <v>振動ﾛｰﾗ(土工用)_ﾌﾗｯﾄ・ｼﾝｸﾞﾙﾄﾞﾗﾑ型_2014_無</v>
      </c>
      <c r="X2945" s="1049" t="str">
        <f t="shared" si="103"/>
        <v>振動ﾛｰﾗ(土工用)_ﾌﾗｯﾄ・ｼﾝｸﾞﾙﾄﾞﾗﾑ型_2014_無_運転質量：11～12t</v>
      </c>
      <c r="Y2945" s="1047" t="s">
        <v>517</v>
      </c>
      <c r="Z2945" s="1047" t="s">
        <v>10369</v>
      </c>
      <c r="AA2945" s="1047" t="s">
        <v>10347</v>
      </c>
      <c r="AB2945" s="1047" t="s">
        <v>5111</v>
      </c>
      <c r="AC2945" s="1045" t="s">
        <v>12686</v>
      </c>
    </row>
    <row r="2946" spans="16:29" ht="14.45" customHeight="1">
      <c r="P2946" s="1045"/>
      <c r="Q2946" s="1046" t="s">
        <v>9040</v>
      </c>
      <c r="R2946" s="1046" t="s">
        <v>12609</v>
      </c>
      <c r="S2946" s="1048">
        <v>2014</v>
      </c>
      <c r="T2946" s="1046" t="s">
        <v>12165</v>
      </c>
      <c r="U2946" s="1048" t="s">
        <v>556</v>
      </c>
      <c r="V2946" s="1046"/>
      <c r="W2946" s="1049" t="str">
        <f t="shared" si="104"/>
        <v>振動ﾛｰﾗ(土工用)_ﾀﾞﾝﾋﾟﾝｸﾞ・ｼﾝｸﾞﾙﾄﾞﾗﾑ型_2014_無</v>
      </c>
      <c r="X2946" s="1049" t="str">
        <f t="shared" ref="X2946:X3001" si="115">IF($V2946="",$Q2946&amp;"_"&amp;$R2946&amp;"_"&amp;$S2946&amp;"_"&amp;$T2946&amp;"_"&amp;$U2946,$Q2946&amp;"_"&amp;$R2946&amp;"_"&amp;$S2946&amp;"_"&amp;$T2946&amp;"_"&amp;$U2946&amp;$V2946)</f>
        <v>振動ﾛｰﾗ(土工用)_ﾀﾞﾝﾋﾟﾝｸﾞ・ｼﾝｸﾞﾙﾄﾞﾗﾑ型_2014_無_運転質量：5～7t</v>
      </c>
      <c r="Y2946" s="1047" t="s">
        <v>517</v>
      </c>
      <c r="Z2946" s="1047" t="s">
        <v>12610</v>
      </c>
      <c r="AA2946" s="1047" t="s">
        <v>10317</v>
      </c>
      <c r="AB2946" s="1047" t="s">
        <v>5111</v>
      </c>
      <c r="AC2946" s="1045" t="s">
        <v>12686</v>
      </c>
    </row>
    <row r="2947" spans="16:29" ht="14.45" customHeight="1">
      <c r="P2947" s="1045"/>
      <c r="Q2947" s="1046" t="s">
        <v>9040</v>
      </c>
      <c r="R2947" s="1046" t="s">
        <v>12613</v>
      </c>
      <c r="S2947" s="1048">
        <v>2014</v>
      </c>
      <c r="T2947" s="1046" t="s">
        <v>12165</v>
      </c>
      <c r="U2947" s="1046" t="s">
        <v>562</v>
      </c>
      <c r="V2947" s="1046"/>
      <c r="W2947" s="1049" t="str">
        <f t="shared" ref="W2947:W3001" si="116">$Q2947&amp;"_"&amp;$R2947&amp;"_"&amp;$S2947&amp;"_"&amp;T2947</f>
        <v>振動ﾛｰﾗ(土工用)_ﾀﾞﾝﾋﾟﾝｸﾞ・ｼﾝｸﾞﾙﾄﾞﾗﾑ型_2014_無</v>
      </c>
      <c r="X2947" s="1049" t="str">
        <f t="shared" si="115"/>
        <v>振動ﾛｰﾗ(土工用)_ﾀﾞﾝﾋﾟﾝｸﾞ・ｼﾝｸﾞﾙﾄﾞﾗﾑ型_2014_無_運転質量：11～12t</v>
      </c>
      <c r="Y2947" s="1047" t="s">
        <v>517</v>
      </c>
      <c r="Z2947" s="1047" t="s">
        <v>10412</v>
      </c>
      <c r="AA2947" s="1047" t="s">
        <v>10347</v>
      </c>
      <c r="AB2947" s="1047" t="s">
        <v>5111</v>
      </c>
      <c r="AC2947" s="1045" t="s">
        <v>12686</v>
      </c>
    </row>
    <row r="2948" spans="16:29" ht="14.45" customHeight="1">
      <c r="P2948" s="1045"/>
      <c r="Q2948" s="1046" t="s">
        <v>79</v>
      </c>
      <c r="R2948" s="1046" t="s">
        <v>12611</v>
      </c>
      <c r="S2948" s="1048">
        <v>2011</v>
      </c>
      <c r="T2948" s="1046" t="s">
        <v>12165</v>
      </c>
      <c r="U2948" s="1046" t="s">
        <v>528</v>
      </c>
      <c r="V2948" s="1046"/>
      <c r="W2948" s="1049" t="str">
        <f t="shared" si="116"/>
        <v>ｱｽﾌｧﾙﾄﾌｨﾆｯｼｬ_ｸﾛｰﾗ型_2011_無</v>
      </c>
      <c r="X2948" s="1049" t="str">
        <f t="shared" si="115"/>
        <v>ｱｽﾌｧﾙﾄﾌｨﾆｯｼｬ_ｸﾛｰﾗ型_2011_無_舗装幅：2.3～6.0m</v>
      </c>
      <c r="Y2948" s="1047" t="s">
        <v>12615</v>
      </c>
      <c r="Z2948" s="1047" t="s">
        <v>12538</v>
      </c>
      <c r="AA2948" s="1047" t="s">
        <v>12614</v>
      </c>
      <c r="AB2948" s="1047" t="s">
        <v>12547</v>
      </c>
      <c r="AC2948" s="1045" t="s">
        <v>12686</v>
      </c>
    </row>
    <row r="2949" spans="16:29" ht="14.45" customHeight="1">
      <c r="P2949" s="1045"/>
      <c r="Q2949" s="1046" t="s">
        <v>79</v>
      </c>
      <c r="R2949" s="1046" t="s">
        <v>12611</v>
      </c>
      <c r="S2949" s="1048">
        <v>2014</v>
      </c>
      <c r="T2949" s="1046" t="s">
        <v>12165</v>
      </c>
      <c r="U2949" s="1046" t="s">
        <v>528</v>
      </c>
      <c r="V2949" s="1046"/>
      <c r="W2949" s="1049" t="str">
        <f t="shared" si="116"/>
        <v>ｱｽﾌｧﾙﾄﾌｨﾆｯｼｬ_ｸﾛｰﾗ型_2014_無</v>
      </c>
      <c r="X2949" s="1049" t="str">
        <f t="shared" si="115"/>
        <v>ｱｽﾌｧﾙﾄﾌｨﾆｯｼｬ_ｸﾛｰﾗ型_2014_無_舗装幅：2.3～6.0m</v>
      </c>
      <c r="Y2949" s="1047" t="s">
        <v>495</v>
      </c>
      <c r="Z2949" s="1047" t="s">
        <v>12482</v>
      </c>
      <c r="AA2949" s="1047" t="s">
        <v>10304</v>
      </c>
      <c r="AB2949" s="1047" t="s">
        <v>5111</v>
      </c>
      <c r="AC2949" s="1045" t="s">
        <v>12686</v>
      </c>
    </row>
    <row r="2950" spans="16:29" ht="14.45" customHeight="1">
      <c r="P2950" s="1045"/>
      <c r="Q2950" s="1046" t="s">
        <v>79</v>
      </c>
      <c r="R2950" s="1046" t="s">
        <v>12616</v>
      </c>
      <c r="S2950" s="1046">
        <v>2014</v>
      </c>
      <c r="T2950" s="1046" t="s">
        <v>12165</v>
      </c>
      <c r="U2950" s="1046" t="s">
        <v>12618</v>
      </c>
      <c r="V2950" s="1046"/>
      <c r="W2950" s="1049" t="str">
        <f t="shared" si="116"/>
        <v>ｱｽﾌｧﾙﾄﾌｨﾆｯｼｬ_ﾎｲｰﾙ型_2014_無</v>
      </c>
      <c r="X2950" s="1049" t="str">
        <f t="shared" si="115"/>
        <v>ｱｽﾌｧﾙﾄﾌｨﾆｯｼｬ_ﾎｲｰﾙ型_2014_無_舗装幅：1.3～4.5m</v>
      </c>
      <c r="Y2950" s="1047" t="s">
        <v>495</v>
      </c>
      <c r="Z2950" s="1047" t="s">
        <v>12521</v>
      </c>
      <c r="AA2950" s="1047" t="s">
        <v>12619</v>
      </c>
      <c r="AB2950" s="1047" t="s">
        <v>12547</v>
      </c>
      <c r="AC2950" s="1045" t="s">
        <v>12686</v>
      </c>
    </row>
    <row r="2951" spans="16:29" ht="14.45" customHeight="1">
      <c r="P2951" s="1045"/>
      <c r="Q2951" s="1046" t="s">
        <v>79</v>
      </c>
      <c r="R2951" s="1046" t="s">
        <v>12616</v>
      </c>
      <c r="S2951" s="1046">
        <v>2014</v>
      </c>
      <c r="T2951" s="1046" t="s">
        <v>12165</v>
      </c>
      <c r="U2951" s="1046" t="s">
        <v>528</v>
      </c>
      <c r="V2951" s="1046"/>
      <c r="W2951" s="1049" t="str">
        <f t="shared" si="116"/>
        <v>ｱｽﾌｧﾙﾄﾌｨﾆｯｼｬ_ﾎｲｰﾙ型_2014_無</v>
      </c>
      <c r="X2951" s="1049" t="str">
        <f t="shared" si="115"/>
        <v>ｱｽﾌｧﾙﾄﾌｨﾆｯｼｬ_ﾎｲｰﾙ型_2014_無_舗装幅：2.3～6.0m</v>
      </c>
      <c r="Y2951" s="1047" t="s">
        <v>495</v>
      </c>
      <c r="Z2951" s="1047" t="s">
        <v>10326</v>
      </c>
      <c r="AA2951" s="1047" t="s">
        <v>10304</v>
      </c>
      <c r="AB2951" s="1047" t="s">
        <v>5111</v>
      </c>
      <c r="AC2951" s="1045" t="s">
        <v>12686</v>
      </c>
    </row>
    <row r="2952" spans="16:29" ht="14.45" customHeight="1">
      <c r="P2952" s="1045"/>
      <c r="Q2952" s="1046" t="s">
        <v>10280</v>
      </c>
      <c r="R2952" s="1048" t="s">
        <v>12625</v>
      </c>
      <c r="S2952" s="1046" t="s">
        <v>12165</v>
      </c>
      <c r="T2952" s="1046" t="s">
        <v>12165</v>
      </c>
      <c r="U2952" s="1048" t="s">
        <v>12624</v>
      </c>
      <c r="V2952" s="1046"/>
      <c r="W2952" s="1049" t="str">
        <f t="shared" si="116"/>
        <v>ｺﾝｸﾘｰﾄ簡易仕上機_ｴｱｰ駆動式_無_無</v>
      </c>
      <c r="X2952" s="1049" t="str">
        <f t="shared" si="115"/>
        <v>ｺﾝｸﾘｰﾄ簡易仕上機_ｴｱｰ駆動式_無_無_舗装幅：9.0m</v>
      </c>
      <c r="Y2952" s="1047" t="s">
        <v>12622</v>
      </c>
      <c r="Z2952" s="1047" t="s">
        <v>12587</v>
      </c>
      <c r="AA2952" s="1047" t="s">
        <v>12623</v>
      </c>
      <c r="AB2952" s="1047" t="s">
        <v>12547</v>
      </c>
      <c r="AC2952" s="1045" t="s">
        <v>12686</v>
      </c>
    </row>
    <row r="2953" spans="16:29" ht="14.45" customHeight="1">
      <c r="P2953" s="1045"/>
      <c r="Q2953" s="1046" t="s">
        <v>923</v>
      </c>
      <c r="R2953" s="1046" t="s">
        <v>12626</v>
      </c>
      <c r="S2953" s="1048">
        <v>2014</v>
      </c>
      <c r="T2953" s="1046" t="s">
        <v>12165</v>
      </c>
      <c r="U2953" s="1046" t="s">
        <v>9748</v>
      </c>
      <c r="V2953" s="1046"/>
      <c r="W2953" s="1049" t="str">
        <f t="shared" si="116"/>
        <v>ｽﾘｯﾌﾟﾌｫｰﾑﾍﾟｰﾊﾞ_ｺﾝｸﾘｰﾄ舗装用_2014_無</v>
      </c>
      <c r="X2953" s="1049" t="str">
        <f t="shared" si="115"/>
        <v>ｽﾘｯﾌﾟﾌｫｰﾑﾍﾟｰﾊﾞ_ｺﾝｸﾘｰﾄ舗装用_2014_無_最大舗装幅×舗装厚：6m×30cm</v>
      </c>
      <c r="Y2953" s="1047" t="s">
        <v>12627</v>
      </c>
      <c r="Z2953" s="1047" t="s">
        <v>12482</v>
      </c>
      <c r="AA2953" s="1047" t="s">
        <v>12614</v>
      </c>
      <c r="AB2953" s="1047" t="s">
        <v>12547</v>
      </c>
      <c r="AC2953" s="1045" t="s">
        <v>12686</v>
      </c>
    </row>
    <row r="2954" spans="16:29" ht="14.45" customHeight="1">
      <c r="P2954" s="1045"/>
      <c r="Q2954" s="1046" t="s">
        <v>10283</v>
      </c>
      <c r="R2954" s="1046" t="s">
        <v>12628</v>
      </c>
      <c r="S2954" s="1046" t="s">
        <v>12165</v>
      </c>
      <c r="T2954" s="1046" t="s">
        <v>12165</v>
      </c>
      <c r="U2954" s="1048" t="s">
        <v>12631</v>
      </c>
      <c r="V2954" s="1046"/>
      <c r="W2954" s="1049" t="str">
        <f t="shared" si="116"/>
        <v>側溝清掃車_ﾌﾞﾛﾜ式_無_無</v>
      </c>
      <c r="X2954" s="1049" t="str">
        <f t="shared" si="115"/>
        <v>側溝清掃車_ﾌﾞﾛﾜ式_無_無_ﾎｯﾊﾟ容量：3.0m3　風量：10m3/min</v>
      </c>
      <c r="Y2954" s="1047" t="s">
        <v>12629</v>
      </c>
      <c r="Z2954" s="1047" t="s">
        <v>12630</v>
      </c>
      <c r="AA2954" s="1047" t="s">
        <v>10303</v>
      </c>
      <c r="AB2954" s="1047" t="s">
        <v>10356</v>
      </c>
      <c r="AC2954" s="1045" t="s">
        <v>12686</v>
      </c>
    </row>
    <row r="2955" spans="16:29" ht="14.45" customHeight="1">
      <c r="P2955" s="1045"/>
      <c r="Q2955" s="1046" t="s">
        <v>10283</v>
      </c>
      <c r="R2955" s="1046" t="s">
        <v>12628</v>
      </c>
      <c r="S2955" s="1046" t="s">
        <v>12165</v>
      </c>
      <c r="T2955" s="1046" t="s">
        <v>12165</v>
      </c>
      <c r="U2955" s="1048" t="s">
        <v>12633</v>
      </c>
      <c r="V2955" s="1046"/>
      <c r="W2955" s="1049" t="str">
        <f t="shared" si="116"/>
        <v>側溝清掃車_ﾌﾞﾛﾜ式_無_無</v>
      </c>
      <c r="X2955" s="1049" t="str">
        <f t="shared" si="115"/>
        <v>側溝清掃車_ﾌﾞﾛﾜ式_無_無_ﾎｯﾊﾟ容量：8.5m3　風量：70m3/min</v>
      </c>
      <c r="Y2955" s="1047" t="s">
        <v>3326</v>
      </c>
      <c r="Z2955" s="1047" t="s">
        <v>10481</v>
      </c>
      <c r="AA2955" s="1047" t="s">
        <v>10452</v>
      </c>
      <c r="AB2955" s="1047" t="s">
        <v>10317</v>
      </c>
      <c r="AC2955" s="1045" t="s">
        <v>12686</v>
      </c>
    </row>
    <row r="2956" spans="16:29" ht="14.45" customHeight="1">
      <c r="P2956" s="1045"/>
      <c r="Q2956" s="1046" t="s">
        <v>10283</v>
      </c>
      <c r="R2956" s="1046" t="s">
        <v>12628</v>
      </c>
      <c r="S2956" s="1046" t="s">
        <v>12165</v>
      </c>
      <c r="T2956" s="1046" t="s">
        <v>12165</v>
      </c>
      <c r="U2956" s="1048" t="s">
        <v>12639</v>
      </c>
      <c r="V2956" s="1046"/>
      <c r="W2956" s="1049" t="str">
        <f t="shared" si="116"/>
        <v>側溝清掃車_ﾌﾞﾛﾜ式_無_無</v>
      </c>
      <c r="X2956" s="1049" t="str">
        <f t="shared" si="115"/>
        <v>側溝清掃車_ﾌﾞﾛﾜ式_無_無_ﾎｯﾊﾟ容量：9.5m3　風量：50m3/min</v>
      </c>
      <c r="Y2956" s="1047" t="s">
        <v>3326</v>
      </c>
      <c r="Z2956" s="1047" t="s">
        <v>10481</v>
      </c>
      <c r="AA2956" s="1047" t="s">
        <v>10487</v>
      </c>
      <c r="AB2956" s="1047" t="s">
        <v>10389</v>
      </c>
      <c r="AC2956" s="1045" t="s">
        <v>12686</v>
      </c>
    </row>
    <row r="2957" spans="16:29" ht="14.45" customHeight="1">
      <c r="P2957" s="1045"/>
      <c r="Q2957" s="1046" t="s">
        <v>10283</v>
      </c>
      <c r="R2957" s="1046" t="s">
        <v>12628</v>
      </c>
      <c r="S2957" s="1046" t="s">
        <v>12165</v>
      </c>
      <c r="T2957" s="1046" t="s">
        <v>12165</v>
      </c>
      <c r="U2957" s="1048" t="s">
        <v>12635</v>
      </c>
      <c r="V2957" s="1046"/>
      <c r="W2957" s="1049" t="str">
        <f t="shared" si="116"/>
        <v>側溝清掃車_ﾌﾞﾛﾜ式_無_無</v>
      </c>
      <c r="X2957" s="1049" t="str">
        <f t="shared" si="115"/>
        <v>側溝清掃車_ﾌﾞﾛﾜ式_無_無_ﾎｯﾊﾟ容量：10.5m3　風量：10m3/min</v>
      </c>
      <c r="Y2957" s="1047" t="s">
        <v>3326</v>
      </c>
      <c r="Z2957" s="1047" t="s">
        <v>10481</v>
      </c>
      <c r="AA2957" s="1047" t="s">
        <v>10550</v>
      </c>
      <c r="AB2957" s="1047" t="s">
        <v>10356</v>
      </c>
      <c r="AC2957" s="1045" t="s">
        <v>12686</v>
      </c>
    </row>
    <row r="2958" spans="16:29" ht="14.45" customHeight="1">
      <c r="P2958" s="1045"/>
      <c r="Q2958" s="1046" t="s">
        <v>10283</v>
      </c>
      <c r="R2958" s="1046" t="s">
        <v>12628</v>
      </c>
      <c r="S2958" s="1046" t="s">
        <v>12165</v>
      </c>
      <c r="T2958" s="1046" t="s">
        <v>12165</v>
      </c>
      <c r="U2958" s="1048" t="s">
        <v>12637</v>
      </c>
      <c r="V2958" s="1046"/>
      <c r="W2958" s="1049" t="str">
        <f t="shared" si="116"/>
        <v>側溝清掃車_ﾌﾞﾛﾜ式_無_無</v>
      </c>
      <c r="X2958" s="1049" t="str">
        <f t="shared" si="115"/>
        <v>側溝清掃車_ﾌﾞﾛﾜ式_無_無_ﾎｯﾊﾟ容量：10.5m3　風量：20m3/min</v>
      </c>
      <c r="Y2958" s="1047" t="s">
        <v>3326</v>
      </c>
      <c r="Z2958" s="1047" t="s">
        <v>10481</v>
      </c>
      <c r="AA2958" s="1047" t="s">
        <v>10550</v>
      </c>
      <c r="AB2958" s="1047" t="s">
        <v>10388</v>
      </c>
      <c r="AC2958" s="1045" t="s">
        <v>12686</v>
      </c>
    </row>
    <row r="2959" spans="16:29" ht="14.45" customHeight="1">
      <c r="P2959" s="1045"/>
      <c r="Q2959" s="1046" t="s">
        <v>10284</v>
      </c>
      <c r="R2959" s="1046" t="s">
        <v>12641</v>
      </c>
      <c r="S2959" s="1046" t="s">
        <v>12165</v>
      </c>
      <c r="T2959" s="1046" t="s">
        <v>12165</v>
      </c>
      <c r="U2959" s="1048" t="s">
        <v>12642</v>
      </c>
      <c r="V2959" s="1046"/>
      <c r="W2959" s="1049" t="str">
        <f t="shared" si="116"/>
        <v>排水管清掃車_高圧水洗浄式_無_無</v>
      </c>
      <c r="X2959" s="1049" t="str">
        <f t="shared" si="115"/>
        <v>排水管清掃車_高圧水洗浄式_無_無_ﾀﾝｸ容量：2.4m3　圧力：14MPa</v>
      </c>
      <c r="Y2959" s="1047" t="s">
        <v>12643</v>
      </c>
      <c r="Z2959" s="1047" t="s">
        <v>10481</v>
      </c>
      <c r="AA2959" s="1047" t="s">
        <v>12516</v>
      </c>
      <c r="AB2959" s="1047" t="s">
        <v>12644</v>
      </c>
      <c r="AC2959" s="1045" t="s">
        <v>12686</v>
      </c>
    </row>
    <row r="2960" spans="16:29" ht="14.45" customHeight="1">
      <c r="P2960" s="1045"/>
      <c r="Q2960" s="1046" t="s">
        <v>9026</v>
      </c>
      <c r="R2960" s="1046" t="s">
        <v>12603</v>
      </c>
      <c r="S2960" s="1046" t="s">
        <v>10643</v>
      </c>
      <c r="T2960" s="1046" t="s">
        <v>12165</v>
      </c>
      <c r="U2960" s="1048" t="s">
        <v>872</v>
      </c>
      <c r="V2960" s="1046"/>
      <c r="W2960" s="1049" t="str">
        <f t="shared" si="116"/>
        <v>路面切削機_ﾎｲｰﾙ式・廃材積込装置付_第2次_無</v>
      </c>
      <c r="X2960" s="1049" t="str">
        <f t="shared" si="115"/>
        <v>路面切削機_ﾎｲｰﾙ式・廃材積込装置付_第2次_無_切削幅×深さ：1.2m×15cm</v>
      </c>
      <c r="Y2960" s="1047" t="s">
        <v>12645</v>
      </c>
      <c r="Z2960" s="1047" t="s">
        <v>12646</v>
      </c>
      <c r="AA2960" s="1047" t="s">
        <v>12582</v>
      </c>
      <c r="AB2960" s="1047" t="s">
        <v>12547</v>
      </c>
      <c r="AC2960" s="1045" t="s">
        <v>12686</v>
      </c>
    </row>
    <row r="2961" spans="16:29" ht="14.45" customHeight="1">
      <c r="P2961" s="1045"/>
      <c r="Q2961" s="1046" t="s">
        <v>9026</v>
      </c>
      <c r="R2961" s="1046" t="s">
        <v>12603</v>
      </c>
      <c r="S2961" s="1046" t="s">
        <v>10645</v>
      </c>
      <c r="T2961" s="1046" t="s">
        <v>12165</v>
      </c>
      <c r="U2961" s="1046" t="s">
        <v>869</v>
      </c>
      <c r="V2961" s="1046"/>
      <c r="W2961" s="1049" t="str">
        <f t="shared" si="116"/>
        <v>路面切削機_ﾎｲｰﾙ式・廃材積込装置付_第3次_無</v>
      </c>
      <c r="X2961" s="1049" t="str">
        <f t="shared" si="115"/>
        <v>路面切削機_ﾎｲｰﾙ式・廃材積込装置付_第3次_無_切削幅×深さ：0.5m×20cm</v>
      </c>
      <c r="Y2961" s="1047" t="s">
        <v>3331</v>
      </c>
      <c r="Z2961" s="1047" t="s">
        <v>12647</v>
      </c>
      <c r="AA2961" s="1047" t="s">
        <v>10389</v>
      </c>
      <c r="AB2961" s="1047" t="s">
        <v>5111</v>
      </c>
      <c r="AC2961" s="1045" t="s">
        <v>12686</v>
      </c>
    </row>
    <row r="2962" spans="16:29" ht="14.45" customHeight="1">
      <c r="P2962" s="1045"/>
      <c r="Q2962" s="1046" t="s">
        <v>9026</v>
      </c>
      <c r="R2962" s="1046" t="s">
        <v>12603</v>
      </c>
      <c r="S2962" s="1046" t="s">
        <v>10645</v>
      </c>
      <c r="T2962" s="1046" t="s">
        <v>12165</v>
      </c>
      <c r="U2962" s="1046" t="s">
        <v>870</v>
      </c>
      <c r="V2962" s="1046"/>
      <c r="W2962" s="1049" t="str">
        <f t="shared" si="116"/>
        <v>路面切削機_ﾎｲｰﾙ式・廃材積込装置付_第3次_無</v>
      </c>
      <c r="X2962" s="1049" t="str">
        <f t="shared" si="115"/>
        <v>路面切削機_ﾎｲｰﾙ式・廃材積込装置付_第3次_無_切削幅×深さ：1.0m×10cm</v>
      </c>
      <c r="Y2962" s="1047" t="s">
        <v>3331</v>
      </c>
      <c r="Z2962" s="1047" t="s">
        <v>10594</v>
      </c>
      <c r="AA2962" s="1047" t="s">
        <v>10318</v>
      </c>
      <c r="AB2962" s="1047" t="s">
        <v>5111</v>
      </c>
      <c r="AC2962" s="1045" t="s">
        <v>12686</v>
      </c>
    </row>
    <row r="2963" spans="16:29" ht="14.45" customHeight="1">
      <c r="P2963" s="1045"/>
      <c r="Q2963" s="1046" t="s">
        <v>9026</v>
      </c>
      <c r="R2963" s="1046" t="s">
        <v>12603</v>
      </c>
      <c r="S2963" s="1048">
        <v>2014</v>
      </c>
      <c r="T2963" s="1046" t="s">
        <v>12165</v>
      </c>
      <c r="U2963" s="1046" t="s">
        <v>874</v>
      </c>
      <c r="V2963" s="1046"/>
      <c r="W2963" s="1049" t="str">
        <f t="shared" si="116"/>
        <v>路面切削機_ﾎｲｰﾙ式・廃材積込装置付_2014_無</v>
      </c>
      <c r="X2963" s="1049" t="str">
        <f t="shared" si="115"/>
        <v>路面切削機_ﾎｲｰﾙ式・廃材積込装置付_2014_無_切削幅×深さ：2.0m×23cm</v>
      </c>
      <c r="Y2963" s="1047" t="s">
        <v>3331</v>
      </c>
      <c r="Z2963" s="1047" t="s">
        <v>12649</v>
      </c>
      <c r="AA2963" s="1047" t="s">
        <v>12648</v>
      </c>
      <c r="AB2963" s="1047" t="s">
        <v>12547</v>
      </c>
      <c r="AC2963" s="1045" t="s">
        <v>12686</v>
      </c>
    </row>
    <row r="2964" spans="16:29" ht="14.45" customHeight="1">
      <c r="P2964" s="1045"/>
      <c r="Q2964" s="1046" t="s">
        <v>9026</v>
      </c>
      <c r="R2964" s="1046" t="s">
        <v>12604</v>
      </c>
      <c r="S2964" s="1048" t="s">
        <v>10645</v>
      </c>
      <c r="T2964" s="1046" t="s">
        <v>12165</v>
      </c>
      <c r="U2964" s="1046" t="s">
        <v>873</v>
      </c>
      <c r="V2964" s="1046"/>
      <c r="W2964" s="1049" t="str">
        <f t="shared" si="116"/>
        <v>路面切削機_ｸﾛｰﾗ式・廃材積込装置付_第3次_無</v>
      </c>
      <c r="X2964" s="1049" t="str">
        <f t="shared" si="115"/>
        <v>路面切削機_ｸﾛｰﾗ式・廃材積込装置付_第3次_無_切削幅×深さ：1.2m×32cm</v>
      </c>
      <c r="Y2964" s="1047" t="s">
        <v>3331</v>
      </c>
      <c r="Z2964" s="1047" t="s">
        <v>12651</v>
      </c>
      <c r="AA2964" s="1047" t="s">
        <v>10347</v>
      </c>
      <c r="AB2964" s="1047" t="s">
        <v>5111</v>
      </c>
      <c r="AC2964" s="1045" t="s">
        <v>12686</v>
      </c>
    </row>
    <row r="2965" spans="16:29" ht="14.45" customHeight="1">
      <c r="P2965" s="1045"/>
      <c r="Q2965" s="1046" t="s">
        <v>9026</v>
      </c>
      <c r="R2965" s="1046" t="s">
        <v>12604</v>
      </c>
      <c r="S2965" s="1048" t="s">
        <v>10645</v>
      </c>
      <c r="T2965" s="1046" t="s">
        <v>12165</v>
      </c>
      <c r="U2965" s="1046" t="s">
        <v>874</v>
      </c>
      <c r="V2965" s="1046"/>
      <c r="W2965" s="1049" t="str">
        <f t="shared" si="116"/>
        <v>路面切削機_ｸﾛｰﾗ式・廃材積込装置付_第3次_無</v>
      </c>
      <c r="X2965" s="1049" t="str">
        <f t="shared" si="115"/>
        <v>路面切削機_ｸﾛｰﾗ式・廃材積込装置付_第3次_無_切削幅×深さ：2.0m×23cm</v>
      </c>
      <c r="Y2965" s="1047" t="s">
        <v>3331</v>
      </c>
      <c r="Z2965" s="1047" t="s">
        <v>12650</v>
      </c>
      <c r="AA2965" s="1047" t="s">
        <v>10321</v>
      </c>
      <c r="AB2965" s="1047" t="s">
        <v>5111</v>
      </c>
      <c r="AC2965" s="1045" t="s">
        <v>12686</v>
      </c>
    </row>
    <row r="2966" spans="16:29" ht="14.45" customHeight="1">
      <c r="P2966" s="1045"/>
      <c r="Q2966" s="1046" t="s">
        <v>12139</v>
      </c>
      <c r="R2966" s="1046" t="s">
        <v>12652</v>
      </c>
      <c r="S2966" s="1046" t="s">
        <v>12165</v>
      </c>
      <c r="T2966" s="1046" t="s">
        <v>12165</v>
      </c>
      <c r="U2966" s="1046" t="s">
        <v>12654</v>
      </c>
      <c r="V2966" s="1046"/>
      <c r="W2966" s="1049" t="str">
        <f t="shared" si="116"/>
        <v>路面ﾋｰﾀ(路上表層再生用)_間接加熱式_無_無</v>
      </c>
      <c r="X2966" s="1049" t="str">
        <f t="shared" si="115"/>
        <v>路面ﾋｰﾀ(路上表層再生用)_間接加熱式_無_無_発熱量：100万kJ/h</v>
      </c>
      <c r="Y2966" s="1047" t="s">
        <v>12653</v>
      </c>
      <c r="Z2966" s="1047" t="s">
        <v>12580</v>
      </c>
      <c r="AA2966" s="1047" t="s">
        <v>12585</v>
      </c>
      <c r="AB2966" s="1047" t="s">
        <v>12547</v>
      </c>
      <c r="AC2966" s="1045" t="s">
        <v>12686</v>
      </c>
    </row>
    <row r="2967" spans="16:29" ht="14.45" customHeight="1">
      <c r="P2967" s="1045"/>
      <c r="Q2967" s="1046" t="s">
        <v>80</v>
      </c>
      <c r="R2967" s="1046" t="s">
        <v>12656</v>
      </c>
      <c r="S2967" s="1046" t="s">
        <v>10645</v>
      </c>
      <c r="T2967" s="1046" t="s">
        <v>12337</v>
      </c>
      <c r="U2967" s="1046" t="s">
        <v>11390</v>
      </c>
      <c r="V2967" s="1048" t="s">
        <v>12658</v>
      </c>
      <c r="W2967" s="1049" t="str">
        <f t="shared" si="116"/>
        <v>空気圧縮機_可搬式・ｴﾝｼﾞﾝ駆動・ｽｸﾘｭ型_第3次_超低</v>
      </c>
      <c r="X2967" s="1049" t="str">
        <f t="shared" si="115"/>
        <v>空気圧縮機_可搬式・ｴﾝｼﾞﾝ駆動・ｽｸﾘｭ型_第3次_超低_吐出量：2.0～2.1m3/min　吐出圧力：0.7MPaｱﾌﾀｰｸｰﾗｰ仕様</v>
      </c>
      <c r="Y2967" s="1047" t="s">
        <v>12657</v>
      </c>
      <c r="Z2967" s="1047" t="s">
        <v>12508</v>
      </c>
      <c r="AA2967" s="1047" t="s">
        <v>10421</v>
      </c>
      <c r="AB2967" s="1047" t="s">
        <v>10317</v>
      </c>
      <c r="AC2967" s="1045" t="s">
        <v>12686</v>
      </c>
    </row>
    <row r="2968" spans="16:29" ht="14.45" customHeight="1">
      <c r="P2968" s="1045"/>
      <c r="Q2968" s="1046" t="s">
        <v>80</v>
      </c>
      <c r="R2968" s="1046" t="s">
        <v>12656</v>
      </c>
      <c r="S2968" s="1046" t="s">
        <v>10645</v>
      </c>
      <c r="T2968" s="1046" t="s">
        <v>12337</v>
      </c>
      <c r="U2968" s="1046" t="s">
        <v>11391</v>
      </c>
      <c r="V2968" s="1048" t="s">
        <v>12658</v>
      </c>
      <c r="W2968" s="1049" t="str">
        <f t="shared" si="116"/>
        <v>空気圧縮機_可搬式・ｴﾝｼﾞﾝ駆動・ｽｸﾘｭ型_第3次_超低</v>
      </c>
      <c r="X2968" s="1049" t="str">
        <f t="shared" si="115"/>
        <v>空気圧縮機_可搬式・ｴﾝｼﾞﾝ駆動・ｽｸﾘｭ型_第3次_超低_吐出量：2.5～2.8m3/min　吐出圧力：0.7MPaｱﾌﾀｰｸｰﾗｰ仕様</v>
      </c>
      <c r="Y2968" s="1047" t="s">
        <v>509</v>
      </c>
      <c r="Z2968" s="1047" t="s">
        <v>10331</v>
      </c>
      <c r="AA2968" s="1047" t="s">
        <v>10533</v>
      </c>
      <c r="AB2968" s="1047" t="s">
        <v>10317</v>
      </c>
      <c r="AC2968" s="1045" t="s">
        <v>12686</v>
      </c>
    </row>
    <row r="2969" spans="16:29" ht="14.45" customHeight="1">
      <c r="P2969" s="1045"/>
      <c r="Q2969" s="1046" t="s">
        <v>80</v>
      </c>
      <c r="R2969" s="1046" t="s">
        <v>12656</v>
      </c>
      <c r="S2969" s="1046" t="s">
        <v>10645</v>
      </c>
      <c r="T2969" s="1046" t="s">
        <v>12337</v>
      </c>
      <c r="U2969" s="1048" t="s">
        <v>12659</v>
      </c>
      <c r="V2969" s="1048" t="s">
        <v>9817</v>
      </c>
      <c r="W2969" s="1049" t="str">
        <f t="shared" si="116"/>
        <v>空気圧縮機_可搬式・ｴﾝｼﾞﾝ駆動・ｽｸﾘｭ型_第3次_超低</v>
      </c>
      <c r="X2969" s="1049" t="str">
        <f t="shared" si="115"/>
        <v>空気圧縮機_可搬式・ｴﾝｼﾞﾝ駆動・ｽｸﾘｭ型_第3次_超低_吐出量：2.5～2.8m3/min　吐出圧力：1.03MPa高圧仕様</v>
      </c>
      <c r="Y2969" s="1047" t="s">
        <v>509</v>
      </c>
      <c r="Z2969" s="1047" t="s">
        <v>10331</v>
      </c>
      <c r="AA2969" s="1047" t="s">
        <v>10533</v>
      </c>
      <c r="AB2969" s="1047" t="s">
        <v>10460</v>
      </c>
      <c r="AC2969" s="1045" t="s">
        <v>12686</v>
      </c>
    </row>
    <row r="2970" spans="16:29" ht="14.45" customHeight="1">
      <c r="P2970" s="1045"/>
      <c r="Q2970" s="1046" t="s">
        <v>80</v>
      </c>
      <c r="R2970" s="1046" t="s">
        <v>12656</v>
      </c>
      <c r="S2970" s="1046" t="s">
        <v>10645</v>
      </c>
      <c r="T2970" s="1046" t="s">
        <v>12337</v>
      </c>
      <c r="U2970" s="1046" t="s">
        <v>11375</v>
      </c>
      <c r="V2970" s="1048" t="s">
        <v>12658</v>
      </c>
      <c r="W2970" s="1049" t="str">
        <f t="shared" si="116"/>
        <v>空気圧縮機_可搬式・ｴﾝｼﾞﾝ駆動・ｽｸﾘｭ型_第3次_超低</v>
      </c>
      <c r="X2970" s="1049" t="str">
        <f t="shared" si="115"/>
        <v>空気圧縮機_可搬式・ｴﾝｼﾞﾝ駆動・ｽｸﾘｭ型_第3次_超低_吐出量：3.5～3.7m3/min　吐出圧力：0.7MPaｱﾌﾀｰｸｰﾗｰ仕様</v>
      </c>
      <c r="Y2970" s="1047" t="s">
        <v>509</v>
      </c>
      <c r="Z2970" s="1047" t="s">
        <v>10331</v>
      </c>
      <c r="AA2970" s="1047" t="s">
        <v>10528</v>
      </c>
      <c r="AB2970" s="1047" t="s">
        <v>10317</v>
      </c>
      <c r="AC2970" s="1045" t="s">
        <v>12686</v>
      </c>
    </row>
    <row r="2971" spans="16:29" ht="14.45" customHeight="1">
      <c r="P2971" s="1045"/>
      <c r="Q2971" s="1046" t="s">
        <v>80</v>
      </c>
      <c r="R2971" s="1046" t="s">
        <v>12656</v>
      </c>
      <c r="S2971" s="1046" t="s">
        <v>10645</v>
      </c>
      <c r="T2971" s="1046" t="s">
        <v>12337</v>
      </c>
      <c r="U2971" s="1048" t="s">
        <v>12661</v>
      </c>
      <c r="V2971" s="1048" t="s">
        <v>9817</v>
      </c>
      <c r="W2971" s="1049" t="str">
        <f t="shared" si="116"/>
        <v>空気圧縮機_可搬式・ｴﾝｼﾞﾝ駆動・ｽｸﾘｭ型_第3次_超低</v>
      </c>
      <c r="X2971" s="1049" t="str">
        <f t="shared" si="115"/>
        <v>空気圧縮機_可搬式・ｴﾝｼﾞﾝ駆動・ｽｸﾘｭ型_第3次_超低_吐出量：3.5～3.7m3/min　吐出圧力：1.03MPa高圧仕様</v>
      </c>
      <c r="Y2971" s="1047" t="s">
        <v>509</v>
      </c>
      <c r="Z2971" s="1047" t="s">
        <v>10331</v>
      </c>
      <c r="AA2971" s="1047" t="s">
        <v>10528</v>
      </c>
      <c r="AB2971" s="1047" t="s">
        <v>10460</v>
      </c>
      <c r="AC2971" s="1045" t="s">
        <v>12686</v>
      </c>
    </row>
    <row r="2972" spans="16:29" ht="14.45" customHeight="1">
      <c r="P2972" s="1045"/>
      <c r="Q2972" s="1046" t="s">
        <v>80</v>
      </c>
      <c r="R2972" s="1046" t="s">
        <v>12656</v>
      </c>
      <c r="S2972" s="1046" t="s">
        <v>10645</v>
      </c>
      <c r="T2972" s="1046" t="s">
        <v>12337</v>
      </c>
      <c r="U2972" s="1048" t="s">
        <v>12663</v>
      </c>
      <c r="V2972" s="1048" t="s">
        <v>12658</v>
      </c>
      <c r="W2972" s="1049" t="str">
        <f t="shared" si="116"/>
        <v>空気圧縮機_可搬式・ｴﾝｼﾞﾝ駆動・ｽｸﾘｭ型_第3次_超低</v>
      </c>
      <c r="X2972" s="1049" t="str">
        <f t="shared" si="115"/>
        <v>空気圧縮機_可搬式・ｴﾝｼﾞﾝ駆動・ｽｸﾘｭ型_第3次_超低_吐出量：4.0～5.0m3/min　吐出圧力：0.7MPaｱﾌﾀｰｸｰﾗｰ仕様</v>
      </c>
      <c r="Y2972" s="1047" t="s">
        <v>509</v>
      </c>
      <c r="Z2972" s="1047" t="s">
        <v>10331</v>
      </c>
      <c r="AA2972" s="1047" t="s">
        <v>10389</v>
      </c>
      <c r="AB2972" s="1047" t="s">
        <v>10317</v>
      </c>
      <c r="AC2972" s="1045" t="s">
        <v>12686</v>
      </c>
    </row>
    <row r="2973" spans="16:29" ht="14.45" customHeight="1">
      <c r="P2973" s="1045"/>
      <c r="Q2973" s="1046" t="s">
        <v>80</v>
      </c>
      <c r="R2973" s="1046" t="s">
        <v>12656</v>
      </c>
      <c r="S2973" s="1046" t="s">
        <v>10645</v>
      </c>
      <c r="T2973" s="1046" t="s">
        <v>12337</v>
      </c>
      <c r="U2973" s="1046" t="s">
        <v>11377</v>
      </c>
      <c r="V2973" s="1046"/>
      <c r="W2973" s="1049" t="str">
        <f t="shared" si="116"/>
        <v>空気圧縮機_可搬式・ｴﾝｼﾞﾝ駆動・ｽｸﾘｭ型_第3次_超低</v>
      </c>
      <c r="X2973" s="1049" t="str">
        <f t="shared" si="115"/>
        <v>空気圧縮機_可搬式・ｴﾝｼﾞﾝ駆動・ｽｸﾘｭ型_第3次_超低_吐出量：7.5～7.8m3/min　吐出圧力：0.7MPa</v>
      </c>
      <c r="Y2973" s="1047" t="s">
        <v>509</v>
      </c>
      <c r="Z2973" s="1047" t="s">
        <v>10331</v>
      </c>
      <c r="AA2973" s="1047" t="s">
        <v>10575</v>
      </c>
      <c r="AB2973" s="1047" t="s">
        <v>10366</v>
      </c>
      <c r="AC2973" s="1045" t="s">
        <v>12686</v>
      </c>
    </row>
    <row r="2974" spans="16:29" ht="14.45" customHeight="1">
      <c r="P2974" s="1045"/>
      <c r="Q2974" s="1046" t="s">
        <v>80</v>
      </c>
      <c r="R2974" s="1046" t="s">
        <v>12656</v>
      </c>
      <c r="S2974" s="1046" t="s">
        <v>10645</v>
      </c>
      <c r="T2974" s="1046" t="s">
        <v>12337</v>
      </c>
      <c r="U2974" s="1046" t="s">
        <v>11377</v>
      </c>
      <c r="V2974" s="1048" t="s">
        <v>12658</v>
      </c>
      <c r="W2974" s="1049" t="str">
        <f t="shared" si="116"/>
        <v>空気圧縮機_可搬式・ｴﾝｼﾞﾝ駆動・ｽｸﾘｭ型_第3次_超低</v>
      </c>
      <c r="X2974" s="1049" t="str">
        <f t="shared" si="115"/>
        <v>空気圧縮機_可搬式・ｴﾝｼﾞﾝ駆動・ｽｸﾘｭ型_第3次_超低_吐出量：7.5～7.8m3/min　吐出圧力：0.7MPaｱﾌﾀｰｸｰﾗｰ仕様</v>
      </c>
      <c r="Y2974" s="1047" t="s">
        <v>509</v>
      </c>
      <c r="Z2974" s="1047" t="s">
        <v>10331</v>
      </c>
      <c r="AA2974" s="1047" t="s">
        <v>10575</v>
      </c>
      <c r="AB2974" s="1047" t="s">
        <v>10317</v>
      </c>
      <c r="AC2974" s="1045" t="s">
        <v>12686</v>
      </c>
    </row>
    <row r="2975" spans="16:29" ht="14.45" customHeight="1">
      <c r="P2975" s="1045"/>
      <c r="Q2975" s="1046" t="s">
        <v>80</v>
      </c>
      <c r="R2975" s="1046" t="s">
        <v>12656</v>
      </c>
      <c r="S2975" s="1046" t="s">
        <v>10645</v>
      </c>
      <c r="T2975" s="1046" t="s">
        <v>12337</v>
      </c>
      <c r="U2975" s="1046" t="s">
        <v>11377</v>
      </c>
      <c r="V2975" s="1048" t="s">
        <v>9818</v>
      </c>
      <c r="W2975" s="1049" t="str">
        <f t="shared" si="116"/>
        <v>空気圧縮機_可搬式・ｴﾝｼﾞﾝ駆動・ｽｸﾘｭ型_第3次_超低</v>
      </c>
      <c r="X2975" s="1049" t="str">
        <f t="shared" si="115"/>
        <v>空気圧縮機_可搬式・ｴﾝｼﾞﾝ駆動・ｽｸﾘｭ型_第3次_超低_吐出量：7.5～7.8m3/min　吐出圧力：0.7MPaｴｱﾄﾞﾗｲﾔ仕様</v>
      </c>
      <c r="Y2975" s="1047" t="s">
        <v>509</v>
      </c>
      <c r="Z2975" s="1047" t="s">
        <v>10331</v>
      </c>
      <c r="AA2975" s="1047" t="s">
        <v>10575</v>
      </c>
      <c r="AB2975" s="1047" t="s">
        <v>10442</v>
      </c>
      <c r="AC2975" s="1045" t="s">
        <v>12686</v>
      </c>
    </row>
    <row r="2976" spans="16:29" ht="14.45" customHeight="1">
      <c r="P2976" s="1045"/>
      <c r="Q2976" s="1046" t="s">
        <v>80</v>
      </c>
      <c r="R2976" s="1046" t="s">
        <v>12656</v>
      </c>
      <c r="S2976" s="1046" t="s">
        <v>10645</v>
      </c>
      <c r="T2976" s="1046" t="s">
        <v>12337</v>
      </c>
      <c r="U2976" s="1048" t="s">
        <v>12666</v>
      </c>
      <c r="V2976" s="1048" t="s">
        <v>9817</v>
      </c>
      <c r="W2976" s="1049" t="str">
        <f t="shared" si="116"/>
        <v>空気圧縮機_可搬式・ｴﾝｼﾞﾝ駆動・ｽｸﾘｭ型_第3次_超低</v>
      </c>
      <c r="X2976" s="1049" t="str">
        <f t="shared" si="115"/>
        <v>空気圧縮機_可搬式・ｴﾝｼﾞﾝ駆動・ｽｸﾘｭ型_第3次_超低_吐出量：7.5～7.8m3/min　吐出圧力：1.7MPa高圧仕様</v>
      </c>
      <c r="Y2976" s="1047" t="s">
        <v>509</v>
      </c>
      <c r="Z2976" s="1047" t="s">
        <v>10331</v>
      </c>
      <c r="AA2976" s="1047" t="s">
        <v>10575</v>
      </c>
      <c r="AB2976" s="1047" t="s">
        <v>10348</v>
      </c>
      <c r="AC2976" s="1045" t="s">
        <v>12686</v>
      </c>
    </row>
    <row r="2977" spans="16:29" ht="14.45" customHeight="1">
      <c r="P2977" s="1045"/>
      <c r="Q2977" s="1046" t="s">
        <v>80</v>
      </c>
      <c r="R2977" s="1046" t="s">
        <v>12656</v>
      </c>
      <c r="S2977" s="1046" t="s">
        <v>10645</v>
      </c>
      <c r="T2977" s="1046" t="s">
        <v>12337</v>
      </c>
      <c r="U2977" s="1048" t="s">
        <v>12667</v>
      </c>
      <c r="V2977" s="1048" t="s">
        <v>9817</v>
      </c>
      <c r="W2977" s="1049" t="str">
        <f t="shared" si="116"/>
        <v>空気圧縮機_可搬式・ｴﾝｼﾞﾝ駆動・ｽｸﾘｭ型_第3次_超低</v>
      </c>
      <c r="X2977" s="1049" t="str">
        <f t="shared" si="115"/>
        <v>空気圧縮機_可搬式・ｴﾝｼﾞﾝ駆動・ｽｸﾘｭ型_第3次_超低_吐出量：8.1～9.1m3/min　吐出圧力：1.03MPa高圧仕様</v>
      </c>
      <c r="Y2977" s="1047" t="s">
        <v>509</v>
      </c>
      <c r="Z2977" s="1047" t="s">
        <v>10331</v>
      </c>
      <c r="AA2977" s="1047" t="s">
        <v>10598</v>
      </c>
      <c r="AB2977" s="1047" t="s">
        <v>10460</v>
      </c>
      <c r="AC2977" s="1045" t="s">
        <v>12686</v>
      </c>
    </row>
    <row r="2978" spans="16:29" ht="14.45" customHeight="1">
      <c r="P2978" s="1045"/>
      <c r="Q2978" s="1046" t="s">
        <v>80</v>
      </c>
      <c r="R2978" s="1046" t="s">
        <v>12656</v>
      </c>
      <c r="S2978" s="1046" t="s">
        <v>10645</v>
      </c>
      <c r="T2978" s="1046" t="s">
        <v>12337</v>
      </c>
      <c r="U2978" s="1046" t="s">
        <v>11378</v>
      </c>
      <c r="V2978" s="1046"/>
      <c r="W2978" s="1049" t="str">
        <f t="shared" si="116"/>
        <v>空気圧縮機_可搬式・ｴﾝｼﾞﾝ駆動・ｽｸﾘｭ型_第3次_超低</v>
      </c>
      <c r="X2978" s="1049" t="str">
        <f t="shared" si="115"/>
        <v>空気圧縮機_可搬式・ｴﾝｼﾞﾝ駆動・ｽｸﾘｭ型_第3次_超低_吐出量：10.5～11m3/min　吐出圧力：0.7MPa</v>
      </c>
      <c r="Y2978" s="1047" t="s">
        <v>509</v>
      </c>
      <c r="Z2978" s="1047" t="s">
        <v>10331</v>
      </c>
      <c r="AA2978" s="1047" t="s">
        <v>10306</v>
      </c>
      <c r="AB2978" s="1047" t="s">
        <v>10366</v>
      </c>
      <c r="AC2978" s="1045" t="s">
        <v>12686</v>
      </c>
    </row>
    <row r="2979" spans="16:29" ht="14.45" customHeight="1">
      <c r="P2979" s="1045"/>
      <c r="Q2979" s="1046" t="s">
        <v>80</v>
      </c>
      <c r="R2979" s="1046" t="s">
        <v>12656</v>
      </c>
      <c r="S2979" s="1046" t="s">
        <v>10645</v>
      </c>
      <c r="T2979" s="1046" t="s">
        <v>12337</v>
      </c>
      <c r="U2979" s="1046" t="s">
        <v>11378</v>
      </c>
      <c r="V2979" s="1048" t="s">
        <v>12658</v>
      </c>
      <c r="W2979" s="1049" t="str">
        <f t="shared" si="116"/>
        <v>空気圧縮機_可搬式・ｴﾝｼﾞﾝ駆動・ｽｸﾘｭ型_第3次_超低</v>
      </c>
      <c r="X2979" s="1049" t="str">
        <f t="shared" si="115"/>
        <v>空気圧縮機_可搬式・ｴﾝｼﾞﾝ駆動・ｽｸﾘｭ型_第3次_超低_吐出量：10.5～11m3/min　吐出圧力：0.7MPaｱﾌﾀｰｸｰﾗｰ仕様</v>
      </c>
      <c r="Y2979" s="1047" t="s">
        <v>509</v>
      </c>
      <c r="Z2979" s="1047" t="s">
        <v>10331</v>
      </c>
      <c r="AA2979" s="1047" t="s">
        <v>10306</v>
      </c>
      <c r="AB2979" s="1047" t="s">
        <v>10317</v>
      </c>
      <c r="AC2979" s="1045" t="s">
        <v>12686</v>
      </c>
    </row>
    <row r="2980" spans="16:29" ht="14.45" customHeight="1">
      <c r="P2980" s="1045"/>
      <c r="Q2980" s="1046" t="s">
        <v>80</v>
      </c>
      <c r="R2980" s="1046" t="s">
        <v>12656</v>
      </c>
      <c r="S2980" s="1046" t="s">
        <v>10645</v>
      </c>
      <c r="T2980" s="1046" t="s">
        <v>12337</v>
      </c>
      <c r="U2980" s="1046" t="s">
        <v>11378</v>
      </c>
      <c r="V2980" s="1048" t="s">
        <v>9818</v>
      </c>
      <c r="W2980" s="1049" t="str">
        <f t="shared" si="116"/>
        <v>空気圧縮機_可搬式・ｴﾝｼﾞﾝ駆動・ｽｸﾘｭ型_第3次_超低</v>
      </c>
      <c r="X2980" s="1049" t="str">
        <f t="shared" si="115"/>
        <v>空気圧縮機_可搬式・ｴﾝｼﾞﾝ駆動・ｽｸﾘｭ型_第3次_超低_吐出量：10.5～11m3/min　吐出圧力：0.7MPaｴｱﾄﾞﾗｲﾔ仕様</v>
      </c>
      <c r="Y2980" s="1047" t="s">
        <v>509</v>
      </c>
      <c r="Z2980" s="1047" t="s">
        <v>10331</v>
      </c>
      <c r="AA2980" s="1047" t="s">
        <v>10306</v>
      </c>
      <c r="AB2980" s="1047" t="s">
        <v>10442</v>
      </c>
      <c r="AC2980" s="1045" t="s">
        <v>12686</v>
      </c>
    </row>
    <row r="2981" spans="16:29" ht="14.45" customHeight="1">
      <c r="P2981" s="1045"/>
      <c r="Q2981" s="1046" t="s">
        <v>80</v>
      </c>
      <c r="R2981" s="1046" t="s">
        <v>12656</v>
      </c>
      <c r="S2981" s="1046" t="s">
        <v>10645</v>
      </c>
      <c r="T2981" s="1046" t="s">
        <v>12337</v>
      </c>
      <c r="U2981" s="1046" t="s">
        <v>11392</v>
      </c>
      <c r="V2981" s="1048" t="s">
        <v>9818</v>
      </c>
      <c r="W2981" s="1049" t="str">
        <f t="shared" si="116"/>
        <v>空気圧縮機_可搬式・ｴﾝｼﾞﾝ駆動・ｽｸﾘｭ型_第3次_超低</v>
      </c>
      <c r="X2981" s="1049" t="str">
        <f t="shared" si="115"/>
        <v>空気圧縮機_可搬式・ｴﾝｼﾞﾝ駆動・ｽｸﾘｭ型_第3次_超低_吐出量：12.2m3/min　吐出圧力：0.7MPaｴｱﾄﾞﾗｲﾔ仕様</v>
      </c>
      <c r="Y2981" s="1047" t="s">
        <v>509</v>
      </c>
      <c r="Z2981" s="1047" t="s">
        <v>10331</v>
      </c>
      <c r="AA2981" s="1047" t="s">
        <v>10397</v>
      </c>
      <c r="AB2981" s="1047" t="s">
        <v>10442</v>
      </c>
      <c r="AC2981" s="1045" t="s">
        <v>12686</v>
      </c>
    </row>
    <row r="2982" spans="16:29" ht="14.45" customHeight="1">
      <c r="P2982" s="1045"/>
      <c r="Q2982" s="1046" t="s">
        <v>80</v>
      </c>
      <c r="R2982" s="1046" t="s">
        <v>12656</v>
      </c>
      <c r="S2982" s="1046" t="s">
        <v>10645</v>
      </c>
      <c r="T2982" s="1046" t="s">
        <v>12337</v>
      </c>
      <c r="U2982" s="1046" t="s">
        <v>11380</v>
      </c>
      <c r="V2982" s="1046"/>
      <c r="W2982" s="1049" t="str">
        <f t="shared" si="116"/>
        <v>空気圧縮機_可搬式・ｴﾝｼﾞﾝ駆動・ｽｸﾘｭ型_第3次_超低</v>
      </c>
      <c r="X2982" s="1049" t="str">
        <f t="shared" si="115"/>
        <v>空気圧縮機_可搬式・ｴﾝｼﾞﾝ駆動・ｽｸﾘｭ型_第3次_超低_吐出量：18～19m3/min　吐出圧力：0.7MPa</v>
      </c>
      <c r="Y2982" s="1047" t="s">
        <v>509</v>
      </c>
      <c r="Z2982" s="1047" t="s">
        <v>10331</v>
      </c>
      <c r="AA2982" s="1047" t="s">
        <v>10426</v>
      </c>
      <c r="AB2982" s="1047" t="s">
        <v>10366</v>
      </c>
      <c r="AC2982" s="1045" t="s">
        <v>12686</v>
      </c>
    </row>
    <row r="2983" spans="16:29" ht="14.45" customHeight="1">
      <c r="P2983" s="1045"/>
      <c r="Q2983" s="1046" t="s">
        <v>80</v>
      </c>
      <c r="R2983" s="1046" t="s">
        <v>12656</v>
      </c>
      <c r="S2983" s="1046" t="s">
        <v>10645</v>
      </c>
      <c r="T2983" s="1046" t="s">
        <v>12337</v>
      </c>
      <c r="U2983" s="1046" t="s">
        <v>11381</v>
      </c>
      <c r="V2983" s="1046"/>
      <c r="W2983" s="1049" t="str">
        <f t="shared" si="116"/>
        <v>空気圧縮機_可搬式・ｴﾝｼﾞﾝ駆動・ｽｸﾘｭ型_第3次_超低</v>
      </c>
      <c r="X2983" s="1049" t="str">
        <f t="shared" si="115"/>
        <v>空気圧縮機_可搬式・ｴﾝｼﾞﾝ駆動・ｽｸﾘｭ型_第3次_超低_吐出量：20～21m3/min　吐出圧力：0.7MPa</v>
      </c>
      <c r="Y2983" s="1047" t="s">
        <v>509</v>
      </c>
      <c r="Z2983" s="1047" t="s">
        <v>10331</v>
      </c>
      <c r="AA2983" s="1047" t="s">
        <v>10309</v>
      </c>
      <c r="AB2983" s="1047" t="s">
        <v>10366</v>
      </c>
      <c r="AC2983" s="1045" t="s">
        <v>12686</v>
      </c>
    </row>
    <row r="2984" spans="16:29" ht="14.45" customHeight="1">
      <c r="P2984" s="1045"/>
      <c r="Q2984" s="1046" t="s">
        <v>80</v>
      </c>
      <c r="R2984" s="1046" t="s">
        <v>12656</v>
      </c>
      <c r="S2984" s="1046" t="s">
        <v>10645</v>
      </c>
      <c r="T2984" s="1046" t="s">
        <v>12337</v>
      </c>
      <c r="U2984" s="1046" t="s">
        <v>11393</v>
      </c>
      <c r="V2984" s="1048" t="s">
        <v>9818</v>
      </c>
      <c r="W2984" s="1049" t="str">
        <f t="shared" si="116"/>
        <v>空気圧縮機_可搬式・ｴﾝｼﾞﾝ駆動・ｽｸﾘｭ型_第3次_超低</v>
      </c>
      <c r="X2984" s="1049" t="str">
        <f t="shared" si="115"/>
        <v>空気圧縮機_可搬式・ｴﾝｼﾞﾝ駆動・ｽｸﾘｭ型_第3次_超低_吐出量：25.5m3/min　吐出圧力：0.7MPaｴｱﾄﾞﾗｲﾔ仕様</v>
      </c>
      <c r="Y2984" s="1047" t="s">
        <v>509</v>
      </c>
      <c r="Z2984" s="1047" t="s">
        <v>10331</v>
      </c>
      <c r="AA2984" s="1047" t="s">
        <v>10553</v>
      </c>
      <c r="AB2984" s="1047" t="s">
        <v>10442</v>
      </c>
      <c r="AC2984" s="1045" t="s">
        <v>12686</v>
      </c>
    </row>
    <row r="2985" spans="16:29" ht="14.45" customHeight="1">
      <c r="P2985" s="1045"/>
      <c r="Q2985" s="1046" t="s">
        <v>1775</v>
      </c>
      <c r="R2985" s="1046" t="s">
        <v>12669</v>
      </c>
      <c r="S2985" s="1046" t="s">
        <v>12165</v>
      </c>
      <c r="T2985" s="1046" t="s">
        <v>12165</v>
      </c>
      <c r="U2985" s="1048" t="s">
        <v>12672</v>
      </c>
      <c r="V2985" s="1046"/>
      <c r="W2985" s="1049" t="str">
        <f t="shared" si="116"/>
        <v>送風機_可変風量型ﾌﾞﾛﾜ_無_無</v>
      </c>
      <c r="X2985" s="1049" t="str">
        <f t="shared" si="115"/>
        <v>送風機_可変風量型ﾌﾞﾛﾜ_無_無_吐出量：150m3/min</v>
      </c>
      <c r="Y2985" s="1047" t="s">
        <v>12670</v>
      </c>
      <c r="Z2985" s="1047" t="s">
        <v>12671</v>
      </c>
      <c r="AA2985" s="1047" t="s">
        <v>10307</v>
      </c>
      <c r="AB2985" s="1047" t="s">
        <v>5111</v>
      </c>
      <c r="AC2985" s="1045" t="s">
        <v>12686</v>
      </c>
    </row>
    <row r="2986" spans="16:29" ht="14.45" customHeight="1">
      <c r="P2986" s="1045"/>
      <c r="Q2986" s="1046" t="s">
        <v>1775</v>
      </c>
      <c r="R2986" s="1046" t="s">
        <v>12669</v>
      </c>
      <c r="S2986" s="1046" t="s">
        <v>12165</v>
      </c>
      <c r="T2986" s="1046" t="s">
        <v>12165</v>
      </c>
      <c r="U2986" s="1048" t="s">
        <v>12673</v>
      </c>
      <c r="V2986" s="1046"/>
      <c r="W2986" s="1049" t="str">
        <f t="shared" si="116"/>
        <v>送風機_可変風量型ﾌﾞﾛﾜ_無_無</v>
      </c>
      <c r="X2986" s="1049" t="str">
        <f t="shared" si="115"/>
        <v>送風機_可変風量型ﾌﾞﾛﾜ_無_無_吐出量：200m3/min</v>
      </c>
      <c r="Y2986" s="1047" t="s">
        <v>3390</v>
      </c>
      <c r="Z2986" s="1047" t="s">
        <v>10533</v>
      </c>
      <c r="AA2986" s="1047" t="s">
        <v>10321</v>
      </c>
      <c r="AB2986" s="1047" t="s">
        <v>5111</v>
      </c>
      <c r="AC2986" s="1045" t="s">
        <v>12686</v>
      </c>
    </row>
    <row r="2987" spans="16:29" ht="14.45" customHeight="1">
      <c r="P2987" s="1045"/>
      <c r="Q2987" s="1046" t="s">
        <v>1969</v>
      </c>
      <c r="R2987" s="1046" t="s">
        <v>12674</v>
      </c>
      <c r="S2987" s="1046" t="s">
        <v>12165</v>
      </c>
      <c r="T2987" s="1046" t="s">
        <v>12165</v>
      </c>
      <c r="U2987" s="1048" t="s">
        <v>12677</v>
      </c>
      <c r="V2987" s="1046"/>
      <c r="W2987" s="1049" t="str">
        <f t="shared" si="116"/>
        <v>遠心ﾌｧﾝ_ﾀｰﾎﾞ遠心式_無_無</v>
      </c>
      <c r="X2987" s="1049" t="str">
        <f t="shared" si="115"/>
        <v>遠心ﾌｧﾝ_ﾀｰﾎﾞ遠心式_無_無_風量：280m3/min　機関出力：55kW</v>
      </c>
      <c r="Y2987" s="1047" t="s">
        <v>12675</v>
      </c>
      <c r="Z2987" s="1047" t="s">
        <v>12569</v>
      </c>
      <c r="AA2987" s="1047" t="s">
        <v>10533</v>
      </c>
      <c r="AB2987" s="1047" t="s">
        <v>10340</v>
      </c>
      <c r="AC2987" s="1045" t="s">
        <v>12686</v>
      </c>
    </row>
    <row r="2988" spans="16:29" ht="14.45" customHeight="1">
      <c r="P2988" s="1045"/>
      <c r="Q2988" s="1046" t="s">
        <v>1969</v>
      </c>
      <c r="R2988" s="1046" t="s">
        <v>12674</v>
      </c>
      <c r="S2988" s="1046" t="s">
        <v>12165</v>
      </c>
      <c r="T2988" s="1046" t="s">
        <v>12165</v>
      </c>
      <c r="U2988" s="1048" t="s">
        <v>12676</v>
      </c>
      <c r="V2988" s="1046"/>
      <c r="W2988" s="1049" t="str">
        <f t="shared" si="116"/>
        <v>遠心ﾌｧﾝ_ﾀｰﾎﾞ遠心式_無_無</v>
      </c>
      <c r="X2988" s="1049" t="str">
        <f t="shared" si="115"/>
        <v>遠心ﾌｧﾝ_ﾀｰﾎﾞ遠心式_無_無_風量：280m3/min　機関出力：75kW</v>
      </c>
      <c r="Y2988" s="1047" t="s">
        <v>3403</v>
      </c>
      <c r="Z2988" s="1047" t="s">
        <v>10461</v>
      </c>
      <c r="AA2988" s="1047" t="s">
        <v>10533</v>
      </c>
      <c r="AB2988" s="1047" t="s">
        <v>10458</v>
      </c>
      <c r="AC2988" s="1045" t="s">
        <v>12686</v>
      </c>
    </row>
    <row r="2989" spans="16:29" ht="14.45" customHeight="1">
      <c r="P2989" s="1045"/>
      <c r="Q2989" s="1046" t="s">
        <v>1969</v>
      </c>
      <c r="R2989" s="1046" t="s">
        <v>12674</v>
      </c>
      <c r="S2989" s="1046" t="s">
        <v>12165</v>
      </c>
      <c r="T2989" s="1046" t="s">
        <v>12165</v>
      </c>
      <c r="U2989" s="1048" t="s">
        <v>12678</v>
      </c>
      <c r="V2989" s="1046"/>
      <c r="W2989" s="1049" t="str">
        <f t="shared" si="116"/>
        <v>遠心ﾌｧﾝ_ﾀｰﾎﾞ遠心式_無_無</v>
      </c>
      <c r="X2989" s="1049" t="str">
        <f t="shared" si="115"/>
        <v>遠心ﾌｧﾝ_ﾀｰﾎﾞ遠心式_無_無_風量：280m3/min　機関出力：110kW</v>
      </c>
      <c r="Y2989" s="1047" t="s">
        <v>3403</v>
      </c>
      <c r="Z2989" s="1047" t="s">
        <v>10461</v>
      </c>
      <c r="AA2989" s="1047" t="s">
        <v>10533</v>
      </c>
      <c r="AB2989" s="1047" t="s">
        <v>10306</v>
      </c>
      <c r="AC2989" s="1045" t="s">
        <v>12686</v>
      </c>
    </row>
    <row r="2990" spans="16:29" ht="14.45" customHeight="1">
      <c r="P2990" s="1045"/>
      <c r="Q2990" s="1046" t="s">
        <v>1969</v>
      </c>
      <c r="R2990" s="1046" t="s">
        <v>12674</v>
      </c>
      <c r="S2990" s="1046" t="s">
        <v>12165</v>
      </c>
      <c r="T2990" s="1046" t="s">
        <v>12165</v>
      </c>
      <c r="U2990" s="1048" t="s">
        <v>12679</v>
      </c>
      <c r="V2990" s="1046"/>
      <c r="W2990" s="1049" t="str">
        <f t="shared" si="116"/>
        <v>遠心ﾌｧﾝ_ﾀｰﾎﾞ遠心式_無_無</v>
      </c>
      <c r="X2990" s="1049" t="str">
        <f t="shared" si="115"/>
        <v>遠心ﾌｧﾝ_ﾀｰﾎﾞ遠心式_無_無_風量：280m3/min　機関出力：160kW</v>
      </c>
      <c r="Y2990" s="1047" t="s">
        <v>3403</v>
      </c>
      <c r="Z2990" s="1047" t="s">
        <v>10461</v>
      </c>
      <c r="AA2990" s="1047" t="s">
        <v>10533</v>
      </c>
      <c r="AB2990" s="1047" t="s">
        <v>10320</v>
      </c>
      <c r="AC2990" s="1045" t="s">
        <v>12686</v>
      </c>
    </row>
    <row r="2991" spans="16:29" ht="14.45" customHeight="1">
      <c r="P2991" s="1045"/>
      <c r="Q2991" s="1046" t="s">
        <v>10288</v>
      </c>
      <c r="R2991" s="1046" t="s">
        <v>12680</v>
      </c>
      <c r="S2991" s="1046" t="str">
        <f t="shared" ref="S2991" si="117">S2990</f>
        <v>無</v>
      </c>
      <c r="T2991" s="1046" t="str">
        <f t="shared" ref="T2991" si="118">T2990</f>
        <v>無</v>
      </c>
      <c r="U2991" s="1048" t="s">
        <v>12682</v>
      </c>
      <c r="V2991" s="1046"/>
      <c r="W2991" s="1049" t="str">
        <f t="shared" si="116"/>
        <v>軸流ﾌｧﾝ_反転軸流式・可変風量型(ｻｲﾚﾝｻ型)_無_無</v>
      </c>
      <c r="X2991" s="1049" t="str">
        <f t="shared" si="115"/>
        <v>軸流ﾌｧﾝ_反転軸流式・可変風量型(ｻｲﾚﾝｻ型)_無_無_風量：4,000m3/min　風圧：4.9kPa</v>
      </c>
      <c r="Y2991" s="1047" t="s">
        <v>12683</v>
      </c>
      <c r="Z2991" s="1047" t="s">
        <v>12684</v>
      </c>
      <c r="AA2991" s="1047" t="s">
        <v>12685</v>
      </c>
      <c r="AB2991" s="1047" t="s">
        <v>12547</v>
      </c>
      <c r="AC2991" s="1045" t="s">
        <v>12686</v>
      </c>
    </row>
    <row r="2992" spans="16:29" ht="14.45" customHeight="1">
      <c r="P2992" s="1045"/>
      <c r="Q2992" s="1046"/>
      <c r="R2992" s="1046"/>
      <c r="S2992" s="1046"/>
      <c r="T2992" s="1046"/>
      <c r="U2992" s="1046"/>
      <c r="V2992" s="1046"/>
      <c r="W2992" s="1049" t="str">
        <f t="shared" si="116"/>
        <v>___</v>
      </c>
      <c r="X2992" s="1049" t="str">
        <f t="shared" si="115"/>
        <v>____</v>
      </c>
      <c r="Y2992" s="1047"/>
      <c r="Z2992" s="1047"/>
      <c r="AA2992" s="1047"/>
      <c r="AB2992" s="1047"/>
      <c r="AC2992" s="1045"/>
    </row>
    <row r="2993" spans="16:29" ht="14.45" customHeight="1">
      <c r="P2993" s="1045"/>
      <c r="Q2993" s="1046"/>
      <c r="R2993" s="1046"/>
      <c r="S2993" s="1046"/>
      <c r="T2993" s="1046"/>
      <c r="U2993" s="1046"/>
      <c r="V2993" s="1046"/>
      <c r="W2993" s="1049" t="str">
        <f t="shared" si="116"/>
        <v>___</v>
      </c>
      <c r="X2993" s="1049" t="str">
        <f t="shared" si="115"/>
        <v>____</v>
      </c>
      <c r="Y2993" s="1047"/>
      <c r="Z2993" s="1047"/>
      <c r="AA2993" s="1047"/>
      <c r="AB2993" s="1047"/>
      <c r="AC2993" s="1045"/>
    </row>
    <row r="2994" spans="16:29" ht="14.45" customHeight="1">
      <c r="P2994" s="1045"/>
      <c r="Q2994" s="1046"/>
      <c r="R2994" s="1046"/>
      <c r="S2994" s="1046"/>
      <c r="T2994" s="1046"/>
      <c r="U2994" s="1046"/>
      <c r="V2994" s="1046"/>
      <c r="W2994" s="1049" t="str">
        <f t="shared" si="116"/>
        <v>___</v>
      </c>
      <c r="X2994" s="1049" t="str">
        <f t="shared" si="115"/>
        <v>____</v>
      </c>
      <c r="Y2994" s="1047"/>
      <c r="Z2994" s="1047"/>
      <c r="AA2994" s="1047"/>
      <c r="AB2994" s="1047"/>
      <c r="AC2994" s="1045"/>
    </row>
    <row r="2995" spans="16:29" ht="14.45" customHeight="1">
      <c r="P2995" s="1045"/>
      <c r="Q2995" s="1046"/>
      <c r="R2995" s="1046"/>
      <c r="S2995" s="1046"/>
      <c r="T2995" s="1046"/>
      <c r="U2995" s="1046"/>
      <c r="V2995" s="1046"/>
      <c r="W2995" s="1049" t="str">
        <f t="shared" si="116"/>
        <v>___</v>
      </c>
      <c r="X2995" s="1049" t="str">
        <f t="shared" si="115"/>
        <v>____</v>
      </c>
      <c r="Y2995" s="1047"/>
      <c r="Z2995" s="1047"/>
      <c r="AA2995" s="1047"/>
      <c r="AB2995" s="1047"/>
      <c r="AC2995" s="1045"/>
    </row>
    <row r="2996" spans="16:29" ht="14.45" customHeight="1">
      <c r="P2996" s="1045"/>
      <c r="Q2996" s="1046"/>
      <c r="R2996" s="1046"/>
      <c r="S2996" s="1046"/>
      <c r="T2996" s="1046"/>
      <c r="U2996" s="1046"/>
      <c r="V2996" s="1046"/>
      <c r="W2996" s="1049" t="str">
        <f t="shared" si="116"/>
        <v>___</v>
      </c>
      <c r="X2996" s="1049" t="str">
        <f t="shared" si="115"/>
        <v>____</v>
      </c>
      <c r="Y2996" s="1047"/>
      <c r="Z2996" s="1047"/>
      <c r="AA2996" s="1047"/>
      <c r="AB2996" s="1047"/>
      <c r="AC2996" s="1045"/>
    </row>
    <row r="2997" spans="16:29" ht="14.45" customHeight="1">
      <c r="P2997" s="1045"/>
      <c r="Q2997" s="1046"/>
      <c r="R2997" s="1046"/>
      <c r="S2997" s="1046"/>
      <c r="T2997" s="1046"/>
      <c r="U2997" s="1046"/>
      <c r="V2997" s="1046"/>
      <c r="W2997" s="1049" t="str">
        <f t="shared" si="116"/>
        <v>___</v>
      </c>
      <c r="X2997" s="1049" t="str">
        <f t="shared" si="115"/>
        <v>____</v>
      </c>
      <c r="Y2997" s="1047"/>
      <c r="Z2997" s="1047"/>
      <c r="AA2997" s="1047"/>
      <c r="AB2997" s="1047"/>
      <c r="AC2997" s="1045"/>
    </row>
    <row r="2998" spans="16:29" ht="14.45" customHeight="1">
      <c r="P2998" s="1045"/>
      <c r="Q2998" s="1046"/>
      <c r="R2998" s="1046"/>
      <c r="S2998" s="1046"/>
      <c r="T2998" s="1046"/>
      <c r="U2998" s="1046"/>
      <c r="V2998" s="1046"/>
      <c r="W2998" s="1049" t="str">
        <f t="shared" si="116"/>
        <v>___</v>
      </c>
      <c r="X2998" s="1049" t="str">
        <f t="shared" si="115"/>
        <v>____</v>
      </c>
      <c r="Y2998" s="1047"/>
      <c r="Z2998" s="1047"/>
      <c r="AA2998" s="1047"/>
      <c r="AB2998" s="1047"/>
      <c r="AC2998" s="1045"/>
    </row>
    <row r="2999" spans="16:29" ht="14.45" customHeight="1">
      <c r="P2999" s="1045"/>
      <c r="Q2999" s="1046"/>
      <c r="R2999" s="1046"/>
      <c r="S2999" s="1046"/>
      <c r="T2999" s="1046"/>
      <c r="U2999" s="1046"/>
      <c r="V2999" s="1046"/>
      <c r="W2999" s="1049" t="str">
        <f t="shared" si="116"/>
        <v>___</v>
      </c>
      <c r="X2999" s="1049" t="str">
        <f t="shared" si="115"/>
        <v>____</v>
      </c>
      <c r="Y2999" s="1047"/>
      <c r="Z2999" s="1047"/>
      <c r="AA2999" s="1047"/>
      <c r="AB2999" s="1047"/>
      <c r="AC2999" s="1045"/>
    </row>
    <row r="3000" spans="16:29" ht="14.45" customHeight="1">
      <c r="P3000" s="1045"/>
      <c r="Q3000" s="1046"/>
      <c r="R3000" s="1046"/>
      <c r="S3000" s="1046"/>
      <c r="T3000" s="1046"/>
      <c r="U3000" s="1046"/>
      <c r="V3000" s="1046"/>
      <c r="W3000" s="1049" t="str">
        <f t="shared" si="116"/>
        <v>___</v>
      </c>
      <c r="X3000" s="1049" t="str">
        <f t="shared" si="115"/>
        <v>____</v>
      </c>
      <c r="Y3000" s="1047"/>
      <c r="Z3000" s="1047"/>
      <c r="AA3000" s="1047"/>
      <c r="AB3000" s="1047"/>
      <c r="AC3000" s="1045"/>
    </row>
    <row r="3001" spans="16:29" ht="14.45" customHeight="1">
      <c r="P3001" s="1045"/>
      <c r="Q3001" s="1046"/>
      <c r="R3001" s="1046"/>
      <c r="S3001" s="1046"/>
      <c r="T3001" s="1046"/>
      <c r="U3001" s="1046"/>
      <c r="V3001" s="1046"/>
      <c r="W3001" s="1049" t="str">
        <f t="shared" si="116"/>
        <v>___</v>
      </c>
      <c r="X3001" s="1049" t="str">
        <f t="shared" si="115"/>
        <v>____</v>
      </c>
      <c r="Y3001" s="1047"/>
      <c r="Z3001" s="1047"/>
      <c r="AA3001" s="1047"/>
      <c r="AB3001" s="1047"/>
      <c r="AC3001" s="1045"/>
    </row>
  </sheetData>
  <autoFilter ref="A4:XFD314"/>
  <sortState ref="A2:J73">
    <sortCondition ref="J2:J73"/>
  </sortState>
  <mergeCells count="4">
    <mergeCell ref="AJ1:AK1"/>
    <mergeCell ref="AL1:AM1"/>
    <mergeCell ref="AJ14:AK14"/>
    <mergeCell ref="AL14:AM14"/>
  </mergeCells>
  <phoneticPr fontId="3"/>
  <dataValidations count="2">
    <dataValidation type="list" allowBlank="1" showInputMessage="1" sqref="T2:T3001">
      <formula1>"無,超低"</formula1>
    </dataValidation>
    <dataValidation type="list" allowBlank="1" showInputMessage="1" sqref="S2:S3001">
      <formula1>"第1次,第2次,第3次,2011,2014,無"</formula1>
    </dataValidation>
  </dataValidations>
  <printOptions gridLines="1"/>
  <pageMargins left="0.70866141732283472" right="0.70866141732283472" top="0.74803149606299213" bottom="0.74803149606299213" header="0.31496062992125984" footer="0.31496062992125984"/>
  <pageSetup paperSize="8" scale="82" fitToHeight="0"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1154</vt:i4>
      </vt:variant>
    </vt:vector>
  </HeadingPairs>
  <TitlesOfParts>
    <vt:vector size="1159" baseType="lpstr">
      <vt:lpstr>1.使用実態</vt:lpstr>
      <vt:lpstr>2.処分実績</vt:lpstr>
      <vt:lpstr>3.管理実態</vt:lpstr>
      <vt:lpstr>ｱﾝｹｰﾄ</vt:lpstr>
      <vt:lpstr>ﾘｽﾄ</vt:lpstr>
      <vt:lpstr>CBR試験器①</vt:lpstr>
      <vt:lpstr>CBR試験器②</vt:lpstr>
      <vt:lpstr>CBR試験器現場用</vt:lpstr>
      <vt:lpstr>NATM用機器</vt:lpstr>
      <vt:lpstr>NATM用機器①</vt:lpstr>
      <vt:lpstr>NATM用機器②</vt:lpstr>
      <vt:lpstr>'1.使用実態'!Print_Area</vt:lpstr>
      <vt:lpstr>'2.処分実績'!Print_Area</vt:lpstr>
      <vt:lpstr>'3.管理実態'!Print_Area</vt:lpstr>
      <vt:lpstr>ｱﾝｹｰﾄ!Print_Area</vt:lpstr>
      <vt:lpstr>'1.使用実態'!Print_Titles</vt:lpstr>
      <vt:lpstr>RI水分密度計</vt:lpstr>
      <vt:lpstr>RI水分密度計①</vt:lpstr>
      <vt:lpstr>RI水分密度計②</vt:lpstr>
      <vt:lpstr>ｱｰｽｵｰｶﾞ単体</vt:lpstr>
      <vt:lpstr>ｱｰｽｵｰｶﾞ単体_ｱﾎﾞﾛﾝ</vt:lpstr>
      <vt:lpstr>ｱｰｽｵｰｶﾞ単体_ｽﾀﾝﾚｰ</vt:lpstr>
      <vt:lpstr>ｱｰｽｵｰｶﾞ単体_ﾒｰｶ名</vt:lpstr>
      <vt:lpstr>ｱｰｽｵｰｶﾞ単体_三和機工</vt:lpstr>
      <vt:lpstr>ｱｰｽｵｰｶﾞ単体_三和機材</vt:lpstr>
      <vt:lpstr>ｱｰｽｵｰｶﾞ単体_日車</vt:lpstr>
      <vt:lpstr>ｱｰｽｵｰｶﾞ単体①</vt:lpstr>
      <vt:lpstr>ｱｰｽｵｰｶﾞ単体②</vt:lpstr>
      <vt:lpstr>ｱｰｽﾄﾞﾘﾙ</vt:lpstr>
      <vt:lpstr>ｱｰｽﾄﾞﾘﾙ_HSC</vt:lpstr>
      <vt:lpstr>ｱｰｽﾄﾞﾘﾙ_ﾒｰｶ名</vt:lpstr>
      <vt:lpstr>ｱｰｽﾄﾞﾘﾙ_加藤製</vt:lpstr>
      <vt:lpstr>ｱｰｽﾄﾞﾘﾙ_住友</vt:lpstr>
      <vt:lpstr>ｱｰｽﾄﾞﾘﾙ_日車</vt:lpstr>
      <vt:lpstr>ｱｰｽﾄﾞﾘﾙ_日立</vt:lpstr>
      <vt:lpstr>ｱｰｽﾄﾞﾘﾙ①</vt:lpstr>
      <vt:lpstr>ｱｰｽﾄﾞﾘﾙ②</vt:lpstr>
      <vt:lpstr>ｱｼﾞﾃｰﾀｶｰ</vt:lpstr>
      <vt:lpstr>ｱｼﾞﾃｰﾀｶｰ①</vt:lpstr>
      <vt:lpstr>ｱｼﾞﾃｰﾀｶｰ②</vt:lpstr>
      <vt:lpstr>ｱｼﾞﾃｰﾀﾄﾗｯｸ</vt:lpstr>
      <vt:lpstr>ｱｼﾞﾃｰﾀﾄﾗｯｸ①</vt:lpstr>
      <vt:lpstr>ｱｼﾞﾃｰﾀﾄﾗｯｸ②</vt:lpstr>
      <vt:lpstr>ｱｽﾌｧﾙﾄｶｰﾊﾞ</vt:lpstr>
      <vt:lpstr>ｱｽﾌｧﾙﾄｶｰﾊﾞ①</vt:lpstr>
      <vt:lpstr>ｱｽﾌｧﾙﾄｶｰﾊﾞ②</vt:lpstr>
      <vt:lpstr>ｱｽﾌｧﾙﾄｸｯｶ</vt:lpstr>
      <vt:lpstr>ｱｽﾌｧﾙﾄｸｯｶ①</vt:lpstr>
      <vt:lpstr>ｱｽﾌｧﾙﾄｸｯｶ②</vt:lpstr>
      <vt:lpstr>ｱｽﾌｧﾙﾄｹｯﾄﾙ</vt:lpstr>
      <vt:lpstr>ｱｽﾌｧﾙﾄｹｯﾄﾙ①</vt:lpstr>
      <vt:lpstr>ｱｽﾌｧﾙﾄｹｯﾄﾙ②</vt:lpstr>
      <vt:lpstr>ｱｽﾌｧﾙﾄｽﾌﾟﾚﾔ</vt:lpstr>
      <vt:lpstr>ｱｽﾌｧﾙﾄｽﾌﾟﾚﾔ①</vt:lpstr>
      <vt:lpstr>ｱｽﾌｧﾙﾄｽﾌﾟﾚﾔ②</vt:lpstr>
      <vt:lpstr>ｱｽﾌｧﾙﾄﾌｨﾆｯｼｬ</vt:lpstr>
      <vt:lpstr>ｱｽﾌｧﾙﾄﾌｨﾆｯｼｬ_ｸﾛｰﾗ_ABG</vt:lpstr>
      <vt:lpstr>ｱｽﾌｧﾙﾄﾌｨﾆｯｼｬ_ｸﾛｰﾗ_CAT</vt:lpstr>
      <vt:lpstr>ｱｽﾌｧﾙﾄﾌｨﾆｯｼｬ_ｸﾛｰﾗ_DYNAPAC</vt:lpstr>
      <vt:lpstr>ｱｽﾌｧﾙﾄﾌｨﾆｯｼｬ_ｸﾛｰﾗ_Vogele</vt:lpstr>
      <vt:lpstr>ｱｽﾌｧﾙﾄﾌｨﾆｯｼｬ_ｸﾛｰﾗ_ｻｶｲ</vt:lpstr>
      <vt:lpstr>ｱｽﾌｧﾙﾄﾌｨﾆｯｼｬ_ｸﾛｰﾗ_住友</vt:lpstr>
      <vt:lpstr>ｱｽﾌｧﾙﾄﾌｨﾆｯｼｬ_ｸﾛｰﾗ_範多</vt:lpstr>
      <vt:lpstr>ｱｽﾌｧﾙﾄﾌｨﾆｯｼｬ_ﾎｲｰﾙ_ABG</vt:lpstr>
      <vt:lpstr>ｱｽﾌｧﾙﾄﾌｨﾆｯｼｬ_ﾎｲｰﾙ_CAT</vt:lpstr>
      <vt:lpstr>ｱｽﾌｧﾙﾄﾌｨﾆｯｼｬ_ﾎｲｰﾙ_DYNAPAC</vt:lpstr>
      <vt:lpstr>ｱｽﾌｧﾙﾄﾌｨﾆｯｼｬ_ﾎｲｰﾙ_Vogele</vt:lpstr>
      <vt:lpstr>ｱｽﾌｧﾙﾄﾌｨﾆｯｼｬ_ﾎｲｰﾙ_住友</vt:lpstr>
      <vt:lpstr>ｱｽﾌｧﾙﾄﾌｨﾆｯｼｬ_ﾎｲｰﾙ_範多</vt:lpstr>
      <vt:lpstr>ｱｽﾌｧﾙﾄﾌｨﾆｯｼｬ_ﾒｰｶ名</vt:lpstr>
      <vt:lpstr>ｱｽﾌｧﾙﾄﾌｨﾆｯｼｬ_乳剤散布_Vogele</vt:lpstr>
      <vt:lpstr>ｱｽﾌｧﾙﾄﾌｨﾆｯｼｬ_乳剤散布_住友</vt:lpstr>
      <vt:lpstr>ｱｽﾌｧﾙﾄﾌｨﾆｯｼｬ_乳剤散布_新潟鉄</vt:lpstr>
      <vt:lpstr>ｱｽﾌｧﾙﾄﾌｨﾆｯｼｬ①</vt:lpstr>
      <vt:lpstr>ｱｽﾌｧﾙﾄﾌｨﾆｯｼｬ②</vt:lpstr>
      <vt:lpstr>ｱｽﾌｧﾙﾄﾌﾟﾗﾝﾄ</vt:lpstr>
      <vt:lpstr>ｱｽﾌｧﾙﾄﾌﾟﾗﾝﾄ①</vt:lpstr>
      <vt:lpstr>ｱｽﾌｧﾙﾄﾌﾟﾗﾝﾄ②</vt:lpstr>
      <vt:lpstr>ｱﾙｶﾘ水中和装置</vt:lpstr>
      <vt:lpstr>ｱﾙｶﾘ水中和装置①</vt:lpstr>
      <vt:lpstr>ｱﾙｶﾘ水中和装置②</vt:lpstr>
      <vt:lpstr>ｲﾝﾅﾊﾞｲﾌﾞﾚｰﾀ</vt:lpstr>
      <vt:lpstr>ｲﾝﾅﾊﾞｲﾌﾞﾚｰﾀ①</vt:lpstr>
      <vt:lpstr>ｲﾝﾅﾊﾞｲﾌﾞﾚｰﾀ②</vt:lpstr>
      <vt:lpstr>ｲﾝﾊﾟｸﾄｸﾗｯｼｬ</vt:lpstr>
      <vt:lpstr>ｲﾝﾊﾟｸﾄｸﾗｯｼｬ①</vt:lpstr>
      <vt:lpstr>ｲﾝﾊﾟｸﾄｸﾗｯｼｬ②</vt:lpstr>
      <vt:lpstr>ｳｲﾝﾁ</vt:lpstr>
      <vt:lpstr>ｳｲﾝﾁ①</vt:lpstr>
      <vt:lpstr>ｳｲﾝﾁ②</vt:lpstr>
      <vt:lpstr>ｶﾞｰﾄﾞﾚｰﾙ支柱打込機</vt:lpstr>
      <vt:lpstr>ｶﾞｰﾄﾞﾚｰﾙ支柱打込機①</vt:lpstr>
      <vt:lpstr>ｶﾞｰﾄﾞﾚｰﾙ支柱打込機②</vt:lpstr>
      <vt:lpstr>ｶﾞｰﾄﾞﾚｰﾙ清掃車</vt:lpstr>
      <vt:lpstr>ｶﾞｰﾄﾞﾚｰﾙ清掃車①</vt:lpstr>
      <vt:lpstr>ｶﾞｽ検知器</vt:lpstr>
      <vt:lpstr>ｶﾞｽ検知器①</vt:lpstr>
      <vt:lpstr>ｶﾞｽ検知器②</vt:lpstr>
      <vt:lpstr>ｷｭｱﾘﾝｸﾞﾏｼﾝ</vt:lpstr>
      <vt:lpstr>ｷｭｱﾘﾝｸﾞﾏｼﾝ①</vt:lpstr>
      <vt:lpstr>ｷｭｱﾘﾝｸﾞﾏｼﾝ②</vt:lpstr>
      <vt:lpstr>ｷｭｰﾋﾞｸﾙ式高圧受変電設備</vt:lpstr>
      <vt:lpstr>ｷｭｰﾋﾞｸﾙ式高圧受変電設備①</vt:lpstr>
      <vt:lpstr>ｷｭｰﾋﾞｸﾙ式高圧受変電設備②</vt:lpstr>
      <vt:lpstr>ｸﾞﾗｳﾄﾎﾟﾝﾌﾟ</vt:lpstr>
      <vt:lpstr>ｸﾞﾗｳﾄﾎﾟﾝﾌﾟ_YBM</vt:lpstr>
      <vt:lpstr>ｸﾞﾗｳﾄﾎﾟﾝﾌﾟ_ﾒｰｶ名</vt:lpstr>
      <vt:lpstr>ｸﾞﾗｳﾄﾎﾟﾝﾌﾟ_鉱研</vt:lpstr>
      <vt:lpstr>ｸﾞﾗｳﾄﾎﾟﾝﾌﾟ_東邦地下</vt:lpstr>
      <vt:lpstr>ｸﾞﾗｳﾄﾎﾟﾝﾌﾟ①</vt:lpstr>
      <vt:lpstr>ｸﾞﾗｳﾄﾎﾟﾝﾌﾟ②</vt:lpstr>
      <vt:lpstr>ｸﾞﾗｳﾄﾐｷｻ</vt:lpstr>
      <vt:lpstr>ｸﾞﾗｳﾄﾐｷｻ_YBM</vt:lpstr>
      <vt:lpstr>ｸﾞﾗｳﾄﾐｷｻ_ﾒｰｶ名</vt:lpstr>
      <vt:lpstr>ｸﾞﾗｳﾄﾐｷｻ_三和機材</vt:lpstr>
      <vt:lpstr>ｸﾞﾗｳﾄﾐｷｻ_東邦地下</vt:lpstr>
      <vt:lpstr>ｸﾞﾗｳﾄﾐｷｻ①</vt:lpstr>
      <vt:lpstr>ｸﾞﾗｳﾄﾐｷｻ②</vt:lpstr>
      <vt:lpstr>ｸﾞﾗｳﾄ流量･圧力測定装置</vt:lpstr>
      <vt:lpstr>ｸﾞﾗｳﾄ流量･圧力測定装置①</vt:lpstr>
      <vt:lpstr>ｸﾞﾗｳﾄ流量･圧力測定装置②</vt:lpstr>
      <vt:lpstr>ｸﾛｰﾗｰ_ﾌﾞｰﾏｰ_352_2B</vt:lpstr>
      <vt:lpstr>ｸﾛｰﾗｸﾚｰﾝ</vt:lpstr>
      <vt:lpstr>ｸﾛｰﾗｸﾚｰﾝ_ﾒｰｶ名</vt:lpstr>
      <vt:lpstr>ｸﾛｰﾗｸﾚｰﾝ_機械駆動_ｺﾍﾞﾙｺ</vt:lpstr>
      <vt:lpstr>ｸﾛｰﾗｸﾚｰﾝ_機械駆動_住友</vt:lpstr>
      <vt:lpstr>ｸﾛｰﾗｸﾚｰﾝ_油圧駆動ﾗﾁｽｼﾞﾌﾞ_DEMAG</vt:lpstr>
      <vt:lpstr>ｸﾛｰﾗｸﾚｰﾝ_油圧駆動ﾗﾁｽｼﾞﾌﾞ_HSC</vt:lpstr>
      <vt:lpstr>ｸﾛｰﾗｸﾚｰﾝ_油圧駆動ﾗﾁｽｼﾞﾌﾞ_IHI</vt:lpstr>
      <vt:lpstr>ｸﾛｰﾗｸﾚｰﾝ_油圧駆動ﾗﾁｽｼﾞﾌﾞ_Liebh</vt:lpstr>
      <vt:lpstr>ｸﾛｰﾗｸﾚｰﾝ_油圧駆動ﾗﾁｽｼﾞﾌﾞ_ｺﾍﾞﾙｺ</vt:lpstr>
      <vt:lpstr>ｸﾛｰﾗｸﾚｰﾝ_油圧駆動ﾗﾁｽｼﾞﾌﾞ_加藤製</vt:lpstr>
      <vt:lpstr>ｸﾛｰﾗｸﾚｰﾝ_油圧駆動ﾗﾁｽｼﾞﾌﾞ_住友</vt:lpstr>
      <vt:lpstr>ｸﾛｰﾗｸﾚｰﾝ_油圧駆動ﾗﾁｽｼﾞﾌﾞ_日車</vt:lpstr>
      <vt:lpstr>ｸﾛｰﾗｸﾚｰﾝ_油圧駆動ﾗﾁｽｼﾞﾌﾞ_日立</vt:lpstr>
      <vt:lpstr>ｸﾛｰﾗｸﾚｰﾝ_油圧伸縮ｼﾞﾌﾞ_CAT</vt:lpstr>
      <vt:lpstr>ｸﾛｰﾗｸﾚｰﾝ_油圧伸縮ｼﾞﾌﾞ_HSC</vt:lpstr>
      <vt:lpstr>ｸﾛｰﾗｸﾚｰﾝ_油圧伸縮ｼﾞﾌﾞ_IHI</vt:lpstr>
      <vt:lpstr>ｸﾛｰﾗｸﾚｰﾝ_油圧伸縮ｼﾞﾌﾞ_ｺﾍﾞﾙｺ</vt:lpstr>
      <vt:lpstr>ｸﾛｰﾗｸﾚｰﾝ_油圧伸縮ｼﾞﾌﾞ_ｺﾏﾂ</vt:lpstr>
      <vt:lpstr>ｸﾛｰﾗｸﾚｰﾝ_油圧伸縮ｼﾞﾌﾞ_加藤製</vt:lpstr>
      <vt:lpstr>ｸﾛｰﾗｸﾚｰﾝ_油圧伸縮ｼﾞﾌﾞ_住友</vt:lpstr>
      <vt:lpstr>ｸﾛｰﾗｸﾚｰﾝ_油圧伸縮ｼﾞﾌﾞ_前田製作</vt:lpstr>
      <vt:lpstr>ｸﾛｰﾗｸﾚｰﾝ_油圧伸縮ｼﾞﾌﾞ_日車</vt:lpstr>
      <vt:lpstr>ｸﾛｰﾗｸﾚｰﾝ_油圧伸縮ｼﾞﾌﾞ_日立</vt:lpstr>
      <vt:lpstr>ｸﾛｰﾗｸﾚｰﾝ_油圧伸縮ｼﾞﾌﾞ･4脚_古河ﾕﾆ</vt:lpstr>
      <vt:lpstr>ｸﾛｰﾗｸﾚｰﾝ_油圧伸縮ｼﾞﾌﾞ･4脚_前田製作</vt:lpstr>
      <vt:lpstr>ｸﾛｰﾗｸﾚｰﾝ_油圧伸縮ｼﾞﾌﾞ･4脚_日車</vt:lpstr>
      <vt:lpstr>ｸﾛｰﾗｸﾚｰﾝ①</vt:lpstr>
      <vt:lpstr>ｸﾛｰﾗｸﾚｰﾝ②</vt:lpstr>
      <vt:lpstr>ｸﾛｰﾗﾄﾞﾘﾙ</vt:lpstr>
      <vt:lpstr>ｸﾛｰﾗﾄﾞﾘﾙ_AtlasCopco</vt:lpstr>
      <vt:lpstr>ｸﾛｰﾗﾄﾞﾘﾙ_Sandv</vt:lpstr>
      <vt:lpstr>ｸﾛｰﾗﾄﾞﾘﾙ_ﾒｰｶ名</vt:lpstr>
      <vt:lpstr>ｸﾛｰﾗﾄﾞﾘﾙ_古河RD</vt:lpstr>
      <vt:lpstr>ｸﾛｰﾗﾄﾞﾘﾙ①</vt:lpstr>
      <vt:lpstr>ｸﾛｰﾗﾄﾞﾘﾙ②</vt:lpstr>
      <vt:lpstr>ｸﾛｰﾗﾛｰﾀﾞ</vt:lpstr>
      <vt:lpstr>ｸﾛｰﾗﾛｰﾀﾞ_CAT</vt:lpstr>
      <vt:lpstr>ｸﾛｰﾗﾛｰﾀﾞ_ｺﾏﾂ</vt:lpstr>
      <vt:lpstr>ｸﾛｰﾗﾛｰﾀﾞ_ﾄﾝﾈﾙ_CAT</vt:lpstr>
      <vt:lpstr>ｸﾛｰﾗﾛｰﾀﾞ_ﾄﾝﾈﾙ_ﾒｰｶ名</vt:lpstr>
      <vt:lpstr>ｸﾛｰﾗﾛｰﾀﾞ_ﾄﾝﾈﾙ①</vt:lpstr>
      <vt:lpstr>ｸﾛｰﾗﾛｰﾀﾞ_ﾄﾝﾈﾙ②</vt:lpstr>
      <vt:lpstr>ｸﾛｰﾗﾛｰﾀﾞ_ﾒｰｶ名</vt:lpstr>
      <vt:lpstr>ｸﾛｰﾗﾛｰﾀﾞ_ﾓﾛｵｶ</vt:lpstr>
      <vt:lpstr>ｸﾛｰﾗﾛｰﾀﾞ_三菱</vt:lpstr>
      <vt:lpstr>ｸﾛｰﾗﾛｰﾀﾞ①</vt:lpstr>
      <vt:lpstr>ｸﾛｰﾗﾛｰﾀﾞ②</vt:lpstr>
      <vt:lpstr>ｸﾛｰﾗﾛｰﾀﾞﾄﾝﾈﾙ専用機</vt:lpstr>
      <vt:lpstr>ｸﾛｰﾗ式ｱｰｽｵｰｶﾞ</vt:lpstr>
      <vt:lpstr>ｸﾛｰﾗ式ｱｰｽｵｰｶﾞ①</vt:lpstr>
      <vt:lpstr>ｸﾛｰﾗ式ｱｰｽｵｰｶﾞ②</vt:lpstr>
      <vt:lpstr>ｸﾛｰﾗ式ｻﾝﾄﾞﾊﾟｲﾙ打機</vt:lpstr>
      <vt:lpstr>ｸﾛｰﾗ式ｻﾝﾄﾞﾊﾟｲﾙ打機①</vt:lpstr>
      <vt:lpstr>ｸﾛｰﾗ式ｻﾝﾄﾞﾊﾟｲﾙ打機②</vt:lpstr>
      <vt:lpstr>ｸﾛｰﾗ式杭打機</vt:lpstr>
      <vt:lpstr>ｸﾛｰﾗ式杭打機_HSC</vt:lpstr>
      <vt:lpstr>ｸﾛｰﾗ式杭打機_IHI</vt:lpstr>
      <vt:lpstr>ｸﾛｰﾗ式杭打機_ｴｰｺｰ</vt:lpstr>
      <vt:lpstr>ｸﾛｰﾗ式杭打機_ｺﾍﾞﾙｺ</vt:lpstr>
      <vt:lpstr>ｸﾛｰﾗ式杭打機_ﾒｰｶ名</vt:lpstr>
      <vt:lpstr>ｸﾛｰﾗ式杭打機_近畿ｲ</vt:lpstr>
      <vt:lpstr>ｸﾛｰﾗ式杭打機_住友</vt:lpstr>
      <vt:lpstr>ｸﾛｰﾗ式杭打機_日車</vt:lpstr>
      <vt:lpstr>ｸﾛｰﾗ式杭打機_日立</vt:lpstr>
      <vt:lpstr>ｸﾛｰﾗ式杭打機①</vt:lpstr>
      <vt:lpstr>ｸﾛｰﾗ式杭打機②</vt:lpstr>
      <vt:lpstr>ｸﾛｰﾗ式杭打機ﾍﾞｰｽﾏｼﾝ</vt:lpstr>
      <vt:lpstr>ｸﾛｰﾗ式杭打機ﾍﾞｰｽﾏｼﾝ①</vt:lpstr>
      <vt:lpstr>ｸﾛｰﾗ式杭打機ﾍﾞｰｽﾏｼﾝ②</vt:lpstr>
      <vt:lpstr>ｹｰﾌﾞﾙｸﾚｰﾝ</vt:lpstr>
      <vt:lpstr>ｹｰﾌﾞﾙｸﾚｰﾝ①</vt:lpstr>
      <vt:lpstr>ｹｰﾌﾞﾙｸﾚｰﾝ②</vt:lpstr>
      <vt:lpstr>ｺﾝｸﾘｰﾄｶｯﾀ</vt:lpstr>
      <vt:lpstr>ｺﾝｸﾘｰﾄｶｯﾀ①</vt:lpstr>
      <vt:lpstr>ｺﾝｸﾘｰﾄｶｯﾀ②</vt:lpstr>
      <vt:lpstr>ｺﾝｸﾘｰﾄｽﾌﾟﾚｯﾀﾞ</vt:lpstr>
      <vt:lpstr>ｺﾝｸﾘｰﾄｽﾌﾟﾚｯﾀﾞ①</vt:lpstr>
      <vt:lpstr>ｺﾝｸﾘｰﾄｽﾌﾟﾚｯﾀﾞ②</vt:lpstr>
      <vt:lpstr>ｺﾝｸﾘｰﾄﾊﾞｲﾌﾞﾚｰﾀ</vt:lpstr>
      <vt:lpstr>ｺﾝｸﾘｰﾄﾊﾞｲﾌﾞﾚｰﾀ①</vt:lpstr>
      <vt:lpstr>ｺﾝｸﾘｰﾄﾊﾞｲﾌﾞﾚｰﾀ②</vt:lpstr>
      <vt:lpstr>ｺﾝｸﾘｰﾄﾊﾞｹｯﾄ</vt:lpstr>
      <vt:lpstr>ｺﾝｸﾘｰﾄﾊﾞｹｯﾄ①</vt:lpstr>
      <vt:lpstr>ｺﾝｸﾘｰﾄﾊﾞｹｯﾄ②</vt:lpstr>
      <vt:lpstr>ｺﾝｸﾘｰﾄﾌｨﾆｯｼｬ</vt:lpstr>
      <vt:lpstr>ｺﾝｸﾘｰﾄﾌｨﾆｯｼｬ①</vt:lpstr>
      <vt:lpstr>ｺﾝｸﾘｰﾄﾌｨﾆｯｼｬ②</vt:lpstr>
      <vt:lpstr>ｺﾝｸﾘｰﾄﾌﾟﾗﾝﾄ</vt:lpstr>
      <vt:lpstr>ｺﾝｸﾘｰﾄﾌﾟﾗﾝﾄ①</vt:lpstr>
      <vt:lpstr>ｺﾝｸﾘｰﾄﾌﾟﾗﾝﾄ②</vt:lpstr>
      <vt:lpstr>ｺﾝｸﾘｰﾄﾌﾟﾚｰｻ</vt:lpstr>
      <vt:lpstr>ｺﾝｸﾘｰﾄﾌﾟﾚｰｻ①</vt:lpstr>
      <vt:lpstr>ｺﾝｸﾘｰﾄﾌﾟﾚｰｻ②</vt:lpstr>
      <vt:lpstr>ｺﾝｸﾘｰﾄﾎﾟﾝﾌﾟ</vt:lpstr>
      <vt:lpstr>ｺﾝｸﾘｰﾄﾎﾟﾝﾌﾟ①</vt:lpstr>
      <vt:lpstr>ｺﾝｸﾘｰﾄﾎﾟﾝﾌﾟ②</vt:lpstr>
      <vt:lpstr>ｺﾝｸﾘｰﾄﾎﾟﾝﾌﾟ車</vt:lpstr>
      <vt:lpstr>ｺﾝｸﾘｰﾄﾎﾟﾝﾌﾟ車①</vt:lpstr>
      <vt:lpstr>ｺﾝｸﾘｰﾄﾎﾟﾝﾌﾟ車②</vt:lpstr>
      <vt:lpstr>ｺﾝｸﾘｰﾄﾐｷｻ</vt:lpstr>
      <vt:lpstr>ｺﾝｸﾘｰﾄﾐｷｻ①</vt:lpstr>
      <vt:lpstr>ｺﾝｸﾘｰﾄﾐｷｻ②</vt:lpstr>
      <vt:lpstr>ｺﾝｸﾘｰﾄﾚﾍﾞﾗ</vt:lpstr>
      <vt:lpstr>ｺﾝｸﾘｰﾄﾚﾍﾞﾗ①</vt:lpstr>
      <vt:lpstr>ｺﾝｸﾘｰﾄﾚﾍﾞﾗ②</vt:lpstr>
      <vt:lpstr>ｺﾝｸﾘｰﾄ横取機</vt:lpstr>
      <vt:lpstr>ｺﾝｸﾘｰﾄ横取機①</vt:lpstr>
      <vt:lpstr>ｺﾝｸﾘｰﾄ横取機②</vt:lpstr>
      <vt:lpstr>ｺﾝｸﾘｰﾄ簡易仕上機</vt:lpstr>
      <vt:lpstr>ｺﾝｸﾘｰﾄ簡易仕上機①</vt:lpstr>
      <vt:lpstr>ｺﾝｸﾘｰﾄ簡易仕上機②</vt:lpstr>
      <vt:lpstr>ｺﾝｸﾘｰﾄ床仕上ﾛﾎﾞｯﾄ</vt:lpstr>
      <vt:lpstr>ｺﾝｸﾘｰﾄ床仕上ﾛﾎﾞｯﾄ①</vt:lpstr>
      <vt:lpstr>ｺﾝｸﾘｰﾄ吹付機</vt:lpstr>
      <vt:lpstr>ｺﾝｸﾘｰﾄ吹付機①</vt:lpstr>
      <vt:lpstr>ｺﾝｸﾘｰﾄ吹付機②</vt:lpstr>
      <vt:lpstr>ｺﾝｸﾘｰﾄ吹付機NATM用①</vt:lpstr>
      <vt:lpstr>ｺﾝｸﾘｰﾄ吹付機NATM用②</vt:lpstr>
      <vt:lpstr>ｺﾝｸﾘｰﾄ吹付機NATM用機械</vt:lpstr>
      <vt:lpstr>ｺﾝｸﾘｰﾄ静的破壊装置</vt:lpstr>
      <vt:lpstr>ｺﾝｸﾘｰﾄ静的破壊装置①</vt:lpstr>
      <vt:lpstr>ｺﾝｸﾘｰﾄ静的破壊装置②</vt:lpstr>
      <vt:lpstr>ｺﾝｸﾘｰﾄ穿孔機</vt:lpstr>
      <vt:lpstr>ｺﾝｸﾘｰﾄ穿孔機①</vt:lpstr>
      <vt:lpstr>ｺﾝｸﾘｰﾄ穿孔機②</vt:lpstr>
      <vt:lpstr>ｺﾝｸﾘｰﾄ壁面ｶｯﾀ</vt:lpstr>
      <vt:lpstr>ｺﾝｸﾘｰﾄ壁面ｶｯﾀ①</vt:lpstr>
      <vt:lpstr>ｺﾝｸﾘｰﾄ壁面ｶｯﾀ②</vt:lpstr>
      <vt:lpstr>さく岩機</vt:lpstr>
      <vt:lpstr>さく岩機_Sandv</vt:lpstr>
      <vt:lpstr>さく岩機_ｽﾀﾝﾚｰ</vt:lpstr>
      <vt:lpstr>さく岩機_ﾃｲｻｸ</vt:lpstr>
      <vt:lpstr>さく岩機_ﾒｰｶ名</vt:lpstr>
      <vt:lpstr>さく岩機_ﾔﾏﾓﾄRM</vt:lpstr>
      <vt:lpstr>さく岩機_古河RD</vt:lpstr>
      <vt:lpstr>さく岩機_東空</vt:lpstr>
      <vt:lpstr>さく岩機①</vt:lpstr>
      <vt:lpstr>さく岩機②</vt:lpstr>
      <vt:lpstr>ｼｰﾙﾄﾞﾏｼﾝ用機器</vt:lpstr>
      <vt:lpstr>ｼｰﾙﾄﾞﾏｼﾝ用機器①</vt:lpstr>
      <vt:lpstr>ｼｰﾙﾄﾞﾏｼﾝ用機器②</vt:lpstr>
      <vt:lpstr>ｼﾞｪｯﾄﾋｰﾀ①</vt:lpstr>
      <vt:lpstr>ｼﾞｪｯﾄﾋｰﾀ②</vt:lpstr>
      <vt:lpstr>ｼﾞﾌﾞｸﾚｰﾝ</vt:lpstr>
      <vt:lpstr>ｼﾞﾌﾞｸﾚｰﾝ①</vt:lpstr>
      <vt:lpstr>ｼﾞﾌﾞｸﾚｰﾝ②</vt:lpstr>
      <vt:lpstr>ｼｬﾄﾙｶｰ</vt:lpstr>
      <vt:lpstr>ｼｬﾄﾙｶｰ①</vt:lpstr>
      <vt:lpstr>ｼｬﾄﾙｶｰ②</vt:lpstr>
      <vt:lpstr>ｼﾞｮｲﾝﾄｼｰﾗ</vt:lpstr>
      <vt:lpstr>ｼﾞｮｲﾝﾄｼｰﾗ①</vt:lpstr>
      <vt:lpstr>ｼﾞｮｲﾝﾄｼｰﾗ②</vt:lpstr>
      <vt:lpstr>ｼﾞｮｰｸﾗｯｼｬ</vt:lpstr>
      <vt:lpstr>ｼﾞｮｰｸﾗｯｼｬ①</vt:lpstr>
      <vt:lpstr>ｼﾞｮｰｸﾗｯｼｬ②</vt:lpstr>
      <vt:lpstr>ｽｸﾚｰﾌﾟﾄﾞｰｻﾞ</vt:lpstr>
      <vt:lpstr>ｽｸﾚｰﾌﾟﾄﾞｰｻﾞ_ﾒｰｶ名</vt:lpstr>
      <vt:lpstr>ｽｸﾚｰﾌﾟﾄﾞｰｻﾞ_日車</vt:lpstr>
      <vt:lpstr>ｽｸﾚｰﾌﾟﾄﾞｰｻﾞ①</vt:lpstr>
      <vt:lpstr>ｽｸﾚｰﾌﾟﾄﾞｰｻﾞ②</vt:lpstr>
      <vt:lpstr>ｽﾀﾋﾞﾗｲｻﾞ</vt:lpstr>
      <vt:lpstr>ｽﾀﾋﾞﾗｲｻﾞ_ｺﾏﾂ</vt:lpstr>
      <vt:lpstr>ｽﾀﾋﾞﾗｲｻﾞ_ﾒｰｶ名</vt:lpstr>
      <vt:lpstr>ｽﾀﾋﾞﾗｲｻﾞ_路床改良用_ｺﾏﾂ</vt:lpstr>
      <vt:lpstr>ｽﾀﾋﾞﾗｲｻﾞ_路床改良用_範多</vt:lpstr>
      <vt:lpstr>ｽﾀﾋﾞﾗｲｻﾞ_路盤再生用_BOMAG</vt:lpstr>
      <vt:lpstr>ｽﾀﾋﾞﾗｲｻﾞ_路盤再生用_CAT</vt:lpstr>
      <vt:lpstr>ｽﾀﾋﾞﾗｲｻﾞ_路盤再生用_Wirtgen</vt:lpstr>
      <vt:lpstr>ｽﾀﾋﾞﾗｲｻﾞ_路盤再生用_ｺﾏﾂ</vt:lpstr>
      <vt:lpstr>ｽﾀﾋﾞﾗｲｻﾞ_路盤再生用_ｻｶｲ</vt:lpstr>
      <vt:lpstr>ｽﾀﾋﾞﾗｲｻﾞ①</vt:lpstr>
      <vt:lpstr>ｽﾀﾋﾞﾗｲｻﾞ②</vt:lpstr>
      <vt:lpstr>ｽﾁｰﾙﾌｫｰﾑ</vt:lpstr>
      <vt:lpstr>ｽﾁｰﾙﾌｫｰﾑ①</vt:lpstr>
      <vt:lpstr>ｽﾁｰﾙﾌｫｰﾑ②</vt:lpstr>
      <vt:lpstr>ｽﾗﾘﾎﾟﾝﾌﾟ</vt:lpstr>
      <vt:lpstr>ｽﾗﾘﾎﾟﾝﾌﾟ①</vt:lpstr>
      <vt:lpstr>ｽﾗﾘﾎﾟﾝﾌﾟ②</vt:lpstr>
      <vt:lpstr>ｽﾘｯﾌﾟﾌｫｰﾑﾍﾟｰﾊﾞ</vt:lpstr>
      <vt:lpstr>ｽﾘｯﾌﾟﾌｫｰﾑﾍﾟｰﾊﾞ①</vt:lpstr>
      <vt:lpstr>ｽﾘｯﾌﾟﾌｫｰﾑﾍﾟｰﾊﾞ②</vt:lpstr>
      <vt:lpstr>ｽﾞﾘ鋼車</vt:lpstr>
      <vt:lpstr>ｽﾞﾘ鋼車①</vt:lpstr>
      <vt:lpstr>ｽﾞﾘ鋼車②</vt:lpstr>
      <vt:lpstr>ｽﾞﾘ積機</vt:lpstr>
      <vt:lpstr>ｽﾞﾘ積機_BROYT</vt:lpstr>
      <vt:lpstr>ｽﾞﾘ積機_CAT</vt:lpstr>
      <vt:lpstr>ｽﾞﾘ積機_ｺﾄﾌﾞｷ</vt:lpstr>
      <vt:lpstr>ｽﾞﾘ積機_ｺﾏﾂ</vt:lpstr>
      <vt:lpstr>ｽﾞﾘ積機_ﾀｲｸｳ</vt:lpstr>
      <vt:lpstr>ｽﾞﾘ積機_ﾒｰｶ名</vt:lpstr>
      <vt:lpstr>ｽﾞﾘ積機_古河RD</vt:lpstr>
      <vt:lpstr>ｽﾞﾘ積機_三輪運</vt:lpstr>
      <vt:lpstr>ｽﾞﾘ積機_日立</vt:lpstr>
      <vt:lpstr>ｽﾞﾘ積機①</vt:lpstr>
      <vt:lpstr>ｽﾞﾘ積機②</vt:lpstr>
      <vt:lpstr>ｽﾞﾘ積込・運搬機</vt:lpstr>
      <vt:lpstr>ｽﾞﾘ積込･運搬機_CAT</vt:lpstr>
      <vt:lpstr>ｽﾞﾘ積込･運搬機_KCM</vt:lpstr>
      <vt:lpstr>ｽﾞﾘ積込･運搬機_ﾒｰｶ名</vt:lpstr>
      <vt:lpstr>ｽﾞﾘ積込・運搬機①</vt:lpstr>
      <vt:lpstr>ｽﾞﾘ積込・運搬機②</vt:lpstr>
      <vt:lpstr>ｿｲﾙﾐｷｼﾝｸﾞﾌﾟﾗﾝﾄ</vt:lpstr>
      <vt:lpstr>ｿｲﾙﾐｷｼﾝｸﾞﾌﾟﾗﾝﾄ①</vt:lpstr>
      <vt:lpstr>ｿｲﾙﾐｷｼﾝｸﾞﾌﾟﾗﾝﾄ②</vt:lpstr>
      <vt:lpstr>ﾀｰﾝﾃｰﾌﾞﾙ</vt:lpstr>
      <vt:lpstr>ﾀｰﾝﾃｰﾌﾞﾙ①</vt:lpstr>
      <vt:lpstr>ﾀｰﾝﾃｰﾌﾞﾙ②</vt:lpstr>
      <vt:lpstr>ﾀｲﾔﾛｰﾗ</vt:lpstr>
      <vt:lpstr>ﾀｲﾔﾛｰﾗ_ｻｶｲ</vt:lpstr>
      <vt:lpstr>ﾀｲﾔﾛｰﾗ_ﾒｰｶ名</vt:lpstr>
      <vt:lpstr>ﾀｲﾔﾛｰﾗ_振動_ｻｶｲ</vt:lpstr>
      <vt:lpstr>ﾀｲﾔﾛｰﾗ_普通_BOMAG</vt:lpstr>
      <vt:lpstr>ﾀｲﾔﾛｰﾗ_普通_CAT</vt:lpstr>
      <vt:lpstr>ﾀｲﾔﾛｰﾗ_普通_HAMM</vt:lpstr>
      <vt:lpstr>ﾀｲﾔﾛｰﾗ_普通_KCM</vt:lpstr>
      <vt:lpstr>ﾀｲﾔﾛｰﾗ_普通_ｺﾏﾂ</vt:lpstr>
      <vt:lpstr>ﾀｲﾔﾛｰﾗ_普通_ｻｶｲ</vt:lpstr>
      <vt:lpstr>ﾀｲﾔﾛｰﾗ_普通_住友</vt:lpstr>
      <vt:lpstr>ﾀｲﾔﾛｰﾗ_普通_日立</vt:lpstr>
      <vt:lpstr>ﾀｲﾔﾛｰﾗ①</vt:lpstr>
      <vt:lpstr>ﾀｲﾔﾛｰﾗ②</vt:lpstr>
      <vt:lpstr>ﾀﾞｳﾝｻﾞﾎｰﾙﾊﾝﾏ</vt:lpstr>
      <vt:lpstr>ﾀﾞｳﾝｻﾞﾎｰﾙﾊﾝﾏ_AtlasCopco</vt:lpstr>
      <vt:lpstr>ﾀﾞｳﾝｻﾞﾎｰﾙﾊﾝﾏ_Sandv</vt:lpstr>
      <vt:lpstr>ﾀﾞｳﾝｻﾞﾎｰﾙﾊﾝﾏ_ｴｰｺｰ</vt:lpstr>
      <vt:lpstr>ﾀﾞｳﾝｻﾞﾎｰﾙﾊﾝﾏ_ﾒｰｶ名</vt:lpstr>
      <vt:lpstr>ﾀﾞｳﾝｻﾞﾎｰﾙﾊﾝﾏ①</vt:lpstr>
      <vt:lpstr>ﾀﾞｳﾝｻﾞﾎｰﾙﾊﾝﾏ②</vt:lpstr>
      <vt:lpstr>ﾀﾜｰｸﾚｰﾝ</vt:lpstr>
      <vt:lpstr>ﾀﾜｰｸﾚｰﾝ①</vt:lpstr>
      <vt:lpstr>ﾀﾜｰｸﾚｰﾝ②</vt:lpstr>
      <vt:lpstr>ﾀﾝﾊﾟ及びﾗﾝﾏ</vt:lpstr>
      <vt:lpstr>ﾀﾝﾊﾟ及びﾗﾝﾏ①</vt:lpstr>
      <vt:lpstr>ﾀﾝﾊﾟ及びﾗﾝﾏ②</vt:lpstr>
      <vt:lpstr>ﾀﾞﾝﾌﾟﾄﾗｯｸ</vt:lpstr>
      <vt:lpstr>ﾀﾞﾝﾌﾟﾄﾗｯｸ_ｱｰﾃｨｷｭﾚｰﾄ_CAT</vt:lpstr>
      <vt:lpstr>ﾀﾞﾝﾌﾟﾄﾗｯｸ_ｱｰﾃｨｷｭﾚｰﾄ_VOLVO</vt:lpstr>
      <vt:lpstr>ﾀﾞﾝﾌﾟﾄﾗｯｸ_ｱｰﾃｨｷｭﾚｰﾄ_ｺﾏﾂ</vt:lpstr>
      <vt:lpstr>ﾀﾞﾝﾌﾟﾄﾗｯｸ_ｱｰﾃｨｷｭﾚｰﾄ_日立</vt:lpstr>
      <vt:lpstr>ﾀﾞﾝﾌﾟﾄﾗｯｸ_ﾄﾝﾈﾙ_CAT</vt:lpstr>
      <vt:lpstr>ﾀﾞﾝﾌﾟﾄﾗｯｸ_ﾄﾝﾈﾙ_KCM</vt:lpstr>
      <vt:lpstr>ﾀﾞﾝﾌﾟﾄﾗｯｸ_ﾄﾝﾈﾙ_TCM</vt:lpstr>
      <vt:lpstr>ﾀﾞﾝﾌﾟﾄﾗｯｸ_ﾄﾝﾈﾙ_VOLVO</vt:lpstr>
      <vt:lpstr>ﾀﾞﾝﾌﾟﾄﾗｯｸ_ﾄﾝﾈﾙ_ｴﾋﾟﾛｯｸ</vt:lpstr>
      <vt:lpstr>ﾀﾞﾝﾌﾟﾄﾗｯｸ_ﾄﾝﾈﾙ_ｺﾏﾂ</vt:lpstr>
      <vt:lpstr>ﾀﾞﾝﾌﾟﾄﾗｯｸ_ﾄﾝﾈﾙ_ﾆｼｵTM</vt:lpstr>
      <vt:lpstr>ﾀﾞﾝﾌﾟﾄﾗｯｸ_ﾄﾝﾈﾙ_ふそう</vt:lpstr>
      <vt:lpstr>ﾀﾞﾝﾌﾟﾄﾗｯｸ_ﾄﾝﾈﾙ_ﾒｰｶ名</vt:lpstr>
      <vt:lpstr>ﾀﾞﾝﾌﾟﾄﾗｯｸ_ﾄﾝﾈﾙ_三菱</vt:lpstr>
      <vt:lpstr>ﾀﾞﾝﾌﾟﾄﾗｯｸ_ﾄﾝﾈﾙ_三輪運</vt:lpstr>
      <vt:lpstr>ﾀﾞﾝﾌﾟﾄﾗｯｸ_ﾄﾝﾈﾙ_前田製作</vt:lpstr>
      <vt:lpstr>ﾀﾞﾝﾌﾟﾄﾗｯｸ_ﾄﾝﾈﾙ①</vt:lpstr>
      <vt:lpstr>ﾀﾞﾝﾌﾟﾄﾗｯｸ_ﾄﾝﾈﾙ②</vt:lpstr>
      <vt:lpstr>ﾀﾞﾝﾌﾟﾄﾗｯｸ_ﾒｰｶ名</vt:lpstr>
      <vt:lpstr>ﾀﾞﾝﾌﾟﾄﾗｯｸ_ﾘｼﾞｯﾄﾌﾚｰﾑ_CAT</vt:lpstr>
      <vt:lpstr>ﾀﾞﾝﾌﾟﾄﾗｯｸ_ﾘｼﾞｯﾄﾌﾚｰﾑ_ｺﾏﾂ</vt:lpstr>
      <vt:lpstr>ﾀﾞﾝﾌﾟﾄﾗｯｸ_ﾘｼﾞｯﾄﾌﾚｰﾑ_三菱</vt:lpstr>
      <vt:lpstr>ﾀﾞﾝﾌﾟﾄﾗｯｸ_ﾘｼﾞｯﾄﾌﾚｰﾑ_日立</vt:lpstr>
      <vt:lpstr>ﾀﾞﾝﾌﾟﾄﾗｯｸ①</vt:lpstr>
      <vt:lpstr>ﾀﾞﾝﾌﾟﾄﾗｯｸ②</vt:lpstr>
      <vt:lpstr>ﾀﾞﾝﾌﾟﾄﾗｯｸﾄﾝﾈﾙ工事用</vt:lpstr>
      <vt:lpstr>ﾁｪｰﾝﾌﾞﾛｯｸ</vt:lpstr>
      <vt:lpstr>ﾁｪｰﾝﾌﾞﾛｯｸ①</vt:lpstr>
      <vt:lpstr>ﾁｪｰﾝﾌﾞﾛｯｸ②</vt:lpstr>
      <vt:lpstr>ﾁｪﾝｿｰ</vt:lpstr>
      <vt:lpstr>ﾁｪﾝｿｰ①</vt:lpstr>
      <vt:lpstr>ﾁｪﾝｿｰ②</vt:lpstr>
      <vt:lpstr>ﾁｯﾌﾟｽﾌﾟﾚｯﾀﾞ</vt:lpstr>
      <vt:lpstr>ﾁｯﾌﾟｽﾌﾟﾚｯﾀﾞ①</vt:lpstr>
      <vt:lpstr>ﾁｯﾌﾟｽﾌﾟﾚｯﾀﾞ②</vt:lpstr>
      <vt:lpstr>ﾃﾞｨｽﾄﾘﾋﾞｭｰﾀ</vt:lpstr>
      <vt:lpstr>ﾃﾞｨｽﾄﾘﾋﾞｭｰﾀ①</vt:lpstr>
      <vt:lpstr>ﾃﾞｨｽﾄﾘﾋﾞｭｰﾀ②</vt:lpstr>
      <vt:lpstr>ﾄｰﾀﾙｽﾃｰｼｮﾝ</vt:lpstr>
      <vt:lpstr>ﾄｰﾀﾙｽﾃｰｼｮﾝ①</vt:lpstr>
      <vt:lpstr>ﾄｰﾀﾙｽﾃｰｼｮﾝ②</vt:lpstr>
      <vt:lpstr>ﾄﾗｸﾀ</vt:lpstr>
      <vt:lpstr>ﾄﾗｸﾀ①</vt:lpstr>
      <vt:lpstr>ﾄﾗｸﾀ②</vt:lpstr>
      <vt:lpstr>ﾄﾗｸﾀ用ｱﾀｯﾁﾒﾝﾄ</vt:lpstr>
      <vt:lpstr>ﾄﾗｸﾀ用ｱﾀｯﾁﾒﾝﾄ①</vt:lpstr>
      <vt:lpstr>ﾄﾗｸﾀ用ｱﾀｯﾁﾒﾝﾄ②</vt:lpstr>
      <vt:lpstr>ﾄﾞﾗｸﾞﾗｲﾝ及びｸﾗﾑｼｪﾙ</vt:lpstr>
      <vt:lpstr>ﾄﾞﾗｸﾞﾗｲﾝ及びｸﾗﾑｼｪﾙ_ﾃﾚｽｺﾋﾟｯｸ式_CAT</vt:lpstr>
      <vt:lpstr>ﾄﾞﾗｸﾞﾗｲﾝ及びｸﾗﾑｼｪﾙ_ﾃﾚｽｺﾋﾟｯｸ式_ｺﾍﾞﾙｺ</vt:lpstr>
      <vt:lpstr>ﾄﾞﾗｸﾞﾗｲﾝ及びｸﾗﾑｼｪﾙ_ﾃﾚｽｺﾋﾟｯｸ式_ｺﾏﾂ</vt:lpstr>
      <vt:lpstr>ﾄﾞﾗｸﾞﾗｲﾝ及びｸﾗﾑｼｪﾙ_ﾃﾚｽｺﾋﾟｯｸ式_住友</vt:lpstr>
      <vt:lpstr>ﾄﾞﾗｸﾞﾗｲﾝ及びｸﾗﾑｼｪﾙ_ﾃﾚｽｺﾋﾟｯｸ式_日立</vt:lpstr>
      <vt:lpstr>ﾄﾞﾗｸﾞﾗｲﾝ及びｸﾗﾑｼｪﾙ_ﾒｰｶ名</vt:lpstr>
      <vt:lpstr>ﾄﾞﾗｸﾞﾗｲﾝ及びｸﾗﾑｼｪﾙ①</vt:lpstr>
      <vt:lpstr>ﾄﾞﾗｸﾞﾗｲﾝ及びｸﾗﾑｼｪﾙ②</vt:lpstr>
      <vt:lpstr>ﾄﾗｯｸ</vt:lpstr>
      <vt:lpstr>ﾄﾗｯｸ_ﾄﾝﾈﾙ①</vt:lpstr>
      <vt:lpstr>ﾄﾗｯｸ_ﾄﾝﾈﾙ②</vt:lpstr>
      <vt:lpstr>ﾄﾗｯｸ①</vt:lpstr>
      <vt:lpstr>ﾄﾗｯｸ②</vt:lpstr>
      <vt:lpstr>ﾄﾗｯｸｸﾚｰﾝ</vt:lpstr>
      <vt:lpstr>ﾄﾗｯｸｸﾚｰﾝ_ｵｰﾙﾃﾚｰﾝ_DEMAG</vt:lpstr>
      <vt:lpstr>ﾄﾗｯｸｸﾚｰﾝ_ｵｰﾙﾃﾚｰﾝ_HSC</vt:lpstr>
      <vt:lpstr>ﾄﾗｯｸｸﾚｰﾝ_ｵｰﾙﾃﾚｰﾝ_Liebh</vt:lpstr>
      <vt:lpstr>ﾄﾗｯｸｸﾚｰﾝ_ｵｰﾙﾃﾚｰﾝ_ｺﾍﾞﾙｺ</vt:lpstr>
      <vt:lpstr>ﾄﾗｯｸｸﾚｰﾝ_ｵｰﾙﾃﾚｰﾝ_ﾀﾀﾞﾉ</vt:lpstr>
      <vt:lpstr>ﾄﾗｯｸｸﾚｰﾝ_ｵｰﾙﾃﾚｰﾝ_加藤製</vt:lpstr>
      <vt:lpstr>ﾄﾗｯｸｸﾚｰﾝ_ｵｰﾙﾃﾚｰﾝ_住友</vt:lpstr>
      <vt:lpstr>ﾄﾗｯｸｸﾚｰﾝ_ﾀﾀﾞﾉ</vt:lpstr>
      <vt:lpstr>ﾄﾗｯｸｸﾚｰﾝ_ﾒｰｶ名</vt:lpstr>
      <vt:lpstr>ﾄﾗｯｸｸﾚｰﾝ_加藤製</vt:lpstr>
      <vt:lpstr>ﾄﾗｯｸｸﾚｰﾝ_住友</vt:lpstr>
      <vt:lpstr>ﾄﾗｯｸｸﾚｰﾝ①</vt:lpstr>
      <vt:lpstr>ﾄﾗｯｸｸﾚｰﾝ②</vt:lpstr>
      <vt:lpstr>ﾄﾗｯｸｽｹｰﾙ</vt:lpstr>
      <vt:lpstr>ﾄﾗｯｸｽｹｰﾙ①</vt:lpstr>
      <vt:lpstr>ﾄﾗｯｸｽｹｰﾙ②</vt:lpstr>
      <vt:lpstr>ﾄﾗｯｸﾄﾝﾈﾙ工事用</vt:lpstr>
      <vt:lpstr>ﾄﾗｯｸﾊﾞｯｸﾎｳ</vt:lpstr>
      <vt:lpstr>ﾄﾗｯｸﾊﾞｯｸﾎｳ_ｱｲﾁ</vt:lpstr>
      <vt:lpstr>ﾄﾗｯｸﾊﾞｯｸﾎｳ_ﾒｰｶ名</vt:lpstr>
      <vt:lpstr>ﾄﾗｯｸﾊﾞｯｸﾎｳ_日立</vt:lpstr>
      <vt:lpstr>ﾄﾗｯｸﾊﾞｯｸﾎｳ①</vt:lpstr>
      <vt:lpstr>ﾄﾗｯｸ式ｱｰｽｵｰｶﾞ</vt:lpstr>
      <vt:lpstr>ﾄﾗｯｸ式ｱｰｽｵｰｶﾞ_ｱｲﾁ</vt:lpstr>
      <vt:lpstr>ﾄﾗｯｸ式ｱｰｽｵｰｶﾞ_ﾀﾀﾞﾉ</vt:lpstr>
      <vt:lpstr>ﾄﾗｯｸ式ｱｰｽｵｰｶﾞ_ﾒｰｶ名</vt:lpstr>
      <vt:lpstr>ﾄﾗｯｸ式ｱｰｽｵｰｶﾞ_新明和</vt:lpstr>
      <vt:lpstr>ﾄﾗｯｸ式ｱｰｽｵｰｶﾞ①</vt:lpstr>
      <vt:lpstr>ﾄﾗｯｸ式ｱｰｽｵｰｶﾞ②</vt:lpstr>
      <vt:lpstr>ﾄﾞﾘﾙｼﾞｬﾝﾎﾞ</vt:lpstr>
      <vt:lpstr>ﾄﾞﾘﾙｼﾞｬﾝﾎﾞ_AtlasCopco</vt:lpstr>
      <vt:lpstr>ﾄﾞﾘﾙｼﾞｬﾝﾎﾞ_Sandv</vt:lpstr>
      <vt:lpstr>ﾄﾞﾘﾙｼﾞｬﾝﾎﾞ_ﾒｰｶ名</vt:lpstr>
      <vt:lpstr>ﾄﾞﾘﾙｼﾞｬﾝﾎﾞ_古河RD</vt:lpstr>
      <vt:lpstr>ﾄﾞﾘﾙｼﾞｬﾝﾎﾞ①</vt:lpstr>
      <vt:lpstr>ﾄﾞﾘﾙｼﾞｬﾝﾎﾞ②</vt:lpstr>
      <vt:lpstr>ﾄﾚｰﾗ</vt:lpstr>
      <vt:lpstr>ﾄﾚｰﾗ①</vt:lpstr>
      <vt:lpstr>ﾄﾚｰﾗ②</vt:lpstr>
      <vt:lpstr>ﾄﾝﾈﾙ清掃車</vt:lpstr>
      <vt:lpstr>ﾄﾝﾈﾙ清掃車①</vt:lpstr>
      <vt:lpstr>ﾄﾝﾈﾙ断面測定器</vt:lpstr>
      <vt:lpstr>ﾄﾝﾈﾙ断面測定器①</vt:lpstr>
      <vt:lpstr>ﾊﾞｲﾌﾞﾚｰﾀ用電源装置</vt:lpstr>
      <vt:lpstr>ﾊﾞｲﾌﾞﾚｰﾀ用電源装置①</vt:lpstr>
      <vt:lpstr>ﾊﾞｲﾌﾞﾚｰﾀ用電源装置②</vt:lpstr>
      <vt:lpstr>ﾊﾞｲﾌﾞﾛﾊﾝﾏ</vt:lpstr>
      <vt:lpstr>ﾊﾞｲﾌﾞﾛﾊﾝﾏ_IHI</vt:lpstr>
      <vt:lpstr>ﾊﾞｲﾌﾞﾛﾊﾝﾏ_NPK</vt:lpstr>
      <vt:lpstr>ﾊﾞｲﾌﾞﾛﾊﾝﾏ_ｴｰｺｰ</vt:lpstr>
      <vt:lpstr>ﾊﾞｲﾌﾞﾛﾊﾝﾏ_ﾒｰｶ名</vt:lpstr>
      <vt:lpstr>ﾊﾞｲﾌﾞﾛﾊﾝﾏ_調和</vt:lpstr>
      <vt:lpstr>ﾊﾞｲﾌﾞﾛﾊﾝﾏ_日車</vt:lpstr>
      <vt:lpstr>ﾊﾞｲﾌﾞﾛﾊﾝﾏ①</vt:lpstr>
      <vt:lpstr>ﾊﾞｲﾌﾞﾛﾊﾝﾏ②</vt:lpstr>
      <vt:lpstr>ﾊﾞｲﾌﾞﾛﾊﾝﾏ③</vt:lpstr>
      <vt:lpstr>ﾊﾟｯｶｰ車</vt:lpstr>
      <vt:lpstr>ﾊﾟｯｶｰ車①</vt:lpstr>
      <vt:lpstr>ﾊﾟｯｶｰ車②</vt:lpstr>
      <vt:lpstr>ﾊﾞｯｸﾎｳ</vt:lpstr>
      <vt:lpstr>ﾊﾞｯｸﾎｳ_ﾄﾝﾈﾙ_CAT</vt:lpstr>
      <vt:lpstr>ﾊﾞｯｸﾎｳ_ﾄﾝﾈﾙ_IHI</vt:lpstr>
      <vt:lpstr>ﾊﾞｯｸﾎｳ_ﾄﾝﾈﾙ_ｺﾍﾞﾙｺ</vt:lpstr>
      <vt:lpstr>ﾊﾞｯｸﾎｳ_ﾄﾝﾈﾙ_ｺﾏﾂ</vt:lpstr>
      <vt:lpstr>ﾊﾞｯｸﾎｳ_ﾄﾝﾈﾙ_ﾒｰｶ名</vt:lpstr>
      <vt:lpstr>ﾊﾞｯｸﾎｳ_ﾄﾝﾈﾙ_加藤製</vt:lpstr>
      <vt:lpstr>ﾊﾞｯｸﾎｳ_ﾄﾝﾈﾙ_住友</vt:lpstr>
      <vt:lpstr>ﾊﾞｯｸﾎｳ_ﾄﾝﾈﾙ_日立</vt:lpstr>
      <vt:lpstr>ﾊﾞｯｸﾎｳ_ﾄﾝﾈﾙ①</vt:lpstr>
      <vt:lpstr>ﾊﾞｯｸﾎｳ_ﾄﾝﾈﾙ②</vt:lpstr>
      <vt:lpstr>ﾊﾞｯｸﾎｳ_ﾊｲﾌﾞﾘｯﾄﾞ_ｺﾍﾞﾙｺ</vt:lpstr>
      <vt:lpstr>ﾊﾞｯｸﾎｳ_ﾊｲﾌﾞﾘｯﾄﾞ_ｺﾏﾂ</vt:lpstr>
      <vt:lpstr>ﾊﾞｯｸﾎｳ_ﾊｲﾌﾞﾘｯﾄﾞ_住友</vt:lpstr>
      <vt:lpstr>ﾊﾞｯｸﾎｳ_ﾊｲﾌﾞﾘｯﾄﾞ_日立</vt:lpstr>
      <vt:lpstr>ﾊﾞｯｸﾎｳ_ﾒｰｶ名</vt:lpstr>
      <vt:lpstr>ﾊﾞｯｸﾎｳ_後方_CAT</vt:lpstr>
      <vt:lpstr>ﾊﾞｯｸﾎｳ_後方_IHI</vt:lpstr>
      <vt:lpstr>ﾊﾞｯｸﾎｳ_後方_ｺﾍﾞﾙｺ</vt:lpstr>
      <vt:lpstr>ﾊﾞｯｸﾎｳ_後方_ｺﾏﾂ</vt:lpstr>
      <vt:lpstr>ﾊﾞｯｸﾎｳ_後方_ﾔﾝﾏｰ</vt:lpstr>
      <vt:lpstr>ﾊﾞｯｸﾎｳ_後方_加藤製</vt:lpstr>
      <vt:lpstr>ﾊﾞｯｸﾎｳ_後方_住友</vt:lpstr>
      <vt:lpstr>ﾊﾞｯｸﾎｳ_後方_日立</vt:lpstr>
      <vt:lpstr>ﾊﾞｯｸﾎｳ_超小_CAT</vt:lpstr>
      <vt:lpstr>ﾊﾞｯｸﾎｳ_超小_IHI</vt:lpstr>
      <vt:lpstr>ﾊﾞｯｸﾎｳ_超小_ｺﾍﾞﾙｺ</vt:lpstr>
      <vt:lpstr>ﾊﾞｯｸﾎｳ_超小_ｺﾏﾂ</vt:lpstr>
      <vt:lpstr>ﾊﾞｯｸﾎｳ_超小_ﾔﾝﾏｰ</vt:lpstr>
      <vt:lpstr>ﾊﾞｯｸﾎｳ_超小_住友</vt:lpstr>
      <vt:lpstr>ﾊﾞｯｸﾎｳ_超小_日立</vt:lpstr>
      <vt:lpstr>ﾊﾞｯｸﾎｳ_標準_CAT</vt:lpstr>
      <vt:lpstr>ﾊﾞｯｸﾎｳ_標準_IHI</vt:lpstr>
      <vt:lpstr>ﾊﾞｯｸﾎｳ_標準_ｺﾍﾞﾙｺ</vt:lpstr>
      <vt:lpstr>ﾊﾞｯｸﾎｳ_標準_ｺﾏﾂ</vt:lpstr>
      <vt:lpstr>ﾊﾞｯｸﾎｳ_標準_加藤製</vt:lpstr>
      <vt:lpstr>ﾊﾞｯｸﾎｳ_標準_住友</vt:lpstr>
      <vt:lpstr>ﾊﾞｯｸﾎｳ_標準_日立</vt:lpstr>
      <vt:lpstr>ﾊﾞｯｸﾎｳ_標準ICT_ｺﾏﾂ</vt:lpstr>
      <vt:lpstr>ﾊﾞｯｸﾎｳ①</vt:lpstr>
      <vt:lpstr>ﾊﾞｯｸﾎｳ②</vt:lpstr>
      <vt:lpstr>ﾊﾞｯｸﾎｳﾄﾝﾈﾙ専用機</vt:lpstr>
      <vt:lpstr>ﾊﾞｯｸﾎｳﾎｲｰﾙ_ｸﾎﾞﾀ</vt:lpstr>
      <vt:lpstr>ﾊﾞｯｸﾎｳﾎｲｰﾙ_ｺﾍﾞﾙｺ</vt:lpstr>
      <vt:lpstr>ﾊﾞｯｸﾎｳﾎｲｰﾙ_ｺﾏﾂ</vt:lpstr>
      <vt:lpstr>ﾊﾞｯｸﾎｳﾎｲｰﾙ_ﾒｰｶ名</vt:lpstr>
      <vt:lpstr>ﾊﾞｯｸﾎｳﾎｲｰﾙ_日立</vt:lpstr>
      <vt:lpstr>ﾊﾞｯｸﾎｳﾎｲｰﾙ型</vt:lpstr>
      <vt:lpstr>ﾊﾞｯｸﾎｳﾎｲｰﾙ型①</vt:lpstr>
      <vt:lpstr>ﾊﾞｯｸﾎｳﾎｲｰﾙ型②</vt:lpstr>
      <vt:lpstr>ﾊﾞｯｸﾎｳ用ｱﾀｯﾁﾒﾝﾄ</vt:lpstr>
      <vt:lpstr>ﾊﾞｯｸﾎｳ用ｱﾀｯﾁﾒﾝﾄ①</vt:lpstr>
      <vt:lpstr>ﾊﾞｯｸﾎｳ用ｱﾀｯﾁﾒﾝﾄ②</vt:lpstr>
      <vt:lpstr>ﾊﾞｯﾃﾘ機関車</vt:lpstr>
      <vt:lpstr>ﾊﾞｯﾃﾘ機関車①</vt:lpstr>
      <vt:lpstr>ﾊﾞｯﾃﾘ機関車②</vt:lpstr>
      <vt:lpstr>ﾌｫｰｸﾘﾌﾄ</vt:lpstr>
      <vt:lpstr>ﾌｫｰｸﾘﾌﾄ①</vt:lpstr>
      <vt:lpstr>ﾌｫｰｸﾘﾌﾄ②</vt:lpstr>
      <vt:lpstr>ﾌｫｰﾑﾄﾞｽﾀﾋﾞﾗｲｻﾞ</vt:lpstr>
      <vt:lpstr>ﾌｫｰﾑﾄﾞｽﾀﾋﾞﾗｲｻﾞ①</vt:lpstr>
      <vt:lpstr>ﾌｫｰﾑﾄﾞｽﾀﾋﾞﾗｲｻﾞ②</vt:lpstr>
      <vt:lpstr>ﾌﾞﾙﾄﾞｰｻﾞ</vt:lpstr>
      <vt:lpstr>ﾌﾞﾙﾄﾞｰｻﾞ_ﾒｰｶ名</vt:lpstr>
      <vt:lpstr>ﾌﾞﾙﾄﾞｰｻﾞ_ﾘｯﾊﾟ_CAT</vt:lpstr>
      <vt:lpstr>ﾌﾞﾙﾄﾞｰｻﾞ_ﾘｯﾊﾟ_ｺﾏﾂ</vt:lpstr>
      <vt:lpstr>ﾌﾞﾙﾄﾞｰｻﾞ_湿地_CAT</vt:lpstr>
      <vt:lpstr>ﾌﾞﾙﾄﾞｰｻﾞ_湿地_ｺﾏﾂ</vt:lpstr>
      <vt:lpstr>ﾌﾞﾙﾄﾞｰｻﾞ_湿地_三菱</vt:lpstr>
      <vt:lpstr>ﾌﾞﾙﾄﾞｰｻﾞ_湿地ICT_ｺﾏﾂ</vt:lpstr>
      <vt:lpstr>ﾌﾞﾙﾄﾞｰｻﾞ_超湿地_CAT</vt:lpstr>
      <vt:lpstr>ﾌﾞﾙﾄﾞｰｻﾞ_超湿地_ｺﾏﾂ</vt:lpstr>
      <vt:lpstr>ﾌﾞﾙﾄﾞｰｻﾞ_超湿地_三菱</vt:lpstr>
      <vt:lpstr>ﾌﾞﾙﾄﾞｰｻﾞ_超々湿地_CAT</vt:lpstr>
      <vt:lpstr>ﾌﾞﾙﾄﾞｰｻﾞ_超々湿地_ｺﾏﾂ</vt:lpstr>
      <vt:lpstr>ﾌﾞﾙﾄﾞｰｻﾞ_超々湿地_三菱</vt:lpstr>
      <vt:lpstr>ﾌﾞﾙﾄﾞｰｻﾞ_普通_CAT</vt:lpstr>
      <vt:lpstr>ﾌﾞﾙﾄﾞｰｻﾞ_普通_ｺﾏﾂ</vt:lpstr>
      <vt:lpstr>ﾌﾞﾙﾄﾞｰｻﾞ_普通_三菱</vt:lpstr>
      <vt:lpstr>ﾌﾞﾙﾄﾞｰｻﾞ①</vt:lpstr>
      <vt:lpstr>ﾌﾞﾙﾄﾞｰｻﾞ②</vt:lpstr>
      <vt:lpstr>ﾌﾟﾚｰｻｽﾌﾟﾚｯﾀﾞ</vt:lpstr>
      <vt:lpstr>ﾌﾟﾚｰｻｽﾌﾟﾚｯﾀﾞ①</vt:lpstr>
      <vt:lpstr>ﾌﾟﾚｰｻｽﾌﾟﾚｯﾀﾞ②</vt:lpstr>
      <vt:lpstr>ﾌﾛｰﾄ</vt:lpstr>
      <vt:lpstr>ﾌﾛｰﾄ①</vt:lpstr>
      <vt:lpstr>ﾌﾛｰﾄ②</vt:lpstr>
      <vt:lpstr>ﾍﾟｰﾊﾟｰﾄﾞﾚｰﾝ打機</vt:lpstr>
      <vt:lpstr>ﾍﾟｰﾊﾟｰﾄﾞﾚｰﾝ打機①</vt:lpstr>
      <vt:lpstr>ﾍﾟｰﾊﾟｰﾄﾞﾚｰﾝ打機②</vt:lpstr>
      <vt:lpstr>ﾍﾘｳﾑ混合ｶﾞｽ設備</vt:lpstr>
      <vt:lpstr>ﾍﾘｳﾑ混合ｶﾞｽ設備①</vt:lpstr>
      <vt:lpstr>ﾍﾘｳﾑ混合ｶﾞｽ設備②</vt:lpstr>
      <vt:lpstr>ﾍﾞﾙﾄｺﾝﾍﾞﾔ</vt:lpstr>
      <vt:lpstr>ﾍﾞﾙﾄｺﾝﾍﾞﾔ①</vt:lpstr>
      <vt:lpstr>ﾍﾞﾙﾄｺﾝﾍﾞﾔ②</vt:lpstr>
      <vt:lpstr>ﾍﾞﾝﾄﾅｲﾄﾐｷｻ</vt:lpstr>
      <vt:lpstr>ﾍﾞﾝﾄﾅｲﾄﾐｷｻ①</vt:lpstr>
      <vt:lpstr>ﾍﾞﾝﾄﾅｲﾄﾐｷｻ②</vt:lpstr>
      <vt:lpstr>ﾎｲｰﾙﾛｰﾀﾞ</vt:lpstr>
      <vt:lpstr>ﾎｲｰﾙﾛｰﾀﾞ_CAT</vt:lpstr>
      <vt:lpstr>ﾎｲｰﾙﾛｰﾀﾞ_KCM</vt:lpstr>
      <vt:lpstr>ﾎｲｰﾙﾛｰﾀﾞ_TCM</vt:lpstr>
      <vt:lpstr>ﾎｲｰﾙﾛｰﾀﾞ_VOLVO</vt:lpstr>
      <vt:lpstr>ﾎｲｰﾙﾛｰﾀﾞ_ｸﾎﾞﾀ</vt:lpstr>
      <vt:lpstr>ﾎｲｰﾙﾛｰﾀﾞ_ｺﾍﾞﾙｺ</vt:lpstr>
      <vt:lpstr>ﾎｲｰﾙﾛｰﾀﾞ_ｺﾏﾂ</vt:lpstr>
      <vt:lpstr>ﾎｲｰﾙﾛｰﾀﾞ_ﾄﾝﾈﾙ_CAT</vt:lpstr>
      <vt:lpstr>ﾎｲｰﾙﾛｰﾀﾞ_ﾄﾝﾈﾙ_KCM</vt:lpstr>
      <vt:lpstr>ﾎｲｰﾙﾛｰﾀﾞ_ﾄﾝﾈﾙ_TCM</vt:lpstr>
      <vt:lpstr>ﾎｲｰﾙﾛｰﾀﾞ_ﾄﾝﾈﾙ_VOLVO</vt:lpstr>
      <vt:lpstr>ﾎｲｰﾙﾛｰﾀﾞ_ﾄﾝﾈﾙ_ｺﾏﾂ</vt:lpstr>
      <vt:lpstr>ﾎｲｰﾙﾛｰﾀﾞ_ﾄﾝﾈﾙ_ﾒｰｶ名</vt:lpstr>
      <vt:lpstr>ﾎｲｰﾙﾛｰﾀﾞ_ﾄﾝﾈﾙ_日立</vt:lpstr>
      <vt:lpstr>ﾎｲｰﾙﾛｰﾀﾞ_ﾄﾝﾈﾙ①</vt:lpstr>
      <vt:lpstr>ﾎｲｰﾙﾛｰﾀﾞ_ﾄﾝﾈﾙ②</vt:lpstr>
      <vt:lpstr>ﾎｲｰﾙﾛｰﾀﾞ_ﾒｰｶ名</vt:lpstr>
      <vt:lpstr>ﾎｲｰﾙﾛｰﾀﾞ_ﾔﾝﾏｰ</vt:lpstr>
      <vt:lpstr>ﾎｲｰﾙﾛｰﾀﾞ_三菱</vt:lpstr>
      <vt:lpstr>ﾎｲｰﾙﾛｰﾀﾞ_日立</vt:lpstr>
      <vt:lpstr>ﾎｲｰﾙﾛｰﾀﾞ①</vt:lpstr>
      <vt:lpstr>ﾎｲｰﾙﾛｰﾀﾞ②</vt:lpstr>
      <vt:lpstr>ﾎｲｰﾙﾛｰﾀﾞﾄﾝﾈﾙ専用機</vt:lpstr>
      <vt:lpstr>ﾎﾞｰﾘﾝｸﾞﾏｼﾝ</vt:lpstr>
      <vt:lpstr>ﾎﾞｰﾘﾝｸﾞﾏｼﾝ_YBM</vt:lpstr>
      <vt:lpstr>ﾎﾞｰﾘﾝｸﾞﾏｼﾝ_ﾒｰｶ名</vt:lpstr>
      <vt:lpstr>ﾎﾞｰﾘﾝｸﾞﾏｼﾝ_東邦地下</vt:lpstr>
      <vt:lpstr>ﾎﾞｰﾘﾝｸﾞﾏｼﾝ①</vt:lpstr>
      <vt:lpstr>ﾎﾞｰﾘﾝｸﾞﾏｼﾝ②</vt:lpstr>
      <vt:lpstr>ﾏｲｸﾛｻｰﾌｪｽﾏｼﾝ</vt:lpstr>
      <vt:lpstr>ﾏｲｸﾛｻｰﾌｪｽﾏｼﾝ①</vt:lpstr>
      <vt:lpstr>ﾏｲｸﾛｻｰﾌｪｽﾏｼﾝ②</vt:lpstr>
      <vt:lpstr>ﾏｲｸﾛﾊﾞｽ</vt:lpstr>
      <vt:lpstr>ﾏｲｸﾛﾊﾞｽ①</vt:lpstr>
      <vt:lpstr>ﾏｲｸﾛﾊﾞｽ②</vt:lpstr>
      <vt:lpstr>ﾒｰｶ名</vt:lpstr>
      <vt:lpstr>ﾓｰﾀｳｲﾝﾁ</vt:lpstr>
      <vt:lpstr>ﾓｰﾀｳｲﾝﾁ①</vt:lpstr>
      <vt:lpstr>ﾓｰﾀｳｲﾝﾁ②</vt:lpstr>
      <vt:lpstr>ﾓｰﾀｸﾞﾚｰﾀﾞ</vt:lpstr>
      <vt:lpstr>ﾓｰﾀｸﾞﾚｰﾀﾞ_CAT</vt:lpstr>
      <vt:lpstr>ﾓｰﾀｸﾞﾚｰﾀﾞ_ｺﾏﾂ</vt:lpstr>
      <vt:lpstr>ﾓｰﾀｸﾞﾚｰﾀﾞ_ﾒｰｶ名</vt:lpstr>
      <vt:lpstr>ﾓｰﾀｸﾞﾚｰﾀﾞ_三菱</vt:lpstr>
      <vt:lpstr>ﾓｰﾀｸﾞﾚｰﾀﾞ①</vt:lpstr>
      <vt:lpstr>ﾓｰﾀｸﾞﾚｰﾀﾞ②</vt:lpstr>
      <vt:lpstr>ﾓﾙﾀﾙｺﾝｸﾘｰﾄ吹付機</vt:lpstr>
      <vt:lpstr>ﾓﾙﾀﾙｺﾝｸﾘｰﾄ吹付機①</vt:lpstr>
      <vt:lpstr>ﾓﾙﾀﾙｺﾝｸﾘｰﾄ吹付機②</vt:lpstr>
      <vt:lpstr>ﾓﾙﾀﾙﾌﾟﾗﾝﾄ</vt:lpstr>
      <vt:lpstr>ﾓﾙﾀﾙﾌﾟﾗﾝﾄ①</vt:lpstr>
      <vt:lpstr>ﾓﾙﾀﾙﾌﾟﾗﾝﾄ②</vt:lpstr>
      <vt:lpstr>ﾓﾝｹﾝ</vt:lpstr>
      <vt:lpstr>ﾓﾝｹﾝ①</vt:lpstr>
      <vt:lpstr>やぐら装置</vt:lpstr>
      <vt:lpstr>やぐら装置①</vt:lpstr>
      <vt:lpstr>やぐら装置②</vt:lpstr>
      <vt:lpstr>ﾗｲﾄﾊﾞﾝ</vt:lpstr>
      <vt:lpstr>ﾗｲﾄﾊﾞﾝ①</vt:lpstr>
      <vt:lpstr>ﾗｲﾄﾊﾞﾝ②</vt:lpstr>
      <vt:lpstr>ﾗｲﾝﾏｰｶ</vt:lpstr>
      <vt:lpstr>ﾗｲﾝﾏｰｶ①</vt:lpstr>
      <vt:lpstr>ﾗｲﾝﾏｰｶ②</vt:lpstr>
      <vt:lpstr>ﾗﾌﾃﾚｰﾝｸﾚｰﾝ</vt:lpstr>
      <vt:lpstr>ﾗﾌﾃﾚｰﾝｸﾚｰﾝ_ｺﾍﾞﾙｺ</vt:lpstr>
      <vt:lpstr>ﾗﾌﾃﾚｰﾝｸﾚｰﾝ_ｺﾏﾂ</vt:lpstr>
      <vt:lpstr>ﾗﾌﾃﾚｰﾝｸﾚｰﾝ_ﾀﾀﾞﾉ</vt:lpstr>
      <vt:lpstr>ﾗﾌﾃﾚｰﾝｸﾚｰﾝ_ﾒｰｶ名</vt:lpstr>
      <vt:lpstr>ﾗﾌﾃﾚｰﾝｸﾚｰﾝ_加藤製</vt:lpstr>
      <vt:lpstr>ﾗﾌﾃﾚｰﾝｸﾚｰﾝ①</vt:lpstr>
      <vt:lpstr>ﾗﾌﾃﾚｰﾝｸﾚｰﾝ②</vt:lpstr>
      <vt:lpstr>ﾗﾌﾃﾚｰﾝｸﾚｰﾝ装着式ｱｰｽｵｰｶﾞ</vt:lpstr>
      <vt:lpstr>ﾗﾌﾃﾚｰﾝｸﾚｰﾝ装着式ｱｰｽｵｰｶﾞ①</vt:lpstr>
      <vt:lpstr>ﾗﾌﾃﾚｰﾝｸﾚｰﾝ装着式ｱｰｽｵｰｶﾞ②</vt:lpstr>
      <vt:lpstr>ﾘﾊﾞｰｽｻｰｷｭﾚｰｼｮﾝﾄﾞﾘﾙ</vt:lpstr>
      <vt:lpstr>ﾘﾊﾞｰｽｻｰｷｭﾚｰｼｮﾝﾄﾞﾘﾙ_ﾒｰｶ名</vt:lpstr>
      <vt:lpstr>ﾘﾊﾞｰｽｻｰｷｭﾚｰｼｮﾝﾄﾞﾘﾙ_東邦地下</vt:lpstr>
      <vt:lpstr>ﾘﾊﾞｰｽｻｰｷｭﾚｰｼｮﾝﾄﾞﾘﾙ①</vt:lpstr>
      <vt:lpstr>ﾘﾊﾞｰｽｻｰｷｭﾚｰｼｮﾝﾄﾞﾘﾙ②</vt:lpstr>
      <vt:lpstr>ﾚｰﾙ設備</vt:lpstr>
      <vt:lpstr>ﾚｰﾙ設備①</vt:lpstr>
      <vt:lpstr>ﾚｰﾙ設備②</vt:lpstr>
      <vt:lpstr>ﾛｰﾄﾞﾛｰﾗ</vt:lpstr>
      <vt:lpstr>ﾛｰﾄﾞﾛｰﾗ_ｻｶｲ</vt:lpstr>
      <vt:lpstr>ﾛｰﾄﾞﾛｰﾗ_ﾏｶﾀﾞﾑ_BOMAG</vt:lpstr>
      <vt:lpstr>ﾛｰﾄﾞﾛｰﾗ_ﾏｶﾀﾞﾑ_KCM</vt:lpstr>
      <vt:lpstr>ﾛｰﾄﾞﾛｰﾗ_ﾏｶﾀﾞﾑ_ｻｶｲ</vt:lpstr>
      <vt:lpstr>ﾛｰﾄﾞﾛｰﾗ_ﾏｶﾀﾞﾑ_住友</vt:lpstr>
      <vt:lpstr>ﾛｰﾄﾞﾛｰﾗ_ﾏｶﾀﾞﾑ_日立</vt:lpstr>
      <vt:lpstr>ﾛｰﾄﾞﾛｰﾗ_ﾒｰｶ名</vt:lpstr>
      <vt:lpstr>ﾛｰﾄﾞﾛｰﾗ_振動ﾏｶﾀﾞﾑ_ｻｶｲ</vt:lpstr>
      <vt:lpstr>ﾛｰﾄﾞﾛｰﾗ①</vt:lpstr>
      <vt:lpstr>ﾛｰﾄﾞﾛｰﾗ②</vt:lpstr>
      <vt:lpstr>安全設備</vt:lpstr>
      <vt:lpstr>安全設備①</vt:lpstr>
      <vt:lpstr>安全設備②</vt:lpstr>
      <vt:lpstr>移動式ｽｸﾘｰﾝ</vt:lpstr>
      <vt:lpstr>移動式ｽｸﾘｰﾝ①</vt:lpstr>
      <vt:lpstr>移動式ｽｸﾘｰﾝ②</vt:lpstr>
      <vt:lpstr>遠心ﾌｧﾝ</vt:lpstr>
      <vt:lpstr>遠心ﾌｧﾝ①</vt:lpstr>
      <vt:lpstr>遠心ﾌｧﾝ②</vt:lpstr>
      <vt:lpstr>汚濁防止枠</vt:lpstr>
      <vt:lpstr>汚濁防止枠①</vt:lpstr>
      <vt:lpstr>汚泥吸排車</vt:lpstr>
      <vt:lpstr>汚泥吸排車①</vt:lpstr>
      <vt:lpstr>汚泥吸排車②</vt:lpstr>
      <vt:lpstr>刈草梱包機械</vt:lpstr>
      <vt:lpstr>刈草梱包機械①</vt:lpstr>
      <vt:lpstr>刈草梱包機械②</vt:lpstr>
      <vt:lpstr>機械名</vt:lpstr>
      <vt:lpstr>機械名2</vt:lpstr>
      <vt:lpstr>規格ﾌﾟﾙﾀﾞｳﾝ用</vt:lpstr>
      <vt:lpstr>急結剤供給装置吹付機用</vt:lpstr>
      <vt:lpstr>急結剤供給装置吹付機用①</vt:lpstr>
      <vt:lpstr>急結剤供給装置吹付機用②</vt:lpstr>
      <vt:lpstr>業務用可搬型ﾋｰﾀｼﾞｪｯﾄﾋｰﾀ</vt:lpstr>
      <vt:lpstr>区画線消去機</vt:lpstr>
      <vt:lpstr>区画線消去機①</vt:lpstr>
      <vt:lpstr>空気圧縮機</vt:lpstr>
      <vt:lpstr>空気圧縮機①</vt:lpstr>
      <vt:lpstr>空気圧縮機②</vt:lpstr>
      <vt:lpstr>空気圧縮機③</vt:lpstr>
      <vt:lpstr>掘削・排土設備</vt:lpstr>
      <vt:lpstr>掘削排土設備①</vt:lpstr>
      <vt:lpstr>掘削排土設備②</vt:lpstr>
      <vt:lpstr>型式ﾌﾟﾙﾀﾞｳﾝ用</vt:lpstr>
      <vt:lpstr>計量器</vt:lpstr>
      <vt:lpstr>計量器①</vt:lpstr>
      <vt:lpstr>計量器②</vt:lpstr>
      <vt:lpstr>建設業種</vt:lpstr>
      <vt:lpstr>工事用ｴﾚﾍﾞｰﾀ</vt:lpstr>
      <vt:lpstr>工事用ｴﾚﾍﾞｰﾀ①</vt:lpstr>
      <vt:lpstr>工事用ｴﾚﾍﾞｰﾀ②</vt:lpstr>
      <vt:lpstr>工事用ﾘﾌﾄ</vt:lpstr>
      <vt:lpstr>工事用ﾘﾌﾄ①</vt:lpstr>
      <vt:lpstr>工事用ﾘﾌﾄ②</vt:lpstr>
      <vt:lpstr>工事用信号機</vt:lpstr>
      <vt:lpstr>工事用信号機①</vt:lpstr>
      <vt:lpstr>工事用信号機②</vt:lpstr>
      <vt:lpstr>工事用水中ﾓｰﾀﾎﾟﾝﾌﾟ</vt:lpstr>
      <vt:lpstr>工事用水中ﾓｰﾀﾎﾟﾝﾌﾟ①</vt:lpstr>
      <vt:lpstr>工事用水中ﾓｰﾀﾎﾟﾝﾌﾟ②</vt:lpstr>
      <vt:lpstr>杭打ち用ｳｫｰﾀｼﾞｪｯﾄ</vt:lpstr>
      <vt:lpstr>杭打ち用ｳｫｰﾀｼﾞｪｯﾄ_YBM</vt:lpstr>
      <vt:lpstr>杭打ち用ｳｫｰﾀｼﾞｪｯﾄ_ﾒｰｶ名</vt:lpstr>
      <vt:lpstr>杭打ち用ｳｫｰﾀｼﾞｪｯﾄ_調和</vt:lpstr>
      <vt:lpstr>杭打ち用ｳｫｰﾀｼﾞｪｯﾄ①</vt:lpstr>
      <vt:lpstr>杭打ち用ｳｫｰﾀｼﾞｪｯﾄ②</vt:lpstr>
      <vt:lpstr>杭破砕機</vt:lpstr>
      <vt:lpstr>杭破砕機①</vt:lpstr>
      <vt:lpstr>杭破砕機②</vt:lpstr>
      <vt:lpstr>杭抜き機</vt:lpstr>
      <vt:lpstr>杭抜き機①</vt:lpstr>
      <vt:lpstr>杭抜き機②</vt:lpstr>
      <vt:lpstr>高圧気中開閉器</vt:lpstr>
      <vt:lpstr>高圧気中開閉器①</vt:lpstr>
      <vt:lpstr>高圧気中開閉器②</vt:lpstr>
      <vt:lpstr>高圧洗浄機</vt:lpstr>
      <vt:lpstr>高圧洗浄機①</vt:lpstr>
      <vt:lpstr>高圧洗浄機②</vt:lpstr>
      <vt:lpstr>高圧噴射攪拌式地盤改良機</vt:lpstr>
      <vt:lpstr>高圧噴射攪拌式地盤改良機_YBM</vt:lpstr>
      <vt:lpstr>高圧噴射攪拌式地盤改良機_ﾒｰｶ名</vt:lpstr>
      <vt:lpstr>高圧噴射攪拌式地盤改良機①</vt:lpstr>
      <vt:lpstr>高圧噴射攪拌式地盤改良機②</vt:lpstr>
      <vt:lpstr>高視認性区画線施工機</vt:lpstr>
      <vt:lpstr>高視認性区画線施工機①</vt:lpstr>
      <vt:lpstr>高所作業車</vt:lpstr>
      <vt:lpstr>高所作業車①</vt:lpstr>
      <vt:lpstr>高所作業車②</vt:lpstr>
      <vt:lpstr>骨材計量器</vt:lpstr>
      <vt:lpstr>骨材計量器①</vt:lpstr>
      <vt:lpstr>骨材計量器②</vt:lpstr>
      <vt:lpstr>散水車</vt:lpstr>
      <vt:lpstr>散水車①</vt:lpstr>
      <vt:lpstr>散水車②</vt:lpstr>
      <vt:lpstr>支保工建込ｴﾚｸﾀ</vt:lpstr>
      <vt:lpstr>支保工建込ｴﾚｸﾀ①</vt:lpstr>
      <vt:lpstr>支保工建込ｴﾚｸﾀ②</vt:lpstr>
      <vt:lpstr>試験測定機器</vt:lpstr>
      <vt:lpstr>試験測定機器①</vt:lpstr>
      <vt:lpstr>自走式土質改良機</vt:lpstr>
      <vt:lpstr>自走式土質改良機_CAT</vt:lpstr>
      <vt:lpstr>自走式土質改良機_ｺﾏﾂ</vt:lpstr>
      <vt:lpstr>自走式土質改良機_ﾒｰｶ名</vt:lpstr>
      <vt:lpstr>自走式土質改良機_住友</vt:lpstr>
      <vt:lpstr>自走式土質改良機_日工</vt:lpstr>
      <vt:lpstr>自走式土質改良機_日立</vt:lpstr>
      <vt:lpstr>自走式土質改良機①</vt:lpstr>
      <vt:lpstr>自走式土質改良機②</vt:lpstr>
      <vt:lpstr>自走式破砕機</vt:lpstr>
      <vt:lpstr>自走式破砕機_CAT</vt:lpstr>
      <vt:lpstr>自走式破砕機_Metso</vt:lpstr>
      <vt:lpstr>自走式破砕機_ｱｰｽﾃｸﾆｶ</vt:lpstr>
      <vt:lpstr>自走式破砕機_ｺﾍﾞﾙｺ</vt:lpstr>
      <vt:lpstr>自走式破砕機_ｺﾏﾂ</vt:lpstr>
      <vt:lpstr>自走式破砕機_ﾌｨﾝﾚｲ</vt:lpstr>
      <vt:lpstr>自走式破砕機_ﾒｰｶ名</vt:lpstr>
      <vt:lpstr>自走式破砕機_中山鉄工所</vt:lpstr>
      <vt:lpstr>自走式破砕機_日立</vt:lpstr>
      <vt:lpstr>自走式破砕機①</vt:lpstr>
      <vt:lpstr>自走式破砕機②</vt:lpstr>
      <vt:lpstr>自走式木材破砕機</vt:lpstr>
      <vt:lpstr>自走式木材破砕機_ﾀﾌﾞ式_CAT</vt:lpstr>
      <vt:lpstr>自走式木材破砕機_ﾀﾌﾞ式_MORBARK</vt:lpstr>
      <vt:lpstr>自走式木材破砕機_ﾀﾌﾞ式_ｺﾏﾂ</vt:lpstr>
      <vt:lpstr>自走式木材破砕機_ﾀﾌﾞ式_ﾏﾙﾏ</vt:lpstr>
      <vt:lpstr>自走式木材破砕機_ﾀﾌﾞ式_ﾓﾛｵｶ</vt:lpstr>
      <vt:lpstr>自走式木材破砕機_ﾒｰｶ名</vt:lpstr>
      <vt:lpstr>自走式木材破砕機_横入れ式_CAT</vt:lpstr>
      <vt:lpstr>自走式木材破砕機_横入れ式_MORBARK</vt:lpstr>
      <vt:lpstr>自走式木材破砕機_横入れ式_ｺﾏﾂ</vt:lpstr>
      <vt:lpstr>自走式木材破砕機_横入れ式_ﾏﾙﾏ</vt:lpstr>
      <vt:lpstr>自走式木材破砕機_横入れ式_日立</vt:lpstr>
      <vt:lpstr>自走式木材破砕機①</vt:lpstr>
      <vt:lpstr>自走式木材破砕機②</vt:lpstr>
      <vt:lpstr>自動測量機器</vt:lpstr>
      <vt:lpstr>自動測量機器①</vt:lpstr>
      <vt:lpstr>自由断面ﾄﾝﾈﾙ掘削機</vt:lpstr>
      <vt:lpstr>自由断面ﾄﾝﾈﾙ掘削機_Sandv</vt:lpstr>
      <vt:lpstr>自由断面ﾄﾝﾈﾙ掘削機_ｶﾔﾊﾞS</vt:lpstr>
      <vt:lpstr>自由断面ﾄﾝﾈﾙ掘削機_ﾒｰｶ名</vt:lpstr>
      <vt:lpstr>自由断面ﾄﾝﾈﾙ掘削機_三井三</vt:lpstr>
      <vt:lpstr>自由断面ﾄﾝﾈﾙ掘削機①</vt:lpstr>
      <vt:lpstr>自由断面ﾄﾝﾈﾙ掘削機②</vt:lpstr>
      <vt:lpstr>軸流ﾌｧﾝ</vt:lpstr>
      <vt:lpstr>軸流ﾌｧﾝ①</vt:lpstr>
      <vt:lpstr>軸流ﾌｧﾝ②</vt:lpstr>
      <vt:lpstr>取得年</vt:lpstr>
      <vt:lpstr>種子吹付機</vt:lpstr>
      <vt:lpstr>種子吹付機①</vt:lpstr>
      <vt:lpstr>種子吹付機②</vt:lpstr>
      <vt:lpstr>集草機</vt:lpstr>
      <vt:lpstr>集草機①</vt:lpstr>
      <vt:lpstr>集草機②</vt:lpstr>
      <vt:lpstr>処分年</vt:lpstr>
      <vt:lpstr>小型ﾊﾞｯｸﾎｳ</vt:lpstr>
      <vt:lpstr>小型ﾊﾞｯｸﾎｳ_ﾒｰｶ名</vt:lpstr>
      <vt:lpstr>小型ﾊﾞｯｸﾎｳ_後方_CAT</vt:lpstr>
      <vt:lpstr>小型ﾊﾞｯｸﾎｳ_後方_IHI</vt:lpstr>
      <vt:lpstr>小型ﾊﾞｯｸﾎｳ_後方_ｸﾎﾞﾀ</vt:lpstr>
      <vt:lpstr>小型ﾊﾞｯｸﾎｳ_後方_ｺﾍﾞﾙｺ</vt:lpstr>
      <vt:lpstr>小型ﾊﾞｯｸﾎｳ_後方_ｺﾏﾂ</vt:lpstr>
      <vt:lpstr>小型ﾊﾞｯｸﾎｳ_後方_ﾔﾝﾏｰ</vt:lpstr>
      <vt:lpstr>小型ﾊﾞｯｸﾎｳ_後方_加藤</vt:lpstr>
      <vt:lpstr>小型ﾊﾞｯｸﾎｳ_後方_三菱</vt:lpstr>
      <vt:lpstr>小型ﾊﾞｯｸﾎｳ_後方_住友</vt:lpstr>
      <vt:lpstr>小型ﾊﾞｯｸﾎｳ_後方_日立</vt:lpstr>
      <vt:lpstr>小型ﾊﾞｯｸﾎｳ_超小_CAT</vt:lpstr>
      <vt:lpstr>小型ﾊﾞｯｸﾎｳ_超小_IHI</vt:lpstr>
      <vt:lpstr>小型ﾊﾞｯｸﾎｳ_超小_ｸﾎﾞﾀ</vt:lpstr>
      <vt:lpstr>小型ﾊﾞｯｸﾎｳ_超小_ｺﾍﾞﾙｺ</vt:lpstr>
      <vt:lpstr>小型ﾊﾞｯｸﾎｳ_超小_ｺﾏﾂ</vt:lpstr>
      <vt:lpstr>小型ﾊﾞｯｸﾎｳ_超小_ﾔﾝﾏｰ</vt:lpstr>
      <vt:lpstr>小型ﾊﾞｯｸﾎｳ_超小_加藤製</vt:lpstr>
      <vt:lpstr>小型ﾊﾞｯｸﾎｳ_超小_三菱</vt:lpstr>
      <vt:lpstr>小型ﾊﾞｯｸﾎｳ_超小_住友</vt:lpstr>
      <vt:lpstr>小型ﾊﾞｯｸﾎｳ_超小_日立</vt:lpstr>
      <vt:lpstr>小型ﾊﾞｯｸﾎｳ_電動_ｺﾏﾂ</vt:lpstr>
      <vt:lpstr>小型ﾊﾞｯｸﾎｳ_電動_竹内製</vt:lpstr>
      <vt:lpstr>小型ﾊﾞｯｸﾎｳ_電動_日立</vt:lpstr>
      <vt:lpstr>小型ﾊﾞｯｸﾎｳ_標準_CAT</vt:lpstr>
      <vt:lpstr>小型ﾊﾞｯｸﾎｳ_標準_IHI</vt:lpstr>
      <vt:lpstr>小型ﾊﾞｯｸﾎｳ_標準_ｸﾎﾞﾀ</vt:lpstr>
      <vt:lpstr>小型ﾊﾞｯｸﾎｳ_標準_ｺﾍﾞﾙｺ</vt:lpstr>
      <vt:lpstr>小型ﾊﾞｯｸﾎｳ_標準_ｺﾏﾂ</vt:lpstr>
      <vt:lpstr>小型ﾊﾞｯｸﾎｳ_標準_ﾔﾝﾏｰ</vt:lpstr>
      <vt:lpstr>小型ﾊﾞｯｸﾎｳ_標準_三菱</vt:lpstr>
      <vt:lpstr>小型ﾊﾞｯｸﾎｳ_標準_住友</vt:lpstr>
      <vt:lpstr>小型ﾊﾞｯｸﾎｳ_標準_日立</vt:lpstr>
      <vt:lpstr>小型ﾊﾞｯｸﾎｳ①</vt:lpstr>
      <vt:lpstr>小型ﾊﾞｯｸﾎｳ②</vt:lpstr>
      <vt:lpstr>小型渦巻ﾎﾟﾝﾌﾟ</vt:lpstr>
      <vt:lpstr>小型渦巻ﾎﾟﾝﾌﾟ①</vt:lpstr>
      <vt:lpstr>小型渦巻ﾎﾟﾝﾌﾟ②</vt:lpstr>
      <vt:lpstr>小型多段遠心ﾎﾟﾝﾌﾟ</vt:lpstr>
      <vt:lpstr>小型多段遠心ﾎﾟﾝﾌﾟ①</vt:lpstr>
      <vt:lpstr>小型多段遠心ﾎﾟﾝﾌﾟ②</vt:lpstr>
      <vt:lpstr>床版上面増厚機</vt:lpstr>
      <vt:lpstr>床版上面増厚機①</vt:lpstr>
      <vt:lpstr>床版上面増厚機②</vt:lpstr>
      <vt:lpstr>振動ｺﾝﾊﾟｸﾀ</vt:lpstr>
      <vt:lpstr>振動ｺﾝﾊﾟｸﾀ①</vt:lpstr>
      <vt:lpstr>振動ｺﾝﾊﾟｸﾀ②</vt:lpstr>
      <vt:lpstr>振動ﾛｰﾗ土工用</vt:lpstr>
      <vt:lpstr>振動ﾛｰﾗ土工用_BOMAG</vt:lpstr>
      <vt:lpstr>振動ﾛｰﾗ土工用_CAT</vt:lpstr>
      <vt:lpstr>振動ﾛｰﾗ土工用_DYNAPAC</vt:lpstr>
      <vt:lpstr>振動ﾛｰﾗ土工用_HAMM</vt:lpstr>
      <vt:lpstr>振動ﾛｰﾗ土工用_KCM</vt:lpstr>
      <vt:lpstr>振動ﾛｰﾗ土工用_ｺﾏﾂ</vt:lpstr>
      <vt:lpstr>振動ﾛｰﾗ土工用_ｻｶｲ</vt:lpstr>
      <vt:lpstr>振動ﾛｰﾗ土工用_ﾒｰｶ名</vt:lpstr>
      <vt:lpstr>振動ﾛｰﾗ土工用_日立</vt:lpstr>
      <vt:lpstr>振動ﾛｰﾗ土工用①</vt:lpstr>
      <vt:lpstr>振動ﾛｰﾗ土工用②</vt:lpstr>
      <vt:lpstr>振動ﾛｰﾗ舗装用</vt:lpstr>
      <vt:lpstr>振動ﾛｰﾗ舗装用_ｺﾝﾊﾞｲﾝﾄﾞ_BOMAG</vt:lpstr>
      <vt:lpstr>振動ﾛｰﾗ舗装用_ｺﾝﾊﾞｲﾝﾄﾞ_CAT</vt:lpstr>
      <vt:lpstr>振動ﾛｰﾗ舗装用_ｺﾝﾊﾞｲﾝﾄﾞ_DYNAPAC</vt:lpstr>
      <vt:lpstr>振動ﾛｰﾗ舗装用_ｺﾝﾊﾞｲﾝﾄﾞ_HAMM</vt:lpstr>
      <vt:lpstr>振動ﾛｰﾗ舗装用_ｺﾝﾊﾞｲﾝﾄﾞ_KCM</vt:lpstr>
      <vt:lpstr>振動ﾛｰﾗ舗装用_ｺﾝﾊﾞｲﾝﾄﾞ_ｺﾏﾂ</vt:lpstr>
      <vt:lpstr>振動ﾛｰﾗ舗装用_ｺﾝﾊﾞｲﾝﾄﾞ_ｻｶｲ</vt:lpstr>
      <vt:lpstr>振動ﾛｰﾗ舗装用_ｺﾝﾊﾞｲﾝﾄﾞ_住友</vt:lpstr>
      <vt:lpstr>振動ﾛｰﾗ舗装用_ｺﾝﾊﾞｲﾝﾄﾞ_日立</vt:lpstr>
      <vt:lpstr>振動ﾛｰﾗ舗装用_ｺﾝﾊﾞｲﾝﾄﾞ_明和製作所</vt:lpstr>
      <vt:lpstr>振動ﾛｰﾗ舗装用_ﾀﾝﾃﾞﾑ_BOMAG</vt:lpstr>
      <vt:lpstr>振動ﾛｰﾗ舗装用_ﾀﾝﾃﾞﾑ_CAT</vt:lpstr>
      <vt:lpstr>振動ﾛｰﾗ舗装用_ﾀﾝﾃﾞﾑ_DYNAPAC</vt:lpstr>
      <vt:lpstr>振動ﾛｰﾗ舗装用_ﾀﾝﾃﾞﾑ_HAMM</vt:lpstr>
      <vt:lpstr>振動ﾛｰﾗ舗装用_ﾀﾝﾃﾞﾑ_KCM</vt:lpstr>
      <vt:lpstr>振動ﾛｰﾗ舗装用_ﾀﾝﾃﾞﾑ_ｺﾏﾂ</vt:lpstr>
      <vt:lpstr>振動ﾛｰﾗ舗装用_ﾀﾝﾃﾞﾑ_ｻｶｲ</vt:lpstr>
      <vt:lpstr>振動ﾛｰﾗ舗装用_ﾀﾝﾃﾞﾑ_住友</vt:lpstr>
      <vt:lpstr>振動ﾛｰﾗ舗装用_ﾀﾝﾃﾞﾑ_日立</vt:lpstr>
      <vt:lpstr>振動ﾛｰﾗ舗装用_ﾀﾝﾃﾞﾑ_明和製作所</vt:lpstr>
      <vt:lpstr>振動ﾛｰﾗ舗装用_ﾀﾝﾃﾞﾑ水平振動式_BOMAG</vt:lpstr>
      <vt:lpstr>振動ﾛｰﾗ舗装用_ﾀﾝﾃﾞﾑ水平振動式_HAMM</vt:lpstr>
      <vt:lpstr>振動ﾛｰﾗ舗装用_ﾀﾝﾃﾞﾑ水平振動式_ｻｶｲ</vt:lpstr>
      <vt:lpstr>振動ﾛｰﾗ舗装用_ﾒｰｶ名</vt:lpstr>
      <vt:lpstr>振動ﾛｰﾗ舗装用①</vt:lpstr>
      <vt:lpstr>振動ﾛｰﾗ舗装用②</vt:lpstr>
      <vt:lpstr>振動目地切機</vt:lpstr>
      <vt:lpstr>振動目地切機①</vt:lpstr>
      <vt:lpstr>振動目地切機②</vt:lpstr>
      <vt:lpstr>深井戸用水中ﾓｰﾀﾎﾟﾝﾌﾟ</vt:lpstr>
      <vt:lpstr>深井戸用水中ﾓｰﾀﾎﾟﾝﾌﾟ①</vt:lpstr>
      <vt:lpstr>深井戸用水中ﾓｰﾀﾎﾟﾝﾌﾟ②</vt:lpstr>
      <vt:lpstr>深礎用ﾛｰﾀﾘ吹付機</vt:lpstr>
      <vt:lpstr>深礎用ﾛｰﾀﾘ吹付機①</vt:lpstr>
      <vt:lpstr>深礎用ﾛｰﾀﾘ吹付機②</vt:lpstr>
      <vt:lpstr>深層混合処理機</vt:lpstr>
      <vt:lpstr>深層混合処理機ｽﾗﾘｰ式_YBM</vt:lpstr>
      <vt:lpstr>深層混合処理機ｽﾗﾘｰ式_ﾒｰｶ名</vt:lpstr>
      <vt:lpstr>深層混合処理機ｽﾗﾘｰ式_日車</vt:lpstr>
      <vt:lpstr>深層混合処理機ｽﾗﾘｰ式①</vt:lpstr>
      <vt:lpstr>深層混合処理機ｽﾗﾘｰ式②</vt:lpstr>
      <vt:lpstr>真空ﾎﾟﾝﾌﾟ</vt:lpstr>
      <vt:lpstr>真空ﾎﾟﾝﾌﾟ①</vt:lpstr>
      <vt:lpstr>真空ﾎﾟﾝﾌﾟ②</vt:lpstr>
      <vt:lpstr>水槽一般工事用</vt:lpstr>
      <vt:lpstr>水槽一般工事用①</vt:lpstr>
      <vt:lpstr>水槽一般工事用②</vt:lpstr>
      <vt:lpstr>水中切断機</vt:lpstr>
      <vt:lpstr>水中切断機①</vt:lpstr>
      <vt:lpstr>水中切断機②</vt:lpstr>
      <vt:lpstr>全回転型ｵｰﾙｹｰｼﾝｸﾞ掘削機</vt:lpstr>
      <vt:lpstr>全回転型ｵｰﾙｹｰｼﾝｸﾞ掘削機_BAUER</vt:lpstr>
      <vt:lpstr>全回転型ｵｰﾙｹｰｼﾝｸﾞ掘削機_HSC</vt:lpstr>
      <vt:lpstr>全回転型ｵｰﾙｹｰｼﾝｸﾞ掘削機_ﾒｰｶ名</vt:lpstr>
      <vt:lpstr>全回転型ｵｰﾙｹｰｼﾝｸﾞ掘削機_加藤製</vt:lpstr>
      <vt:lpstr>全回転型ｵｰﾙｹｰｼﾝｸﾞ掘削機_協和機工</vt:lpstr>
      <vt:lpstr>全回転型ｵｰﾙｹｰｼﾝｸﾞ掘削機_三菱</vt:lpstr>
      <vt:lpstr>全回転型ｵｰﾙｹｰｼﾝｸﾞ掘削機_三和機工</vt:lpstr>
      <vt:lpstr>全回転型ｵｰﾙｹｰｼﾝｸﾞ掘削機_三和機材</vt:lpstr>
      <vt:lpstr>全回転型ｵｰﾙｹｰｼﾝｸﾞ掘削機_住友</vt:lpstr>
      <vt:lpstr>全回転型ｵｰﾙｹｰｼﾝｸﾞ掘削機_日車</vt:lpstr>
      <vt:lpstr>全回転型ｵｰﾙｹｰｼﾝｸﾞ掘削機①</vt:lpstr>
      <vt:lpstr>全回転型ｵｰﾙｹｰｼﾝｸﾞ掘削機②</vt:lpstr>
      <vt:lpstr>全自動ﾓﾙﾀﾙﾌﾟﾗﾝﾄ</vt:lpstr>
      <vt:lpstr>全自動ﾓﾙﾀﾙﾌﾟﾗﾝﾄ①</vt:lpstr>
      <vt:lpstr>全自動ﾓﾙﾀﾙﾌﾟﾗﾝﾄ②</vt:lpstr>
      <vt:lpstr>草刈機</vt:lpstr>
      <vt:lpstr>草刈機①</vt:lpstr>
      <vt:lpstr>草刈機②</vt:lpstr>
      <vt:lpstr>送気設備</vt:lpstr>
      <vt:lpstr>送気設備①</vt:lpstr>
      <vt:lpstr>送気設備②</vt:lpstr>
      <vt:lpstr>送風機</vt:lpstr>
      <vt:lpstr>送風機①</vt:lpstr>
      <vt:lpstr>送風機②</vt:lpstr>
      <vt:lpstr>騒音･振動計測機器</vt:lpstr>
      <vt:lpstr>騒音･振動計測機器①</vt:lpstr>
      <vt:lpstr>騒音･振動計測機器②</vt:lpstr>
      <vt:lpstr>騒音対策</vt:lpstr>
      <vt:lpstr>側溝清掃車</vt:lpstr>
      <vt:lpstr>側溝清掃車①</vt:lpstr>
      <vt:lpstr>側溝清掃車②</vt:lpstr>
      <vt:lpstr>側壁測定装置</vt:lpstr>
      <vt:lpstr>側壁測定装置①</vt:lpstr>
      <vt:lpstr>側壁測定装置②</vt:lpstr>
      <vt:lpstr>大型ﾌﾞﾚｰｶ_CAT</vt:lpstr>
      <vt:lpstr>大型ﾌﾞﾚｰｶ_Sandv</vt:lpstr>
      <vt:lpstr>大型ﾌﾞﾚｰｶ_ﾒｰｶ名</vt:lpstr>
      <vt:lpstr>大型ﾌﾞﾚｰｶ_古河RD</vt:lpstr>
      <vt:lpstr>大型ﾌﾞﾚｰｶ_東空</vt:lpstr>
      <vt:lpstr>大型ﾌﾞﾚｰｶ①</vt:lpstr>
      <vt:lpstr>大型ﾌﾞﾚｰｶ②</vt:lpstr>
      <vt:lpstr>大型ﾌﾞﾚｰｶﾍﾞｰｽﾏｼﾝ含①</vt:lpstr>
      <vt:lpstr>大型ﾌﾞﾚｰｶﾍﾞｰｽﾏｼﾝ含②</vt:lpstr>
      <vt:lpstr>大型ﾌﾞﾚｰｶﾍﾞｰｽﾏｼﾝ含まず</vt:lpstr>
      <vt:lpstr>大型ﾌﾞﾚｰｶﾍﾞｰｽﾏｼﾝ含む</vt:lpstr>
      <vt:lpstr>濁水処理装置</vt:lpstr>
      <vt:lpstr>濁水処理装置①</vt:lpstr>
      <vt:lpstr>濁水処理装置②</vt:lpstr>
      <vt:lpstr>濁度計</vt:lpstr>
      <vt:lpstr>濁度計①</vt:lpstr>
      <vt:lpstr>濁度計②</vt:lpstr>
      <vt:lpstr>地下連続壁施工機</vt:lpstr>
      <vt:lpstr>地下連続壁施工機①</vt:lpstr>
      <vt:lpstr>地下連続壁施工機②</vt:lpstr>
      <vt:lpstr>中小型ﾄﾗｯｸ</vt:lpstr>
      <vt:lpstr>中小型ﾄﾗｯｸ①</vt:lpstr>
      <vt:lpstr>中小型ﾄﾗｯｸ②</vt:lpstr>
      <vt:lpstr>中層混合処理機</vt:lpstr>
      <vt:lpstr>中層混合処理機①</vt:lpstr>
      <vt:lpstr>中層混合処理機②</vt:lpstr>
      <vt:lpstr>超音波探傷装置</vt:lpstr>
      <vt:lpstr>超音波探傷装置①</vt:lpstr>
      <vt:lpstr>超音波探傷装置②</vt:lpstr>
      <vt:lpstr>超軟弱地盤用混合機</vt:lpstr>
      <vt:lpstr>超軟弱地盤用混合機①</vt:lpstr>
      <vt:lpstr>超軟弱地盤用混合機②</vt:lpstr>
      <vt:lpstr>直接入力</vt:lpstr>
      <vt:lpstr>直接入力②</vt:lpstr>
      <vt:lpstr>沈下･傾斜測定機器</vt:lpstr>
      <vt:lpstr>沈下･傾斜測定機器①</vt:lpstr>
      <vt:lpstr>沈下･傾斜測定機器②</vt:lpstr>
      <vt:lpstr>泥上掘削機</vt:lpstr>
      <vt:lpstr>泥上掘削機①</vt:lpstr>
      <vt:lpstr>泥上掘削機②</vt:lpstr>
      <vt:lpstr>泥水式ｼｰﾙﾄﾞ関連機器</vt:lpstr>
      <vt:lpstr>泥水式ｼｰﾙﾄﾞ関連機器①</vt:lpstr>
      <vt:lpstr>泥水式ｼｰﾙﾄﾞ関連機器②</vt:lpstr>
      <vt:lpstr>泥排水処理装置</vt:lpstr>
      <vt:lpstr>泥排水処理装置①</vt:lpstr>
      <vt:lpstr>泥排水処理装置②</vt:lpstr>
      <vt:lpstr>電気溶接機</vt:lpstr>
      <vt:lpstr>電気溶接機①</vt:lpstr>
      <vt:lpstr>電気溶接機②</vt:lpstr>
      <vt:lpstr>電動ﾄﾞﾘﾙ</vt:lpstr>
      <vt:lpstr>電動ﾄﾞﾘﾙ①</vt:lpstr>
      <vt:lpstr>電動ﾄﾞﾘﾙ②</vt:lpstr>
      <vt:lpstr>電動ﾊﾝﾏﾄﾞﾘﾙ</vt:lpstr>
      <vt:lpstr>電動ﾊﾝﾏﾄﾞﾘﾙ①</vt:lpstr>
      <vt:lpstr>電動ﾎｲｽﾄ</vt:lpstr>
      <vt:lpstr>電動ﾎｲｽﾄ①</vt:lpstr>
      <vt:lpstr>電動ﾎｲｽﾄ②</vt:lpstr>
      <vt:lpstr>都道府県</vt:lpstr>
      <vt:lpstr>土砂搬送・積込装置</vt:lpstr>
      <vt:lpstr>土砂搬送・積込装置①</vt:lpstr>
      <vt:lpstr>土砂搬送・積込装置②</vt:lpstr>
      <vt:lpstr>等厚式ｿｲﾙｾﾒﾝﾄ地中連続壁施工機</vt:lpstr>
      <vt:lpstr>等厚式ｿｲﾙｾﾒﾝﾄ地中連続壁施工機①</vt:lpstr>
      <vt:lpstr>等厚式ｿｲﾙｾﾒﾝﾄ地中連続壁施工機②</vt:lpstr>
      <vt:lpstr>乳剤ｽﾀﾋﾞﾗｲｻﾞ</vt:lpstr>
      <vt:lpstr>乳剤ｽﾀﾋﾞﾗｲｻﾞ①</vt:lpstr>
      <vt:lpstr>乳剤ｽﾀﾋﾞﾗｲｻﾞ②</vt:lpstr>
      <vt:lpstr>排ｶﾞｽ対策</vt:lpstr>
      <vt:lpstr>排ｶﾞｽ分類</vt:lpstr>
      <vt:lpstr>排水管清掃車</vt:lpstr>
      <vt:lpstr>排水管清掃車①</vt:lpstr>
      <vt:lpstr>排水管清掃車②</vt:lpstr>
      <vt:lpstr>排水性舗装機能回復機</vt:lpstr>
      <vt:lpstr>排水性舗装機能回復機①</vt:lpstr>
      <vt:lpstr>排水性舗装機能回復機②</vt:lpstr>
      <vt:lpstr>発動発電機</vt:lpstr>
      <vt:lpstr>発動発電機①</vt:lpstr>
      <vt:lpstr>発動発電機②</vt:lpstr>
      <vt:lpstr>被けん引式ｽｸﾚｰﾊﾟ</vt:lpstr>
      <vt:lpstr>被けん引式ｽｸﾚｰﾊﾟ_ｺｸﾄﾞ</vt:lpstr>
      <vt:lpstr>被けん引式ｽｸﾚｰﾊﾟ_ﾒｰｶ名</vt:lpstr>
      <vt:lpstr>被けん引式ｽｸﾚｰﾊﾟ①</vt:lpstr>
      <vt:lpstr>被けん引式ｽｸﾚｰﾊﾟ②</vt:lpstr>
      <vt:lpstr>不整地運搬車</vt:lpstr>
      <vt:lpstr>不整地運搬車_ﾀﾞﾝﾌﾟ_IHI</vt:lpstr>
      <vt:lpstr>不整地運搬車_ﾀﾞﾝﾌﾟ_ｸﾎﾞﾀ</vt:lpstr>
      <vt:lpstr>不整地運搬車_ﾀﾞﾝﾌﾟ_ｺﾏﾂ</vt:lpstr>
      <vt:lpstr>不整地運搬車_ﾀﾞﾝﾌﾟ_ﾓﾛｵｶ</vt:lpstr>
      <vt:lpstr>不整地運搬車_ﾀﾞﾝﾌﾟ_ﾔﾝﾏｰ</vt:lpstr>
      <vt:lpstr>不整地運搬車_ﾀﾞﾝﾌﾟ_加藤</vt:lpstr>
      <vt:lpstr>不整地運搬車_ﾀﾞﾝﾌﾟ_三菱</vt:lpstr>
      <vt:lpstr>不整地運搬車_ﾀﾞﾝﾌﾟ_筑水ｷｬﾆ</vt:lpstr>
      <vt:lpstr>不整地運搬車_ﾀﾞﾝﾌﾟ_日立</vt:lpstr>
      <vt:lpstr>不整地運搬車_ﾀﾞﾝﾌﾟ･全旋回式_ｺﾏﾂ</vt:lpstr>
      <vt:lpstr>不整地運搬車_ﾀﾞﾝﾌﾟ･全旋回式_ﾓﾛｵｶ</vt:lpstr>
      <vt:lpstr>不整地運搬車_ﾀﾞﾝﾌﾟ･全旋回式_日立</vt:lpstr>
      <vt:lpstr>不整地運搬車_ﾒｰｶ名</vt:lpstr>
      <vt:lpstr>不整地運搬車①</vt:lpstr>
      <vt:lpstr>不整地運搬車②</vt:lpstr>
      <vt:lpstr>分類ｺｰﾄﾞ細々</vt:lpstr>
      <vt:lpstr>分類ｺｰﾄﾞ小</vt:lpstr>
      <vt:lpstr>分類ｺｰﾄﾞ大中</vt:lpstr>
      <vt:lpstr>粉塵計</vt:lpstr>
      <vt:lpstr>粉塵計①</vt:lpstr>
      <vt:lpstr>粉塵計②</vt:lpstr>
      <vt:lpstr>粉体噴射攪拌機</vt:lpstr>
      <vt:lpstr>粉体噴射攪拌機①</vt:lpstr>
      <vt:lpstr>粉体噴射攪拌機②</vt:lpstr>
      <vt:lpstr>併設加熱型ﾘｻｲｸﾙﾌﾟﾗﾝﾄ</vt:lpstr>
      <vt:lpstr>併設加熱型ﾘｻｲｸﾙﾌﾟﾗﾝﾄ①</vt:lpstr>
      <vt:lpstr>併設加熱型ﾘｻｲｸﾙﾌﾟﾗﾝﾄ②</vt:lpstr>
      <vt:lpstr>平板載荷試験装置</vt:lpstr>
      <vt:lpstr>平板載荷試験装置①</vt:lpstr>
      <vt:lpstr>平板載荷試験装置②</vt:lpstr>
      <vt:lpstr>平板載荷試験装置ﾆｭｰﾏﾁｯｸｹｰｿﾝ用</vt:lpstr>
      <vt:lpstr>平板載荷試験装置ﾆｭｰﾏﾁｯｸｹｰｿﾝ用①</vt:lpstr>
      <vt:lpstr>平板載荷試験装置ﾆｭｰﾏﾁｯｸｹｰｿﾝ用②</vt:lpstr>
      <vt:lpstr>変圧器</vt:lpstr>
      <vt:lpstr>変圧器①</vt:lpstr>
      <vt:lpstr>変圧器②</vt:lpstr>
      <vt:lpstr>門型ｸﾚｰﾝ</vt:lpstr>
      <vt:lpstr>門型ｸﾚｰﾝ①</vt:lpstr>
      <vt:lpstr>門型ｸﾚｰﾝ②</vt:lpstr>
      <vt:lpstr>薬液注入施工機器</vt:lpstr>
      <vt:lpstr>薬液注入施工機器①</vt:lpstr>
      <vt:lpstr>薬液注入施工機器②</vt:lpstr>
      <vt:lpstr>薬剤散布機</vt:lpstr>
      <vt:lpstr>薬剤散布機①</vt:lpstr>
      <vt:lpstr>薬剤散布機②</vt:lpstr>
      <vt:lpstr>油圧ｼﾞｬｯｷ</vt:lpstr>
      <vt:lpstr>油圧ｼﾞｬｯｷ①</vt:lpstr>
      <vt:lpstr>油圧ｼﾞｬｯｷ②</vt:lpstr>
      <vt:lpstr>油圧ﾊﾝﾏ</vt:lpstr>
      <vt:lpstr>油圧ﾊﾝﾏ単体_HSC</vt:lpstr>
      <vt:lpstr>油圧ﾊﾝﾏ単体_ｺﾍﾞﾙｺ</vt:lpstr>
      <vt:lpstr>油圧ﾊﾝﾏ単体_ﾒｰｶ名</vt:lpstr>
      <vt:lpstr>油圧ﾊﾝﾏ単体_三菱</vt:lpstr>
      <vt:lpstr>油圧ﾊﾝﾏ単体_日車</vt:lpstr>
      <vt:lpstr>油圧ﾊﾝﾏ単体①</vt:lpstr>
      <vt:lpstr>油圧ﾊﾝﾏ単体②</vt:lpstr>
      <vt:lpstr>油圧式ﾄﾝﾈﾙ切削機</vt:lpstr>
      <vt:lpstr>油圧式ﾄﾝﾈﾙ切削機_Sandv</vt:lpstr>
      <vt:lpstr>油圧式ﾄﾝﾈﾙ切削機_ﾒｰｶ名</vt:lpstr>
      <vt:lpstr>油圧式ﾄﾝﾈﾙ切削機_ﾔﾏﾓﾄRM</vt:lpstr>
      <vt:lpstr>油圧式ﾄﾝﾈﾙ切削機_三井三</vt:lpstr>
      <vt:lpstr>油圧式ﾄﾝﾈﾙ切削機①</vt:lpstr>
      <vt:lpstr>油圧式ﾄﾝﾈﾙ切削機②</vt:lpstr>
      <vt:lpstr>油圧式杭圧入引抜機</vt:lpstr>
      <vt:lpstr>油圧式杭圧入引抜機①</vt:lpstr>
      <vt:lpstr>油圧式杭圧入引抜機②</vt:lpstr>
      <vt:lpstr>油圧式鋼管圧入引抜機</vt:lpstr>
      <vt:lpstr>油圧式鋼管圧入引抜機①</vt:lpstr>
      <vt:lpstr>油圧式鋼管圧入引抜機②</vt:lpstr>
      <vt:lpstr>油圧転倒装置</vt:lpstr>
      <vt:lpstr>油圧転倒装置①</vt:lpstr>
      <vt:lpstr>油圧転倒装置②</vt:lpstr>
      <vt:lpstr>溶解槽</vt:lpstr>
      <vt:lpstr>溶解槽①</vt:lpstr>
      <vt:lpstr>溶解槽②</vt:lpstr>
      <vt:lpstr>溶接棒乾燥器</vt:lpstr>
      <vt:lpstr>溶接棒乾燥器①</vt:lpstr>
      <vt:lpstr>溶接棒乾燥器②</vt:lpstr>
      <vt:lpstr>路上表層再生機</vt:lpstr>
      <vt:lpstr>路上表層再生機①</vt:lpstr>
      <vt:lpstr>路上表層再生機②</vt:lpstr>
      <vt:lpstr>路面ﾋｰﾀ</vt:lpstr>
      <vt:lpstr>路面ﾋｰﾀ①</vt:lpstr>
      <vt:lpstr>路面ﾋｰﾀ②</vt:lpstr>
      <vt:lpstr>路面ﾋｰﾀ路上表層再生用</vt:lpstr>
      <vt:lpstr>路面ﾋｰﾀ路上表層再生用①</vt:lpstr>
      <vt:lpstr>路面ﾋｰﾀ路上表層再生用②</vt:lpstr>
      <vt:lpstr>路面安全溝切削機</vt:lpstr>
      <vt:lpstr>路面安全溝切削機①</vt:lpstr>
      <vt:lpstr>路面安全溝切削機②</vt:lpstr>
      <vt:lpstr>路面横断形状測定装置</vt:lpstr>
      <vt:lpstr>路面横断形状測定装置①</vt:lpstr>
      <vt:lpstr>路面横断形状測定装置②</vt:lpstr>
      <vt:lpstr>路面清掃車</vt:lpstr>
      <vt:lpstr>路面清掃車①</vt:lpstr>
      <vt:lpstr>路面清掃車②</vt:lpstr>
      <vt:lpstr>路面切削機</vt:lpstr>
      <vt:lpstr>路面切削機_ｸﾛｰﾗ_Wirtgen</vt:lpstr>
      <vt:lpstr>路面切削機_ｸﾛｰﾗ_ｻｶｲ</vt:lpstr>
      <vt:lpstr>路面切削機_ｸﾛｰﾗ_範多</vt:lpstr>
      <vt:lpstr>路面切削機_ﾎｲｰﾙ_Wirtgen</vt:lpstr>
      <vt:lpstr>路面切削機_ﾎｲｰﾙ_ｺﾏﾂ</vt:lpstr>
      <vt:lpstr>路面切削機_ﾎｲｰﾙ_ｻｶｲ</vt:lpstr>
      <vt:lpstr>路面切削機_ﾎｲｰﾙ_範多</vt:lpstr>
      <vt:lpstr>路面切削機_ﾒｰｶ名</vt:lpstr>
      <vt:lpstr>路面切削機①</vt:lpstr>
      <vt:lpstr>路面切削機②</vt:lpstr>
      <vt:lpstr>路面平坦性試験装置</vt:lpstr>
      <vt:lpstr>路面平坦性試験装置①</vt:lpstr>
      <vt:lpstr>路面平坦性試験装置②</vt:lpstr>
      <vt:lpstr>艤装設備</vt:lpstr>
      <vt:lpstr>艤装設備①</vt:lpstr>
      <vt:lpstr>艤装設備②</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sonryo</dc:creator>
  <cp:lastModifiedBy>ookusa</cp:lastModifiedBy>
  <cp:lastPrinted>2021-07-02T04:03:44Z</cp:lastPrinted>
  <dcterms:created xsi:type="dcterms:W3CDTF">2011-01-12T07:13:24Z</dcterms:created>
  <dcterms:modified xsi:type="dcterms:W3CDTF">2021-07-02T04:04:56Z</dcterms:modified>
</cp:coreProperties>
</file>